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CQ4119\Desktop\Travail été\"/>
    </mc:Choice>
  </mc:AlternateContent>
  <bookViews>
    <workbookView xWindow="0" yWindow="0" windowWidth="13680" windowHeight="8610" activeTab="1"/>
  </bookViews>
  <sheets>
    <sheet name="Consommations" sheetId="3" r:id="rId1"/>
    <sheet name="Ajustement" sheetId="2" r:id="rId2"/>
    <sheet name="Meteo - DJ" sheetId="1" state="hidden" r:id="rId3"/>
  </sheets>
  <definedNames>
    <definedName name="AxeH" localSheetId="1">OFFSET(Ajustement!$AI$10,1+Ajustement!$I$10,,Ajustement!$I$9)</definedName>
    <definedName name="ConsommationsAjustees" localSheetId="1">OFFSET(Ajustement!$AX$10,1,,COUNTA(Ajustement!$AX$11:$AX$106))</definedName>
    <definedName name="ConsommationsReelles" localSheetId="1">OFFSET(Ajustement!$AN$10,1,,COUNTA(Ajustement!$AN$11:$AN$106))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34" i="2" l="1"/>
  <c r="AA4" i="3"/>
  <c r="AC3" i="3" l="1"/>
  <c r="AB115" i="3"/>
  <c r="K7" i="2" l="1"/>
  <c r="I9" i="2"/>
  <c r="I10" i="2"/>
  <c r="AI11" i="2" l="1"/>
  <c r="AL11" i="2" l="1"/>
  <c r="AM11" i="2"/>
  <c r="AI12" i="2"/>
  <c r="AD115" i="3"/>
  <c r="AC115" i="3"/>
  <c r="AA115" i="3"/>
  <c r="AH11" i="2"/>
  <c r="AJ5" i="3"/>
  <c r="AJ6" i="3"/>
  <c r="AJ7" i="3"/>
  <c r="AJ8" i="3"/>
  <c r="AJ9" i="3"/>
  <c r="AJ10" i="3"/>
  <c r="AJ11" i="3"/>
  <c r="AJ12" i="3"/>
  <c r="AJ13" i="3"/>
  <c r="AJ14" i="3"/>
  <c r="AJ15" i="3"/>
  <c r="AJ17" i="3"/>
  <c r="AJ18" i="3"/>
  <c r="AJ19" i="3"/>
  <c r="AJ20" i="3"/>
  <c r="AJ21" i="3"/>
  <c r="AJ22" i="3"/>
  <c r="AJ23" i="3"/>
  <c r="AJ24" i="3"/>
  <c r="AJ25" i="3"/>
  <c r="AJ26" i="3"/>
  <c r="AJ27" i="3"/>
  <c r="AJ29" i="3"/>
  <c r="AJ30" i="3"/>
  <c r="AJ31" i="3"/>
  <c r="AJ32" i="3"/>
  <c r="AJ33" i="3"/>
  <c r="AJ34" i="3"/>
  <c r="AJ35" i="3"/>
  <c r="AJ36" i="3"/>
  <c r="AJ37" i="3"/>
  <c r="AJ38" i="3"/>
  <c r="AJ39" i="3"/>
  <c r="AJ41" i="3"/>
  <c r="AJ42" i="3"/>
  <c r="AJ43" i="3"/>
  <c r="AJ44" i="3"/>
  <c r="AJ45" i="3"/>
  <c r="AJ46" i="3"/>
  <c r="AJ47" i="3"/>
  <c r="AJ48" i="3"/>
  <c r="AJ49" i="3"/>
  <c r="AJ50" i="3"/>
  <c r="AJ51" i="3"/>
  <c r="AJ53" i="3"/>
  <c r="AJ54" i="3"/>
  <c r="AJ55" i="3"/>
  <c r="AJ56" i="3"/>
  <c r="AJ57" i="3"/>
  <c r="AJ58" i="3"/>
  <c r="AJ59" i="3"/>
  <c r="AJ60" i="3"/>
  <c r="AJ61" i="3"/>
  <c r="AJ62" i="3"/>
  <c r="AJ63" i="3"/>
  <c r="AJ65" i="3"/>
  <c r="AJ66" i="3"/>
  <c r="AJ67" i="3"/>
  <c r="AJ68" i="3"/>
  <c r="AJ69" i="3"/>
  <c r="AJ70" i="3"/>
  <c r="AJ71" i="3"/>
  <c r="AJ72" i="3"/>
  <c r="AJ73" i="3"/>
  <c r="AJ74" i="3"/>
  <c r="AJ75" i="3"/>
  <c r="AJ77" i="3"/>
  <c r="AJ78" i="3"/>
  <c r="AJ79" i="3"/>
  <c r="AJ80" i="3"/>
  <c r="AJ81" i="3"/>
  <c r="AJ82" i="3"/>
  <c r="AJ83" i="3"/>
  <c r="AJ84" i="3"/>
  <c r="AJ85" i="3"/>
  <c r="AJ86" i="3"/>
  <c r="AJ87" i="3"/>
  <c r="AJ89" i="3"/>
  <c r="AJ90" i="3"/>
  <c r="AJ91" i="3"/>
  <c r="AJ92" i="3"/>
  <c r="AJ93" i="3"/>
  <c r="AJ94" i="3"/>
  <c r="AJ95" i="3"/>
  <c r="AJ96" i="3"/>
  <c r="AJ97" i="3"/>
  <c r="AJ98" i="3"/>
  <c r="AJ99" i="3"/>
  <c r="AJ101" i="3"/>
  <c r="AJ102" i="3"/>
  <c r="AJ103" i="3"/>
  <c r="AJ104" i="3"/>
  <c r="AJ105" i="3"/>
  <c r="AJ106" i="3"/>
  <c r="AJ107" i="3"/>
  <c r="AJ108" i="3"/>
  <c r="AJ109" i="3"/>
  <c r="AJ110" i="3"/>
  <c r="AJ111" i="3"/>
  <c r="AJ100" i="3"/>
  <c r="AJ88" i="3"/>
  <c r="AJ76" i="3"/>
  <c r="AJ64" i="3"/>
  <c r="AJ52" i="3"/>
  <c r="AJ40" i="3"/>
  <c r="AJ28" i="3"/>
  <c r="AJ16" i="3"/>
  <c r="AJ4" i="3"/>
  <c r="AG101" i="3"/>
  <c r="AG102" i="3"/>
  <c r="AG103" i="3"/>
  <c r="AG104" i="3"/>
  <c r="AG105" i="3"/>
  <c r="AG106" i="3"/>
  <c r="AG107" i="3"/>
  <c r="AG108" i="3"/>
  <c r="AG109" i="3"/>
  <c r="AG110" i="3"/>
  <c r="AG111" i="3"/>
  <c r="AG89" i="3"/>
  <c r="AG90" i="3"/>
  <c r="AG91" i="3"/>
  <c r="AG92" i="3"/>
  <c r="AG93" i="3"/>
  <c r="AG94" i="3"/>
  <c r="AG95" i="3"/>
  <c r="AG96" i="3"/>
  <c r="AG97" i="3"/>
  <c r="AG98" i="3"/>
  <c r="AG99" i="3"/>
  <c r="AG100" i="3"/>
  <c r="AG88" i="3"/>
  <c r="AG77" i="3"/>
  <c r="AG78" i="3"/>
  <c r="AG79" i="3"/>
  <c r="AG80" i="3"/>
  <c r="AG81" i="3"/>
  <c r="AG82" i="3"/>
  <c r="AG83" i="3"/>
  <c r="AG84" i="3"/>
  <c r="AG85" i="3"/>
  <c r="AG86" i="3"/>
  <c r="AG87" i="3"/>
  <c r="AG76" i="3"/>
  <c r="AG65" i="3"/>
  <c r="AG66" i="3"/>
  <c r="AG67" i="3"/>
  <c r="AG68" i="3"/>
  <c r="AG69" i="3"/>
  <c r="AG70" i="3"/>
  <c r="AG71" i="3"/>
  <c r="AG72" i="3"/>
  <c r="AG73" i="3"/>
  <c r="AG74" i="3"/>
  <c r="AG75" i="3"/>
  <c r="AG64" i="3"/>
  <c r="AG53" i="3"/>
  <c r="AG54" i="3"/>
  <c r="AG55" i="3"/>
  <c r="AG56" i="3"/>
  <c r="AG57" i="3"/>
  <c r="AG58" i="3"/>
  <c r="AG59" i="3"/>
  <c r="AG60" i="3"/>
  <c r="AG61" i="3"/>
  <c r="AG62" i="3"/>
  <c r="AG63" i="3"/>
  <c r="AG52" i="3"/>
  <c r="AG41" i="3"/>
  <c r="AG42" i="3"/>
  <c r="AG43" i="3"/>
  <c r="AG44" i="3"/>
  <c r="AG45" i="3"/>
  <c r="AG46" i="3"/>
  <c r="AG47" i="3"/>
  <c r="AG48" i="3"/>
  <c r="AG49" i="3"/>
  <c r="AG50" i="3"/>
  <c r="AG51" i="3"/>
  <c r="AG40" i="3"/>
  <c r="AG29" i="3"/>
  <c r="AG30" i="3"/>
  <c r="AG31" i="3"/>
  <c r="AG32" i="3"/>
  <c r="AG33" i="3"/>
  <c r="AG34" i="3"/>
  <c r="AG35" i="3"/>
  <c r="AG36" i="3"/>
  <c r="AG37" i="3"/>
  <c r="AG38" i="3"/>
  <c r="AG39" i="3"/>
  <c r="AG28" i="3"/>
  <c r="AG17" i="3"/>
  <c r="AG18" i="3"/>
  <c r="AG19" i="3"/>
  <c r="AG20" i="3"/>
  <c r="AG21" i="3"/>
  <c r="AG22" i="3"/>
  <c r="AG23" i="3"/>
  <c r="AG24" i="3"/>
  <c r="AG25" i="3"/>
  <c r="AG26" i="3"/>
  <c r="AG27" i="3"/>
  <c r="AG16" i="3"/>
  <c r="AG5" i="3"/>
  <c r="AG6" i="3"/>
  <c r="AG7" i="3"/>
  <c r="AG8" i="3"/>
  <c r="AG9" i="3"/>
  <c r="AG10" i="3"/>
  <c r="AG11" i="3"/>
  <c r="AG12" i="3"/>
  <c r="AG13" i="3"/>
  <c r="AG14" i="3"/>
  <c r="AG15" i="3"/>
  <c r="AG4" i="3"/>
  <c r="AD111" i="3"/>
  <c r="AD110" i="3"/>
  <c r="AD109" i="3"/>
  <c r="AD108" i="3"/>
  <c r="AD107" i="3"/>
  <c r="AD106" i="3"/>
  <c r="AD105" i="3"/>
  <c r="AD104" i="3"/>
  <c r="AD103" i="3"/>
  <c r="AD102" i="3"/>
  <c r="AD101" i="3"/>
  <c r="AD100" i="3"/>
  <c r="AD89" i="3"/>
  <c r="AD90" i="3"/>
  <c r="AD91" i="3"/>
  <c r="AD92" i="3"/>
  <c r="AD93" i="3"/>
  <c r="AD94" i="3"/>
  <c r="AD95" i="3"/>
  <c r="AD96" i="3"/>
  <c r="AD97" i="3"/>
  <c r="AD98" i="3"/>
  <c r="AD99" i="3"/>
  <c r="AD88" i="3"/>
  <c r="AD77" i="3"/>
  <c r="AD78" i="3"/>
  <c r="AD79" i="3"/>
  <c r="AD80" i="3"/>
  <c r="AD81" i="3"/>
  <c r="AD82" i="3"/>
  <c r="AD83" i="3"/>
  <c r="AD84" i="3"/>
  <c r="AD85" i="3"/>
  <c r="AD86" i="3"/>
  <c r="AD87" i="3"/>
  <c r="AD76" i="3"/>
  <c r="AD65" i="3"/>
  <c r="AD66" i="3"/>
  <c r="AD67" i="3"/>
  <c r="AD68" i="3"/>
  <c r="AD69" i="3"/>
  <c r="AD70" i="3"/>
  <c r="AD71" i="3"/>
  <c r="AD72" i="3"/>
  <c r="AD73" i="3"/>
  <c r="AD74" i="3"/>
  <c r="AD75" i="3"/>
  <c r="AD64" i="3"/>
  <c r="AD51" i="3"/>
  <c r="AD53" i="3"/>
  <c r="AD54" i="3"/>
  <c r="AD55" i="3"/>
  <c r="AD56" i="3"/>
  <c r="AD57" i="3"/>
  <c r="AD58" i="3"/>
  <c r="AD59" i="3"/>
  <c r="AD60" i="3"/>
  <c r="AD61" i="3"/>
  <c r="AD62" i="3"/>
  <c r="AD63" i="3"/>
  <c r="AD52" i="3"/>
  <c r="AD41" i="3"/>
  <c r="AD42" i="3"/>
  <c r="AD43" i="3"/>
  <c r="AD44" i="3"/>
  <c r="AD45" i="3"/>
  <c r="AD46" i="3"/>
  <c r="AD47" i="3"/>
  <c r="AD48" i="3"/>
  <c r="AD49" i="3"/>
  <c r="AD50" i="3"/>
  <c r="AD40" i="3"/>
  <c r="AD29" i="3"/>
  <c r="AD30" i="3"/>
  <c r="AD31" i="3"/>
  <c r="AD32" i="3"/>
  <c r="AD33" i="3"/>
  <c r="AD34" i="3"/>
  <c r="AD35" i="3"/>
  <c r="AD36" i="3"/>
  <c r="AD37" i="3"/>
  <c r="AD38" i="3"/>
  <c r="AD39" i="3"/>
  <c r="AD28" i="3"/>
  <c r="AD17" i="3"/>
  <c r="AD18" i="3"/>
  <c r="AD19" i="3"/>
  <c r="AD20" i="3"/>
  <c r="AD21" i="3"/>
  <c r="AD22" i="3"/>
  <c r="AD23" i="3"/>
  <c r="AD24" i="3"/>
  <c r="AD25" i="3"/>
  <c r="AD26" i="3"/>
  <c r="AD27" i="3"/>
  <c r="AD16" i="3"/>
  <c r="AD5" i="3"/>
  <c r="AD6" i="3"/>
  <c r="AD7" i="3"/>
  <c r="AD8" i="3"/>
  <c r="AD9" i="3"/>
  <c r="AD10" i="3"/>
  <c r="AD11" i="3"/>
  <c r="AD12" i="3"/>
  <c r="AD13" i="3"/>
  <c r="AD14" i="3"/>
  <c r="AD15" i="3"/>
  <c r="AD4" i="3"/>
  <c r="AI4" i="3"/>
  <c r="AI5" i="3" s="1"/>
  <c r="AI6" i="3" s="1"/>
  <c r="AI7" i="3" s="1"/>
  <c r="AI8" i="3" s="1"/>
  <c r="AI9" i="3" s="1"/>
  <c r="AI10" i="3" s="1"/>
  <c r="AI11" i="3" s="1"/>
  <c r="AI12" i="3" s="1"/>
  <c r="AI13" i="3" s="1"/>
  <c r="AI14" i="3" s="1"/>
  <c r="AI15" i="3" s="1"/>
  <c r="AI16" i="3" s="1"/>
  <c r="AI17" i="3" s="1"/>
  <c r="AI18" i="3" s="1"/>
  <c r="AI19" i="3" s="1"/>
  <c r="AI20" i="3" s="1"/>
  <c r="AI21" i="3" s="1"/>
  <c r="AI22" i="3" s="1"/>
  <c r="AI23" i="3" s="1"/>
  <c r="AI24" i="3" s="1"/>
  <c r="AI25" i="3" s="1"/>
  <c r="AI26" i="3" s="1"/>
  <c r="AI27" i="3" s="1"/>
  <c r="AI28" i="3" s="1"/>
  <c r="AI29" i="3" s="1"/>
  <c r="AI30" i="3" s="1"/>
  <c r="AI31" i="3" s="1"/>
  <c r="AI32" i="3" s="1"/>
  <c r="AI33" i="3" s="1"/>
  <c r="AI34" i="3" s="1"/>
  <c r="AI35" i="3" s="1"/>
  <c r="AI36" i="3" s="1"/>
  <c r="AI37" i="3" s="1"/>
  <c r="AI38" i="3" s="1"/>
  <c r="AI39" i="3" s="1"/>
  <c r="AI40" i="3" s="1"/>
  <c r="AI41" i="3" s="1"/>
  <c r="AI42" i="3" s="1"/>
  <c r="AI43" i="3" s="1"/>
  <c r="AI44" i="3" s="1"/>
  <c r="AI45" i="3" s="1"/>
  <c r="AI46" i="3" s="1"/>
  <c r="AI47" i="3" s="1"/>
  <c r="AI48" i="3" s="1"/>
  <c r="AI49" i="3" s="1"/>
  <c r="AI50" i="3" s="1"/>
  <c r="AI51" i="3" s="1"/>
  <c r="AI52" i="3" s="1"/>
  <c r="AI53" i="3" s="1"/>
  <c r="AI54" i="3" s="1"/>
  <c r="AI55" i="3" s="1"/>
  <c r="AI56" i="3" s="1"/>
  <c r="AI57" i="3" s="1"/>
  <c r="AI58" i="3" s="1"/>
  <c r="AI59" i="3" s="1"/>
  <c r="AI60" i="3" s="1"/>
  <c r="AI61" i="3" s="1"/>
  <c r="AI62" i="3" s="1"/>
  <c r="AI63" i="3" s="1"/>
  <c r="AI64" i="3" s="1"/>
  <c r="AI65" i="3" s="1"/>
  <c r="AI66" i="3" s="1"/>
  <c r="AI67" i="3" s="1"/>
  <c r="AI68" i="3" s="1"/>
  <c r="AI69" i="3" s="1"/>
  <c r="AI70" i="3" s="1"/>
  <c r="AI71" i="3" s="1"/>
  <c r="AI72" i="3" s="1"/>
  <c r="AI73" i="3" s="1"/>
  <c r="AI74" i="3" s="1"/>
  <c r="AI75" i="3" s="1"/>
  <c r="AI76" i="3" s="1"/>
  <c r="AI77" i="3" s="1"/>
  <c r="AI78" i="3" s="1"/>
  <c r="AI79" i="3" s="1"/>
  <c r="AI80" i="3" s="1"/>
  <c r="AI81" i="3" s="1"/>
  <c r="AI82" i="3" s="1"/>
  <c r="AI83" i="3" s="1"/>
  <c r="AI84" i="3" s="1"/>
  <c r="AI85" i="3" s="1"/>
  <c r="AI86" i="3" s="1"/>
  <c r="AI87" i="3" s="1"/>
  <c r="AI88" i="3" s="1"/>
  <c r="AI89" i="3" s="1"/>
  <c r="AI90" i="3" s="1"/>
  <c r="AI91" i="3" s="1"/>
  <c r="AI92" i="3" s="1"/>
  <c r="AI93" i="3" s="1"/>
  <c r="AI94" i="3" s="1"/>
  <c r="AI95" i="3" s="1"/>
  <c r="AI96" i="3" s="1"/>
  <c r="AI97" i="3" s="1"/>
  <c r="AI98" i="3" s="1"/>
  <c r="AI99" i="3" s="1"/>
  <c r="AI100" i="3" s="1"/>
  <c r="AI101" i="3" s="1"/>
  <c r="AI102" i="3" s="1"/>
  <c r="AI103" i="3" s="1"/>
  <c r="AI104" i="3" s="1"/>
  <c r="AI105" i="3" s="1"/>
  <c r="AI106" i="3" s="1"/>
  <c r="AI107" i="3" s="1"/>
  <c r="AI108" i="3" s="1"/>
  <c r="AI109" i="3" s="1"/>
  <c r="AI110" i="3" s="1"/>
  <c r="AI111" i="3" s="1"/>
  <c r="AF4" i="3"/>
  <c r="AF5" i="3" s="1"/>
  <c r="AF6" i="3" s="1"/>
  <c r="AF7" i="3" s="1"/>
  <c r="AF8" i="3" s="1"/>
  <c r="AF9" i="3" s="1"/>
  <c r="AF10" i="3" s="1"/>
  <c r="AF11" i="3" s="1"/>
  <c r="AF12" i="3" s="1"/>
  <c r="AF13" i="3" s="1"/>
  <c r="AF14" i="3" s="1"/>
  <c r="AF15" i="3" s="1"/>
  <c r="AF16" i="3" s="1"/>
  <c r="AF17" i="3" s="1"/>
  <c r="AF18" i="3" s="1"/>
  <c r="AF19" i="3" s="1"/>
  <c r="AF20" i="3" s="1"/>
  <c r="AF21" i="3" s="1"/>
  <c r="AF22" i="3" s="1"/>
  <c r="AF23" i="3" s="1"/>
  <c r="AF24" i="3" s="1"/>
  <c r="AF25" i="3" s="1"/>
  <c r="AF26" i="3" s="1"/>
  <c r="AF27" i="3" s="1"/>
  <c r="AF28" i="3" s="1"/>
  <c r="AF29" i="3" s="1"/>
  <c r="AF30" i="3" s="1"/>
  <c r="AF31" i="3" s="1"/>
  <c r="AF32" i="3" s="1"/>
  <c r="AF33" i="3" s="1"/>
  <c r="AF34" i="3" s="1"/>
  <c r="AF35" i="3" s="1"/>
  <c r="AF36" i="3" s="1"/>
  <c r="AF37" i="3" s="1"/>
  <c r="AF38" i="3" s="1"/>
  <c r="AF39" i="3" s="1"/>
  <c r="AF40" i="3" s="1"/>
  <c r="AF41" i="3" s="1"/>
  <c r="AF42" i="3" s="1"/>
  <c r="AF43" i="3" s="1"/>
  <c r="AF44" i="3" s="1"/>
  <c r="AF45" i="3" s="1"/>
  <c r="AF46" i="3" s="1"/>
  <c r="AF47" i="3" s="1"/>
  <c r="AF48" i="3" s="1"/>
  <c r="AF49" i="3" s="1"/>
  <c r="AF50" i="3" s="1"/>
  <c r="AF51" i="3" s="1"/>
  <c r="AF52" i="3" s="1"/>
  <c r="AF53" i="3" s="1"/>
  <c r="AF54" i="3" s="1"/>
  <c r="AF55" i="3" s="1"/>
  <c r="AF56" i="3" s="1"/>
  <c r="AF57" i="3" s="1"/>
  <c r="AF58" i="3" s="1"/>
  <c r="AF59" i="3" s="1"/>
  <c r="AF60" i="3" s="1"/>
  <c r="AF61" i="3" s="1"/>
  <c r="AF62" i="3" s="1"/>
  <c r="AF63" i="3" s="1"/>
  <c r="AF64" i="3" s="1"/>
  <c r="AF65" i="3" s="1"/>
  <c r="AF66" i="3" s="1"/>
  <c r="AF67" i="3" s="1"/>
  <c r="AF68" i="3" s="1"/>
  <c r="AF69" i="3" s="1"/>
  <c r="AF70" i="3" s="1"/>
  <c r="AF71" i="3" s="1"/>
  <c r="AF72" i="3" s="1"/>
  <c r="AF73" i="3" s="1"/>
  <c r="AF74" i="3" s="1"/>
  <c r="AF75" i="3" s="1"/>
  <c r="AF76" i="3" s="1"/>
  <c r="AF77" i="3" s="1"/>
  <c r="AF78" i="3" s="1"/>
  <c r="AF79" i="3" s="1"/>
  <c r="AF80" i="3" s="1"/>
  <c r="AF81" i="3" s="1"/>
  <c r="AF82" i="3" s="1"/>
  <c r="AF83" i="3" s="1"/>
  <c r="AF84" i="3" s="1"/>
  <c r="AF85" i="3" s="1"/>
  <c r="AF86" i="3" s="1"/>
  <c r="AF87" i="3" s="1"/>
  <c r="AF88" i="3" s="1"/>
  <c r="AF89" i="3" s="1"/>
  <c r="AF90" i="3" s="1"/>
  <c r="AF91" i="3" s="1"/>
  <c r="AF92" i="3" s="1"/>
  <c r="AF93" i="3" s="1"/>
  <c r="AF94" i="3" s="1"/>
  <c r="AF95" i="3" s="1"/>
  <c r="AF96" i="3" s="1"/>
  <c r="AF97" i="3" s="1"/>
  <c r="AF98" i="3" s="1"/>
  <c r="AF99" i="3" s="1"/>
  <c r="AF100" i="3" s="1"/>
  <c r="AF101" i="3" s="1"/>
  <c r="AF102" i="3" s="1"/>
  <c r="AF103" i="3" s="1"/>
  <c r="AF104" i="3" s="1"/>
  <c r="AF105" i="3" s="1"/>
  <c r="AF106" i="3" s="1"/>
  <c r="AF107" i="3" s="1"/>
  <c r="AF108" i="3" s="1"/>
  <c r="AF109" i="3" s="1"/>
  <c r="AF110" i="3" s="1"/>
  <c r="AF111" i="3" s="1"/>
  <c r="AC4" i="3"/>
  <c r="Z4" i="3"/>
  <c r="C5" i="3"/>
  <c r="AJ3" i="3"/>
  <c r="AG3" i="3"/>
  <c r="AD3" i="3"/>
  <c r="AA3" i="3"/>
  <c r="AI3" i="3"/>
  <c r="AF3" i="3"/>
  <c r="Z3" i="3"/>
  <c r="C18" i="3"/>
  <c r="D18" i="3"/>
  <c r="E18" i="3"/>
  <c r="F18" i="3"/>
  <c r="G18" i="3"/>
  <c r="H18" i="3"/>
  <c r="I18" i="3"/>
  <c r="J18" i="3"/>
  <c r="B18" i="3"/>
  <c r="AI13" i="2" l="1"/>
  <c r="AL12" i="2"/>
  <c r="AM12" i="2"/>
  <c r="AC5" i="3"/>
  <c r="Z5" i="3"/>
  <c r="D5" i="3"/>
  <c r="AI14" i="2" l="1"/>
  <c r="AL13" i="2"/>
  <c r="AM13" i="2"/>
  <c r="AC6" i="3"/>
  <c r="Z6" i="3"/>
  <c r="AA5" i="3"/>
  <c r="E5" i="3"/>
  <c r="AI15" i="2" l="1"/>
  <c r="AM14" i="2"/>
  <c r="AL14" i="2"/>
  <c r="AC7" i="3"/>
  <c r="Z7" i="3"/>
  <c r="AA6" i="3"/>
  <c r="F5" i="3"/>
  <c r="AI16" i="2" l="1"/>
  <c r="AL15" i="2"/>
  <c r="AM15" i="2"/>
  <c r="AC8" i="3"/>
  <c r="Z8" i="3"/>
  <c r="AA7" i="3"/>
  <c r="G5" i="3"/>
  <c r="AI17" i="2" l="1"/>
  <c r="AM16" i="2"/>
  <c r="AL16" i="2"/>
  <c r="AC9" i="3"/>
  <c r="Z9" i="3"/>
  <c r="AA8" i="3"/>
  <c r="H5" i="3"/>
  <c r="AI18" i="2" l="1"/>
  <c r="AL17" i="2"/>
  <c r="AM17" i="2"/>
  <c r="AC10" i="3"/>
  <c r="Z10" i="3"/>
  <c r="AA9" i="3"/>
  <c r="I5" i="3"/>
  <c r="AI19" i="2" l="1"/>
  <c r="AM18" i="2"/>
  <c r="AL18" i="2"/>
  <c r="AC11" i="3"/>
  <c r="Z11" i="3"/>
  <c r="AA10" i="3"/>
  <c r="J5" i="3"/>
  <c r="AI20" i="2" l="1"/>
  <c r="AL19" i="2"/>
  <c r="AM19" i="2"/>
  <c r="AC12" i="3"/>
  <c r="Z12" i="3"/>
  <c r="AA11" i="3"/>
  <c r="AX8" i="2"/>
  <c r="AI21" i="2" l="1"/>
  <c r="AL20" i="2"/>
  <c r="AM20" i="2"/>
  <c r="AC13" i="3"/>
  <c r="Z13" i="3"/>
  <c r="AA12" i="3"/>
  <c r="BM29" i="2"/>
  <c r="BL29" i="2"/>
  <c r="BK29" i="2"/>
  <c r="BJ29" i="2"/>
  <c r="BI29" i="2"/>
  <c r="BF29" i="2"/>
  <c r="BH29" i="2"/>
  <c r="BG29" i="2"/>
  <c r="BE29" i="2"/>
  <c r="BD29" i="2"/>
  <c r="BC29" i="2"/>
  <c r="BB29" i="2"/>
  <c r="BC10" i="2"/>
  <c r="BD10" i="2"/>
  <c r="BE10" i="2"/>
  <c r="BG10" i="2"/>
  <c r="BH10" i="2"/>
  <c r="BF10" i="2"/>
  <c r="BI10" i="2"/>
  <c r="BJ10" i="2"/>
  <c r="BK10" i="2"/>
  <c r="BL10" i="2"/>
  <c r="BM10" i="2"/>
  <c r="BB10" i="2"/>
  <c r="BB30" i="2"/>
  <c r="BB31" i="2" s="1"/>
  <c r="D10" i="2"/>
  <c r="BB11" i="2"/>
  <c r="BC11" i="2" s="1"/>
  <c r="AI22" i="2" l="1"/>
  <c r="AL21" i="2"/>
  <c r="AM21" i="2"/>
  <c r="AC14" i="3"/>
  <c r="Z14" i="3"/>
  <c r="AA13" i="3"/>
  <c r="BB12" i="2"/>
  <c r="BB32" i="2"/>
  <c r="BC30" i="2"/>
  <c r="BD30" i="2"/>
  <c r="BD11" i="2"/>
  <c r="BF11" i="2"/>
  <c r="AI23" i="2" l="1"/>
  <c r="AM22" i="2"/>
  <c r="AL22" i="2"/>
  <c r="AC15" i="3"/>
  <c r="Z15" i="3"/>
  <c r="AA14" i="3"/>
  <c r="BB13" i="2"/>
  <c r="BF13" i="2" s="1"/>
  <c r="BB33" i="2"/>
  <c r="BL32" i="2"/>
  <c r="BF32" i="2"/>
  <c r="BJ32" i="2"/>
  <c r="BG32" i="2"/>
  <c r="BK32" i="2"/>
  <c r="BM32" i="2"/>
  <c r="BI32" i="2"/>
  <c r="BE32" i="2"/>
  <c r="BH32" i="2"/>
  <c r="BD31" i="2"/>
  <c r="BC31" i="2"/>
  <c r="BF12" i="2"/>
  <c r="BD12" i="2"/>
  <c r="BC12" i="2"/>
  <c r="AO11" i="2"/>
  <c r="AI24" i="2" l="1"/>
  <c r="AL23" i="2"/>
  <c r="AM23" i="2"/>
  <c r="AC16" i="3"/>
  <c r="Z16" i="3"/>
  <c r="AA15" i="3"/>
  <c r="BD13" i="2"/>
  <c r="BC13" i="2"/>
  <c r="BB14" i="2"/>
  <c r="BF14" i="2" s="1"/>
  <c r="BB34" i="2"/>
  <c r="BK33" i="2"/>
  <c r="BH33" i="2"/>
  <c r="BM33" i="2"/>
  <c r="BI33" i="2"/>
  <c r="BE33" i="2"/>
  <c r="BJ33" i="2"/>
  <c r="BL33" i="2"/>
  <c r="BF33" i="2"/>
  <c r="BG33" i="2"/>
  <c r="BD32" i="2"/>
  <c r="BC32" i="2"/>
  <c r="AO12" i="2"/>
  <c r="AI25" i="2" l="1"/>
  <c r="AL24" i="2"/>
  <c r="AM24" i="2"/>
  <c r="AC17" i="3"/>
  <c r="Z17" i="3"/>
  <c r="AA16" i="3"/>
  <c r="BD14" i="2"/>
  <c r="BC14" i="2"/>
  <c r="BB15" i="2"/>
  <c r="BC15" i="2" s="1"/>
  <c r="BB35" i="2"/>
  <c r="BJ34" i="2"/>
  <c r="BG34" i="2"/>
  <c r="BL34" i="2"/>
  <c r="BF34" i="2"/>
  <c r="BK34" i="2"/>
  <c r="BH34" i="2"/>
  <c r="BM34" i="2"/>
  <c r="BI34" i="2"/>
  <c r="BE34" i="2"/>
  <c r="BD33" i="2"/>
  <c r="BC33" i="2"/>
  <c r="AO13" i="2"/>
  <c r="AI26" i="2" l="1"/>
  <c r="AL25" i="2"/>
  <c r="AM25" i="2"/>
  <c r="AC18" i="3"/>
  <c r="Z18" i="3"/>
  <c r="AA17" i="3"/>
  <c r="BD15" i="2"/>
  <c r="BF15" i="2"/>
  <c r="BB16" i="2"/>
  <c r="BD16" i="2" s="1"/>
  <c r="BB36" i="2"/>
  <c r="BM35" i="2"/>
  <c r="BI35" i="2"/>
  <c r="BE35" i="2"/>
  <c r="BK35" i="2"/>
  <c r="BH35" i="2"/>
  <c r="BL35" i="2"/>
  <c r="BF35" i="2"/>
  <c r="BJ35" i="2"/>
  <c r="BG35" i="2"/>
  <c r="BD34" i="2"/>
  <c r="BC34" i="2"/>
  <c r="AO14" i="2"/>
  <c r="AI27" i="2" l="1"/>
  <c r="AM26" i="2"/>
  <c r="AL26" i="2"/>
  <c r="AC19" i="3"/>
  <c r="BC16" i="2"/>
  <c r="BF16" i="2"/>
  <c r="Z19" i="3"/>
  <c r="AA18" i="3"/>
  <c r="BB17" i="2"/>
  <c r="BD17" i="2" s="1"/>
  <c r="BL36" i="2"/>
  <c r="BF36" i="2"/>
  <c r="BJ36" i="2"/>
  <c r="BG36" i="2"/>
  <c r="BK36" i="2"/>
  <c r="BH36" i="2"/>
  <c r="BM36" i="2"/>
  <c r="BI36" i="2"/>
  <c r="BE36" i="2"/>
  <c r="BD35" i="2"/>
  <c r="BC35" i="2"/>
  <c r="AO15" i="2"/>
  <c r="AI28" i="2" l="1"/>
  <c r="AL27" i="2"/>
  <c r="AM27" i="2"/>
  <c r="AC20" i="3"/>
  <c r="Z20" i="3"/>
  <c r="AA19" i="3"/>
  <c r="BF17" i="2"/>
  <c r="BC17" i="2"/>
  <c r="BB18" i="2"/>
  <c r="BC18" i="2" s="1"/>
  <c r="BD36" i="2"/>
  <c r="BC36" i="2"/>
  <c r="AO16" i="2"/>
  <c r="AI29" i="2" l="1"/>
  <c r="AL28" i="2"/>
  <c r="AM28" i="2"/>
  <c r="AC21" i="3"/>
  <c r="Z21" i="3"/>
  <c r="AA20" i="3"/>
  <c r="BF18" i="2"/>
  <c r="BD18" i="2"/>
  <c r="BB19" i="2"/>
  <c r="BC19" i="2" s="1"/>
  <c r="AO17" i="2"/>
  <c r="AI30" i="2" l="1"/>
  <c r="AL29" i="2"/>
  <c r="AM29" i="2"/>
  <c r="AC22" i="3"/>
  <c r="Z22" i="3"/>
  <c r="AA21" i="3"/>
  <c r="BD19" i="2"/>
  <c r="BF19" i="2"/>
  <c r="BB20" i="2"/>
  <c r="BF20" i="2" s="1"/>
  <c r="AO18" i="2"/>
  <c r="AI31" i="2" l="1"/>
  <c r="AM30" i="2"/>
  <c r="AL30" i="2"/>
  <c r="AC23" i="3"/>
  <c r="Z23" i="3"/>
  <c r="AA22" i="3"/>
  <c r="BC20" i="2"/>
  <c r="BD20" i="2"/>
  <c r="BB21" i="2"/>
  <c r="BD21" i="2" s="1"/>
  <c r="AO19" i="2"/>
  <c r="AI32" i="2" l="1"/>
  <c r="AL31" i="2"/>
  <c r="AM31" i="2"/>
  <c r="AC24" i="3"/>
  <c r="Z24" i="3"/>
  <c r="AA23" i="3"/>
  <c r="BF21" i="2"/>
  <c r="BC21" i="2"/>
  <c r="BB22" i="2"/>
  <c r="BF22" i="2" s="1"/>
  <c r="BF23" i="2" s="1"/>
  <c r="AO20" i="2"/>
  <c r="AI33" i="2" l="1"/>
  <c r="AL32" i="2"/>
  <c r="AM32" i="2"/>
  <c r="AC25" i="3"/>
  <c r="Z25" i="3"/>
  <c r="AA24" i="3"/>
  <c r="BC22" i="2"/>
  <c r="BD22" i="2"/>
  <c r="AO21" i="2"/>
  <c r="AI34" i="2" l="1"/>
  <c r="AL33" i="2"/>
  <c r="AM33" i="2"/>
  <c r="AC26" i="3"/>
  <c r="Z26" i="3"/>
  <c r="AA25" i="3"/>
  <c r="AO22" i="2"/>
  <c r="AI35" i="2" l="1"/>
  <c r="AM34" i="2"/>
  <c r="AC27" i="3"/>
  <c r="Z27" i="3"/>
  <c r="AA26" i="3"/>
  <c r="AO23" i="2"/>
  <c r="AI36" i="2" l="1"/>
  <c r="AL35" i="2"/>
  <c r="AM35" i="2"/>
  <c r="AC28" i="3"/>
  <c r="Z28" i="3"/>
  <c r="AA27" i="3"/>
  <c r="AO24" i="2"/>
  <c r="AI37" i="2" l="1"/>
  <c r="AM36" i="2"/>
  <c r="AL36" i="2"/>
  <c r="AC29" i="3"/>
  <c r="Z29" i="3"/>
  <c r="AA28" i="3"/>
  <c r="AO25" i="2"/>
  <c r="AI38" i="2" l="1"/>
  <c r="AL37" i="2"/>
  <c r="AM37" i="2"/>
  <c r="AC30" i="3"/>
  <c r="Z30" i="3"/>
  <c r="AA29" i="3"/>
  <c r="AO26" i="2"/>
  <c r="AI39" i="2" l="1"/>
  <c r="AL38" i="2"/>
  <c r="AM38" i="2"/>
  <c r="AC31" i="3"/>
  <c r="Z31" i="3"/>
  <c r="AA30" i="3"/>
  <c r="AO27" i="2"/>
  <c r="AI40" i="2" l="1"/>
  <c r="AL39" i="2"/>
  <c r="AM39" i="2"/>
  <c r="AC32" i="3"/>
  <c r="Z32" i="3"/>
  <c r="AA31" i="3"/>
  <c r="AO28" i="2"/>
  <c r="AI41" i="2" l="1"/>
  <c r="AM40" i="2"/>
  <c r="AL40" i="2"/>
  <c r="AC33" i="3"/>
  <c r="Z33" i="3"/>
  <c r="AA32" i="3"/>
  <c r="AO29" i="2"/>
  <c r="AI42" i="2" l="1"/>
  <c r="AL41" i="2"/>
  <c r="AM41" i="2"/>
  <c r="AC34" i="3"/>
  <c r="Z34" i="3"/>
  <c r="AA33" i="3"/>
  <c r="AO30" i="2"/>
  <c r="AI43" i="2" l="1"/>
  <c r="AL42" i="2"/>
  <c r="AM42" i="2"/>
  <c r="AC35" i="3"/>
  <c r="Z35" i="3"/>
  <c r="AA34" i="3"/>
  <c r="AO31" i="2"/>
  <c r="AI44" i="2" l="1"/>
  <c r="AL43" i="2"/>
  <c r="AM43" i="2"/>
  <c r="AC36" i="3"/>
  <c r="Z36" i="3"/>
  <c r="AA35" i="3"/>
  <c r="AO32" i="2"/>
  <c r="AI45" i="2" l="1"/>
  <c r="AM44" i="2"/>
  <c r="AL44" i="2"/>
  <c r="AC37" i="3"/>
  <c r="Z37" i="3"/>
  <c r="AA36" i="3"/>
  <c r="AO33" i="2"/>
  <c r="AI46" i="2" l="1"/>
  <c r="AL45" i="2"/>
  <c r="AM45" i="2"/>
  <c r="AC38" i="3"/>
  <c r="Z38" i="3"/>
  <c r="AA37" i="3"/>
  <c r="AO34" i="2"/>
  <c r="AI47" i="2" l="1"/>
  <c r="AM46" i="2"/>
  <c r="AL46" i="2"/>
  <c r="AC39" i="3"/>
  <c r="Z39" i="3"/>
  <c r="AA38" i="3"/>
  <c r="AO35" i="2"/>
  <c r="AI48" i="2" l="1"/>
  <c r="AL47" i="2"/>
  <c r="AM47" i="2"/>
  <c r="AN47" i="2"/>
  <c r="AC40" i="3"/>
  <c r="Z40" i="3"/>
  <c r="AA39" i="3"/>
  <c r="AO36" i="2"/>
  <c r="AI49" i="2" l="1"/>
  <c r="AL48" i="2"/>
  <c r="AM48" i="2"/>
  <c r="AN48" i="2"/>
  <c r="AC41" i="3"/>
  <c r="Z41" i="3"/>
  <c r="AA40" i="3"/>
  <c r="AO37" i="2"/>
  <c r="AI50" i="2" l="1"/>
  <c r="AL49" i="2"/>
  <c r="AM49" i="2"/>
  <c r="AN49" i="2"/>
  <c r="AC42" i="3"/>
  <c r="Z42" i="3"/>
  <c r="AA41" i="3"/>
  <c r="AO38" i="2"/>
  <c r="AI51" i="2" l="1"/>
  <c r="AM50" i="2"/>
  <c r="AL50" i="2"/>
  <c r="AN50" i="2"/>
  <c r="AC43" i="3"/>
  <c r="Z43" i="3"/>
  <c r="AA42" i="3"/>
  <c r="AO39" i="2"/>
  <c r="AI52" i="2" l="1"/>
  <c r="AL51" i="2"/>
  <c r="AM51" i="2"/>
  <c r="AN51" i="2"/>
  <c r="AC44" i="3"/>
  <c r="AC45" i="3" s="1"/>
  <c r="AC46" i="3" s="1"/>
  <c r="AC47" i="3" s="1"/>
  <c r="AC48" i="3" s="1"/>
  <c r="AC49" i="3" s="1"/>
  <c r="AC50" i="3" s="1"/>
  <c r="AC51" i="3" s="1"/>
  <c r="AC52" i="3" s="1"/>
  <c r="AC53" i="3" s="1"/>
  <c r="AC54" i="3" s="1"/>
  <c r="AC55" i="3" s="1"/>
  <c r="AC56" i="3" s="1"/>
  <c r="AC57" i="3" s="1"/>
  <c r="AC58" i="3" s="1"/>
  <c r="AC59" i="3" s="1"/>
  <c r="AC60" i="3" s="1"/>
  <c r="AC61" i="3" s="1"/>
  <c r="AC62" i="3" s="1"/>
  <c r="AC63" i="3" s="1"/>
  <c r="AC64" i="3" s="1"/>
  <c r="AC65" i="3" s="1"/>
  <c r="AC66" i="3" s="1"/>
  <c r="AC67" i="3" s="1"/>
  <c r="AC68" i="3" s="1"/>
  <c r="AC69" i="3" s="1"/>
  <c r="AC70" i="3" s="1"/>
  <c r="AC71" i="3" s="1"/>
  <c r="AC72" i="3" s="1"/>
  <c r="AC73" i="3" s="1"/>
  <c r="AC74" i="3" s="1"/>
  <c r="AC75" i="3" s="1"/>
  <c r="AC76" i="3" s="1"/>
  <c r="AC77" i="3" s="1"/>
  <c r="AC78" i="3" s="1"/>
  <c r="AC79" i="3" s="1"/>
  <c r="AC80" i="3" s="1"/>
  <c r="AC81" i="3" s="1"/>
  <c r="AC82" i="3" s="1"/>
  <c r="AC83" i="3" s="1"/>
  <c r="AC84" i="3" s="1"/>
  <c r="AC85" i="3" s="1"/>
  <c r="AC86" i="3" s="1"/>
  <c r="AC87" i="3" s="1"/>
  <c r="AC88" i="3" s="1"/>
  <c r="AC89" i="3" s="1"/>
  <c r="AC90" i="3" s="1"/>
  <c r="AC91" i="3" s="1"/>
  <c r="AC92" i="3" s="1"/>
  <c r="AC93" i="3" s="1"/>
  <c r="AC94" i="3" s="1"/>
  <c r="AC95" i="3" s="1"/>
  <c r="AC96" i="3" s="1"/>
  <c r="AC97" i="3" s="1"/>
  <c r="AC98" i="3" s="1"/>
  <c r="AC99" i="3" s="1"/>
  <c r="AC100" i="3" s="1"/>
  <c r="AC101" i="3" s="1"/>
  <c r="AC102" i="3" s="1"/>
  <c r="AC103" i="3" s="1"/>
  <c r="AC104" i="3" s="1"/>
  <c r="AC105" i="3" s="1"/>
  <c r="AC106" i="3" s="1"/>
  <c r="AC107" i="3" s="1"/>
  <c r="AC108" i="3" s="1"/>
  <c r="AC109" i="3" s="1"/>
  <c r="AC110" i="3" s="1"/>
  <c r="AC111" i="3" s="1"/>
  <c r="Z44" i="3"/>
  <c r="AA43" i="3"/>
  <c r="AO40" i="2"/>
  <c r="AI53" i="2" l="1"/>
  <c r="AM52" i="2"/>
  <c r="AL52" i="2"/>
  <c r="AN52" i="2"/>
  <c r="Z45" i="3"/>
  <c r="AA44" i="3"/>
  <c r="AO41" i="2"/>
  <c r="AI54" i="2" l="1"/>
  <c r="AL53" i="2"/>
  <c r="AM53" i="2"/>
  <c r="AN53" i="2"/>
  <c r="Z46" i="3"/>
  <c r="AA45" i="3"/>
  <c r="AO42" i="2"/>
  <c r="AI55" i="2" l="1"/>
  <c r="AL54" i="2"/>
  <c r="AM54" i="2"/>
  <c r="AN54" i="2"/>
  <c r="Z47" i="3"/>
  <c r="AA46" i="3"/>
  <c r="AO43" i="2"/>
  <c r="AI56" i="2" l="1"/>
  <c r="AL55" i="2"/>
  <c r="AM55" i="2"/>
  <c r="AN55" i="2"/>
  <c r="Z48" i="3"/>
  <c r="AA47" i="3"/>
  <c r="AO44" i="2"/>
  <c r="AI57" i="2" l="1"/>
  <c r="AM56" i="2"/>
  <c r="AL56" i="2"/>
  <c r="AN56" i="2"/>
  <c r="Z49" i="3"/>
  <c r="AA48" i="3"/>
  <c r="AO45" i="2"/>
  <c r="AI58" i="2" l="1"/>
  <c r="AL57" i="2"/>
  <c r="AM57" i="2"/>
  <c r="AN57" i="2"/>
  <c r="Z50" i="3"/>
  <c r="AA49" i="3"/>
  <c r="AO46" i="2"/>
  <c r="AI59" i="2" l="1"/>
  <c r="AL58" i="2"/>
  <c r="AM58" i="2"/>
  <c r="AN58" i="2"/>
  <c r="Z51" i="3"/>
  <c r="AA50" i="3"/>
  <c r="AO47" i="2"/>
  <c r="AI60" i="2" l="1"/>
  <c r="AL59" i="2"/>
  <c r="AM59" i="2"/>
  <c r="AN59" i="2"/>
  <c r="Z52" i="3"/>
  <c r="AA51" i="3"/>
  <c r="AO48" i="2"/>
  <c r="AI61" i="2" l="1"/>
  <c r="AM60" i="2"/>
  <c r="AL60" i="2"/>
  <c r="AN60" i="2"/>
  <c r="Z53" i="3"/>
  <c r="AA52" i="3"/>
  <c r="AO49" i="2"/>
  <c r="AI62" i="2" l="1"/>
  <c r="AL61" i="2"/>
  <c r="AM61" i="2"/>
  <c r="AN61" i="2"/>
  <c r="Z54" i="3"/>
  <c r="AA53" i="3"/>
  <c r="AO50" i="2"/>
  <c r="AI63" i="2" l="1"/>
  <c r="AM62" i="2"/>
  <c r="AL62" i="2"/>
  <c r="AN62" i="2"/>
  <c r="Z55" i="3"/>
  <c r="AA54" i="3"/>
  <c r="AO51" i="2"/>
  <c r="AI64" i="2" l="1"/>
  <c r="AL63" i="2"/>
  <c r="AM63" i="2"/>
  <c r="AN63" i="2"/>
  <c r="Z56" i="3"/>
  <c r="AA55" i="3"/>
  <c r="AO52" i="2"/>
  <c r="BQ11" i="2"/>
  <c r="BQ12" i="2" s="1"/>
  <c r="AV1473" i="1"/>
  <c r="AV1472" i="1"/>
  <c r="AV1471" i="1"/>
  <c r="AV1470" i="1"/>
  <c r="AV1469" i="1"/>
  <c r="AV1468" i="1"/>
  <c r="AV1467" i="1"/>
  <c r="AV1466" i="1"/>
  <c r="AV1465" i="1"/>
  <c r="AV1464" i="1"/>
  <c r="AV1463" i="1"/>
  <c r="AV1462" i="1"/>
  <c r="AV1461" i="1"/>
  <c r="AV1460" i="1"/>
  <c r="AV1459" i="1"/>
  <c r="AV1458" i="1"/>
  <c r="AV1457" i="1"/>
  <c r="AV1456" i="1"/>
  <c r="AV1455" i="1"/>
  <c r="AV1454" i="1"/>
  <c r="AV1453" i="1"/>
  <c r="AV1452" i="1"/>
  <c r="AV1451" i="1"/>
  <c r="AV1450" i="1"/>
  <c r="AV1449" i="1"/>
  <c r="AV1448" i="1"/>
  <c r="AV1447" i="1"/>
  <c r="AV1446" i="1"/>
  <c r="AV1445" i="1"/>
  <c r="AV1444" i="1"/>
  <c r="AV1443" i="1"/>
  <c r="AV1442" i="1"/>
  <c r="AV1441" i="1"/>
  <c r="AV1440" i="1"/>
  <c r="AV1439" i="1"/>
  <c r="AV1438" i="1"/>
  <c r="AV1437" i="1"/>
  <c r="AV1436" i="1"/>
  <c r="AV1435" i="1"/>
  <c r="AV1434" i="1"/>
  <c r="AV1433" i="1"/>
  <c r="AV1432" i="1"/>
  <c r="AV1431" i="1"/>
  <c r="AV1430" i="1"/>
  <c r="AV1429" i="1"/>
  <c r="AV1428" i="1"/>
  <c r="AV1427" i="1"/>
  <c r="AV1426" i="1"/>
  <c r="AV1425" i="1"/>
  <c r="AV1424" i="1"/>
  <c r="AV1423" i="1"/>
  <c r="AV1422" i="1"/>
  <c r="AV1421" i="1"/>
  <c r="AV1420" i="1"/>
  <c r="AV1419" i="1"/>
  <c r="AV1418" i="1"/>
  <c r="AV1417" i="1"/>
  <c r="AV1416" i="1"/>
  <c r="AV1415" i="1"/>
  <c r="AV1414" i="1"/>
  <c r="AV1413" i="1"/>
  <c r="AV1412" i="1"/>
  <c r="AV1411" i="1"/>
  <c r="AV1410" i="1"/>
  <c r="AV1409" i="1"/>
  <c r="AV1408" i="1"/>
  <c r="AV1407" i="1"/>
  <c r="AV1406" i="1"/>
  <c r="AV1405" i="1"/>
  <c r="AV1404" i="1"/>
  <c r="AV1403" i="1"/>
  <c r="AV1402" i="1"/>
  <c r="AV1401" i="1"/>
  <c r="AV1400" i="1"/>
  <c r="AV1399" i="1"/>
  <c r="AV1398" i="1"/>
  <c r="AV1397" i="1"/>
  <c r="AV1396" i="1"/>
  <c r="AV1395" i="1"/>
  <c r="AV1394" i="1"/>
  <c r="AV1393" i="1"/>
  <c r="AV1392" i="1"/>
  <c r="AV1391" i="1"/>
  <c r="AV1390" i="1"/>
  <c r="AV1389" i="1"/>
  <c r="AV1388" i="1"/>
  <c r="AV1387" i="1"/>
  <c r="AV1386" i="1"/>
  <c r="AV1385" i="1"/>
  <c r="AV1384" i="1"/>
  <c r="AV1383" i="1"/>
  <c r="AV1382" i="1"/>
  <c r="AV1381" i="1"/>
  <c r="AV1380" i="1"/>
  <c r="AV1379" i="1"/>
  <c r="AV1378" i="1"/>
  <c r="AV1377" i="1"/>
  <c r="AV1376" i="1"/>
  <c r="AV1375" i="1"/>
  <c r="AV1374" i="1"/>
  <c r="AV1373" i="1"/>
  <c r="AV1372" i="1"/>
  <c r="AV1371" i="1"/>
  <c r="AV1370" i="1"/>
  <c r="AV1369" i="1"/>
  <c r="AV1368" i="1"/>
  <c r="AV1367" i="1"/>
  <c r="AV1366" i="1"/>
  <c r="AV1365" i="1"/>
  <c r="AV1364" i="1"/>
  <c r="AV1363" i="1"/>
  <c r="AV1362" i="1"/>
  <c r="AV1361" i="1"/>
  <c r="AV1360" i="1"/>
  <c r="AV1359" i="1"/>
  <c r="AV1358" i="1"/>
  <c r="AV1357" i="1"/>
  <c r="AV1356" i="1"/>
  <c r="AV1355" i="1"/>
  <c r="AV1354" i="1"/>
  <c r="AV1353" i="1"/>
  <c r="AV1352" i="1"/>
  <c r="AV1351" i="1"/>
  <c r="AV1350" i="1"/>
  <c r="AV1349" i="1"/>
  <c r="AV1348" i="1"/>
  <c r="AV1347" i="1"/>
  <c r="AV1346" i="1"/>
  <c r="AV1345" i="1"/>
  <c r="AV1344" i="1"/>
  <c r="AV1343" i="1"/>
  <c r="AV1342" i="1"/>
  <c r="AV1341" i="1"/>
  <c r="AV1340" i="1"/>
  <c r="AV1339" i="1"/>
  <c r="AV1338" i="1"/>
  <c r="AV1337" i="1"/>
  <c r="AV1336" i="1"/>
  <c r="AV1335" i="1"/>
  <c r="AV1334" i="1"/>
  <c r="AV1333" i="1"/>
  <c r="AV1332" i="1"/>
  <c r="AV1331" i="1"/>
  <c r="AV1330" i="1"/>
  <c r="AV1329" i="1"/>
  <c r="AV1328" i="1"/>
  <c r="AV1327" i="1"/>
  <c r="AV1326" i="1"/>
  <c r="AV1325" i="1"/>
  <c r="AV1324" i="1"/>
  <c r="AV1323" i="1"/>
  <c r="AV1322" i="1"/>
  <c r="AV1321" i="1"/>
  <c r="AV1320" i="1"/>
  <c r="AV1319" i="1"/>
  <c r="AV1318" i="1"/>
  <c r="AV1317" i="1"/>
  <c r="AV1316" i="1"/>
  <c r="AV1315" i="1"/>
  <c r="AV1314" i="1"/>
  <c r="AV1313" i="1"/>
  <c r="AV1312" i="1"/>
  <c r="AV1311" i="1"/>
  <c r="AV1310" i="1"/>
  <c r="AV1309" i="1"/>
  <c r="AV1308" i="1"/>
  <c r="AV1307" i="1"/>
  <c r="AV1306" i="1"/>
  <c r="AV1305" i="1"/>
  <c r="AV1304" i="1"/>
  <c r="AV1303" i="1"/>
  <c r="AV1302" i="1"/>
  <c r="AV1301" i="1"/>
  <c r="AV1300" i="1"/>
  <c r="AV1299" i="1"/>
  <c r="AV1298" i="1"/>
  <c r="AV1297" i="1"/>
  <c r="AV1296" i="1"/>
  <c r="AV1295" i="1"/>
  <c r="AV1294" i="1"/>
  <c r="AV1293" i="1"/>
  <c r="AV1292" i="1"/>
  <c r="AV1291" i="1"/>
  <c r="AV1290" i="1"/>
  <c r="AV1289" i="1"/>
  <c r="AV1288" i="1"/>
  <c r="AV1287" i="1"/>
  <c r="AV1286" i="1"/>
  <c r="AV1285" i="1"/>
  <c r="AV1284" i="1"/>
  <c r="AV1283" i="1"/>
  <c r="AV1282" i="1"/>
  <c r="AV1281" i="1"/>
  <c r="AV1280" i="1"/>
  <c r="AV1279" i="1"/>
  <c r="AV1278" i="1"/>
  <c r="AV1277" i="1"/>
  <c r="AV1276" i="1"/>
  <c r="AV1275" i="1"/>
  <c r="AV1274" i="1"/>
  <c r="AV1273" i="1"/>
  <c r="AV1272" i="1"/>
  <c r="AV1271" i="1"/>
  <c r="AV1270" i="1"/>
  <c r="AV1269" i="1"/>
  <c r="AV1268" i="1"/>
  <c r="AV1267" i="1"/>
  <c r="AV1266" i="1"/>
  <c r="AV1265" i="1"/>
  <c r="AV1264" i="1"/>
  <c r="AV1263" i="1"/>
  <c r="AV1262" i="1"/>
  <c r="AV1261" i="1"/>
  <c r="AV1260" i="1"/>
  <c r="AV1259" i="1"/>
  <c r="AV1258" i="1"/>
  <c r="AV1257" i="1"/>
  <c r="AV1256" i="1"/>
  <c r="AV1255" i="1"/>
  <c r="AV1254" i="1"/>
  <c r="AV1253" i="1"/>
  <c r="AV1252" i="1"/>
  <c r="AV1251" i="1"/>
  <c r="AV1250" i="1"/>
  <c r="AV1249" i="1"/>
  <c r="AV1248" i="1"/>
  <c r="AV1247" i="1"/>
  <c r="AV1246" i="1"/>
  <c r="AV1245" i="1"/>
  <c r="AV1244" i="1"/>
  <c r="AV1243" i="1"/>
  <c r="AV1242" i="1"/>
  <c r="AV1241" i="1"/>
  <c r="AV1240" i="1"/>
  <c r="AV1239" i="1"/>
  <c r="AV1238" i="1"/>
  <c r="AV1237" i="1"/>
  <c r="AV1236" i="1"/>
  <c r="AV1235" i="1"/>
  <c r="AV1234" i="1"/>
  <c r="AV1233" i="1"/>
  <c r="AV1232" i="1"/>
  <c r="AV1231" i="1"/>
  <c r="AV1230" i="1"/>
  <c r="AV1229" i="1"/>
  <c r="AV1228" i="1"/>
  <c r="AV1227" i="1"/>
  <c r="AV1226" i="1"/>
  <c r="AV1225" i="1"/>
  <c r="AV1224" i="1"/>
  <c r="AV1223" i="1"/>
  <c r="AV1222" i="1"/>
  <c r="AV1221" i="1"/>
  <c r="AV1220" i="1"/>
  <c r="AV1219" i="1"/>
  <c r="AV1218" i="1"/>
  <c r="AV1217" i="1"/>
  <c r="AV1216" i="1"/>
  <c r="AV1215" i="1"/>
  <c r="AV1214" i="1"/>
  <c r="AV1213" i="1"/>
  <c r="AV1212" i="1"/>
  <c r="AV1211" i="1"/>
  <c r="AV1210" i="1"/>
  <c r="AV1209" i="1"/>
  <c r="AV1208" i="1"/>
  <c r="AV1207" i="1"/>
  <c r="AV1206" i="1"/>
  <c r="AV1205" i="1"/>
  <c r="AV1204" i="1"/>
  <c r="AV1203" i="1"/>
  <c r="AV1202" i="1"/>
  <c r="AV1201" i="1"/>
  <c r="AV1200" i="1"/>
  <c r="AV1199" i="1"/>
  <c r="AV1198" i="1"/>
  <c r="AV1197" i="1"/>
  <c r="AV1196" i="1"/>
  <c r="AV1195" i="1"/>
  <c r="AV1194" i="1"/>
  <c r="AV1193" i="1"/>
  <c r="AV1192" i="1"/>
  <c r="AV1191" i="1"/>
  <c r="AV1190" i="1"/>
  <c r="AV1189" i="1"/>
  <c r="AV1188" i="1"/>
  <c r="AV1187" i="1"/>
  <c r="AV1186" i="1"/>
  <c r="AV1185" i="1"/>
  <c r="AV1184" i="1"/>
  <c r="AV1183" i="1"/>
  <c r="AV1182" i="1"/>
  <c r="AV1181" i="1"/>
  <c r="AV1180" i="1"/>
  <c r="AV1179" i="1"/>
  <c r="AV1178" i="1"/>
  <c r="AV1177" i="1"/>
  <c r="AV1176" i="1"/>
  <c r="AV1175" i="1"/>
  <c r="AV1174" i="1"/>
  <c r="AV1173" i="1"/>
  <c r="AV1172" i="1"/>
  <c r="AV1171" i="1"/>
  <c r="AV1170" i="1"/>
  <c r="AV1169" i="1"/>
  <c r="AV1168" i="1"/>
  <c r="AV1167" i="1"/>
  <c r="AV1166" i="1"/>
  <c r="AV1165" i="1"/>
  <c r="AV1164" i="1"/>
  <c r="AV1163" i="1"/>
  <c r="AV1162" i="1"/>
  <c r="AV1161" i="1"/>
  <c r="AV1160" i="1"/>
  <c r="AV1159" i="1"/>
  <c r="AV1158" i="1"/>
  <c r="AV1157" i="1"/>
  <c r="AV1156" i="1"/>
  <c r="AV1155" i="1"/>
  <c r="AV1154" i="1"/>
  <c r="AV1153" i="1"/>
  <c r="AV1152" i="1"/>
  <c r="AV1151" i="1"/>
  <c r="AV1150" i="1"/>
  <c r="AV1149" i="1"/>
  <c r="AV1148" i="1"/>
  <c r="AV1147" i="1"/>
  <c r="AV1146" i="1"/>
  <c r="AV1145" i="1"/>
  <c r="AV1144" i="1"/>
  <c r="AV1143" i="1"/>
  <c r="AV1142" i="1"/>
  <c r="AV1141" i="1"/>
  <c r="AV1140" i="1"/>
  <c r="AV1139" i="1"/>
  <c r="AV1138" i="1"/>
  <c r="AV1137" i="1"/>
  <c r="AV1136" i="1"/>
  <c r="AV1135" i="1"/>
  <c r="AV1134" i="1"/>
  <c r="AV1133" i="1"/>
  <c r="AV1132" i="1"/>
  <c r="AV1131" i="1"/>
  <c r="AV1130" i="1"/>
  <c r="AV1129" i="1"/>
  <c r="AV1128" i="1"/>
  <c r="AV1127" i="1"/>
  <c r="AV1126" i="1"/>
  <c r="AV1125" i="1"/>
  <c r="AV1124" i="1"/>
  <c r="AV1123" i="1"/>
  <c r="AV1122" i="1"/>
  <c r="AV1121" i="1"/>
  <c r="AV1120" i="1"/>
  <c r="AV1119" i="1"/>
  <c r="AV1118" i="1"/>
  <c r="AV1117" i="1"/>
  <c r="AV1116" i="1"/>
  <c r="AV1115" i="1"/>
  <c r="AV1114" i="1"/>
  <c r="AV1113" i="1"/>
  <c r="AV1112" i="1"/>
  <c r="AV1111" i="1"/>
  <c r="AV1110" i="1"/>
  <c r="AV1109" i="1"/>
  <c r="AV1108" i="1"/>
  <c r="AV1107" i="1"/>
  <c r="AV1106" i="1"/>
  <c r="AV1105" i="1"/>
  <c r="AV1104" i="1"/>
  <c r="AV1103" i="1"/>
  <c r="AV1102" i="1"/>
  <c r="AV1101" i="1"/>
  <c r="AV1100" i="1"/>
  <c r="AV1099" i="1"/>
  <c r="AV1098" i="1"/>
  <c r="AV1097" i="1"/>
  <c r="AV1096" i="1"/>
  <c r="AV1095" i="1"/>
  <c r="AV1094" i="1"/>
  <c r="AV1093" i="1"/>
  <c r="AV1092" i="1"/>
  <c r="AV1091" i="1"/>
  <c r="AV1090" i="1"/>
  <c r="AV1089" i="1"/>
  <c r="AV1088" i="1"/>
  <c r="AV1087" i="1"/>
  <c r="AV1086" i="1"/>
  <c r="AV1085" i="1"/>
  <c r="AV1084" i="1"/>
  <c r="AV1083" i="1"/>
  <c r="AV1082" i="1"/>
  <c r="AV1081" i="1"/>
  <c r="AV1080" i="1"/>
  <c r="AV1079" i="1"/>
  <c r="AV1078" i="1"/>
  <c r="AV1077" i="1"/>
  <c r="AV1076" i="1"/>
  <c r="AV1075" i="1"/>
  <c r="AV1074" i="1"/>
  <c r="AV1073" i="1"/>
  <c r="AV1072" i="1"/>
  <c r="AV1071" i="1"/>
  <c r="AV1070" i="1"/>
  <c r="AV1069" i="1"/>
  <c r="AV1068" i="1"/>
  <c r="AV1067" i="1"/>
  <c r="AV1066" i="1"/>
  <c r="AV1065" i="1"/>
  <c r="AV1064" i="1"/>
  <c r="AV1063" i="1"/>
  <c r="AV1062" i="1"/>
  <c r="AV1061" i="1"/>
  <c r="AV1060" i="1"/>
  <c r="AV1059" i="1"/>
  <c r="AV1058" i="1"/>
  <c r="AV1057" i="1"/>
  <c r="AV1056" i="1"/>
  <c r="AV1055" i="1"/>
  <c r="AV1054" i="1"/>
  <c r="AV1053" i="1"/>
  <c r="AV1052" i="1"/>
  <c r="AV1051" i="1"/>
  <c r="AV1050" i="1"/>
  <c r="AV1049" i="1"/>
  <c r="AV1048" i="1"/>
  <c r="AV1047" i="1"/>
  <c r="AV1046" i="1"/>
  <c r="AV1045" i="1"/>
  <c r="AV1044" i="1"/>
  <c r="AV1043" i="1"/>
  <c r="AV1042" i="1"/>
  <c r="AV1041" i="1"/>
  <c r="AV1040" i="1"/>
  <c r="AV1039" i="1"/>
  <c r="AV1038" i="1"/>
  <c r="AV1037" i="1"/>
  <c r="AV1036" i="1"/>
  <c r="AV1035" i="1"/>
  <c r="AV1034" i="1"/>
  <c r="AV1033" i="1"/>
  <c r="AV1032" i="1"/>
  <c r="AV1031" i="1"/>
  <c r="AV1030" i="1"/>
  <c r="AV1029" i="1"/>
  <c r="AV1028" i="1"/>
  <c r="AV1027" i="1"/>
  <c r="AV1026" i="1"/>
  <c r="AV1025" i="1"/>
  <c r="AV1024" i="1"/>
  <c r="AV1023" i="1"/>
  <c r="AV1022" i="1"/>
  <c r="AV1021" i="1"/>
  <c r="AV1020" i="1"/>
  <c r="AV1019" i="1"/>
  <c r="AV1018" i="1"/>
  <c r="AV1017" i="1"/>
  <c r="AV1016" i="1"/>
  <c r="AV1015" i="1"/>
  <c r="AV1014" i="1"/>
  <c r="AV1013" i="1"/>
  <c r="AV1012" i="1"/>
  <c r="AV1011" i="1"/>
  <c r="AV1010" i="1"/>
  <c r="AV1009" i="1"/>
  <c r="AV1008" i="1"/>
  <c r="AV1007" i="1"/>
  <c r="AV1006" i="1"/>
  <c r="AV1005" i="1"/>
  <c r="AV1004" i="1"/>
  <c r="AV1003" i="1"/>
  <c r="AV1002" i="1"/>
  <c r="AV1001" i="1"/>
  <c r="AV1000" i="1"/>
  <c r="AV999" i="1"/>
  <c r="AV998" i="1"/>
  <c r="AV997" i="1"/>
  <c r="AV996" i="1"/>
  <c r="AV995" i="1"/>
  <c r="AV994" i="1"/>
  <c r="AV993" i="1"/>
  <c r="AV992" i="1"/>
  <c r="AV991" i="1"/>
  <c r="AV990" i="1"/>
  <c r="AV989" i="1"/>
  <c r="AV988" i="1"/>
  <c r="AV987" i="1"/>
  <c r="AV986" i="1"/>
  <c r="AV985" i="1"/>
  <c r="AV984" i="1"/>
  <c r="AV983" i="1"/>
  <c r="AV982" i="1"/>
  <c r="AV981" i="1"/>
  <c r="AV980" i="1"/>
  <c r="AV979" i="1"/>
  <c r="AV978" i="1"/>
  <c r="AV977" i="1"/>
  <c r="AV976" i="1"/>
  <c r="AV975" i="1"/>
  <c r="AV974" i="1"/>
  <c r="AV973" i="1"/>
  <c r="AV972" i="1"/>
  <c r="AV971" i="1"/>
  <c r="AV970" i="1"/>
  <c r="AV969" i="1"/>
  <c r="AV968" i="1"/>
  <c r="AV967" i="1"/>
  <c r="AV966" i="1"/>
  <c r="AV965" i="1"/>
  <c r="AV964" i="1"/>
  <c r="AV963" i="1"/>
  <c r="AV962" i="1"/>
  <c r="AV961" i="1"/>
  <c r="AV960" i="1"/>
  <c r="AV959" i="1"/>
  <c r="AV958" i="1"/>
  <c r="AV957" i="1"/>
  <c r="AV956" i="1"/>
  <c r="AV955" i="1"/>
  <c r="AV954" i="1"/>
  <c r="AV953" i="1"/>
  <c r="AV952" i="1"/>
  <c r="AV951" i="1"/>
  <c r="AV950" i="1"/>
  <c r="AV949" i="1"/>
  <c r="AV948" i="1"/>
  <c r="AV947" i="1"/>
  <c r="AV946" i="1"/>
  <c r="AV945" i="1"/>
  <c r="AV944" i="1"/>
  <c r="AV943" i="1"/>
  <c r="AV942" i="1"/>
  <c r="AV941" i="1"/>
  <c r="AV940" i="1"/>
  <c r="AV939" i="1"/>
  <c r="AV938" i="1"/>
  <c r="AV937" i="1"/>
  <c r="AV936" i="1"/>
  <c r="AV935" i="1"/>
  <c r="AV934" i="1"/>
  <c r="AV933" i="1"/>
  <c r="AV932" i="1"/>
  <c r="AV931" i="1"/>
  <c r="AV930" i="1"/>
  <c r="AV929" i="1"/>
  <c r="AV928" i="1"/>
  <c r="AV927" i="1"/>
  <c r="AV926" i="1"/>
  <c r="AV925" i="1"/>
  <c r="AV924" i="1"/>
  <c r="AV923" i="1"/>
  <c r="AV922" i="1"/>
  <c r="AV921" i="1"/>
  <c r="AV920" i="1"/>
  <c r="AV919" i="1"/>
  <c r="AV918" i="1"/>
  <c r="AV917" i="1"/>
  <c r="AV916" i="1"/>
  <c r="AV915" i="1"/>
  <c r="AV914" i="1"/>
  <c r="AV913" i="1"/>
  <c r="AV912" i="1"/>
  <c r="AV911" i="1"/>
  <c r="AV910" i="1"/>
  <c r="AV909" i="1"/>
  <c r="AV908" i="1"/>
  <c r="AV907" i="1"/>
  <c r="AV906" i="1"/>
  <c r="AV905" i="1"/>
  <c r="AV904" i="1"/>
  <c r="AV903" i="1"/>
  <c r="AV902" i="1"/>
  <c r="AV901" i="1"/>
  <c r="AV900" i="1"/>
  <c r="AV899" i="1"/>
  <c r="AV898" i="1"/>
  <c r="AV897" i="1"/>
  <c r="AV896" i="1"/>
  <c r="AV895" i="1"/>
  <c r="AV894" i="1"/>
  <c r="AV893" i="1"/>
  <c r="AV892" i="1"/>
  <c r="AV891" i="1"/>
  <c r="AV890" i="1"/>
  <c r="AV889" i="1"/>
  <c r="AV888" i="1"/>
  <c r="AV887" i="1"/>
  <c r="AV886" i="1"/>
  <c r="AV885" i="1"/>
  <c r="AV884" i="1"/>
  <c r="AV883" i="1"/>
  <c r="AV882" i="1"/>
  <c r="AV881" i="1"/>
  <c r="AV880" i="1"/>
  <c r="AV879" i="1"/>
  <c r="AV878" i="1"/>
  <c r="AV877" i="1"/>
  <c r="AV876" i="1"/>
  <c r="AV875" i="1"/>
  <c r="AV874" i="1"/>
  <c r="AV873" i="1"/>
  <c r="AV872" i="1"/>
  <c r="AV871" i="1"/>
  <c r="AV870" i="1"/>
  <c r="AV869" i="1"/>
  <c r="AV868" i="1"/>
  <c r="AV867" i="1"/>
  <c r="AV866" i="1"/>
  <c r="AV865" i="1"/>
  <c r="AV864" i="1"/>
  <c r="AV863" i="1"/>
  <c r="AV862" i="1"/>
  <c r="AV861" i="1"/>
  <c r="AV860" i="1"/>
  <c r="AV859" i="1"/>
  <c r="AV858" i="1"/>
  <c r="AV857" i="1"/>
  <c r="AV856" i="1"/>
  <c r="AV855" i="1"/>
  <c r="AV854" i="1"/>
  <c r="AV853" i="1"/>
  <c r="AV852" i="1"/>
  <c r="AV851" i="1"/>
  <c r="AV850" i="1"/>
  <c r="AV849" i="1"/>
  <c r="AV848" i="1"/>
  <c r="AV847" i="1"/>
  <c r="AV846" i="1"/>
  <c r="AV845" i="1"/>
  <c r="AV844" i="1"/>
  <c r="AV843" i="1"/>
  <c r="AV842" i="1"/>
  <c r="AV841" i="1"/>
  <c r="AV840" i="1"/>
  <c r="AV839" i="1"/>
  <c r="AV838" i="1"/>
  <c r="AV837" i="1"/>
  <c r="AV836" i="1"/>
  <c r="AV835" i="1"/>
  <c r="AV834" i="1"/>
  <c r="AV833" i="1"/>
  <c r="AV832" i="1"/>
  <c r="AV831" i="1"/>
  <c r="AV830" i="1"/>
  <c r="AV829" i="1"/>
  <c r="AV828" i="1"/>
  <c r="AV827" i="1"/>
  <c r="AV826" i="1"/>
  <c r="AV825" i="1"/>
  <c r="AV824" i="1"/>
  <c r="AV823" i="1"/>
  <c r="AV822" i="1"/>
  <c r="AV821" i="1"/>
  <c r="AV820" i="1"/>
  <c r="AV819" i="1"/>
  <c r="AV818" i="1"/>
  <c r="AV817" i="1"/>
  <c r="AV816" i="1"/>
  <c r="AV815" i="1"/>
  <c r="AV814" i="1"/>
  <c r="AV813" i="1"/>
  <c r="AV812" i="1"/>
  <c r="AV811" i="1"/>
  <c r="AV810" i="1"/>
  <c r="AV809" i="1"/>
  <c r="AV808" i="1"/>
  <c r="AV807" i="1"/>
  <c r="AV806" i="1"/>
  <c r="AV805" i="1"/>
  <c r="AV804" i="1"/>
  <c r="AV803" i="1"/>
  <c r="AV802" i="1"/>
  <c r="AV801" i="1"/>
  <c r="AV800" i="1"/>
  <c r="AV799" i="1"/>
  <c r="AV798" i="1"/>
  <c r="AV797" i="1"/>
  <c r="AV796" i="1"/>
  <c r="AV795" i="1"/>
  <c r="AV794" i="1"/>
  <c r="AV793" i="1"/>
  <c r="AV792" i="1"/>
  <c r="AV791" i="1"/>
  <c r="AV790" i="1"/>
  <c r="AV789" i="1"/>
  <c r="AV788" i="1"/>
  <c r="AV787" i="1"/>
  <c r="AV786" i="1"/>
  <c r="AV785" i="1"/>
  <c r="AV784" i="1"/>
  <c r="AV783" i="1"/>
  <c r="AV782" i="1"/>
  <c r="AV781" i="1"/>
  <c r="AV780" i="1"/>
  <c r="AV779" i="1"/>
  <c r="AV778" i="1"/>
  <c r="AV777" i="1"/>
  <c r="AV776" i="1"/>
  <c r="AV775" i="1"/>
  <c r="AV774" i="1"/>
  <c r="AV773" i="1"/>
  <c r="AV772" i="1"/>
  <c r="AV771" i="1"/>
  <c r="AV770" i="1"/>
  <c r="AV769" i="1"/>
  <c r="AV768" i="1"/>
  <c r="AV767" i="1"/>
  <c r="AV766" i="1"/>
  <c r="AV765" i="1"/>
  <c r="AV764" i="1"/>
  <c r="AV763" i="1"/>
  <c r="AV762" i="1"/>
  <c r="AV761" i="1"/>
  <c r="AV760" i="1"/>
  <c r="AV759" i="1"/>
  <c r="AV758" i="1"/>
  <c r="AV757" i="1"/>
  <c r="AV756" i="1"/>
  <c r="AV755" i="1"/>
  <c r="AV754" i="1"/>
  <c r="AV753" i="1"/>
  <c r="AV752" i="1"/>
  <c r="AV751" i="1"/>
  <c r="AV750" i="1"/>
  <c r="AV749" i="1"/>
  <c r="AV748" i="1"/>
  <c r="AV747" i="1"/>
  <c r="AV746" i="1"/>
  <c r="AV745" i="1"/>
  <c r="AV744" i="1"/>
  <c r="AV743" i="1"/>
  <c r="AV742" i="1"/>
  <c r="AV741" i="1"/>
  <c r="AV740" i="1"/>
  <c r="AV739" i="1"/>
  <c r="AV738" i="1"/>
  <c r="AV737" i="1"/>
  <c r="AV736" i="1"/>
  <c r="AV735" i="1"/>
  <c r="AV734" i="1"/>
  <c r="AV733" i="1"/>
  <c r="AV732" i="1"/>
  <c r="AV731" i="1"/>
  <c r="AV730" i="1"/>
  <c r="AV729" i="1"/>
  <c r="AV728" i="1"/>
  <c r="AV727" i="1"/>
  <c r="AV726" i="1"/>
  <c r="AV725" i="1"/>
  <c r="AV724" i="1"/>
  <c r="AV723" i="1"/>
  <c r="AV722" i="1"/>
  <c r="AV721" i="1"/>
  <c r="AV720" i="1"/>
  <c r="AV719" i="1"/>
  <c r="AV718" i="1"/>
  <c r="AV717" i="1"/>
  <c r="AV716" i="1"/>
  <c r="AV715" i="1"/>
  <c r="AV714" i="1"/>
  <c r="AV713" i="1"/>
  <c r="AV712" i="1"/>
  <c r="AV711" i="1"/>
  <c r="AV710" i="1"/>
  <c r="AV709" i="1"/>
  <c r="AV708" i="1"/>
  <c r="AV707" i="1"/>
  <c r="AV706" i="1"/>
  <c r="AV705" i="1"/>
  <c r="AV704" i="1"/>
  <c r="AV703" i="1"/>
  <c r="AV702" i="1"/>
  <c r="AV701" i="1"/>
  <c r="AV700" i="1"/>
  <c r="AV699" i="1"/>
  <c r="AV698" i="1"/>
  <c r="AV697" i="1"/>
  <c r="AV696" i="1"/>
  <c r="AV695" i="1"/>
  <c r="AV694" i="1"/>
  <c r="AV693" i="1"/>
  <c r="AV692" i="1"/>
  <c r="AV691" i="1"/>
  <c r="AV690" i="1"/>
  <c r="AV689" i="1"/>
  <c r="AV688" i="1"/>
  <c r="AV687" i="1"/>
  <c r="AV686" i="1"/>
  <c r="AV685" i="1"/>
  <c r="AV684" i="1"/>
  <c r="AV683" i="1"/>
  <c r="AV682" i="1"/>
  <c r="AV681" i="1"/>
  <c r="AV680" i="1"/>
  <c r="AV679" i="1"/>
  <c r="AV678" i="1"/>
  <c r="AV677" i="1"/>
  <c r="AV676" i="1"/>
  <c r="AV675" i="1"/>
  <c r="AV674" i="1"/>
  <c r="AV673" i="1"/>
  <c r="AV672" i="1"/>
  <c r="AV671" i="1"/>
  <c r="AV670" i="1"/>
  <c r="AV669" i="1"/>
  <c r="AV668" i="1"/>
  <c r="AV667" i="1"/>
  <c r="AV666" i="1"/>
  <c r="AV665" i="1"/>
  <c r="AV664" i="1"/>
  <c r="AV663" i="1"/>
  <c r="AV662" i="1"/>
  <c r="AV661" i="1"/>
  <c r="AV660" i="1"/>
  <c r="AV659" i="1"/>
  <c r="AV658" i="1"/>
  <c r="AV657" i="1"/>
  <c r="AV656" i="1"/>
  <c r="AV655" i="1"/>
  <c r="AV654" i="1"/>
  <c r="AV653" i="1"/>
  <c r="AV652" i="1"/>
  <c r="AV651" i="1"/>
  <c r="AV650" i="1"/>
  <c r="AV649" i="1"/>
  <c r="AV648" i="1"/>
  <c r="AV647" i="1"/>
  <c r="AV646" i="1"/>
  <c r="AV645" i="1"/>
  <c r="AV644" i="1"/>
  <c r="AV643" i="1"/>
  <c r="AV642" i="1"/>
  <c r="AV641" i="1"/>
  <c r="AV640" i="1"/>
  <c r="AV639" i="1"/>
  <c r="AV638" i="1"/>
  <c r="AV637" i="1"/>
  <c r="AV636" i="1"/>
  <c r="AV635" i="1"/>
  <c r="AV634" i="1"/>
  <c r="AV633" i="1"/>
  <c r="AV632" i="1"/>
  <c r="AV631" i="1"/>
  <c r="AV630" i="1"/>
  <c r="AV629" i="1"/>
  <c r="AV628" i="1"/>
  <c r="AV627" i="1"/>
  <c r="AV626" i="1"/>
  <c r="AV625" i="1"/>
  <c r="AV624" i="1"/>
  <c r="AV623" i="1"/>
  <c r="AV622" i="1"/>
  <c r="AV621" i="1"/>
  <c r="AV620" i="1"/>
  <c r="AV619" i="1"/>
  <c r="AV618" i="1"/>
  <c r="AV617" i="1"/>
  <c r="AV616" i="1"/>
  <c r="AV615" i="1"/>
  <c r="AV614" i="1"/>
  <c r="AV613" i="1"/>
  <c r="AV612" i="1"/>
  <c r="AV611" i="1"/>
  <c r="AV610" i="1"/>
  <c r="AV609" i="1"/>
  <c r="AV608" i="1"/>
  <c r="AV607" i="1"/>
  <c r="AV606" i="1"/>
  <c r="AV605" i="1"/>
  <c r="AV604" i="1"/>
  <c r="AV603" i="1"/>
  <c r="AV602" i="1"/>
  <c r="AV601" i="1"/>
  <c r="AV600" i="1"/>
  <c r="AV599" i="1"/>
  <c r="AV598" i="1"/>
  <c r="AV597" i="1"/>
  <c r="AV596" i="1"/>
  <c r="AV595" i="1"/>
  <c r="AV594" i="1"/>
  <c r="AV593" i="1"/>
  <c r="AV592" i="1"/>
  <c r="AV591" i="1"/>
  <c r="AV590" i="1"/>
  <c r="AV589" i="1"/>
  <c r="AV588" i="1"/>
  <c r="AV587" i="1"/>
  <c r="AV586" i="1"/>
  <c r="AV585" i="1"/>
  <c r="AV584" i="1"/>
  <c r="AV583" i="1"/>
  <c r="AV582" i="1"/>
  <c r="AV581" i="1"/>
  <c r="AV580" i="1"/>
  <c r="AV579" i="1"/>
  <c r="AV578" i="1"/>
  <c r="AV577" i="1"/>
  <c r="AV576" i="1"/>
  <c r="AV575" i="1"/>
  <c r="AV574" i="1"/>
  <c r="AV573" i="1"/>
  <c r="AV572" i="1"/>
  <c r="AV571" i="1"/>
  <c r="AV570" i="1"/>
  <c r="AV569" i="1"/>
  <c r="AV568" i="1"/>
  <c r="AV567" i="1"/>
  <c r="AV566" i="1"/>
  <c r="AV565" i="1"/>
  <c r="AV564" i="1"/>
  <c r="AV563" i="1"/>
  <c r="AV562" i="1"/>
  <c r="AV561" i="1"/>
  <c r="AV560" i="1"/>
  <c r="AV559" i="1"/>
  <c r="AV558" i="1"/>
  <c r="AV557" i="1"/>
  <c r="AV556" i="1"/>
  <c r="AV555" i="1"/>
  <c r="AV554" i="1"/>
  <c r="AV553" i="1"/>
  <c r="AV552" i="1"/>
  <c r="AV551" i="1"/>
  <c r="AV550" i="1"/>
  <c r="AV549" i="1"/>
  <c r="AV548" i="1"/>
  <c r="AV547" i="1"/>
  <c r="AV546" i="1"/>
  <c r="AV545" i="1"/>
  <c r="AV544" i="1"/>
  <c r="AV543" i="1"/>
  <c r="AV542" i="1"/>
  <c r="AV541" i="1"/>
  <c r="AV540" i="1"/>
  <c r="AV539" i="1"/>
  <c r="AV538" i="1"/>
  <c r="AV537" i="1"/>
  <c r="AV536" i="1"/>
  <c r="AV535" i="1"/>
  <c r="AV534" i="1"/>
  <c r="AV533" i="1"/>
  <c r="AV532" i="1"/>
  <c r="AV531" i="1"/>
  <c r="AV530" i="1"/>
  <c r="AV529" i="1"/>
  <c r="AV528" i="1"/>
  <c r="AV527" i="1"/>
  <c r="AV526" i="1"/>
  <c r="AV525" i="1"/>
  <c r="AV524" i="1"/>
  <c r="AV523" i="1"/>
  <c r="AV522" i="1"/>
  <c r="AV521" i="1"/>
  <c r="AV520" i="1"/>
  <c r="AV519" i="1"/>
  <c r="AV518" i="1"/>
  <c r="AV517" i="1"/>
  <c r="AV516" i="1"/>
  <c r="AV515" i="1"/>
  <c r="AV514" i="1"/>
  <c r="AV513" i="1"/>
  <c r="AV512" i="1"/>
  <c r="AV511" i="1"/>
  <c r="AV510" i="1"/>
  <c r="AV509" i="1"/>
  <c r="AV508" i="1"/>
  <c r="AV507" i="1"/>
  <c r="AV506" i="1"/>
  <c r="AV505" i="1"/>
  <c r="AV504" i="1"/>
  <c r="AV503" i="1"/>
  <c r="AV502" i="1"/>
  <c r="AV501" i="1"/>
  <c r="AV500" i="1"/>
  <c r="AV499" i="1"/>
  <c r="AV498" i="1"/>
  <c r="AV497" i="1"/>
  <c r="AV496" i="1"/>
  <c r="AV495" i="1"/>
  <c r="AV494" i="1"/>
  <c r="AV493" i="1"/>
  <c r="AV492" i="1"/>
  <c r="AV491" i="1"/>
  <c r="AV490" i="1"/>
  <c r="AV489" i="1"/>
  <c r="AV488" i="1"/>
  <c r="AV487" i="1"/>
  <c r="AV486" i="1"/>
  <c r="AV485" i="1"/>
  <c r="AV484" i="1"/>
  <c r="AV483" i="1"/>
  <c r="AV482" i="1"/>
  <c r="AV481" i="1"/>
  <c r="AV480" i="1"/>
  <c r="AV479" i="1"/>
  <c r="AV478" i="1"/>
  <c r="AV477" i="1"/>
  <c r="AV476" i="1"/>
  <c r="AV475" i="1"/>
  <c r="AV474" i="1"/>
  <c r="AV473" i="1"/>
  <c r="AV472" i="1"/>
  <c r="AV471" i="1"/>
  <c r="AV470" i="1"/>
  <c r="AV469" i="1"/>
  <c r="AV468" i="1"/>
  <c r="AV467" i="1"/>
  <c r="AV466" i="1"/>
  <c r="AV465" i="1"/>
  <c r="AV464" i="1"/>
  <c r="AV463" i="1"/>
  <c r="AV462" i="1"/>
  <c r="AV461" i="1"/>
  <c r="AV460" i="1"/>
  <c r="AV459" i="1"/>
  <c r="AV458" i="1"/>
  <c r="AV457" i="1"/>
  <c r="AV456" i="1"/>
  <c r="AV455" i="1"/>
  <c r="AV454" i="1"/>
  <c r="AV453" i="1"/>
  <c r="AV452" i="1"/>
  <c r="AV451" i="1"/>
  <c r="AV450" i="1"/>
  <c r="AV449" i="1"/>
  <c r="AV448" i="1"/>
  <c r="AV447" i="1"/>
  <c r="AV446" i="1"/>
  <c r="AV445" i="1"/>
  <c r="AV444" i="1"/>
  <c r="AV443" i="1"/>
  <c r="AV442" i="1"/>
  <c r="AV441" i="1"/>
  <c r="AV440" i="1"/>
  <c r="AV439" i="1"/>
  <c r="AV438" i="1"/>
  <c r="AV437" i="1"/>
  <c r="AV436" i="1"/>
  <c r="AV435" i="1"/>
  <c r="AV434" i="1"/>
  <c r="AV433" i="1"/>
  <c r="AV432" i="1"/>
  <c r="AV431" i="1"/>
  <c r="AV430" i="1"/>
  <c r="AV429" i="1"/>
  <c r="AV428" i="1"/>
  <c r="AV427" i="1"/>
  <c r="AV426" i="1"/>
  <c r="AV425" i="1"/>
  <c r="AV424" i="1"/>
  <c r="AV423" i="1"/>
  <c r="AV422" i="1"/>
  <c r="AV421" i="1"/>
  <c r="AV420" i="1"/>
  <c r="AV419" i="1"/>
  <c r="AV418" i="1"/>
  <c r="AV417" i="1"/>
  <c r="AV416" i="1"/>
  <c r="AV415" i="1"/>
  <c r="AV414" i="1"/>
  <c r="AV413" i="1"/>
  <c r="AV412" i="1"/>
  <c r="AV411" i="1"/>
  <c r="AV410" i="1"/>
  <c r="AV409" i="1"/>
  <c r="AV408" i="1"/>
  <c r="AV407" i="1"/>
  <c r="AV406" i="1"/>
  <c r="AV405" i="1"/>
  <c r="AV404" i="1"/>
  <c r="AV403" i="1"/>
  <c r="AV402" i="1"/>
  <c r="AV401" i="1"/>
  <c r="AV400" i="1"/>
  <c r="AV399" i="1"/>
  <c r="AV398" i="1"/>
  <c r="AV397" i="1"/>
  <c r="AV396" i="1"/>
  <c r="AV395" i="1"/>
  <c r="AV394" i="1"/>
  <c r="AV393" i="1"/>
  <c r="AV392" i="1"/>
  <c r="AV391" i="1"/>
  <c r="AV390" i="1"/>
  <c r="AV389" i="1"/>
  <c r="AV388" i="1"/>
  <c r="AV387" i="1"/>
  <c r="AV386" i="1"/>
  <c r="AV385" i="1"/>
  <c r="AV384" i="1"/>
  <c r="AV383" i="1"/>
  <c r="AV382" i="1"/>
  <c r="AV381" i="1"/>
  <c r="AV380" i="1"/>
  <c r="AV379" i="1"/>
  <c r="AV378" i="1"/>
  <c r="AV377" i="1"/>
  <c r="AV376" i="1"/>
  <c r="AV375" i="1"/>
  <c r="AV374" i="1"/>
  <c r="AV373" i="1"/>
  <c r="AV372" i="1"/>
  <c r="AV371" i="1"/>
  <c r="AV370" i="1"/>
  <c r="AV369" i="1"/>
  <c r="AV368" i="1"/>
  <c r="AV367" i="1"/>
  <c r="AV366" i="1"/>
  <c r="AV365" i="1"/>
  <c r="AV364" i="1"/>
  <c r="AV363" i="1"/>
  <c r="AV362" i="1"/>
  <c r="AV361" i="1"/>
  <c r="AV360" i="1"/>
  <c r="AV359" i="1"/>
  <c r="AV358" i="1"/>
  <c r="AV357" i="1"/>
  <c r="AV356" i="1"/>
  <c r="AV355" i="1"/>
  <c r="AV354" i="1"/>
  <c r="AV353" i="1"/>
  <c r="AV352" i="1"/>
  <c r="AV351" i="1"/>
  <c r="AV350" i="1"/>
  <c r="AV349" i="1"/>
  <c r="AV348" i="1"/>
  <c r="AV347" i="1"/>
  <c r="AV346" i="1"/>
  <c r="AV345" i="1"/>
  <c r="AV344" i="1"/>
  <c r="AV343" i="1"/>
  <c r="AV342" i="1"/>
  <c r="AV341" i="1"/>
  <c r="AV340" i="1"/>
  <c r="AV339" i="1"/>
  <c r="AV338" i="1"/>
  <c r="AV337" i="1"/>
  <c r="AV336" i="1"/>
  <c r="AV335" i="1"/>
  <c r="AV334" i="1"/>
  <c r="AV333" i="1"/>
  <c r="AV332" i="1"/>
  <c r="AV331" i="1"/>
  <c r="AV330" i="1"/>
  <c r="AV329" i="1"/>
  <c r="AV328" i="1"/>
  <c r="AV327" i="1"/>
  <c r="AV326" i="1"/>
  <c r="AV325" i="1"/>
  <c r="AV324" i="1"/>
  <c r="AV323" i="1"/>
  <c r="AV322" i="1"/>
  <c r="AV321" i="1"/>
  <c r="AV320" i="1"/>
  <c r="AV319" i="1"/>
  <c r="AV318" i="1"/>
  <c r="AV317" i="1"/>
  <c r="AV316" i="1"/>
  <c r="AV315" i="1"/>
  <c r="AV314" i="1"/>
  <c r="AV313" i="1"/>
  <c r="AV312" i="1"/>
  <c r="AV311" i="1"/>
  <c r="AV310" i="1"/>
  <c r="AV309" i="1"/>
  <c r="AV308" i="1"/>
  <c r="AV307" i="1"/>
  <c r="AV306" i="1"/>
  <c r="AV305" i="1"/>
  <c r="AV304" i="1"/>
  <c r="AV303" i="1"/>
  <c r="AV302" i="1"/>
  <c r="AV301" i="1"/>
  <c r="AV300" i="1"/>
  <c r="AV299" i="1"/>
  <c r="AV298" i="1"/>
  <c r="AV297" i="1"/>
  <c r="AV296" i="1"/>
  <c r="AV295" i="1"/>
  <c r="AV294" i="1"/>
  <c r="AV293" i="1"/>
  <c r="AV292" i="1"/>
  <c r="AV291" i="1"/>
  <c r="AV290" i="1"/>
  <c r="AV289" i="1"/>
  <c r="AV288" i="1"/>
  <c r="AV287" i="1"/>
  <c r="AV286" i="1"/>
  <c r="AV285" i="1"/>
  <c r="AV284" i="1"/>
  <c r="AV283" i="1"/>
  <c r="AV282" i="1"/>
  <c r="AV281" i="1"/>
  <c r="AV280" i="1"/>
  <c r="AV279" i="1"/>
  <c r="AV278" i="1"/>
  <c r="AV277" i="1"/>
  <c r="AV276" i="1"/>
  <c r="AV275" i="1"/>
  <c r="AV274" i="1"/>
  <c r="AV273" i="1"/>
  <c r="AV272" i="1"/>
  <c r="AV271" i="1"/>
  <c r="AV270" i="1"/>
  <c r="AV269" i="1"/>
  <c r="AV268" i="1"/>
  <c r="AV267" i="1"/>
  <c r="AV266" i="1"/>
  <c r="AV265" i="1"/>
  <c r="AV264" i="1"/>
  <c r="AV263" i="1"/>
  <c r="AV262" i="1"/>
  <c r="AV261" i="1"/>
  <c r="AV260" i="1"/>
  <c r="AV259" i="1"/>
  <c r="AV258" i="1"/>
  <c r="AV257" i="1"/>
  <c r="AV256" i="1"/>
  <c r="AV255" i="1"/>
  <c r="AV254" i="1"/>
  <c r="AV253" i="1"/>
  <c r="AV252" i="1"/>
  <c r="AV251" i="1"/>
  <c r="AV250" i="1"/>
  <c r="AV249" i="1"/>
  <c r="AV248" i="1"/>
  <c r="AV247" i="1"/>
  <c r="AV246" i="1"/>
  <c r="AV245" i="1"/>
  <c r="AV244" i="1"/>
  <c r="AV243" i="1"/>
  <c r="AV242" i="1"/>
  <c r="AV241" i="1"/>
  <c r="AV240" i="1"/>
  <c r="AV239" i="1"/>
  <c r="AV238" i="1"/>
  <c r="AV237" i="1"/>
  <c r="AV236" i="1"/>
  <c r="AV235" i="1"/>
  <c r="AV234" i="1"/>
  <c r="AV233" i="1"/>
  <c r="AV232" i="1"/>
  <c r="AV231" i="1"/>
  <c r="AV230" i="1"/>
  <c r="AV229" i="1"/>
  <c r="AV228" i="1"/>
  <c r="AV227" i="1"/>
  <c r="AV226" i="1"/>
  <c r="AV225" i="1"/>
  <c r="AV224" i="1"/>
  <c r="AV223" i="1"/>
  <c r="AV222" i="1"/>
  <c r="AV221" i="1"/>
  <c r="AV220" i="1"/>
  <c r="AV219" i="1"/>
  <c r="AV218" i="1"/>
  <c r="AV217" i="1"/>
  <c r="AV216" i="1"/>
  <c r="AV215" i="1"/>
  <c r="AV214" i="1"/>
  <c r="AV213" i="1"/>
  <c r="AV212" i="1"/>
  <c r="AV211" i="1"/>
  <c r="AV210" i="1"/>
  <c r="AV209" i="1"/>
  <c r="AV208" i="1"/>
  <c r="AV207" i="1"/>
  <c r="AV206" i="1"/>
  <c r="AV205" i="1"/>
  <c r="AV204" i="1"/>
  <c r="AV203" i="1"/>
  <c r="AV202" i="1"/>
  <c r="AV201" i="1"/>
  <c r="AV200" i="1"/>
  <c r="AV199" i="1"/>
  <c r="AV198" i="1"/>
  <c r="AV197" i="1"/>
  <c r="AV196" i="1"/>
  <c r="AV195" i="1"/>
  <c r="AV194" i="1"/>
  <c r="AV193" i="1"/>
  <c r="AV192" i="1"/>
  <c r="AV191" i="1"/>
  <c r="AV190" i="1"/>
  <c r="AV189" i="1"/>
  <c r="AV188" i="1"/>
  <c r="AV187" i="1"/>
  <c r="AV186" i="1"/>
  <c r="AV185" i="1"/>
  <c r="AV184" i="1"/>
  <c r="AV183" i="1"/>
  <c r="AV182" i="1"/>
  <c r="AV181" i="1"/>
  <c r="AV180" i="1"/>
  <c r="AV179" i="1"/>
  <c r="AV178" i="1"/>
  <c r="AV177" i="1"/>
  <c r="AV176" i="1"/>
  <c r="AV175" i="1"/>
  <c r="AV174" i="1"/>
  <c r="AV173" i="1"/>
  <c r="AV172" i="1"/>
  <c r="AV171" i="1"/>
  <c r="AV170" i="1"/>
  <c r="AV169" i="1"/>
  <c r="AV168" i="1"/>
  <c r="AV167" i="1"/>
  <c r="AV166" i="1"/>
  <c r="AV165" i="1"/>
  <c r="AV164" i="1"/>
  <c r="AV163" i="1"/>
  <c r="AV162" i="1"/>
  <c r="AV161" i="1"/>
  <c r="AV160" i="1"/>
  <c r="AV159" i="1"/>
  <c r="AV158" i="1"/>
  <c r="AV157" i="1"/>
  <c r="AV156" i="1"/>
  <c r="AV155" i="1"/>
  <c r="AV154" i="1"/>
  <c r="AV153" i="1"/>
  <c r="AV152" i="1"/>
  <c r="AV151" i="1"/>
  <c r="AV150" i="1"/>
  <c r="AV149" i="1"/>
  <c r="AV148" i="1"/>
  <c r="AV147" i="1"/>
  <c r="AV146" i="1"/>
  <c r="AV145" i="1"/>
  <c r="AV144" i="1"/>
  <c r="AV143" i="1"/>
  <c r="AV142" i="1"/>
  <c r="AV141" i="1"/>
  <c r="AV140" i="1"/>
  <c r="AV139" i="1"/>
  <c r="AV138" i="1"/>
  <c r="AV137" i="1"/>
  <c r="AV136" i="1"/>
  <c r="AV135" i="1"/>
  <c r="AV134" i="1"/>
  <c r="AV133" i="1"/>
  <c r="AV132" i="1"/>
  <c r="AV131" i="1"/>
  <c r="AV130" i="1"/>
  <c r="AV129" i="1"/>
  <c r="AV128" i="1"/>
  <c r="AV127" i="1"/>
  <c r="AV126" i="1"/>
  <c r="AV125" i="1"/>
  <c r="AV124" i="1"/>
  <c r="AV123" i="1"/>
  <c r="AV122" i="1"/>
  <c r="AV121" i="1"/>
  <c r="AV120" i="1"/>
  <c r="AV119" i="1"/>
  <c r="AV118" i="1"/>
  <c r="AV117" i="1"/>
  <c r="AV116" i="1"/>
  <c r="AV115" i="1"/>
  <c r="AV114" i="1"/>
  <c r="AV113" i="1"/>
  <c r="AV112" i="1"/>
  <c r="AV111" i="1"/>
  <c r="AV110" i="1"/>
  <c r="AV109" i="1"/>
  <c r="AV108" i="1"/>
  <c r="AV107" i="1"/>
  <c r="AV106" i="1"/>
  <c r="AV105" i="1"/>
  <c r="AV104" i="1"/>
  <c r="AV103" i="1"/>
  <c r="AV102" i="1"/>
  <c r="AV101" i="1"/>
  <c r="AV100" i="1"/>
  <c r="AV99" i="1"/>
  <c r="AV98" i="1"/>
  <c r="AV97" i="1"/>
  <c r="AV96" i="1"/>
  <c r="AV95" i="1"/>
  <c r="AV94" i="1"/>
  <c r="AV93" i="1"/>
  <c r="AV92" i="1"/>
  <c r="AV91" i="1"/>
  <c r="AV90" i="1"/>
  <c r="AV89" i="1"/>
  <c r="AV88" i="1"/>
  <c r="AV87" i="1"/>
  <c r="AV86" i="1"/>
  <c r="AV85" i="1"/>
  <c r="AV84" i="1"/>
  <c r="AV83" i="1"/>
  <c r="AV82" i="1"/>
  <c r="AV81" i="1"/>
  <c r="AV80" i="1"/>
  <c r="AV79" i="1"/>
  <c r="AV78" i="1"/>
  <c r="AV77" i="1"/>
  <c r="AV76" i="1"/>
  <c r="AV75" i="1"/>
  <c r="AV74" i="1"/>
  <c r="AV73" i="1"/>
  <c r="AV72" i="1"/>
  <c r="AV71" i="1"/>
  <c r="AV70" i="1"/>
  <c r="AV69" i="1"/>
  <c r="AV68" i="1"/>
  <c r="AV67" i="1"/>
  <c r="AV66" i="1"/>
  <c r="AV65" i="1"/>
  <c r="AV64" i="1"/>
  <c r="AV63" i="1"/>
  <c r="AV62" i="1"/>
  <c r="AV61" i="1"/>
  <c r="AV60" i="1"/>
  <c r="AV59" i="1"/>
  <c r="AV58" i="1"/>
  <c r="AV57" i="1"/>
  <c r="AV56" i="1"/>
  <c r="AV55" i="1"/>
  <c r="AV54" i="1"/>
  <c r="AV53" i="1"/>
  <c r="AV52" i="1"/>
  <c r="AV51" i="1"/>
  <c r="AV50" i="1"/>
  <c r="AV49" i="1"/>
  <c r="AV48" i="1"/>
  <c r="AV47" i="1"/>
  <c r="AV46" i="1"/>
  <c r="AV45" i="1"/>
  <c r="AV44" i="1"/>
  <c r="AV43" i="1"/>
  <c r="AV42" i="1"/>
  <c r="AV41" i="1"/>
  <c r="AV40" i="1"/>
  <c r="AV39" i="1"/>
  <c r="AV38" i="1"/>
  <c r="AV37" i="1"/>
  <c r="AV36" i="1"/>
  <c r="AV35" i="1"/>
  <c r="AV34" i="1"/>
  <c r="AV33" i="1"/>
  <c r="AV32" i="1"/>
  <c r="AV31" i="1"/>
  <c r="AV30" i="1"/>
  <c r="AV29" i="1"/>
  <c r="AV28" i="1"/>
  <c r="AV27" i="1"/>
  <c r="AV26" i="1"/>
  <c r="AV25" i="1"/>
  <c r="AV24" i="1"/>
  <c r="AV23" i="1"/>
  <c r="AV22" i="1"/>
  <c r="AV21" i="1"/>
  <c r="AV20" i="1"/>
  <c r="AV19" i="1"/>
  <c r="AV18" i="1"/>
  <c r="AV17" i="1"/>
  <c r="AV16" i="1"/>
  <c r="AV15" i="1"/>
  <c r="AV14" i="1"/>
  <c r="AV13" i="1"/>
  <c r="AV12" i="1"/>
  <c r="AN1473" i="1"/>
  <c r="AN1472" i="1"/>
  <c r="AN1471" i="1"/>
  <c r="AN1470" i="1"/>
  <c r="AN1469" i="1"/>
  <c r="AN1468" i="1"/>
  <c r="AN1467" i="1"/>
  <c r="AN1466" i="1"/>
  <c r="AN1465" i="1"/>
  <c r="AN1464" i="1"/>
  <c r="AN1463" i="1"/>
  <c r="AN1462" i="1"/>
  <c r="AN1461" i="1"/>
  <c r="AN1460" i="1"/>
  <c r="AN1459" i="1"/>
  <c r="AN1458" i="1"/>
  <c r="AN1457" i="1"/>
  <c r="AN1456" i="1"/>
  <c r="AN1455" i="1"/>
  <c r="AN1454" i="1"/>
  <c r="AN1453" i="1"/>
  <c r="AN1452" i="1"/>
  <c r="AN1451" i="1"/>
  <c r="AN1450" i="1"/>
  <c r="AN1449" i="1"/>
  <c r="AN1448" i="1"/>
  <c r="AN1447" i="1"/>
  <c r="AN1446" i="1"/>
  <c r="AN1445" i="1"/>
  <c r="AN1444" i="1"/>
  <c r="AN1443" i="1"/>
  <c r="AN1442" i="1"/>
  <c r="AN1441" i="1"/>
  <c r="AN1440" i="1"/>
  <c r="AN1439" i="1"/>
  <c r="AN1438" i="1"/>
  <c r="AN1437" i="1"/>
  <c r="AN1436" i="1"/>
  <c r="AN1435" i="1"/>
  <c r="AN1434" i="1"/>
  <c r="AN1433" i="1"/>
  <c r="AN1432" i="1"/>
  <c r="AN1431" i="1"/>
  <c r="AN1430" i="1"/>
  <c r="AN1429" i="1"/>
  <c r="AN1428" i="1"/>
  <c r="AN1427" i="1"/>
  <c r="AN1426" i="1"/>
  <c r="AN1425" i="1"/>
  <c r="AN1424" i="1"/>
  <c r="AN1423" i="1"/>
  <c r="AN1422" i="1"/>
  <c r="AN1421" i="1"/>
  <c r="AN1420" i="1"/>
  <c r="AN1419" i="1"/>
  <c r="AN1418" i="1"/>
  <c r="AN1417" i="1"/>
  <c r="AN1416" i="1"/>
  <c r="AN1415" i="1"/>
  <c r="AN1414" i="1"/>
  <c r="AN1413" i="1"/>
  <c r="AN1412" i="1"/>
  <c r="AN1411" i="1"/>
  <c r="AN1410" i="1"/>
  <c r="AN1409" i="1"/>
  <c r="AN1408" i="1"/>
  <c r="AN1407" i="1"/>
  <c r="AN1406" i="1"/>
  <c r="AN1405" i="1"/>
  <c r="AN1404" i="1"/>
  <c r="AN1403" i="1"/>
  <c r="AN1402" i="1"/>
  <c r="AN1401" i="1"/>
  <c r="AN1400" i="1"/>
  <c r="AN1399" i="1"/>
  <c r="AN1398" i="1"/>
  <c r="AN1397" i="1"/>
  <c r="AN1396" i="1"/>
  <c r="AN1395" i="1"/>
  <c r="AN1394" i="1"/>
  <c r="AN1393" i="1"/>
  <c r="AN1392" i="1"/>
  <c r="AN1391" i="1"/>
  <c r="AN1390" i="1"/>
  <c r="AN1389" i="1"/>
  <c r="AN1388" i="1"/>
  <c r="AN1387" i="1"/>
  <c r="AN1386" i="1"/>
  <c r="AN1385" i="1"/>
  <c r="AN1384" i="1"/>
  <c r="AN1383" i="1"/>
  <c r="AN1382" i="1"/>
  <c r="AN1381" i="1"/>
  <c r="AN1380" i="1"/>
  <c r="AN1379" i="1"/>
  <c r="AN1378" i="1"/>
  <c r="AN1377" i="1"/>
  <c r="AN1376" i="1"/>
  <c r="AN1375" i="1"/>
  <c r="AN1374" i="1"/>
  <c r="AN1373" i="1"/>
  <c r="AN1372" i="1"/>
  <c r="AN1371" i="1"/>
  <c r="AN1370" i="1"/>
  <c r="AN1369" i="1"/>
  <c r="AN1368" i="1"/>
  <c r="AN1367" i="1"/>
  <c r="AN1366" i="1"/>
  <c r="AN1365" i="1"/>
  <c r="AN1364" i="1"/>
  <c r="AN1363" i="1"/>
  <c r="AN1362" i="1"/>
  <c r="AN1361" i="1"/>
  <c r="AN1360" i="1"/>
  <c r="AN1359" i="1"/>
  <c r="AN1358" i="1"/>
  <c r="AN1357" i="1"/>
  <c r="AN1356" i="1"/>
  <c r="AN1355" i="1"/>
  <c r="AN1354" i="1"/>
  <c r="AN1353" i="1"/>
  <c r="AN1352" i="1"/>
  <c r="AN1351" i="1"/>
  <c r="AN1350" i="1"/>
  <c r="AN1349" i="1"/>
  <c r="AN1348" i="1"/>
  <c r="AN1347" i="1"/>
  <c r="AN1346" i="1"/>
  <c r="AN1345" i="1"/>
  <c r="AN1344" i="1"/>
  <c r="AN1343" i="1"/>
  <c r="AN1342" i="1"/>
  <c r="AN1341" i="1"/>
  <c r="AN1340" i="1"/>
  <c r="AN1339" i="1"/>
  <c r="AN1338" i="1"/>
  <c r="AN1337" i="1"/>
  <c r="AN1336" i="1"/>
  <c r="AN1335" i="1"/>
  <c r="AN1334" i="1"/>
  <c r="AN1333" i="1"/>
  <c r="AN1332" i="1"/>
  <c r="AN1331" i="1"/>
  <c r="AN1330" i="1"/>
  <c r="AN1329" i="1"/>
  <c r="AN1328" i="1"/>
  <c r="AN1327" i="1"/>
  <c r="AN1326" i="1"/>
  <c r="AN1325" i="1"/>
  <c r="AN1324" i="1"/>
  <c r="AN1323" i="1"/>
  <c r="AN1322" i="1"/>
  <c r="AN1321" i="1"/>
  <c r="AN1320" i="1"/>
  <c r="AN1319" i="1"/>
  <c r="AN1318" i="1"/>
  <c r="AN1317" i="1"/>
  <c r="AN1316" i="1"/>
  <c r="AN1315" i="1"/>
  <c r="AN1314" i="1"/>
  <c r="AN1313" i="1"/>
  <c r="AN1312" i="1"/>
  <c r="AN1311" i="1"/>
  <c r="AN1310" i="1"/>
  <c r="AN1309" i="1"/>
  <c r="AN1308" i="1"/>
  <c r="AN1307" i="1"/>
  <c r="AN1306" i="1"/>
  <c r="AN1305" i="1"/>
  <c r="AN1304" i="1"/>
  <c r="AN1303" i="1"/>
  <c r="AN1302" i="1"/>
  <c r="AN1301" i="1"/>
  <c r="AN1300" i="1"/>
  <c r="AN1299" i="1"/>
  <c r="AN1298" i="1"/>
  <c r="AN1297" i="1"/>
  <c r="AN1296" i="1"/>
  <c r="AN1295" i="1"/>
  <c r="AN1294" i="1"/>
  <c r="AN1293" i="1"/>
  <c r="AN1292" i="1"/>
  <c r="AN1291" i="1"/>
  <c r="AN1290" i="1"/>
  <c r="AN1289" i="1"/>
  <c r="AN1288" i="1"/>
  <c r="AN1287" i="1"/>
  <c r="AN1286" i="1"/>
  <c r="AN1285" i="1"/>
  <c r="AN1284" i="1"/>
  <c r="AN1283" i="1"/>
  <c r="AN1282" i="1"/>
  <c r="AN1281" i="1"/>
  <c r="AN1280" i="1"/>
  <c r="AN1279" i="1"/>
  <c r="AN1278" i="1"/>
  <c r="AN1277" i="1"/>
  <c r="AN1276" i="1"/>
  <c r="AN1275" i="1"/>
  <c r="AN1274" i="1"/>
  <c r="AN1273" i="1"/>
  <c r="AN1272" i="1"/>
  <c r="AN1271" i="1"/>
  <c r="AN1270" i="1"/>
  <c r="AN1269" i="1"/>
  <c r="AN1268" i="1"/>
  <c r="AN1267" i="1"/>
  <c r="AN1266" i="1"/>
  <c r="AN1265" i="1"/>
  <c r="AN1264" i="1"/>
  <c r="AN1263" i="1"/>
  <c r="AN1262" i="1"/>
  <c r="AN1261" i="1"/>
  <c r="AN1260" i="1"/>
  <c r="AN1259" i="1"/>
  <c r="AN1258" i="1"/>
  <c r="AN1257" i="1"/>
  <c r="AN1256" i="1"/>
  <c r="AN1255" i="1"/>
  <c r="AN1254" i="1"/>
  <c r="AN1253" i="1"/>
  <c r="AN1252" i="1"/>
  <c r="AN1251" i="1"/>
  <c r="AN1250" i="1"/>
  <c r="AN1249" i="1"/>
  <c r="AN1248" i="1"/>
  <c r="AN1247" i="1"/>
  <c r="AN1246" i="1"/>
  <c r="AN1245" i="1"/>
  <c r="AN1244" i="1"/>
  <c r="AN1243" i="1"/>
  <c r="AN1242" i="1"/>
  <c r="AN1241" i="1"/>
  <c r="AN1240" i="1"/>
  <c r="AN1239" i="1"/>
  <c r="AN1238" i="1"/>
  <c r="AN1237" i="1"/>
  <c r="AN1236" i="1"/>
  <c r="AN1235" i="1"/>
  <c r="AN1234" i="1"/>
  <c r="AN1233" i="1"/>
  <c r="AN1232" i="1"/>
  <c r="AN1231" i="1"/>
  <c r="AN1230" i="1"/>
  <c r="AN1229" i="1"/>
  <c r="AN1228" i="1"/>
  <c r="AN1227" i="1"/>
  <c r="AN1226" i="1"/>
  <c r="AN1225" i="1"/>
  <c r="AN1224" i="1"/>
  <c r="AN1223" i="1"/>
  <c r="AN1222" i="1"/>
  <c r="AN1221" i="1"/>
  <c r="AN1220" i="1"/>
  <c r="AN1219" i="1"/>
  <c r="AN1218" i="1"/>
  <c r="AN1217" i="1"/>
  <c r="AN1216" i="1"/>
  <c r="AN1215" i="1"/>
  <c r="AN1214" i="1"/>
  <c r="AN1213" i="1"/>
  <c r="AN1212" i="1"/>
  <c r="AN1211" i="1"/>
  <c r="AN1210" i="1"/>
  <c r="AN1209" i="1"/>
  <c r="AN1208" i="1"/>
  <c r="AN1207" i="1"/>
  <c r="AN1206" i="1"/>
  <c r="AN1205" i="1"/>
  <c r="AN1204" i="1"/>
  <c r="AN1203" i="1"/>
  <c r="AN1202" i="1"/>
  <c r="AN1201" i="1"/>
  <c r="AN1200" i="1"/>
  <c r="AN1199" i="1"/>
  <c r="AN1198" i="1"/>
  <c r="AN1197" i="1"/>
  <c r="AN1196" i="1"/>
  <c r="AN1195" i="1"/>
  <c r="AN1194" i="1"/>
  <c r="AN1193" i="1"/>
  <c r="AN1192" i="1"/>
  <c r="AN1191" i="1"/>
  <c r="AN1190" i="1"/>
  <c r="AN1189" i="1"/>
  <c r="AN1188" i="1"/>
  <c r="AN1187" i="1"/>
  <c r="AN1186" i="1"/>
  <c r="AN1185" i="1"/>
  <c r="AN1184" i="1"/>
  <c r="AN1183" i="1"/>
  <c r="AN1182" i="1"/>
  <c r="AN1181" i="1"/>
  <c r="AN1180" i="1"/>
  <c r="AN1179" i="1"/>
  <c r="AN1178" i="1"/>
  <c r="AN1177" i="1"/>
  <c r="AN1176" i="1"/>
  <c r="AN1175" i="1"/>
  <c r="AN1174" i="1"/>
  <c r="AN1173" i="1"/>
  <c r="AN1172" i="1"/>
  <c r="AN1171" i="1"/>
  <c r="AN1170" i="1"/>
  <c r="AN1169" i="1"/>
  <c r="AN1168" i="1"/>
  <c r="AN1167" i="1"/>
  <c r="AN1166" i="1"/>
  <c r="AN1165" i="1"/>
  <c r="AN1164" i="1"/>
  <c r="AN1163" i="1"/>
  <c r="AN1162" i="1"/>
  <c r="AN1161" i="1"/>
  <c r="AN1160" i="1"/>
  <c r="AN1159" i="1"/>
  <c r="AN1158" i="1"/>
  <c r="AN1157" i="1"/>
  <c r="AN1156" i="1"/>
  <c r="AN1155" i="1"/>
  <c r="AN1154" i="1"/>
  <c r="AN1153" i="1"/>
  <c r="AN1152" i="1"/>
  <c r="AN1151" i="1"/>
  <c r="AN1150" i="1"/>
  <c r="AN1149" i="1"/>
  <c r="AN1148" i="1"/>
  <c r="AN1147" i="1"/>
  <c r="AN1146" i="1"/>
  <c r="AN1145" i="1"/>
  <c r="AN1144" i="1"/>
  <c r="AN1143" i="1"/>
  <c r="AN1142" i="1"/>
  <c r="AN1141" i="1"/>
  <c r="AN1140" i="1"/>
  <c r="AN1139" i="1"/>
  <c r="AN1138" i="1"/>
  <c r="AN1137" i="1"/>
  <c r="AN1136" i="1"/>
  <c r="AN1135" i="1"/>
  <c r="AN1134" i="1"/>
  <c r="AN1133" i="1"/>
  <c r="AN1132" i="1"/>
  <c r="AN1131" i="1"/>
  <c r="AN1130" i="1"/>
  <c r="AN1129" i="1"/>
  <c r="AN1128" i="1"/>
  <c r="AN1127" i="1"/>
  <c r="AN1126" i="1"/>
  <c r="AN1125" i="1"/>
  <c r="AN1124" i="1"/>
  <c r="AN1123" i="1"/>
  <c r="AN1122" i="1"/>
  <c r="AN1121" i="1"/>
  <c r="AN1120" i="1"/>
  <c r="AN1119" i="1"/>
  <c r="AN1118" i="1"/>
  <c r="AN1117" i="1"/>
  <c r="AN1116" i="1"/>
  <c r="AN1115" i="1"/>
  <c r="AN1114" i="1"/>
  <c r="AN1113" i="1"/>
  <c r="AN1112" i="1"/>
  <c r="AN1111" i="1"/>
  <c r="AN1110" i="1"/>
  <c r="AN1109" i="1"/>
  <c r="AN1108" i="1"/>
  <c r="AN1107" i="1"/>
  <c r="AN1106" i="1"/>
  <c r="AN1105" i="1"/>
  <c r="AN1104" i="1"/>
  <c r="AN1103" i="1"/>
  <c r="AN1102" i="1"/>
  <c r="AN1101" i="1"/>
  <c r="AN1100" i="1"/>
  <c r="AN1099" i="1"/>
  <c r="AN1098" i="1"/>
  <c r="AN1097" i="1"/>
  <c r="AN1096" i="1"/>
  <c r="AN1095" i="1"/>
  <c r="AN1094" i="1"/>
  <c r="AN1093" i="1"/>
  <c r="AN1092" i="1"/>
  <c r="AN1091" i="1"/>
  <c r="AN1090" i="1"/>
  <c r="AN1089" i="1"/>
  <c r="AN1088" i="1"/>
  <c r="AN1087" i="1"/>
  <c r="AN1086" i="1"/>
  <c r="AN1085" i="1"/>
  <c r="AN1084" i="1"/>
  <c r="AN1083" i="1"/>
  <c r="AN1082" i="1"/>
  <c r="AN1081" i="1"/>
  <c r="AN1080" i="1"/>
  <c r="AN1079" i="1"/>
  <c r="AN1078" i="1"/>
  <c r="AN1077" i="1"/>
  <c r="AN1076" i="1"/>
  <c r="AN1075" i="1"/>
  <c r="AN1074" i="1"/>
  <c r="AN1073" i="1"/>
  <c r="AN1072" i="1"/>
  <c r="AN1071" i="1"/>
  <c r="AN1070" i="1"/>
  <c r="AN1069" i="1"/>
  <c r="AN1068" i="1"/>
  <c r="AN1067" i="1"/>
  <c r="AN1066" i="1"/>
  <c r="AN1065" i="1"/>
  <c r="AN1064" i="1"/>
  <c r="AN1063" i="1"/>
  <c r="AN1062" i="1"/>
  <c r="AN1061" i="1"/>
  <c r="AN1060" i="1"/>
  <c r="AN1059" i="1"/>
  <c r="AN1058" i="1"/>
  <c r="AN1057" i="1"/>
  <c r="AN1056" i="1"/>
  <c r="AN1055" i="1"/>
  <c r="AN1054" i="1"/>
  <c r="AN1053" i="1"/>
  <c r="AN1052" i="1"/>
  <c r="AN1051" i="1"/>
  <c r="AN1050" i="1"/>
  <c r="AN1049" i="1"/>
  <c r="AN1048" i="1"/>
  <c r="AN1047" i="1"/>
  <c r="AN1046" i="1"/>
  <c r="AN1045" i="1"/>
  <c r="AN1044" i="1"/>
  <c r="AN1043" i="1"/>
  <c r="AN1042" i="1"/>
  <c r="AN1041" i="1"/>
  <c r="AN1040" i="1"/>
  <c r="AN1039" i="1"/>
  <c r="AN1038" i="1"/>
  <c r="AN1037" i="1"/>
  <c r="AN1036" i="1"/>
  <c r="AN1035" i="1"/>
  <c r="AN1034" i="1"/>
  <c r="AN1033" i="1"/>
  <c r="AN1032" i="1"/>
  <c r="AN1031" i="1"/>
  <c r="AN1030" i="1"/>
  <c r="AN1029" i="1"/>
  <c r="AN1028" i="1"/>
  <c r="AN1027" i="1"/>
  <c r="AN1026" i="1"/>
  <c r="AN1025" i="1"/>
  <c r="AN1024" i="1"/>
  <c r="AN1023" i="1"/>
  <c r="AN1022" i="1"/>
  <c r="AN1021" i="1"/>
  <c r="AN1020" i="1"/>
  <c r="AN1019" i="1"/>
  <c r="AN1018" i="1"/>
  <c r="AN1017" i="1"/>
  <c r="AN1016" i="1"/>
  <c r="AN1015" i="1"/>
  <c r="AN1014" i="1"/>
  <c r="AN1013" i="1"/>
  <c r="AN1012" i="1"/>
  <c r="AN1011" i="1"/>
  <c r="AN1010" i="1"/>
  <c r="AN1009" i="1"/>
  <c r="AN1008" i="1"/>
  <c r="AN1007" i="1"/>
  <c r="AN1006" i="1"/>
  <c r="AN1005" i="1"/>
  <c r="AN1004" i="1"/>
  <c r="AN1003" i="1"/>
  <c r="AN1002" i="1"/>
  <c r="AN1001" i="1"/>
  <c r="AN1000" i="1"/>
  <c r="AN999" i="1"/>
  <c r="AN998" i="1"/>
  <c r="AN997" i="1"/>
  <c r="AN996" i="1"/>
  <c r="AN995" i="1"/>
  <c r="AN994" i="1"/>
  <c r="AN993" i="1"/>
  <c r="AN992" i="1"/>
  <c r="AN991" i="1"/>
  <c r="AN990" i="1"/>
  <c r="AN989" i="1"/>
  <c r="AN988" i="1"/>
  <c r="AN987" i="1"/>
  <c r="AN986" i="1"/>
  <c r="AN985" i="1"/>
  <c r="AN984" i="1"/>
  <c r="AN983" i="1"/>
  <c r="AN982" i="1"/>
  <c r="AN981" i="1"/>
  <c r="AN980" i="1"/>
  <c r="AN979" i="1"/>
  <c r="AN978" i="1"/>
  <c r="AN977" i="1"/>
  <c r="AN976" i="1"/>
  <c r="AN975" i="1"/>
  <c r="AN974" i="1"/>
  <c r="AN973" i="1"/>
  <c r="AN972" i="1"/>
  <c r="AN971" i="1"/>
  <c r="AN970" i="1"/>
  <c r="AN969" i="1"/>
  <c r="AN968" i="1"/>
  <c r="AN967" i="1"/>
  <c r="AN966" i="1"/>
  <c r="AN965" i="1"/>
  <c r="AN964" i="1"/>
  <c r="AN963" i="1"/>
  <c r="AN962" i="1"/>
  <c r="AN961" i="1"/>
  <c r="AN960" i="1"/>
  <c r="AN959" i="1"/>
  <c r="AN958" i="1"/>
  <c r="AN957" i="1"/>
  <c r="AN956" i="1"/>
  <c r="AN955" i="1"/>
  <c r="AN954" i="1"/>
  <c r="AN953" i="1"/>
  <c r="AN952" i="1"/>
  <c r="AN951" i="1"/>
  <c r="AN950" i="1"/>
  <c r="AN949" i="1"/>
  <c r="AN948" i="1"/>
  <c r="AN947" i="1"/>
  <c r="AN946" i="1"/>
  <c r="AN945" i="1"/>
  <c r="AN944" i="1"/>
  <c r="AN943" i="1"/>
  <c r="AN942" i="1"/>
  <c r="AN941" i="1"/>
  <c r="AN940" i="1"/>
  <c r="AN939" i="1"/>
  <c r="AN938" i="1"/>
  <c r="AN937" i="1"/>
  <c r="AN936" i="1"/>
  <c r="AN935" i="1"/>
  <c r="AN934" i="1"/>
  <c r="AN933" i="1"/>
  <c r="AN932" i="1"/>
  <c r="AN931" i="1"/>
  <c r="AN930" i="1"/>
  <c r="AN929" i="1"/>
  <c r="AN928" i="1"/>
  <c r="AN927" i="1"/>
  <c r="AN926" i="1"/>
  <c r="AN925" i="1"/>
  <c r="AN924" i="1"/>
  <c r="AN923" i="1"/>
  <c r="AN922" i="1"/>
  <c r="AN921" i="1"/>
  <c r="AN920" i="1"/>
  <c r="AN919" i="1"/>
  <c r="AN918" i="1"/>
  <c r="AN917" i="1"/>
  <c r="AN916" i="1"/>
  <c r="AN915" i="1"/>
  <c r="AN914" i="1"/>
  <c r="AN913" i="1"/>
  <c r="AN912" i="1"/>
  <c r="AN911" i="1"/>
  <c r="AN910" i="1"/>
  <c r="AN909" i="1"/>
  <c r="AN908" i="1"/>
  <c r="AN907" i="1"/>
  <c r="AN906" i="1"/>
  <c r="AN905" i="1"/>
  <c r="AN904" i="1"/>
  <c r="AN903" i="1"/>
  <c r="AN902" i="1"/>
  <c r="AN901" i="1"/>
  <c r="AN900" i="1"/>
  <c r="AN899" i="1"/>
  <c r="AN898" i="1"/>
  <c r="AN897" i="1"/>
  <c r="AN896" i="1"/>
  <c r="AN895" i="1"/>
  <c r="AN894" i="1"/>
  <c r="AN893" i="1"/>
  <c r="AN892" i="1"/>
  <c r="AN891" i="1"/>
  <c r="AN890" i="1"/>
  <c r="AN889" i="1"/>
  <c r="AN888" i="1"/>
  <c r="AN887" i="1"/>
  <c r="AN886" i="1"/>
  <c r="AN885" i="1"/>
  <c r="AN884" i="1"/>
  <c r="AN883" i="1"/>
  <c r="AN882" i="1"/>
  <c r="AN881" i="1"/>
  <c r="AN880" i="1"/>
  <c r="AN879" i="1"/>
  <c r="AN878" i="1"/>
  <c r="AN877" i="1"/>
  <c r="AN876" i="1"/>
  <c r="AN875" i="1"/>
  <c r="AN874" i="1"/>
  <c r="AN873" i="1"/>
  <c r="AN872" i="1"/>
  <c r="AN871" i="1"/>
  <c r="AN870" i="1"/>
  <c r="AN869" i="1"/>
  <c r="AN868" i="1"/>
  <c r="AN867" i="1"/>
  <c r="AN866" i="1"/>
  <c r="AN865" i="1"/>
  <c r="AN864" i="1"/>
  <c r="AN863" i="1"/>
  <c r="AN862" i="1"/>
  <c r="AN861" i="1"/>
  <c r="AN860" i="1"/>
  <c r="AN859" i="1"/>
  <c r="AN858" i="1"/>
  <c r="AN857" i="1"/>
  <c r="AN856" i="1"/>
  <c r="AN855" i="1"/>
  <c r="AN854" i="1"/>
  <c r="AN853" i="1"/>
  <c r="AN852" i="1"/>
  <c r="AN851" i="1"/>
  <c r="AN850" i="1"/>
  <c r="AN849" i="1"/>
  <c r="AN848" i="1"/>
  <c r="AN847" i="1"/>
  <c r="AN846" i="1"/>
  <c r="AN845" i="1"/>
  <c r="AN844" i="1"/>
  <c r="AN843" i="1"/>
  <c r="AN842" i="1"/>
  <c r="AN841" i="1"/>
  <c r="AN840" i="1"/>
  <c r="AN839" i="1"/>
  <c r="AN838" i="1"/>
  <c r="AN837" i="1"/>
  <c r="AN836" i="1"/>
  <c r="AN835" i="1"/>
  <c r="AN834" i="1"/>
  <c r="AN833" i="1"/>
  <c r="AN832" i="1"/>
  <c r="AN831" i="1"/>
  <c r="AN830" i="1"/>
  <c r="AN829" i="1"/>
  <c r="AN828" i="1"/>
  <c r="AN827" i="1"/>
  <c r="AN826" i="1"/>
  <c r="AN825" i="1"/>
  <c r="AN824" i="1"/>
  <c r="AN823" i="1"/>
  <c r="AN822" i="1"/>
  <c r="AN821" i="1"/>
  <c r="AN820" i="1"/>
  <c r="AN819" i="1"/>
  <c r="AN818" i="1"/>
  <c r="AN817" i="1"/>
  <c r="AN816" i="1"/>
  <c r="AN815" i="1"/>
  <c r="AN814" i="1"/>
  <c r="AN813" i="1"/>
  <c r="AN812" i="1"/>
  <c r="AN811" i="1"/>
  <c r="AN810" i="1"/>
  <c r="AN809" i="1"/>
  <c r="AN808" i="1"/>
  <c r="AN807" i="1"/>
  <c r="AN806" i="1"/>
  <c r="AN805" i="1"/>
  <c r="AN804" i="1"/>
  <c r="AN803" i="1"/>
  <c r="AN802" i="1"/>
  <c r="AN801" i="1"/>
  <c r="AN800" i="1"/>
  <c r="AN799" i="1"/>
  <c r="AN798" i="1"/>
  <c r="AN797" i="1"/>
  <c r="AN796" i="1"/>
  <c r="AN795" i="1"/>
  <c r="AN794" i="1"/>
  <c r="AN793" i="1"/>
  <c r="AN792" i="1"/>
  <c r="AN791" i="1"/>
  <c r="AN790" i="1"/>
  <c r="AN789" i="1"/>
  <c r="AN788" i="1"/>
  <c r="AN787" i="1"/>
  <c r="AN786" i="1"/>
  <c r="AN785" i="1"/>
  <c r="AN784" i="1"/>
  <c r="AN783" i="1"/>
  <c r="AN782" i="1"/>
  <c r="AN781" i="1"/>
  <c r="AN780" i="1"/>
  <c r="AN779" i="1"/>
  <c r="AN778" i="1"/>
  <c r="AN777" i="1"/>
  <c r="AN776" i="1"/>
  <c r="AN775" i="1"/>
  <c r="AN774" i="1"/>
  <c r="AN773" i="1"/>
  <c r="AN772" i="1"/>
  <c r="AN771" i="1"/>
  <c r="AN770" i="1"/>
  <c r="AN769" i="1"/>
  <c r="AN768" i="1"/>
  <c r="AN767" i="1"/>
  <c r="AN766" i="1"/>
  <c r="AN765" i="1"/>
  <c r="AN764" i="1"/>
  <c r="AN763" i="1"/>
  <c r="AN762" i="1"/>
  <c r="AN761" i="1"/>
  <c r="AN760" i="1"/>
  <c r="AN759" i="1"/>
  <c r="AN758" i="1"/>
  <c r="AN757" i="1"/>
  <c r="AN756" i="1"/>
  <c r="AN755" i="1"/>
  <c r="AN754" i="1"/>
  <c r="AN753" i="1"/>
  <c r="AN752" i="1"/>
  <c r="AN751" i="1"/>
  <c r="AN750" i="1"/>
  <c r="AN749" i="1"/>
  <c r="AN748" i="1"/>
  <c r="AN747" i="1"/>
  <c r="AN746" i="1"/>
  <c r="AN745" i="1"/>
  <c r="AN744" i="1"/>
  <c r="AN743" i="1"/>
  <c r="AN742" i="1"/>
  <c r="AN741" i="1"/>
  <c r="AN740" i="1"/>
  <c r="AN739" i="1"/>
  <c r="AN738" i="1"/>
  <c r="AN737" i="1"/>
  <c r="AN736" i="1"/>
  <c r="AN735" i="1"/>
  <c r="AN734" i="1"/>
  <c r="AN733" i="1"/>
  <c r="AN732" i="1"/>
  <c r="AN731" i="1"/>
  <c r="AN730" i="1"/>
  <c r="AN729" i="1"/>
  <c r="AN728" i="1"/>
  <c r="AN727" i="1"/>
  <c r="AN726" i="1"/>
  <c r="AN725" i="1"/>
  <c r="AN724" i="1"/>
  <c r="AN723" i="1"/>
  <c r="AN722" i="1"/>
  <c r="AN721" i="1"/>
  <c r="AN720" i="1"/>
  <c r="AN719" i="1"/>
  <c r="AN718" i="1"/>
  <c r="AN717" i="1"/>
  <c r="AN716" i="1"/>
  <c r="AN715" i="1"/>
  <c r="AN714" i="1"/>
  <c r="AN713" i="1"/>
  <c r="AN712" i="1"/>
  <c r="AN711" i="1"/>
  <c r="AN710" i="1"/>
  <c r="AN709" i="1"/>
  <c r="AN708" i="1"/>
  <c r="AN707" i="1"/>
  <c r="AN706" i="1"/>
  <c r="AN705" i="1"/>
  <c r="AN704" i="1"/>
  <c r="AN703" i="1"/>
  <c r="AN702" i="1"/>
  <c r="AN701" i="1"/>
  <c r="AN700" i="1"/>
  <c r="AN699" i="1"/>
  <c r="AN698" i="1"/>
  <c r="AN697" i="1"/>
  <c r="AN696" i="1"/>
  <c r="AN695" i="1"/>
  <c r="AN694" i="1"/>
  <c r="AN693" i="1"/>
  <c r="AN692" i="1"/>
  <c r="AN691" i="1"/>
  <c r="AN690" i="1"/>
  <c r="AN689" i="1"/>
  <c r="AN688" i="1"/>
  <c r="AN687" i="1"/>
  <c r="AN686" i="1"/>
  <c r="AN685" i="1"/>
  <c r="AN684" i="1"/>
  <c r="AN683" i="1"/>
  <c r="AN682" i="1"/>
  <c r="AN681" i="1"/>
  <c r="AN680" i="1"/>
  <c r="AN679" i="1"/>
  <c r="AN678" i="1"/>
  <c r="AN677" i="1"/>
  <c r="AN676" i="1"/>
  <c r="AN675" i="1"/>
  <c r="AN674" i="1"/>
  <c r="AN673" i="1"/>
  <c r="AN672" i="1"/>
  <c r="AN671" i="1"/>
  <c r="AN670" i="1"/>
  <c r="AN669" i="1"/>
  <c r="AN668" i="1"/>
  <c r="AN667" i="1"/>
  <c r="AN666" i="1"/>
  <c r="AN665" i="1"/>
  <c r="AN664" i="1"/>
  <c r="AN663" i="1"/>
  <c r="AN662" i="1"/>
  <c r="AN661" i="1"/>
  <c r="AN660" i="1"/>
  <c r="AN659" i="1"/>
  <c r="AN658" i="1"/>
  <c r="AN657" i="1"/>
  <c r="AN656" i="1"/>
  <c r="AN655" i="1"/>
  <c r="AN654" i="1"/>
  <c r="AN653" i="1"/>
  <c r="AN652" i="1"/>
  <c r="AN651" i="1"/>
  <c r="AN650" i="1"/>
  <c r="AN649" i="1"/>
  <c r="AN648" i="1"/>
  <c r="AN647" i="1"/>
  <c r="AN646" i="1"/>
  <c r="AN645" i="1"/>
  <c r="AN644" i="1"/>
  <c r="AN643" i="1"/>
  <c r="AN642" i="1"/>
  <c r="AN641" i="1"/>
  <c r="AN640" i="1"/>
  <c r="AN639" i="1"/>
  <c r="AN638" i="1"/>
  <c r="AN637" i="1"/>
  <c r="AN636" i="1"/>
  <c r="AN635" i="1"/>
  <c r="AN634" i="1"/>
  <c r="AN633" i="1"/>
  <c r="AN632" i="1"/>
  <c r="AN631" i="1"/>
  <c r="AN630" i="1"/>
  <c r="AN629" i="1"/>
  <c r="AN628" i="1"/>
  <c r="AN627" i="1"/>
  <c r="AN626" i="1"/>
  <c r="AN625" i="1"/>
  <c r="AN624" i="1"/>
  <c r="AN623" i="1"/>
  <c r="AN622" i="1"/>
  <c r="AN621" i="1"/>
  <c r="AN620" i="1"/>
  <c r="AN619" i="1"/>
  <c r="AN618" i="1"/>
  <c r="AN617" i="1"/>
  <c r="AN616" i="1"/>
  <c r="AN615" i="1"/>
  <c r="AN614" i="1"/>
  <c r="AN613" i="1"/>
  <c r="AN612" i="1"/>
  <c r="AN611" i="1"/>
  <c r="AN610" i="1"/>
  <c r="AN609" i="1"/>
  <c r="AN608" i="1"/>
  <c r="AN607" i="1"/>
  <c r="AN606" i="1"/>
  <c r="AN605" i="1"/>
  <c r="AN604" i="1"/>
  <c r="AN603" i="1"/>
  <c r="AN602" i="1"/>
  <c r="AN601" i="1"/>
  <c r="AN600" i="1"/>
  <c r="AN599" i="1"/>
  <c r="AN598" i="1"/>
  <c r="AN597" i="1"/>
  <c r="AN596" i="1"/>
  <c r="AN595" i="1"/>
  <c r="AN594" i="1"/>
  <c r="AN593" i="1"/>
  <c r="AN592" i="1"/>
  <c r="AN591" i="1"/>
  <c r="AN590" i="1"/>
  <c r="AN589" i="1"/>
  <c r="AN588" i="1"/>
  <c r="AN587" i="1"/>
  <c r="AN586" i="1"/>
  <c r="AN585" i="1"/>
  <c r="AN584" i="1"/>
  <c r="AN583" i="1"/>
  <c r="AN582" i="1"/>
  <c r="AN581" i="1"/>
  <c r="AN580" i="1"/>
  <c r="AN579" i="1"/>
  <c r="AN578" i="1"/>
  <c r="AN577" i="1"/>
  <c r="AN576" i="1"/>
  <c r="AN575" i="1"/>
  <c r="AN574" i="1"/>
  <c r="AN573" i="1"/>
  <c r="AN572" i="1"/>
  <c r="AN571" i="1"/>
  <c r="AN570" i="1"/>
  <c r="AN569" i="1"/>
  <c r="AN568" i="1"/>
  <c r="AN567" i="1"/>
  <c r="AN566" i="1"/>
  <c r="AN565" i="1"/>
  <c r="AN564" i="1"/>
  <c r="AN563" i="1"/>
  <c r="AN562" i="1"/>
  <c r="AN561" i="1"/>
  <c r="AN560" i="1"/>
  <c r="AN559" i="1"/>
  <c r="AN558" i="1"/>
  <c r="AN557" i="1"/>
  <c r="AN556" i="1"/>
  <c r="AN555" i="1"/>
  <c r="AN554" i="1"/>
  <c r="AN553" i="1"/>
  <c r="AN552" i="1"/>
  <c r="AN551" i="1"/>
  <c r="AN550" i="1"/>
  <c r="AN549" i="1"/>
  <c r="AN548" i="1"/>
  <c r="AN547" i="1"/>
  <c r="AN546" i="1"/>
  <c r="AN545" i="1"/>
  <c r="AN544" i="1"/>
  <c r="AN543" i="1"/>
  <c r="AN542" i="1"/>
  <c r="AN541" i="1"/>
  <c r="AN540" i="1"/>
  <c r="AN539" i="1"/>
  <c r="AN538" i="1"/>
  <c r="AN537" i="1"/>
  <c r="AN536" i="1"/>
  <c r="AN535" i="1"/>
  <c r="AN534" i="1"/>
  <c r="AN533" i="1"/>
  <c r="AN532" i="1"/>
  <c r="AN531" i="1"/>
  <c r="AN530" i="1"/>
  <c r="AN529" i="1"/>
  <c r="AN528" i="1"/>
  <c r="AN527" i="1"/>
  <c r="AN526" i="1"/>
  <c r="AN525" i="1"/>
  <c r="AN524" i="1"/>
  <c r="AN523" i="1"/>
  <c r="AN522" i="1"/>
  <c r="AN521" i="1"/>
  <c r="AN520" i="1"/>
  <c r="AN519" i="1"/>
  <c r="AN518" i="1"/>
  <c r="AN517" i="1"/>
  <c r="AN516" i="1"/>
  <c r="AN515" i="1"/>
  <c r="AN514" i="1"/>
  <c r="AN513" i="1"/>
  <c r="AN512" i="1"/>
  <c r="AN511" i="1"/>
  <c r="AN510" i="1"/>
  <c r="AN509" i="1"/>
  <c r="AN508" i="1"/>
  <c r="AN507" i="1"/>
  <c r="AN506" i="1"/>
  <c r="AN505" i="1"/>
  <c r="AN504" i="1"/>
  <c r="AN503" i="1"/>
  <c r="AN502" i="1"/>
  <c r="AN501" i="1"/>
  <c r="AN500" i="1"/>
  <c r="AN499" i="1"/>
  <c r="AN498" i="1"/>
  <c r="AN497" i="1"/>
  <c r="AN496" i="1"/>
  <c r="AN495" i="1"/>
  <c r="AN494" i="1"/>
  <c r="AN493" i="1"/>
  <c r="AN492" i="1"/>
  <c r="AN491" i="1"/>
  <c r="AN490" i="1"/>
  <c r="AN489" i="1"/>
  <c r="AN488" i="1"/>
  <c r="AN487" i="1"/>
  <c r="AN486" i="1"/>
  <c r="AN485" i="1"/>
  <c r="AN484" i="1"/>
  <c r="AN483" i="1"/>
  <c r="AN482" i="1"/>
  <c r="AN481" i="1"/>
  <c r="AN480" i="1"/>
  <c r="AN479" i="1"/>
  <c r="AN478" i="1"/>
  <c r="AN477" i="1"/>
  <c r="AN476" i="1"/>
  <c r="AN475" i="1"/>
  <c r="AN474" i="1"/>
  <c r="AN473" i="1"/>
  <c r="AN472" i="1"/>
  <c r="AN471" i="1"/>
  <c r="AN470" i="1"/>
  <c r="AN469" i="1"/>
  <c r="AN468" i="1"/>
  <c r="AN467" i="1"/>
  <c r="AN466" i="1"/>
  <c r="AN465" i="1"/>
  <c r="AN464" i="1"/>
  <c r="AN463" i="1"/>
  <c r="AN462" i="1"/>
  <c r="AN461" i="1"/>
  <c r="AN460" i="1"/>
  <c r="AN459" i="1"/>
  <c r="AN458" i="1"/>
  <c r="AN457" i="1"/>
  <c r="AN456" i="1"/>
  <c r="AN455" i="1"/>
  <c r="AN454" i="1"/>
  <c r="AN453" i="1"/>
  <c r="AN452" i="1"/>
  <c r="AN451" i="1"/>
  <c r="AN450" i="1"/>
  <c r="AN449" i="1"/>
  <c r="AN448" i="1"/>
  <c r="AN447" i="1"/>
  <c r="AN446" i="1"/>
  <c r="AN445" i="1"/>
  <c r="AN444" i="1"/>
  <c r="AN443" i="1"/>
  <c r="AN442" i="1"/>
  <c r="AN441" i="1"/>
  <c r="AN440" i="1"/>
  <c r="AN439" i="1"/>
  <c r="AN438" i="1"/>
  <c r="AN437" i="1"/>
  <c r="AN436" i="1"/>
  <c r="AN435" i="1"/>
  <c r="AN434" i="1"/>
  <c r="AN433" i="1"/>
  <c r="AN432" i="1"/>
  <c r="AN431" i="1"/>
  <c r="AN430" i="1"/>
  <c r="AN429" i="1"/>
  <c r="AN428" i="1"/>
  <c r="AN427" i="1"/>
  <c r="AN426" i="1"/>
  <c r="AN425" i="1"/>
  <c r="AN424" i="1"/>
  <c r="AN423" i="1"/>
  <c r="AN422" i="1"/>
  <c r="AN421" i="1"/>
  <c r="AN420" i="1"/>
  <c r="AN419" i="1"/>
  <c r="AN418" i="1"/>
  <c r="AN417" i="1"/>
  <c r="AN416" i="1"/>
  <c r="AN415" i="1"/>
  <c r="AN414" i="1"/>
  <c r="AN413" i="1"/>
  <c r="AN412" i="1"/>
  <c r="AN411" i="1"/>
  <c r="AN410" i="1"/>
  <c r="AN409" i="1"/>
  <c r="AN408" i="1"/>
  <c r="AN407" i="1"/>
  <c r="AN406" i="1"/>
  <c r="AN405" i="1"/>
  <c r="AN404" i="1"/>
  <c r="AN403" i="1"/>
  <c r="AN402" i="1"/>
  <c r="AN401" i="1"/>
  <c r="AN400" i="1"/>
  <c r="AN399" i="1"/>
  <c r="AN398" i="1"/>
  <c r="AN397" i="1"/>
  <c r="AN396" i="1"/>
  <c r="AN395" i="1"/>
  <c r="AN394" i="1"/>
  <c r="AN393" i="1"/>
  <c r="AN392" i="1"/>
  <c r="AN391" i="1"/>
  <c r="AN390" i="1"/>
  <c r="AN389" i="1"/>
  <c r="AN388" i="1"/>
  <c r="AN387" i="1"/>
  <c r="AN386" i="1"/>
  <c r="AN385" i="1"/>
  <c r="AN384" i="1"/>
  <c r="AN383" i="1"/>
  <c r="AN382" i="1"/>
  <c r="AN381" i="1"/>
  <c r="AN380" i="1"/>
  <c r="AN379" i="1"/>
  <c r="AN378" i="1"/>
  <c r="AN377" i="1"/>
  <c r="AN376" i="1"/>
  <c r="AN375" i="1"/>
  <c r="AN374" i="1"/>
  <c r="AN373" i="1"/>
  <c r="AN372" i="1"/>
  <c r="AN371" i="1"/>
  <c r="AN370" i="1"/>
  <c r="AN369" i="1"/>
  <c r="AN368" i="1"/>
  <c r="AN367" i="1"/>
  <c r="AN366" i="1"/>
  <c r="AN365" i="1"/>
  <c r="AN364" i="1"/>
  <c r="AN363" i="1"/>
  <c r="AN362" i="1"/>
  <c r="AN361" i="1"/>
  <c r="AN360" i="1"/>
  <c r="AN359" i="1"/>
  <c r="AN358" i="1"/>
  <c r="AN357" i="1"/>
  <c r="AN356" i="1"/>
  <c r="AN355" i="1"/>
  <c r="AN354" i="1"/>
  <c r="AN353" i="1"/>
  <c r="AN352" i="1"/>
  <c r="AN351" i="1"/>
  <c r="AN350" i="1"/>
  <c r="AN349" i="1"/>
  <c r="AN348" i="1"/>
  <c r="AN347" i="1"/>
  <c r="AN346" i="1"/>
  <c r="AN345" i="1"/>
  <c r="AN344" i="1"/>
  <c r="AN343" i="1"/>
  <c r="AN342" i="1"/>
  <c r="AN341" i="1"/>
  <c r="AN340" i="1"/>
  <c r="AN339" i="1"/>
  <c r="AN338" i="1"/>
  <c r="AN337" i="1"/>
  <c r="AN336" i="1"/>
  <c r="AN335" i="1"/>
  <c r="AN334" i="1"/>
  <c r="AN333" i="1"/>
  <c r="AN332" i="1"/>
  <c r="AN331" i="1"/>
  <c r="AN330" i="1"/>
  <c r="AN329" i="1"/>
  <c r="AN328" i="1"/>
  <c r="AN327" i="1"/>
  <c r="AN326" i="1"/>
  <c r="AN325" i="1"/>
  <c r="AN324" i="1"/>
  <c r="AN323" i="1"/>
  <c r="AN322" i="1"/>
  <c r="AN321" i="1"/>
  <c r="AN320" i="1"/>
  <c r="AN319" i="1"/>
  <c r="AN318" i="1"/>
  <c r="AN317" i="1"/>
  <c r="AN316" i="1"/>
  <c r="AN315" i="1"/>
  <c r="AN314" i="1"/>
  <c r="AN313" i="1"/>
  <c r="AN312" i="1"/>
  <c r="AN311" i="1"/>
  <c r="AN310" i="1"/>
  <c r="AN309" i="1"/>
  <c r="AN308" i="1"/>
  <c r="AN307" i="1"/>
  <c r="AN306" i="1"/>
  <c r="AN305" i="1"/>
  <c r="AN304" i="1"/>
  <c r="AN303" i="1"/>
  <c r="AN302" i="1"/>
  <c r="AN301" i="1"/>
  <c r="AN300" i="1"/>
  <c r="AN299" i="1"/>
  <c r="AN298" i="1"/>
  <c r="AN297" i="1"/>
  <c r="AN296" i="1"/>
  <c r="AN295" i="1"/>
  <c r="AN294" i="1"/>
  <c r="AN293" i="1"/>
  <c r="AN292" i="1"/>
  <c r="AN291" i="1"/>
  <c r="AN290" i="1"/>
  <c r="AN289" i="1"/>
  <c r="AN288" i="1"/>
  <c r="AN287" i="1"/>
  <c r="AN286" i="1"/>
  <c r="AN285" i="1"/>
  <c r="AN284" i="1"/>
  <c r="AN283" i="1"/>
  <c r="AN282" i="1"/>
  <c r="AN281" i="1"/>
  <c r="AN280" i="1"/>
  <c r="AN279" i="1"/>
  <c r="AN278" i="1"/>
  <c r="AN277" i="1"/>
  <c r="AN276" i="1"/>
  <c r="AN275" i="1"/>
  <c r="AN274" i="1"/>
  <c r="AN273" i="1"/>
  <c r="AN272" i="1"/>
  <c r="AN271" i="1"/>
  <c r="AN270" i="1"/>
  <c r="AN269" i="1"/>
  <c r="AN268" i="1"/>
  <c r="AN267" i="1"/>
  <c r="AN266" i="1"/>
  <c r="AN265" i="1"/>
  <c r="AN264" i="1"/>
  <c r="AN263" i="1"/>
  <c r="AN262" i="1"/>
  <c r="AN261" i="1"/>
  <c r="AN260" i="1"/>
  <c r="AN259" i="1"/>
  <c r="AN258" i="1"/>
  <c r="AN257" i="1"/>
  <c r="AN256" i="1"/>
  <c r="AN255" i="1"/>
  <c r="AN254" i="1"/>
  <c r="AN253" i="1"/>
  <c r="AN252" i="1"/>
  <c r="AN251" i="1"/>
  <c r="AN250" i="1"/>
  <c r="AN249" i="1"/>
  <c r="AN248" i="1"/>
  <c r="AN247" i="1"/>
  <c r="AN246" i="1"/>
  <c r="AN245" i="1"/>
  <c r="AN244" i="1"/>
  <c r="AN243" i="1"/>
  <c r="AN242" i="1"/>
  <c r="AN241" i="1"/>
  <c r="AN240" i="1"/>
  <c r="AN239" i="1"/>
  <c r="AN238" i="1"/>
  <c r="AN237" i="1"/>
  <c r="AN236" i="1"/>
  <c r="AN235" i="1"/>
  <c r="AN234" i="1"/>
  <c r="AN233" i="1"/>
  <c r="AN232" i="1"/>
  <c r="AN231" i="1"/>
  <c r="AN230" i="1"/>
  <c r="AN229" i="1"/>
  <c r="AN228" i="1"/>
  <c r="AN227" i="1"/>
  <c r="AN226" i="1"/>
  <c r="AN225" i="1"/>
  <c r="AN224" i="1"/>
  <c r="AN223" i="1"/>
  <c r="AN222" i="1"/>
  <c r="AN221" i="1"/>
  <c r="AN220" i="1"/>
  <c r="AN219" i="1"/>
  <c r="AN218" i="1"/>
  <c r="AN217" i="1"/>
  <c r="AN216" i="1"/>
  <c r="AN215" i="1"/>
  <c r="AN214" i="1"/>
  <c r="AN213" i="1"/>
  <c r="AN212" i="1"/>
  <c r="AN211" i="1"/>
  <c r="AN210" i="1"/>
  <c r="AN209" i="1"/>
  <c r="AN208" i="1"/>
  <c r="AN207" i="1"/>
  <c r="AN206" i="1"/>
  <c r="AN205" i="1"/>
  <c r="AN204" i="1"/>
  <c r="AN203" i="1"/>
  <c r="AN202" i="1"/>
  <c r="AN201" i="1"/>
  <c r="AN200" i="1"/>
  <c r="AN199" i="1"/>
  <c r="AN198" i="1"/>
  <c r="AN197" i="1"/>
  <c r="AN196" i="1"/>
  <c r="AN195" i="1"/>
  <c r="AN194" i="1"/>
  <c r="AN193" i="1"/>
  <c r="AN192" i="1"/>
  <c r="AN191" i="1"/>
  <c r="AN190" i="1"/>
  <c r="AN189" i="1"/>
  <c r="AN188" i="1"/>
  <c r="AN187" i="1"/>
  <c r="AN186" i="1"/>
  <c r="AN185" i="1"/>
  <c r="AN184" i="1"/>
  <c r="AN183" i="1"/>
  <c r="AN182" i="1"/>
  <c r="AN181" i="1"/>
  <c r="AN180" i="1"/>
  <c r="AN179" i="1"/>
  <c r="AN178" i="1"/>
  <c r="AN177" i="1"/>
  <c r="AN176" i="1"/>
  <c r="AN175" i="1"/>
  <c r="AN174" i="1"/>
  <c r="AN173" i="1"/>
  <c r="AN172" i="1"/>
  <c r="AN171" i="1"/>
  <c r="AN170" i="1"/>
  <c r="AN169" i="1"/>
  <c r="AN168" i="1"/>
  <c r="AN167" i="1"/>
  <c r="AN166" i="1"/>
  <c r="AN165" i="1"/>
  <c r="AN164" i="1"/>
  <c r="AN163" i="1"/>
  <c r="AN162" i="1"/>
  <c r="AN161" i="1"/>
  <c r="AN160" i="1"/>
  <c r="AN159" i="1"/>
  <c r="AN158" i="1"/>
  <c r="AN157" i="1"/>
  <c r="AN156" i="1"/>
  <c r="AN155" i="1"/>
  <c r="AN154" i="1"/>
  <c r="AN153" i="1"/>
  <c r="AN152" i="1"/>
  <c r="AN151" i="1"/>
  <c r="AN150" i="1"/>
  <c r="AN149" i="1"/>
  <c r="AN148" i="1"/>
  <c r="AN147" i="1"/>
  <c r="AN146" i="1"/>
  <c r="AN145" i="1"/>
  <c r="AN144" i="1"/>
  <c r="AN143" i="1"/>
  <c r="AN142" i="1"/>
  <c r="AN141" i="1"/>
  <c r="AN140" i="1"/>
  <c r="AN139" i="1"/>
  <c r="AN138" i="1"/>
  <c r="AN137" i="1"/>
  <c r="AN136" i="1"/>
  <c r="AN135" i="1"/>
  <c r="AN134" i="1"/>
  <c r="AN133" i="1"/>
  <c r="AN132" i="1"/>
  <c r="AN131" i="1"/>
  <c r="AN130" i="1"/>
  <c r="AN129" i="1"/>
  <c r="AN128" i="1"/>
  <c r="AN127" i="1"/>
  <c r="AN126" i="1"/>
  <c r="AN125" i="1"/>
  <c r="AN124" i="1"/>
  <c r="AN123" i="1"/>
  <c r="AN122" i="1"/>
  <c r="AN121" i="1"/>
  <c r="AN120" i="1"/>
  <c r="AN119" i="1"/>
  <c r="AN118" i="1"/>
  <c r="AN117" i="1"/>
  <c r="AN116" i="1"/>
  <c r="AN115" i="1"/>
  <c r="AN114" i="1"/>
  <c r="AN113" i="1"/>
  <c r="AN112" i="1"/>
  <c r="AN111" i="1"/>
  <c r="AN110" i="1"/>
  <c r="AN109" i="1"/>
  <c r="AN108" i="1"/>
  <c r="AN107" i="1"/>
  <c r="AN106" i="1"/>
  <c r="AN105" i="1"/>
  <c r="AN104" i="1"/>
  <c r="AN103" i="1"/>
  <c r="AN102" i="1"/>
  <c r="AN101" i="1"/>
  <c r="AN100" i="1"/>
  <c r="AN99" i="1"/>
  <c r="AN98" i="1"/>
  <c r="AN97" i="1"/>
  <c r="AN96" i="1"/>
  <c r="AN95" i="1"/>
  <c r="AN94" i="1"/>
  <c r="AN93" i="1"/>
  <c r="AN92" i="1"/>
  <c r="AN91" i="1"/>
  <c r="AN90" i="1"/>
  <c r="AN89" i="1"/>
  <c r="AN88" i="1"/>
  <c r="AN87" i="1"/>
  <c r="AN86" i="1"/>
  <c r="AN85" i="1"/>
  <c r="AN84" i="1"/>
  <c r="AN83" i="1"/>
  <c r="AN82" i="1"/>
  <c r="AN81" i="1"/>
  <c r="AN80" i="1"/>
  <c r="AN79" i="1"/>
  <c r="AN78" i="1"/>
  <c r="AN77" i="1"/>
  <c r="AN76" i="1"/>
  <c r="AN75" i="1"/>
  <c r="AN74" i="1"/>
  <c r="AN73" i="1"/>
  <c r="AN72" i="1"/>
  <c r="AN71" i="1"/>
  <c r="AN70" i="1"/>
  <c r="AN69" i="1"/>
  <c r="AN68" i="1"/>
  <c r="AN67" i="1"/>
  <c r="AN66" i="1"/>
  <c r="AN65" i="1"/>
  <c r="AN64" i="1"/>
  <c r="AN63" i="1"/>
  <c r="AN62" i="1"/>
  <c r="AN61" i="1"/>
  <c r="AN60" i="1"/>
  <c r="AN59" i="1"/>
  <c r="AN58" i="1"/>
  <c r="AN57" i="1"/>
  <c r="AN56" i="1"/>
  <c r="AN55" i="1"/>
  <c r="AN54" i="1"/>
  <c r="AN53" i="1"/>
  <c r="AN52" i="1"/>
  <c r="AN51" i="1"/>
  <c r="AN50" i="1"/>
  <c r="AN49" i="1"/>
  <c r="AN48" i="1"/>
  <c r="AN47" i="1"/>
  <c r="AN46" i="1"/>
  <c r="AN45" i="1"/>
  <c r="AN44" i="1"/>
  <c r="AN43" i="1"/>
  <c r="AN42" i="1"/>
  <c r="AN41" i="1"/>
  <c r="AN40" i="1"/>
  <c r="AN39" i="1"/>
  <c r="AN38" i="1"/>
  <c r="AN37" i="1"/>
  <c r="AN36" i="1"/>
  <c r="AN35" i="1"/>
  <c r="AN34" i="1"/>
  <c r="AN33" i="1"/>
  <c r="AN32" i="1"/>
  <c r="AN31" i="1"/>
  <c r="AN30" i="1"/>
  <c r="AN29" i="1"/>
  <c r="AN28" i="1"/>
  <c r="AN27" i="1"/>
  <c r="AN26" i="1"/>
  <c r="AN25" i="1"/>
  <c r="AN24" i="1"/>
  <c r="AN23" i="1"/>
  <c r="AN22" i="1"/>
  <c r="AN21" i="1"/>
  <c r="AN20" i="1"/>
  <c r="AN19" i="1"/>
  <c r="AN18" i="1"/>
  <c r="AN17" i="1"/>
  <c r="AN16" i="1"/>
  <c r="AN15" i="1"/>
  <c r="AN14" i="1"/>
  <c r="AN13" i="1"/>
  <c r="AN12" i="1"/>
  <c r="CA8" i="1"/>
  <c r="CA7" i="1"/>
  <c r="CA6" i="1"/>
  <c r="CA5" i="1"/>
  <c r="CA4" i="1"/>
  <c r="CA3" i="1"/>
  <c r="AF1320" i="1"/>
  <c r="AF1321" i="1"/>
  <c r="AF1322" i="1"/>
  <c r="AF1323" i="1"/>
  <c r="AF1324" i="1"/>
  <c r="AF1325" i="1"/>
  <c r="AF1326" i="1"/>
  <c r="AF1327" i="1"/>
  <c r="AF1328" i="1"/>
  <c r="AF1329" i="1"/>
  <c r="AF1330" i="1"/>
  <c r="AF1331" i="1"/>
  <c r="AF1332" i="1"/>
  <c r="AF1333" i="1"/>
  <c r="AF1334" i="1"/>
  <c r="AF1335" i="1"/>
  <c r="AF1336" i="1"/>
  <c r="AF1337" i="1"/>
  <c r="AF1338" i="1"/>
  <c r="AF1339" i="1"/>
  <c r="AF1340" i="1"/>
  <c r="AF1341" i="1"/>
  <c r="AF1342" i="1"/>
  <c r="AF1343" i="1"/>
  <c r="AF1344" i="1"/>
  <c r="AF1345" i="1"/>
  <c r="AF1346" i="1"/>
  <c r="AF1347" i="1"/>
  <c r="AF1348" i="1"/>
  <c r="AF1349" i="1"/>
  <c r="AF1350" i="1"/>
  <c r="AF1351" i="1"/>
  <c r="AF1352" i="1"/>
  <c r="AF1353" i="1"/>
  <c r="AF1354" i="1"/>
  <c r="AF1355" i="1"/>
  <c r="AF1356" i="1"/>
  <c r="AF1357" i="1"/>
  <c r="AF1358" i="1"/>
  <c r="AF1359" i="1"/>
  <c r="AF1360" i="1"/>
  <c r="AF1361" i="1"/>
  <c r="AF1362" i="1"/>
  <c r="AF1363" i="1"/>
  <c r="AF1364" i="1"/>
  <c r="AF1365" i="1"/>
  <c r="AF1366" i="1"/>
  <c r="AF1367" i="1"/>
  <c r="AF1368" i="1"/>
  <c r="AF1369" i="1"/>
  <c r="AF1370" i="1"/>
  <c r="AF1371" i="1"/>
  <c r="AF1372" i="1"/>
  <c r="AF1373" i="1"/>
  <c r="AF1374" i="1"/>
  <c r="AF1375" i="1"/>
  <c r="AF1376" i="1"/>
  <c r="AF1377" i="1"/>
  <c r="AF1378" i="1"/>
  <c r="AF1379" i="1"/>
  <c r="AF1380" i="1"/>
  <c r="AF1381" i="1"/>
  <c r="AF1382" i="1"/>
  <c r="AF1383" i="1"/>
  <c r="AF1384" i="1"/>
  <c r="AF1385" i="1"/>
  <c r="AF1386" i="1"/>
  <c r="AF1387" i="1"/>
  <c r="AF1388" i="1"/>
  <c r="AF1389" i="1"/>
  <c r="AF1390" i="1"/>
  <c r="AF1391" i="1"/>
  <c r="AF1392" i="1"/>
  <c r="AF1393" i="1"/>
  <c r="AF1394" i="1"/>
  <c r="AF1395" i="1"/>
  <c r="AF1396" i="1"/>
  <c r="AF1397" i="1"/>
  <c r="AF1398" i="1"/>
  <c r="AF1399" i="1"/>
  <c r="AF1400" i="1"/>
  <c r="AF1401" i="1"/>
  <c r="AF1402" i="1"/>
  <c r="AF1403" i="1"/>
  <c r="AF1404" i="1"/>
  <c r="AF1405" i="1"/>
  <c r="AF1406" i="1"/>
  <c r="AF1407" i="1"/>
  <c r="AF1408" i="1"/>
  <c r="AF1409" i="1"/>
  <c r="AF1410" i="1"/>
  <c r="AF1411" i="1"/>
  <c r="AF1412" i="1"/>
  <c r="AF1413" i="1"/>
  <c r="AF1414" i="1"/>
  <c r="AF1415" i="1"/>
  <c r="AF1416" i="1"/>
  <c r="AF1417" i="1"/>
  <c r="AF1418" i="1"/>
  <c r="AF1419" i="1"/>
  <c r="AF1420" i="1"/>
  <c r="AF1421" i="1"/>
  <c r="AF1422" i="1"/>
  <c r="AF1423" i="1"/>
  <c r="AF1424" i="1"/>
  <c r="AF1425" i="1"/>
  <c r="AF1426" i="1"/>
  <c r="AF1427" i="1"/>
  <c r="AF1428" i="1"/>
  <c r="AF1429" i="1"/>
  <c r="AF1430" i="1"/>
  <c r="AF1431" i="1"/>
  <c r="AF1432" i="1"/>
  <c r="AF1433" i="1"/>
  <c r="AF1434" i="1"/>
  <c r="AF1435" i="1"/>
  <c r="AF1436" i="1"/>
  <c r="AF1437" i="1"/>
  <c r="AF1438" i="1"/>
  <c r="AF1439" i="1"/>
  <c r="AF1440" i="1"/>
  <c r="AF1441" i="1"/>
  <c r="AF1442" i="1"/>
  <c r="AF1443" i="1"/>
  <c r="AF1444" i="1"/>
  <c r="AF1445" i="1"/>
  <c r="AF1446" i="1"/>
  <c r="AF1447" i="1"/>
  <c r="AF1448" i="1"/>
  <c r="AF1449" i="1"/>
  <c r="AF1450" i="1"/>
  <c r="AF1451" i="1"/>
  <c r="AF1452" i="1"/>
  <c r="AF1453" i="1"/>
  <c r="AF1454" i="1"/>
  <c r="AF1455" i="1"/>
  <c r="AF1456" i="1"/>
  <c r="AF1457" i="1"/>
  <c r="AF1458" i="1"/>
  <c r="AF1459" i="1"/>
  <c r="AF1460" i="1"/>
  <c r="AF1461" i="1"/>
  <c r="AF1462" i="1"/>
  <c r="AF1463" i="1"/>
  <c r="AF1464" i="1"/>
  <c r="AF1465" i="1"/>
  <c r="AF1466" i="1"/>
  <c r="AF1467" i="1"/>
  <c r="AF1468" i="1"/>
  <c r="AF1469" i="1"/>
  <c r="AF1470" i="1"/>
  <c r="AF1471" i="1"/>
  <c r="AF1472" i="1"/>
  <c r="AF1473" i="1"/>
  <c r="X1320" i="1"/>
  <c r="X1321" i="1"/>
  <c r="X1322" i="1"/>
  <c r="X1323" i="1"/>
  <c r="X1324" i="1"/>
  <c r="X1325" i="1"/>
  <c r="X1326" i="1"/>
  <c r="X1327" i="1"/>
  <c r="X1328" i="1"/>
  <c r="X1329" i="1"/>
  <c r="X1330" i="1"/>
  <c r="X1331" i="1"/>
  <c r="X1332" i="1"/>
  <c r="X1333" i="1"/>
  <c r="X1334" i="1"/>
  <c r="X1335" i="1"/>
  <c r="X1336" i="1"/>
  <c r="X1337" i="1"/>
  <c r="X1338" i="1"/>
  <c r="X1339" i="1"/>
  <c r="X1340" i="1"/>
  <c r="X1341" i="1"/>
  <c r="X1342" i="1"/>
  <c r="X1343" i="1"/>
  <c r="X1344" i="1"/>
  <c r="X1345" i="1"/>
  <c r="X1346" i="1"/>
  <c r="X1347" i="1"/>
  <c r="X1348" i="1"/>
  <c r="X1349" i="1"/>
  <c r="X1350" i="1"/>
  <c r="X1351" i="1"/>
  <c r="X1352" i="1"/>
  <c r="X1353" i="1"/>
  <c r="X1354" i="1"/>
  <c r="X1355" i="1"/>
  <c r="X1356" i="1"/>
  <c r="X1357" i="1"/>
  <c r="X1358" i="1"/>
  <c r="X1359" i="1"/>
  <c r="X1360" i="1"/>
  <c r="X1361" i="1"/>
  <c r="X1362" i="1"/>
  <c r="X1363" i="1"/>
  <c r="X1364" i="1"/>
  <c r="X1365" i="1"/>
  <c r="X1366" i="1"/>
  <c r="X1367" i="1"/>
  <c r="X1368" i="1"/>
  <c r="X1369" i="1"/>
  <c r="X1370" i="1"/>
  <c r="X1371" i="1"/>
  <c r="X1372" i="1"/>
  <c r="X1373" i="1"/>
  <c r="X1374" i="1"/>
  <c r="X1375" i="1"/>
  <c r="X1376" i="1"/>
  <c r="X1377" i="1"/>
  <c r="X1378" i="1"/>
  <c r="X1379" i="1"/>
  <c r="X1380" i="1"/>
  <c r="X1381" i="1"/>
  <c r="X1382" i="1"/>
  <c r="X1383" i="1"/>
  <c r="X1384" i="1"/>
  <c r="X1385" i="1"/>
  <c r="X1386" i="1"/>
  <c r="X1387" i="1"/>
  <c r="X1388" i="1"/>
  <c r="X1389" i="1"/>
  <c r="X1390" i="1"/>
  <c r="X1391" i="1"/>
  <c r="X1392" i="1"/>
  <c r="X1393" i="1"/>
  <c r="X1394" i="1"/>
  <c r="X1395" i="1"/>
  <c r="X1396" i="1"/>
  <c r="X1397" i="1"/>
  <c r="X1398" i="1"/>
  <c r="X1399" i="1"/>
  <c r="X1400" i="1"/>
  <c r="X1401" i="1"/>
  <c r="X1402" i="1"/>
  <c r="X1403" i="1"/>
  <c r="X1404" i="1"/>
  <c r="X1405" i="1"/>
  <c r="X1406" i="1"/>
  <c r="X1407" i="1"/>
  <c r="X1408" i="1"/>
  <c r="X1409" i="1"/>
  <c r="X1410" i="1"/>
  <c r="X1411" i="1"/>
  <c r="X1412" i="1"/>
  <c r="X1413" i="1"/>
  <c r="X1414" i="1"/>
  <c r="X1415" i="1"/>
  <c r="X1416" i="1"/>
  <c r="X1417" i="1"/>
  <c r="X1418" i="1"/>
  <c r="X1419" i="1"/>
  <c r="X1420" i="1"/>
  <c r="X1421" i="1"/>
  <c r="X1422" i="1"/>
  <c r="X1423" i="1"/>
  <c r="X1424" i="1"/>
  <c r="X1425" i="1"/>
  <c r="X1426" i="1"/>
  <c r="X1427" i="1"/>
  <c r="X1428" i="1"/>
  <c r="X1429" i="1"/>
  <c r="X1430" i="1"/>
  <c r="X1431" i="1"/>
  <c r="X1432" i="1"/>
  <c r="X1433" i="1"/>
  <c r="X1434" i="1"/>
  <c r="X1435" i="1"/>
  <c r="X1436" i="1"/>
  <c r="X1437" i="1"/>
  <c r="X1438" i="1"/>
  <c r="X1439" i="1"/>
  <c r="X1440" i="1"/>
  <c r="X1441" i="1"/>
  <c r="X1442" i="1"/>
  <c r="X1443" i="1"/>
  <c r="X1444" i="1"/>
  <c r="X1445" i="1"/>
  <c r="X1446" i="1"/>
  <c r="X1447" i="1"/>
  <c r="X1448" i="1"/>
  <c r="X1449" i="1"/>
  <c r="X1450" i="1"/>
  <c r="X1451" i="1"/>
  <c r="X1452" i="1"/>
  <c r="X1453" i="1"/>
  <c r="X1454" i="1"/>
  <c r="X1455" i="1"/>
  <c r="X1456" i="1"/>
  <c r="X1457" i="1"/>
  <c r="X1458" i="1"/>
  <c r="X1459" i="1"/>
  <c r="X1460" i="1"/>
  <c r="X1461" i="1"/>
  <c r="X1462" i="1"/>
  <c r="X1463" i="1"/>
  <c r="X1464" i="1"/>
  <c r="X1465" i="1"/>
  <c r="X1466" i="1"/>
  <c r="X1467" i="1"/>
  <c r="X1468" i="1"/>
  <c r="X1469" i="1"/>
  <c r="X1470" i="1"/>
  <c r="X1471" i="1"/>
  <c r="X1472" i="1"/>
  <c r="X1473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P1451" i="1"/>
  <c r="P1452" i="1"/>
  <c r="P1453" i="1"/>
  <c r="P1454" i="1"/>
  <c r="P1455" i="1"/>
  <c r="P1456" i="1"/>
  <c r="P1457" i="1"/>
  <c r="P1458" i="1"/>
  <c r="P1459" i="1"/>
  <c r="P1460" i="1"/>
  <c r="P1461" i="1"/>
  <c r="P1462" i="1"/>
  <c r="P1463" i="1"/>
  <c r="P1464" i="1"/>
  <c r="P1465" i="1"/>
  <c r="P1466" i="1"/>
  <c r="P1467" i="1"/>
  <c r="P1468" i="1"/>
  <c r="P1469" i="1"/>
  <c r="P1470" i="1"/>
  <c r="P1471" i="1"/>
  <c r="P1472" i="1"/>
  <c r="P1473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319" i="1"/>
  <c r="E9" i="1"/>
  <c r="C9" i="1"/>
  <c r="A12" i="1" s="1"/>
  <c r="C3" i="1"/>
  <c r="AI65" i="2" l="1"/>
  <c r="AL64" i="2"/>
  <c r="AM64" i="2"/>
  <c r="AN64" i="2"/>
  <c r="Z57" i="3"/>
  <c r="AA56" i="3"/>
  <c r="A13" i="1"/>
  <c r="A14" i="1" s="1"/>
  <c r="A15" i="1" s="1"/>
  <c r="A16" i="1" s="1"/>
  <c r="A17" i="1" s="1"/>
  <c r="AO53" i="2"/>
  <c r="BR11" i="2"/>
  <c r="BS11" i="2"/>
  <c r="BQ13" i="2"/>
  <c r="BS12" i="2"/>
  <c r="BR12" i="2"/>
  <c r="AI66" i="2" l="1"/>
  <c r="AL65" i="2"/>
  <c r="AM65" i="2"/>
  <c r="AN65" i="2"/>
  <c r="Z58" i="3"/>
  <c r="AA57" i="3"/>
  <c r="A18" i="1"/>
  <c r="AO54" i="2"/>
  <c r="BQ14" i="2"/>
  <c r="BS13" i="2"/>
  <c r="BR13" i="2"/>
  <c r="AI67" i="2" l="1"/>
  <c r="AM66" i="2"/>
  <c r="AL66" i="2"/>
  <c r="AN66" i="2"/>
  <c r="Z59" i="3"/>
  <c r="AA58" i="3"/>
  <c r="A19" i="1"/>
  <c r="AO55" i="2"/>
  <c r="BQ15" i="2"/>
  <c r="BS14" i="2"/>
  <c r="BR14" i="2"/>
  <c r="AI68" i="2" l="1"/>
  <c r="AL67" i="2"/>
  <c r="AM67" i="2"/>
  <c r="AN67" i="2"/>
  <c r="Z60" i="3"/>
  <c r="AA59" i="3"/>
  <c r="A20" i="1"/>
  <c r="AO56" i="2"/>
  <c r="BQ16" i="2"/>
  <c r="BS15" i="2"/>
  <c r="BR15" i="2"/>
  <c r="A21" i="1"/>
  <c r="AI69" i="2" l="1"/>
  <c r="AM68" i="2"/>
  <c r="AL68" i="2"/>
  <c r="AN68" i="2"/>
  <c r="Z61" i="3"/>
  <c r="AA60" i="3"/>
  <c r="AO57" i="2"/>
  <c r="BQ17" i="2"/>
  <c r="BS16" i="2"/>
  <c r="BR16" i="2"/>
  <c r="A22" i="1"/>
  <c r="AI70" i="2" l="1"/>
  <c r="AL69" i="2"/>
  <c r="AM69" i="2"/>
  <c r="AN69" i="2"/>
  <c r="Z62" i="3"/>
  <c r="AA61" i="3"/>
  <c r="AO58" i="2"/>
  <c r="BQ18" i="2"/>
  <c r="BR17" i="2"/>
  <c r="BS17" i="2"/>
  <c r="A23" i="1"/>
  <c r="AI71" i="2" l="1"/>
  <c r="AL70" i="2"/>
  <c r="AM70" i="2"/>
  <c r="AN70" i="2"/>
  <c r="Z63" i="3"/>
  <c r="AA62" i="3"/>
  <c r="AO59" i="2"/>
  <c r="BQ19" i="2"/>
  <c r="BS18" i="2"/>
  <c r="BR18" i="2"/>
  <c r="A24" i="1"/>
  <c r="AI72" i="2" l="1"/>
  <c r="AL71" i="2"/>
  <c r="AM71" i="2"/>
  <c r="AN71" i="2"/>
  <c r="Z64" i="3"/>
  <c r="AA63" i="3"/>
  <c r="AQ59" i="2"/>
  <c r="AP59" i="2"/>
  <c r="AO60" i="2"/>
  <c r="BQ20" i="2"/>
  <c r="BS19" i="2"/>
  <c r="BR19" i="2"/>
  <c r="A25" i="1"/>
  <c r="AI73" i="2" l="1"/>
  <c r="AM72" i="2"/>
  <c r="AL72" i="2"/>
  <c r="AN72" i="2"/>
  <c r="Z65" i="3"/>
  <c r="AA64" i="3"/>
  <c r="AP60" i="2"/>
  <c r="AQ60" i="2"/>
  <c r="AO61" i="2"/>
  <c r="BQ21" i="2"/>
  <c r="BS20" i="2"/>
  <c r="BR20" i="2"/>
  <c r="A26" i="1"/>
  <c r="AI74" i="2" l="1"/>
  <c r="AL73" i="2"/>
  <c r="AM73" i="2"/>
  <c r="AN73" i="2"/>
  <c r="Z66" i="3"/>
  <c r="AA65" i="3"/>
  <c r="AP61" i="2"/>
  <c r="AQ61" i="2"/>
  <c r="AO62" i="2"/>
  <c r="BQ22" i="2"/>
  <c r="BR21" i="2"/>
  <c r="BS21" i="2"/>
  <c r="A27" i="1"/>
  <c r="AI75" i="2" l="1"/>
  <c r="AM74" i="2"/>
  <c r="AL74" i="2"/>
  <c r="AN74" i="2"/>
  <c r="Z67" i="3"/>
  <c r="AA66" i="3"/>
  <c r="AP62" i="2"/>
  <c r="AQ62" i="2"/>
  <c r="AO63" i="2"/>
  <c r="BQ23" i="2"/>
  <c r="BS22" i="2"/>
  <c r="BR22" i="2"/>
  <c r="A28" i="1"/>
  <c r="AI76" i="2" l="1"/>
  <c r="AL75" i="2"/>
  <c r="AM75" i="2"/>
  <c r="AN75" i="2"/>
  <c r="Z68" i="3"/>
  <c r="AA67" i="3"/>
  <c r="AP63" i="2"/>
  <c r="AQ63" i="2"/>
  <c r="AO64" i="2"/>
  <c r="BQ24" i="2"/>
  <c r="BS23" i="2"/>
  <c r="BR23" i="2"/>
  <c r="A29" i="1"/>
  <c r="AI77" i="2" l="1"/>
  <c r="AM76" i="2"/>
  <c r="AL76" i="2"/>
  <c r="AN76" i="2"/>
  <c r="Z69" i="3"/>
  <c r="AA68" i="3"/>
  <c r="AQ64" i="2"/>
  <c r="AP64" i="2"/>
  <c r="AO65" i="2"/>
  <c r="AQ65" i="2"/>
  <c r="BQ25" i="2"/>
  <c r="BS24" i="2"/>
  <c r="BR24" i="2"/>
  <c r="A30" i="1"/>
  <c r="AI78" i="2" l="1"/>
  <c r="AL77" i="2"/>
  <c r="AM77" i="2"/>
  <c r="AN77" i="2"/>
  <c r="Z70" i="3"/>
  <c r="AA69" i="3"/>
  <c r="AP65" i="2"/>
  <c r="AO66" i="2"/>
  <c r="BQ26" i="2"/>
  <c r="BS25" i="2"/>
  <c r="BR25" i="2"/>
  <c r="A31" i="1"/>
  <c r="AI79" i="2" l="1"/>
  <c r="AL78" i="2"/>
  <c r="AM78" i="2"/>
  <c r="AN78" i="2"/>
  <c r="Z71" i="3"/>
  <c r="AA70" i="3"/>
  <c r="AP66" i="2"/>
  <c r="AQ66" i="2"/>
  <c r="AO67" i="2"/>
  <c r="BQ27" i="2"/>
  <c r="BS26" i="2"/>
  <c r="BR26" i="2"/>
  <c r="A32" i="1"/>
  <c r="AI80" i="2" l="1"/>
  <c r="AL79" i="2"/>
  <c r="AM79" i="2"/>
  <c r="AN79" i="2"/>
  <c r="Z72" i="3"/>
  <c r="AA71" i="3"/>
  <c r="AQ67" i="2"/>
  <c r="AP67" i="2"/>
  <c r="AO68" i="2"/>
  <c r="BQ28" i="2"/>
  <c r="BS27" i="2"/>
  <c r="BR27" i="2"/>
  <c r="A33" i="1"/>
  <c r="AI81" i="2" l="1"/>
  <c r="AM80" i="2"/>
  <c r="AL80" i="2"/>
  <c r="AN80" i="2"/>
  <c r="Z73" i="3"/>
  <c r="AA72" i="3"/>
  <c r="AQ68" i="2"/>
  <c r="AP68" i="2"/>
  <c r="AO69" i="2"/>
  <c r="BQ29" i="2"/>
  <c r="BS28" i="2"/>
  <c r="BR28" i="2"/>
  <c r="A34" i="1"/>
  <c r="AI82" i="2" l="1"/>
  <c r="AL81" i="2"/>
  <c r="AM81" i="2"/>
  <c r="AN81" i="2"/>
  <c r="Z74" i="3"/>
  <c r="AA73" i="3"/>
  <c r="AQ69" i="2"/>
  <c r="AP69" i="2"/>
  <c r="AO70" i="2"/>
  <c r="BQ30" i="2"/>
  <c r="BS29" i="2"/>
  <c r="BR29" i="2"/>
  <c r="A35" i="1"/>
  <c r="AI83" i="2" l="1"/>
  <c r="AM82" i="2"/>
  <c r="AL82" i="2"/>
  <c r="AN82" i="2"/>
  <c r="Z75" i="3"/>
  <c r="AA74" i="3"/>
  <c r="AQ70" i="2"/>
  <c r="AP70" i="2"/>
  <c r="AO71" i="2"/>
  <c r="AQ71" i="2"/>
  <c r="BQ31" i="2"/>
  <c r="BS30" i="2"/>
  <c r="BR30" i="2"/>
  <c r="A36" i="1"/>
  <c r="AI84" i="2" l="1"/>
  <c r="AL83" i="2"/>
  <c r="AM83" i="2"/>
  <c r="AN83" i="2"/>
  <c r="Z76" i="3"/>
  <c r="AA75" i="3"/>
  <c r="AP71" i="2"/>
  <c r="AO72" i="2"/>
  <c r="BQ32" i="2"/>
  <c r="BS31" i="2"/>
  <c r="BR31" i="2"/>
  <c r="A37" i="1"/>
  <c r="AI85" i="2" l="1"/>
  <c r="AL84" i="2"/>
  <c r="AM84" i="2"/>
  <c r="AN84" i="2"/>
  <c r="Z77" i="3"/>
  <c r="AA76" i="3"/>
  <c r="AQ72" i="2"/>
  <c r="AP72" i="2"/>
  <c r="AO73" i="2"/>
  <c r="BQ33" i="2"/>
  <c r="BS32" i="2"/>
  <c r="BR32" i="2"/>
  <c r="A38" i="1"/>
  <c r="AI86" i="2" l="1"/>
  <c r="AL85" i="2"/>
  <c r="AM85" i="2"/>
  <c r="AN85" i="2"/>
  <c r="Z78" i="3"/>
  <c r="AA77" i="3"/>
  <c r="AP73" i="2"/>
  <c r="AQ73" i="2"/>
  <c r="AO74" i="2"/>
  <c r="AP74" i="2"/>
  <c r="BQ34" i="2"/>
  <c r="BR33" i="2"/>
  <c r="BS33" i="2"/>
  <c r="A39" i="1"/>
  <c r="AI87" i="2" l="1"/>
  <c r="AM86" i="2"/>
  <c r="AL86" i="2"/>
  <c r="AN86" i="2"/>
  <c r="Z79" i="3"/>
  <c r="AA78" i="3"/>
  <c r="AQ74" i="2"/>
  <c r="AO75" i="2"/>
  <c r="BQ35" i="2"/>
  <c r="BS34" i="2"/>
  <c r="BR34" i="2"/>
  <c r="A40" i="1"/>
  <c r="AI88" i="2" l="1"/>
  <c r="AL87" i="2"/>
  <c r="AM87" i="2"/>
  <c r="AN87" i="2"/>
  <c r="Z80" i="3"/>
  <c r="AA79" i="3"/>
  <c r="AQ75" i="2"/>
  <c r="AP75" i="2"/>
  <c r="AO76" i="2"/>
  <c r="BQ36" i="2"/>
  <c r="BS35" i="2"/>
  <c r="BR35" i="2"/>
  <c r="A41" i="1"/>
  <c r="AI89" i="2" l="1"/>
  <c r="AL88" i="2"/>
  <c r="AM88" i="2"/>
  <c r="AN88" i="2"/>
  <c r="Z81" i="3"/>
  <c r="AA80" i="3"/>
  <c r="AQ76" i="2"/>
  <c r="AP76" i="2"/>
  <c r="AO77" i="2"/>
  <c r="BQ37" i="2"/>
  <c r="BS36" i="2"/>
  <c r="BR36" i="2"/>
  <c r="A42" i="1"/>
  <c r="AI90" i="2" l="1"/>
  <c r="AL89" i="2"/>
  <c r="AM89" i="2"/>
  <c r="AN89" i="2"/>
  <c r="Z82" i="3"/>
  <c r="AA81" i="3"/>
  <c r="AQ77" i="2"/>
  <c r="AP77" i="2"/>
  <c r="AO78" i="2"/>
  <c r="BQ38" i="2"/>
  <c r="BR37" i="2"/>
  <c r="BS37" i="2"/>
  <c r="A43" i="1"/>
  <c r="AI91" i="2" l="1"/>
  <c r="AM90" i="2"/>
  <c r="AL90" i="2"/>
  <c r="AN90" i="2"/>
  <c r="Z83" i="3"/>
  <c r="AA82" i="3"/>
  <c r="AQ78" i="2"/>
  <c r="AP78" i="2"/>
  <c r="AO79" i="2"/>
  <c r="BQ39" i="2"/>
  <c r="BS38" i="2"/>
  <c r="BR38" i="2"/>
  <c r="A44" i="1"/>
  <c r="AI92" i="2" l="1"/>
  <c r="AL91" i="2"/>
  <c r="AM91" i="2"/>
  <c r="AN91" i="2"/>
  <c r="Z84" i="3"/>
  <c r="AA83" i="3"/>
  <c r="AQ79" i="2"/>
  <c r="AP79" i="2"/>
  <c r="AO80" i="2"/>
  <c r="BQ40" i="2"/>
  <c r="BS39" i="2"/>
  <c r="BR39" i="2"/>
  <c r="A45" i="1"/>
  <c r="AI93" i="2" l="1"/>
  <c r="AM92" i="2"/>
  <c r="AL92" i="2"/>
  <c r="AN92" i="2"/>
  <c r="Z85" i="3"/>
  <c r="AA84" i="3"/>
  <c r="AQ80" i="2"/>
  <c r="AP80" i="2"/>
  <c r="AO81" i="2"/>
  <c r="BQ41" i="2"/>
  <c r="BS40" i="2"/>
  <c r="BR40" i="2"/>
  <c r="A46" i="1"/>
  <c r="AI94" i="2" l="1"/>
  <c r="AL93" i="2"/>
  <c r="AM93" i="2"/>
  <c r="AN93" i="2"/>
  <c r="Z86" i="3"/>
  <c r="AA85" i="3"/>
  <c r="AQ81" i="2"/>
  <c r="AP81" i="2"/>
  <c r="AO82" i="2"/>
  <c r="AQ82" i="2"/>
  <c r="BQ42" i="2"/>
  <c r="BS41" i="2"/>
  <c r="BR41" i="2"/>
  <c r="A47" i="1"/>
  <c r="AI95" i="2" l="1"/>
  <c r="AL94" i="2"/>
  <c r="AM94" i="2"/>
  <c r="AN94" i="2"/>
  <c r="Z87" i="3"/>
  <c r="AA86" i="3"/>
  <c r="AP82" i="2"/>
  <c r="AO83" i="2"/>
  <c r="BQ43" i="2"/>
  <c r="BS42" i="2"/>
  <c r="BR42" i="2"/>
  <c r="A48" i="1"/>
  <c r="AI96" i="2" l="1"/>
  <c r="AL95" i="2"/>
  <c r="AM95" i="2"/>
  <c r="AN95" i="2"/>
  <c r="Z88" i="3"/>
  <c r="AA87" i="3"/>
  <c r="AP83" i="2"/>
  <c r="AQ83" i="2"/>
  <c r="AO84" i="2"/>
  <c r="BQ44" i="2"/>
  <c r="BS43" i="2"/>
  <c r="BR43" i="2"/>
  <c r="A49" i="1"/>
  <c r="AI97" i="2" l="1"/>
  <c r="AM96" i="2"/>
  <c r="AL96" i="2"/>
  <c r="AN96" i="2"/>
  <c r="Z89" i="3"/>
  <c r="AA88" i="3"/>
  <c r="AQ84" i="2"/>
  <c r="AP84" i="2"/>
  <c r="AO85" i="2"/>
  <c r="BQ45" i="2"/>
  <c r="BS44" i="2"/>
  <c r="BR44" i="2"/>
  <c r="A50" i="1"/>
  <c r="AI98" i="2" l="1"/>
  <c r="AL97" i="2"/>
  <c r="AM97" i="2"/>
  <c r="AN97" i="2"/>
  <c r="Z90" i="3"/>
  <c r="AA89" i="3"/>
  <c r="AP85" i="2"/>
  <c r="AQ85" i="2"/>
  <c r="AO86" i="2"/>
  <c r="BQ46" i="2"/>
  <c r="BS45" i="2"/>
  <c r="BR45" i="2"/>
  <c r="A51" i="1"/>
  <c r="AI99" i="2" l="1"/>
  <c r="AL98" i="2"/>
  <c r="AM98" i="2"/>
  <c r="AN98" i="2"/>
  <c r="Z91" i="3"/>
  <c r="AA90" i="3"/>
  <c r="AP86" i="2"/>
  <c r="AQ86" i="2"/>
  <c r="AO87" i="2"/>
  <c r="BQ47" i="2"/>
  <c r="BS46" i="2"/>
  <c r="BR46" i="2"/>
  <c r="A52" i="1"/>
  <c r="AI100" i="2" l="1"/>
  <c r="AL99" i="2"/>
  <c r="AM99" i="2"/>
  <c r="AN99" i="2"/>
  <c r="Z92" i="3"/>
  <c r="AA91" i="3"/>
  <c r="AQ87" i="2"/>
  <c r="AP87" i="2"/>
  <c r="AO88" i="2"/>
  <c r="AQ88" i="2"/>
  <c r="BQ48" i="2"/>
  <c r="BS47" i="2"/>
  <c r="BR47" i="2"/>
  <c r="A53" i="1"/>
  <c r="AI101" i="2" l="1"/>
  <c r="AM100" i="2"/>
  <c r="AL100" i="2"/>
  <c r="AN100" i="2"/>
  <c r="Z93" i="3"/>
  <c r="AA92" i="3"/>
  <c r="AP88" i="2"/>
  <c r="AO89" i="2"/>
  <c r="BQ49" i="2"/>
  <c r="BS48" i="2"/>
  <c r="BR48" i="2"/>
  <c r="A54" i="1"/>
  <c r="AI102" i="2" l="1"/>
  <c r="AL101" i="2"/>
  <c r="AM101" i="2"/>
  <c r="AN101" i="2"/>
  <c r="Z94" i="3"/>
  <c r="AA93" i="3"/>
  <c r="AP89" i="2"/>
  <c r="AQ89" i="2"/>
  <c r="AO90" i="2"/>
  <c r="AQ90" i="2"/>
  <c r="BQ50" i="2"/>
  <c r="BR49" i="2"/>
  <c r="BS49" i="2"/>
  <c r="A55" i="1"/>
  <c r="AI103" i="2" l="1"/>
  <c r="AM102" i="2"/>
  <c r="AL102" i="2"/>
  <c r="AN102" i="2"/>
  <c r="Z95" i="3"/>
  <c r="AA94" i="3"/>
  <c r="AP90" i="2"/>
  <c r="AO91" i="2"/>
  <c r="BQ51" i="2"/>
  <c r="BS50" i="2"/>
  <c r="BR50" i="2"/>
  <c r="A56" i="1"/>
  <c r="AI104" i="2" l="1"/>
  <c r="AL103" i="2"/>
  <c r="AM103" i="2"/>
  <c r="AN103" i="2"/>
  <c r="Z96" i="3"/>
  <c r="AA95" i="3"/>
  <c r="AQ91" i="2"/>
  <c r="AP91" i="2"/>
  <c r="AO92" i="2"/>
  <c r="BQ52" i="2"/>
  <c r="BS51" i="2"/>
  <c r="BR51" i="2"/>
  <c r="A57" i="1"/>
  <c r="AI105" i="2" l="1"/>
  <c r="AL104" i="2"/>
  <c r="AM104" i="2"/>
  <c r="AN104" i="2"/>
  <c r="Z97" i="3"/>
  <c r="AA96" i="3"/>
  <c r="AQ92" i="2"/>
  <c r="AP92" i="2"/>
  <c r="AO93" i="2"/>
  <c r="AQ93" i="2"/>
  <c r="BQ53" i="2"/>
  <c r="BS52" i="2"/>
  <c r="BR52" i="2"/>
  <c r="A58" i="1"/>
  <c r="AI106" i="2" l="1"/>
  <c r="AL105" i="2"/>
  <c r="AM105" i="2"/>
  <c r="AN105" i="2"/>
  <c r="Z98" i="3"/>
  <c r="AA97" i="3"/>
  <c r="AP93" i="2"/>
  <c r="AO94" i="2"/>
  <c r="AP94" i="2"/>
  <c r="BQ54" i="2"/>
  <c r="BR53" i="2"/>
  <c r="BS53" i="2"/>
  <c r="A59" i="1"/>
  <c r="AM106" i="2" l="1"/>
  <c r="AL106" i="2"/>
  <c r="AN106" i="2"/>
  <c r="Z99" i="3"/>
  <c r="AA98" i="3"/>
  <c r="AQ94" i="2"/>
  <c r="AO95" i="2"/>
  <c r="BQ55" i="2"/>
  <c r="BS54" i="2"/>
  <c r="BR54" i="2"/>
  <c r="A60" i="1"/>
  <c r="Z100" i="3" l="1"/>
  <c r="AA99" i="3"/>
  <c r="AQ95" i="2"/>
  <c r="AP95" i="2"/>
  <c r="AO96" i="2"/>
  <c r="AQ96" i="2"/>
  <c r="BQ56" i="2"/>
  <c r="BS55" i="2"/>
  <c r="BR55" i="2"/>
  <c r="A61" i="1"/>
  <c r="Z101" i="3" l="1"/>
  <c r="AA100" i="3"/>
  <c r="AP96" i="2"/>
  <c r="AO97" i="2"/>
  <c r="BQ57" i="2"/>
  <c r="BS56" i="2"/>
  <c r="BR56" i="2"/>
  <c r="A62" i="1"/>
  <c r="Z102" i="3" l="1"/>
  <c r="AA101" i="3"/>
  <c r="AQ97" i="2"/>
  <c r="AP97" i="2"/>
  <c r="AO98" i="2"/>
  <c r="BQ58" i="2"/>
  <c r="BS57" i="2"/>
  <c r="BR57" i="2"/>
  <c r="A63" i="1"/>
  <c r="Z103" i="3" l="1"/>
  <c r="AA102" i="3"/>
  <c r="AP98" i="2"/>
  <c r="AQ98" i="2"/>
  <c r="AO99" i="2"/>
  <c r="BQ59" i="2"/>
  <c r="BS58" i="2"/>
  <c r="BR58" i="2"/>
  <c r="A64" i="1"/>
  <c r="Z104" i="3" l="1"/>
  <c r="AA103" i="3"/>
  <c r="AP99" i="2"/>
  <c r="AQ99" i="2"/>
  <c r="AO100" i="2"/>
  <c r="BQ60" i="2"/>
  <c r="BS59" i="2"/>
  <c r="BR59" i="2"/>
  <c r="A65" i="1"/>
  <c r="Z105" i="3" l="1"/>
  <c r="AA104" i="3"/>
  <c r="AP100" i="2"/>
  <c r="AQ100" i="2"/>
  <c r="AO101" i="2"/>
  <c r="BQ61" i="2"/>
  <c r="BS60" i="2"/>
  <c r="BR60" i="2"/>
  <c r="A66" i="1"/>
  <c r="Z106" i="3" l="1"/>
  <c r="AA105" i="3"/>
  <c r="AP101" i="2"/>
  <c r="AQ101" i="2"/>
  <c r="AO102" i="2"/>
  <c r="AQ102" i="2"/>
  <c r="BQ62" i="2"/>
  <c r="BS61" i="2"/>
  <c r="BR61" i="2"/>
  <c r="A67" i="1"/>
  <c r="Z107" i="3" l="1"/>
  <c r="AA106" i="3"/>
  <c r="AP102" i="2"/>
  <c r="AO103" i="2"/>
  <c r="BQ63" i="2"/>
  <c r="BS62" i="2"/>
  <c r="BR62" i="2"/>
  <c r="A68" i="1"/>
  <c r="Z108" i="3" l="1"/>
  <c r="AA107" i="3"/>
  <c r="AP103" i="2"/>
  <c r="AQ103" i="2"/>
  <c r="AO104" i="2"/>
  <c r="AQ104" i="2"/>
  <c r="BQ64" i="2"/>
  <c r="BS63" i="2"/>
  <c r="BR63" i="2"/>
  <c r="A69" i="1"/>
  <c r="Z109" i="3" l="1"/>
  <c r="AA108" i="3"/>
  <c r="AP104" i="2"/>
  <c r="AO105" i="2"/>
  <c r="BQ65" i="2"/>
  <c r="BS64" i="2"/>
  <c r="BR64" i="2"/>
  <c r="A70" i="1"/>
  <c r="Z110" i="3" l="1"/>
  <c r="AA109" i="3"/>
  <c r="AQ105" i="2"/>
  <c r="AP105" i="2"/>
  <c r="AO106" i="2"/>
  <c r="BQ66" i="2"/>
  <c r="BR65" i="2"/>
  <c r="BS65" i="2"/>
  <c r="A71" i="1"/>
  <c r="Z111" i="3" l="1"/>
  <c r="AA111" i="3" s="1"/>
  <c r="AA110" i="3"/>
  <c r="AQ106" i="2"/>
  <c r="AP106" i="2"/>
  <c r="BI30" i="2"/>
  <c r="BL30" i="2"/>
  <c r="BM30" i="2"/>
  <c r="BF31" i="2"/>
  <c r="BF30" i="2"/>
  <c r="BK30" i="2"/>
  <c r="BI31" i="2"/>
  <c r="BJ31" i="2"/>
  <c r="BL31" i="2"/>
  <c r="BJ30" i="2"/>
  <c r="BM31" i="2"/>
  <c r="BK31" i="2"/>
  <c r="BJ11" i="2"/>
  <c r="BJ13" i="2"/>
  <c r="BI12" i="2"/>
  <c r="BK11" i="2"/>
  <c r="BL11" i="2"/>
  <c r="BJ12" i="2"/>
  <c r="BL13" i="2"/>
  <c r="BL12" i="2"/>
  <c r="BK12" i="2"/>
  <c r="BM13" i="2"/>
  <c r="BI11" i="2"/>
  <c r="BM11" i="2"/>
  <c r="BK13" i="2"/>
  <c r="BJ14" i="2"/>
  <c r="BI14" i="2"/>
  <c r="BK16" i="2"/>
  <c r="BJ15" i="2"/>
  <c r="BL14" i="2"/>
  <c r="BM14" i="2"/>
  <c r="BK15" i="2"/>
  <c r="BK14" i="2"/>
  <c r="BI15" i="2"/>
  <c r="BM12" i="2"/>
  <c r="BI13" i="2"/>
  <c r="BL15" i="2"/>
  <c r="BL16" i="2"/>
  <c r="BJ16" i="2"/>
  <c r="BM15" i="2"/>
  <c r="BI16" i="2"/>
  <c r="BJ17" i="2"/>
  <c r="BK17" i="2"/>
  <c r="BI17" i="2"/>
  <c r="BM17" i="2"/>
  <c r="BL17" i="2"/>
  <c r="BJ18" i="2"/>
  <c r="BL18" i="2"/>
  <c r="BK18" i="2"/>
  <c r="BI18" i="2"/>
  <c r="BM18" i="2"/>
  <c r="BI20" i="2"/>
  <c r="BJ19" i="2"/>
  <c r="BL20" i="2"/>
  <c r="BM16" i="2"/>
  <c r="BI19" i="2"/>
  <c r="BL19" i="2"/>
  <c r="BK19" i="2"/>
  <c r="BJ21" i="2"/>
  <c r="BM19" i="2"/>
  <c r="BM20" i="2"/>
  <c r="BK20" i="2"/>
  <c r="BL21" i="2"/>
  <c r="BI22" i="2"/>
  <c r="BK21" i="2"/>
  <c r="BM21" i="2"/>
  <c r="BM22" i="2"/>
  <c r="BJ20" i="2"/>
  <c r="BL22" i="2"/>
  <c r="BK22" i="2"/>
  <c r="BI21" i="2"/>
  <c r="BJ22" i="2"/>
  <c r="BQ67" i="2"/>
  <c r="BS66" i="2"/>
  <c r="BR66" i="2"/>
  <c r="A72" i="1"/>
  <c r="AN23" i="2" l="1"/>
  <c r="AN40" i="2"/>
  <c r="BE16" i="2" s="1"/>
  <c r="AN43" i="2"/>
  <c r="AN25" i="2"/>
  <c r="AN14" i="2"/>
  <c r="AN11" i="2"/>
  <c r="AN31" i="2"/>
  <c r="AN16" i="2"/>
  <c r="AN24" i="2"/>
  <c r="AN27" i="2"/>
  <c r="AN17" i="2"/>
  <c r="AN19" i="2"/>
  <c r="AN18" i="2"/>
  <c r="AN15" i="2"/>
  <c r="AN28" i="2"/>
  <c r="AN30" i="2"/>
  <c r="AN41" i="2"/>
  <c r="BE17" i="2" s="1"/>
  <c r="AN44" i="2"/>
  <c r="AN26" i="2"/>
  <c r="AN35" i="2"/>
  <c r="AN20" i="2"/>
  <c r="AN34" i="2"/>
  <c r="AN45" i="2"/>
  <c r="AN36" i="2"/>
  <c r="BE12" i="2" s="1"/>
  <c r="AN33" i="2"/>
  <c r="AN46" i="2"/>
  <c r="AN38" i="2"/>
  <c r="BE14" i="2" s="1"/>
  <c r="AN13" i="2"/>
  <c r="AN37" i="2"/>
  <c r="BE13" i="2" s="1"/>
  <c r="AN32" i="2"/>
  <c r="AN21" i="2"/>
  <c r="AN42" i="2"/>
  <c r="BE18" i="2" s="1"/>
  <c r="AN12" i="2"/>
  <c r="AN22" i="2"/>
  <c r="AN29" i="2"/>
  <c r="AN39" i="2"/>
  <c r="BE15" i="2" s="1"/>
  <c r="BJ37" i="2"/>
  <c r="BF37" i="2"/>
  <c r="BK23" i="2"/>
  <c r="BJ23" i="2"/>
  <c r="BM23" i="2"/>
  <c r="BK37" i="2"/>
  <c r="BM37" i="2"/>
  <c r="BL23" i="2"/>
  <c r="BL37" i="2"/>
  <c r="BI23" i="2"/>
  <c r="BI37" i="2"/>
  <c r="BQ68" i="2"/>
  <c r="BS67" i="2"/>
  <c r="BR67" i="2"/>
  <c r="A73" i="1"/>
  <c r="BE11" i="2" l="1"/>
  <c r="BE30" i="2"/>
  <c r="BQ69" i="2"/>
  <c r="BS68" i="2"/>
  <c r="BR68" i="2"/>
  <c r="A74" i="1"/>
  <c r="BQ70" i="2" l="1"/>
  <c r="BR69" i="2"/>
  <c r="BS69" i="2"/>
  <c r="A75" i="1"/>
  <c r="BQ71" i="2" l="1"/>
  <c r="BS70" i="2"/>
  <c r="BR70" i="2"/>
  <c r="A76" i="1"/>
  <c r="BQ72" i="2" l="1"/>
  <c r="BS71" i="2"/>
  <c r="BR71" i="2"/>
  <c r="A77" i="1"/>
  <c r="BQ73" i="2" l="1"/>
  <c r="BS72" i="2"/>
  <c r="BR72" i="2"/>
  <c r="A78" i="1"/>
  <c r="BQ74" i="2" l="1"/>
  <c r="BS73" i="2"/>
  <c r="BR73" i="2"/>
  <c r="A79" i="1"/>
  <c r="BQ75" i="2" l="1"/>
  <c r="BS74" i="2"/>
  <c r="BR74" i="2"/>
  <c r="A80" i="1"/>
  <c r="BQ76" i="2" l="1"/>
  <c r="BS75" i="2"/>
  <c r="BR75" i="2"/>
  <c r="A81" i="1"/>
  <c r="BQ77" i="2" l="1"/>
  <c r="BS76" i="2"/>
  <c r="BR76" i="2"/>
  <c r="A82" i="1"/>
  <c r="BQ78" i="2" l="1"/>
  <c r="BS77" i="2"/>
  <c r="BR77" i="2"/>
  <c r="A83" i="1"/>
  <c r="BQ79" i="2" l="1"/>
  <c r="BS78" i="2"/>
  <c r="BR78" i="2"/>
  <c r="A84" i="1"/>
  <c r="BQ80" i="2" l="1"/>
  <c r="BS79" i="2"/>
  <c r="BR79" i="2"/>
  <c r="A85" i="1"/>
  <c r="BQ81" i="2" l="1"/>
  <c r="BS80" i="2"/>
  <c r="BR80" i="2"/>
  <c r="A86" i="1"/>
  <c r="BQ82" i="2" l="1"/>
  <c r="BR81" i="2"/>
  <c r="BS81" i="2"/>
  <c r="A87" i="1"/>
  <c r="BQ83" i="2" l="1"/>
  <c r="BS82" i="2"/>
  <c r="BR82" i="2"/>
  <c r="A88" i="1"/>
  <c r="BQ84" i="2" l="1"/>
  <c r="BS83" i="2"/>
  <c r="BR83" i="2"/>
  <c r="A89" i="1"/>
  <c r="BQ85" i="2" l="1"/>
  <c r="BS84" i="2"/>
  <c r="BR84" i="2"/>
  <c r="A90" i="1"/>
  <c r="BQ86" i="2" l="1"/>
  <c r="BR85" i="2"/>
  <c r="BS85" i="2"/>
  <c r="A91" i="1"/>
  <c r="BQ87" i="2" l="1"/>
  <c r="BS86" i="2"/>
  <c r="BR86" i="2"/>
  <c r="A92" i="1"/>
  <c r="BQ88" i="2" l="1"/>
  <c r="BS87" i="2"/>
  <c r="BR87" i="2"/>
  <c r="A93" i="1"/>
  <c r="BQ89" i="2" l="1"/>
  <c r="BS88" i="2"/>
  <c r="BR88" i="2"/>
  <c r="A94" i="1"/>
  <c r="BQ90" i="2" l="1"/>
  <c r="BS89" i="2"/>
  <c r="BR89" i="2"/>
  <c r="A95" i="1"/>
  <c r="BQ91" i="2" l="1"/>
  <c r="BS90" i="2"/>
  <c r="BR90" i="2"/>
  <c r="A96" i="1"/>
  <c r="BQ92" i="2" l="1"/>
  <c r="BS91" i="2"/>
  <c r="BR91" i="2"/>
  <c r="A97" i="1"/>
  <c r="BQ93" i="2" l="1"/>
  <c r="BS92" i="2"/>
  <c r="BR92" i="2"/>
  <c r="A98" i="1"/>
  <c r="BQ94" i="2" l="1"/>
  <c r="BS93" i="2"/>
  <c r="BR93" i="2"/>
  <c r="A99" i="1"/>
  <c r="BQ95" i="2" l="1"/>
  <c r="BS94" i="2"/>
  <c r="BR94" i="2"/>
  <c r="A100" i="1"/>
  <c r="BQ96" i="2" l="1"/>
  <c r="BS95" i="2"/>
  <c r="BR95" i="2"/>
  <c r="A101" i="1"/>
  <c r="BQ97" i="2" l="1"/>
  <c r="BS96" i="2"/>
  <c r="BR96" i="2"/>
  <c r="A102" i="1"/>
  <c r="BQ98" i="2" l="1"/>
  <c r="BR97" i="2"/>
  <c r="BS97" i="2"/>
  <c r="A103" i="1"/>
  <c r="BQ99" i="2" l="1"/>
  <c r="BS98" i="2"/>
  <c r="BR98" i="2"/>
  <c r="A104" i="1"/>
  <c r="BQ100" i="2" l="1"/>
  <c r="BS99" i="2"/>
  <c r="BR99" i="2"/>
  <c r="A105" i="1"/>
  <c r="BQ101" i="2" l="1"/>
  <c r="BS100" i="2"/>
  <c r="BR100" i="2"/>
  <c r="A106" i="1"/>
  <c r="BQ102" i="2" l="1"/>
  <c r="BR101" i="2"/>
  <c r="BS101" i="2"/>
  <c r="A107" i="1"/>
  <c r="BQ103" i="2" l="1"/>
  <c r="BS102" i="2"/>
  <c r="BR102" i="2"/>
  <c r="A108" i="1"/>
  <c r="BQ104" i="2" l="1"/>
  <c r="BS103" i="2"/>
  <c r="BR103" i="2"/>
  <c r="A109" i="1"/>
  <c r="BQ105" i="2" l="1"/>
  <c r="BS104" i="2"/>
  <c r="BR104" i="2"/>
  <c r="A110" i="1"/>
  <c r="BQ106" i="2" l="1"/>
  <c r="BS105" i="2"/>
  <c r="BR105" i="2"/>
  <c r="A111" i="1"/>
  <c r="BQ107" i="2" l="1"/>
  <c r="BS106" i="2"/>
  <c r="BR106" i="2"/>
  <c r="A112" i="1"/>
  <c r="BQ108" i="2" l="1"/>
  <c r="BS107" i="2"/>
  <c r="BR107" i="2"/>
  <c r="A113" i="1"/>
  <c r="BQ109" i="2" l="1"/>
  <c r="BS108" i="2"/>
  <c r="BR108" i="2"/>
  <c r="A114" i="1"/>
  <c r="BQ110" i="2" l="1"/>
  <c r="BS109" i="2"/>
  <c r="BR109" i="2"/>
  <c r="A115" i="1"/>
  <c r="BQ111" i="2" l="1"/>
  <c r="BS110" i="2"/>
  <c r="BR110" i="2"/>
  <c r="A116" i="1"/>
  <c r="BQ112" i="2" l="1"/>
  <c r="BS111" i="2"/>
  <c r="BR111" i="2"/>
  <c r="A117" i="1"/>
  <c r="BQ113" i="2" l="1"/>
  <c r="BS112" i="2"/>
  <c r="BR112" i="2"/>
  <c r="A118" i="1"/>
  <c r="BQ114" i="2" l="1"/>
  <c r="BR113" i="2"/>
  <c r="BS113" i="2"/>
  <c r="A119" i="1"/>
  <c r="BQ115" i="2" l="1"/>
  <c r="BS114" i="2"/>
  <c r="BR114" i="2"/>
  <c r="A120" i="1"/>
  <c r="BQ116" i="2" l="1"/>
  <c r="BS115" i="2"/>
  <c r="BR115" i="2"/>
  <c r="A121" i="1"/>
  <c r="BQ117" i="2" l="1"/>
  <c r="BS116" i="2"/>
  <c r="BR116" i="2"/>
  <c r="A122" i="1"/>
  <c r="BQ118" i="2" l="1"/>
  <c r="BR117" i="2"/>
  <c r="BS117" i="2"/>
  <c r="A123" i="1"/>
  <c r="BQ119" i="2" l="1"/>
  <c r="BS118" i="2"/>
  <c r="BR118" i="2"/>
  <c r="A124" i="1"/>
  <c r="BQ120" i="2" l="1"/>
  <c r="BS119" i="2"/>
  <c r="BR119" i="2"/>
  <c r="A125" i="1"/>
  <c r="BQ121" i="2" l="1"/>
  <c r="BS120" i="2"/>
  <c r="BR120" i="2"/>
  <c r="A126" i="1"/>
  <c r="BQ122" i="2" l="1"/>
  <c r="BS121" i="2"/>
  <c r="BR121" i="2"/>
  <c r="A127" i="1"/>
  <c r="BQ123" i="2" l="1"/>
  <c r="BS122" i="2"/>
  <c r="BR122" i="2"/>
  <c r="A128" i="1"/>
  <c r="BQ124" i="2" l="1"/>
  <c r="BS123" i="2"/>
  <c r="BR123" i="2"/>
  <c r="A129" i="1"/>
  <c r="BQ125" i="2" l="1"/>
  <c r="BS124" i="2"/>
  <c r="BR124" i="2"/>
  <c r="A130" i="1"/>
  <c r="BQ126" i="2" l="1"/>
  <c r="BS125" i="2"/>
  <c r="BR125" i="2"/>
  <c r="A131" i="1"/>
  <c r="BQ127" i="2" l="1"/>
  <c r="BS126" i="2"/>
  <c r="BR126" i="2"/>
  <c r="A132" i="1"/>
  <c r="BQ128" i="2" l="1"/>
  <c r="BS127" i="2"/>
  <c r="BR127" i="2"/>
  <c r="A133" i="1"/>
  <c r="BQ129" i="2" l="1"/>
  <c r="BS128" i="2"/>
  <c r="BR128" i="2"/>
  <c r="A134" i="1"/>
  <c r="BQ130" i="2" l="1"/>
  <c r="BR129" i="2"/>
  <c r="BS129" i="2"/>
  <c r="A135" i="1"/>
  <c r="BQ131" i="2" l="1"/>
  <c r="BS130" i="2"/>
  <c r="BR130" i="2"/>
  <c r="A136" i="1"/>
  <c r="BQ132" i="2" l="1"/>
  <c r="BS131" i="2"/>
  <c r="BR131" i="2"/>
  <c r="A137" i="1"/>
  <c r="BQ133" i="2" l="1"/>
  <c r="BS132" i="2"/>
  <c r="BR132" i="2"/>
  <c r="A138" i="1"/>
  <c r="BQ134" i="2" l="1"/>
  <c r="BR133" i="2"/>
  <c r="BS133" i="2"/>
  <c r="A139" i="1"/>
  <c r="BQ135" i="2" l="1"/>
  <c r="BS134" i="2"/>
  <c r="BR134" i="2"/>
  <c r="A140" i="1"/>
  <c r="BQ136" i="2" l="1"/>
  <c r="BS135" i="2"/>
  <c r="BR135" i="2"/>
  <c r="A141" i="1"/>
  <c r="BQ137" i="2" l="1"/>
  <c r="BS136" i="2"/>
  <c r="BR136" i="2"/>
  <c r="A142" i="1"/>
  <c r="BQ138" i="2" l="1"/>
  <c r="BS137" i="2"/>
  <c r="BR137" i="2"/>
  <c r="A143" i="1"/>
  <c r="BQ139" i="2" l="1"/>
  <c r="BS138" i="2"/>
  <c r="BR138" i="2"/>
  <c r="A144" i="1"/>
  <c r="BQ140" i="2" l="1"/>
  <c r="BS139" i="2"/>
  <c r="BR139" i="2"/>
  <c r="A145" i="1"/>
  <c r="BQ141" i="2" l="1"/>
  <c r="BS140" i="2"/>
  <c r="BR140" i="2"/>
  <c r="A146" i="1"/>
  <c r="BQ142" i="2" l="1"/>
  <c r="BS141" i="2"/>
  <c r="BR141" i="2"/>
  <c r="A147" i="1"/>
  <c r="BQ143" i="2" l="1"/>
  <c r="BS142" i="2"/>
  <c r="BR142" i="2"/>
  <c r="A148" i="1"/>
  <c r="BQ144" i="2" l="1"/>
  <c r="BS143" i="2"/>
  <c r="BR143" i="2"/>
  <c r="A149" i="1"/>
  <c r="BQ145" i="2" l="1"/>
  <c r="BS144" i="2"/>
  <c r="BR144" i="2"/>
  <c r="A150" i="1"/>
  <c r="BQ146" i="2" l="1"/>
  <c r="BR145" i="2"/>
  <c r="BS145" i="2"/>
  <c r="A151" i="1"/>
  <c r="BQ147" i="2" l="1"/>
  <c r="BS146" i="2"/>
  <c r="BR146" i="2"/>
  <c r="A152" i="1"/>
  <c r="BQ148" i="2" l="1"/>
  <c r="BS147" i="2"/>
  <c r="BR147" i="2"/>
  <c r="A153" i="1"/>
  <c r="BQ149" i="2" l="1"/>
  <c r="BS148" i="2"/>
  <c r="BR148" i="2"/>
  <c r="A154" i="1"/>
  <c r="BQ150" i="2" l="1"/>
  <c r="BR149" i="2"/>
  <c r="BS149" i="2"/>
  <c r="A155" i="1"/>
  <c r="BQ151" i="2" l="1"/>
  <c r="BS150" i="2"/>
  <c r="BR150" i="2"/>
  <c r="A156" i="1"/>
  <c r="BQ152" i="2" l="1"/>
  <c r="BS151" i="2"/>
  <c r="BR151" i="2"/>
  <c r="A157" i="1"/>
  <c r="BQ153" i="2" l="1"/>
  <c r="BS152" i="2"/>
  <c r="BR152" i="2"/>
  <c r="A158" i="1"/>
  <c r="BQ154" i="2" l="1"/>
  <c r="BS153" i="2"/>
  <c r="BR153" i="2"/>
  <c r="A159" i="1"/>
  <c r="BQ155" i="2" l="1"/>
  <c r="BS154" i="2"/>
  <c r="BR154" i="2"/>
  <c r="A160" i="1"/>
  <c r="BQ156" i="2" l="1"/>
  <c r="BS155" i="2"/>
  <c r="BR155" i="2"/>
  <c r="A161" i="1"/>
  <c r="BQ157" i="2" l="1"/>
  <c r="BS156" i="2"/>
  <c r="BR156" i="2"/>
  <c r="A162" i="1"/>
  <c r="BQ158" i="2" l="1"/>
  <c r="BS157" i="2"/>
  <c r="BR157" i="2"/>
  <c r="A163" i="1"/>
  <c r="BQ159" i="2" l="1"/>
  <c r="BS158" i="2"/>
  <c r="BR158" i="2"/>
  <c r="A164" i="1"/>
  <c r="BQ160" i="2" l="1"/>
  <c r="BS159" i="2"/>
  <c r="BR159" i="2"/>
  <c r="A165" i="1"/>
  <c r="BQ161" i="2" l="1"/>
  <c r="BS160" i="2"/>
  <c r="BR160" i="2"/>
  <c r="A166" i="1"/>
  <c r="BQ162" i="2" l="1"/>
  <c r="BR161" i="2"/>
  <c r="BS161" i="2"/>
  <c r="A167" i="1"/>
  <c r="BQ163" i="2" l="1"/>
  <c r="BS162" i="2"/>
  <c r="BR162" i="2"/>
  <c r="A168" i="1"/>
  <c r="BQ164" i="2" l="1"/>
  <c r="BS163" i="2"/>
  <c r="BR163" i="2"/>
  <c r="A169" i="1"/>
  <c r="BQ165" i="2" l="1"/>
  <c r="BS164" i="2"/>
  <c r="BR164" i="2"/>
  <c r="A170" i="1"/>
  <c r="BQ166" i="2" l="1"/>
  <c r="BR165" i="2"/>
  <c r="BS165" i="2"/>
  <c r="A171" i="1"/>
  <c r="BQ167" i="2" l="1"/>
  <c r="BS166" i="2"/>
  <c r="BR166" i="2"/>
  <c r="A172" i="1"/>
  <c r="BQ168" i="2" l="1"/>
  <c r="BS167" i="2"/>
  <c r="BR167" i="2"/>
  <c r="A173" i="1"/>
  <c r="BQ169" i="2" l="1"/>
  <c r="BS168" i="2"/>
  <c r="BR168" i="2"/>
  <c r="A174" i="1"/>
  <c r="BQ170" i="2" l="1"/>
  <c r="BS169" i="2"/>
  <c r="BR169" i="2"/>
  <c r="A175" i="1"/>
  <c r="BQ171" i="2" l="1"/>
  <c r="BS170" i="2"/>
  <c r="BR170" i="2"/>
  <c r="A176" i="1"/>
  <c r="BQ172" i="2" l="1"/>
  <c r="BS171" i="2"/>
  <c r="BR171" i="2"/>
  <c r="A177" i="1"/>
  <c r="BQ173" i="2" l="1"/>
  <c r="BS172" i="2"/>
  <c r="BR172" i="2"/>
  <c r="A178" i="1"/>
  <c r="BQ174" i="2" l="1"/>
  <c r="BS173" i="2"/>
  <c r="BR173" i="2"/>
  <c r="A179" i="1"/>
  <c r="BQ175" i="2" l="1"/>
  <c r="BS174" i="2"/>
  <c r="BR174" i="2"/>
  <c r="A180" i="1"/>
  <c r="BQ176" i="2" l="1"/>
  <c r="BS175" i="2"/>
  <c r="BR175" i="2"/>
  <c r="A181" i="1"/>
  <c r="BQ177" i="2" l="1"/>
  <c r="BS176" i="2"/>
  <c r="BR176" i="2"/>
  <c r="A182" i="1"/>
  <c r="BQ178" i="2" l="1"/>
  <c r="BR177" i="2"/>
  <c r="BS177" i="2"/>
  <c r="A183" i="1"/>
  <c r="BQ179" i="2" l="1"/>
  <c r="BS178" i="2"/>
  <c r="BR178" i="2"/>
  <c r="A184" i="1"/>
  <c r="BQ180" i="2" l="1"/>
  <c r="BS179" i="2"/>
  <c r="BR179" i="2"/>
  <c r="A185" i="1"/>
  <c r="BQ181" i="2" l="1"/>
  <c r="BS180" i="2"/>
  <c r="BR180" i="2"/>
  <c r="A186" i="1"/>
  <c r="BQ182" i="2" l="1"/>
  <c r="BR181" i="2"/>
  <c r="BS181" i="2"/>
  <c r="A187" i="1"/>
  <c r="BQ183" i="2" l="1"/>
  <c r="BS182" i="2"/>
  <c r="BR182" i="2"/>
  <c r="A188" i="1"/>
  <c r="BQ184" i="2" l="1"/>
  <c r="BS183" i="2"/>
  <c r="BR183" i="2"/>
  <c r="A189" i="1"/>
  <c r="BQ185" i="2" l="1"/>
  <c r="BS184" i="2"/>
  <c r="BR184" i="2"/>
  <c r="A190" i="1"/>
  <c r="BQ186" i="2" l="1"/>
  <c r="BS185" i="2"/>
  <c r="BR185" i="2"/>
  <c r="A191" i="1"/>
  <c r="BQ187" i="2" l="1"/>
  <c r="BS186" i="2"/>
  <c r="BR186" i="2"/>
  <c r="A192" i="1"/>
  <c r="BQ188" i="2" l="1"/>
  <c r="BS187" i="2"/>
  <c r="BR187" i="2"/>
  <c r="A193" i="1"/>
  <c r="BQ189" i="2" l="1"/>
  <c r="BS188" i="2"/>
  <c r="BR188" i="2"/>
  <c r="A194" i="1"/>
  <c r="BQ190" i="2" l="1"/>
  <c r="BS189" i="2"/>
  <c r="BR189" i="2"/>
  <c r="A195" i="1"/>
  <c r="BQ191" i="2" l="1"/>
  <c r="BS190" i="2"/>
  <c r="BR190" i="2"/>
  <c r="A196" i="1"/>
  <c r="BQ192" i="2" l="1"/>
  <c r="BS191" i="2"/>
  <c r="BR191" i="2"/>
  <c r="A197" i="1"/>
  <c r="BQ193" i="2" l="1"/>
  <c r="BS192" i="2"/>
  <c r="BR192" i="2"/>
  <c r="A198" i="1"/>
  <c r="BQ194" i="2" l="1"/>
  <c r="BR193" i="2"/>
  <c r="BS193" i="2"/>
  <c r="A199" i="1"/>
  <c r="BQ195" i="2" l="1"/>
  <c r="BS194" i="2"/>
  <c r="BR194" i="2"/>
  <c r="A200" i="1"/>
  <c r="BQ196" i="2" l="1"/>
  <c r="BS195" i="2"/>
  <c r="BR195" i="2"/>
  <c r="A201" i="1"/>
  <c r="BQ197" i="2" l="1"/>
  <c r="BS196" i="2"/>
  <c r="BR196" i="2"/>
  <c r="A202" i="1"/>
  <c r="BQ198" i="2" l="1"/>
  <c r="BR197" i="2"/>
  <c r="BS197" i="2"/>
  <c r="A203" i="1"/>
  <c r="BQ199" i="2" l="1"/>
  <c r="BS198" i="2"/>
  <c r="BR198" i="2"/>
  <c r="A204" i="1"/>
  <c r="BQ200" i="2" l="1"/>
  <c r="BS199" i="2"/>
  <c r="BR199" i="2"/>
  <c r="A205" i="1"/>
  <c r="BQ201" i="2" l="1"/>
  <c r="BS200" i="2"/>
  <c r="BR200" i="2"/>
  <c r="A206" i="1"/>
  <c r="BQ202" i="2" l="1"/>
  <c r="BS201" i="2"/>
  <c r="BR201" i="2"/>
  <c r="A207" i="1"/>
  <c r="BQ203" i="2" l="1"/>
  <c r="BS202" i="2"/>
  <c r="BR202" i="2"/>
  <c r="A208" i="1"/>
  <c r="BQ204" i="2" l="1"/>
  <c r="BS203" i="2"/>
  <c r="BR203" i="2"/>
  <c r="A209" i="1"/>
  <c r="BQ205" i="2" l="1"/>
  <c r="BS204" i="2"/>
  <c r="BR204" i="2"/>
  <c r="A210" i="1"/>
  <c r="BQ206" i="2" l="1"/>
  <c r="BS205" i="2"/>
  <c r="BR205" i="2"/>
  <c r="A211" i="1"/>
  <c r="BQ207" i="2" l="1"/>
  <c r="BS206" i="2"/>
  <c r="BR206" i="2"/>
  <c r="A212" i="1"/>
  <c r="BQ208" i="2" l="1"/>
  <c r="BS207" i="2"/>
  <c r="BR207" i="2"/>
  <c r="A213" i="1"/>
  <c r="BQ209" i="2" l="1"/>
  <c r="BS208" i="2"/>
  <c r="BR208" i="2"/>
  <c r="A214" i="1"/>
  <c r="BQ210" i="2" l="1"/>
  <c r="BR209" i="2"/>
  <c r="BS209" i="2"/>
  <c r="A215" i="1"/>
  <c r="BQ211" i="2" l="1"/>
  <c r="BS210" i="2"/>
  <c r="BR210" i="2"/>
  <c r="A216" i="1"/>
  <c r="BQ212" i="2" l="1"/>
  <c r="BS211" i="2"/>
  <c r="BR211" i="2"/>
  <c r="A217" i="1"/>
  <c r="BQ213" i="2" l="1"/>
  <c r="BS212" i="2"/>
  <c r="BR212" i="2"/>
  <c r="A218" i="1"/>
  <c r="BQ214" i="2" l="1"/>
  <c r="BR213" i="2"/>
  <c r="BS213" i="2"/>
  <c r="A219" i="1"/>
  <c r="BQ215" i="2" l="1"/>
  <c r="BS214" i="2"/>
  <c r="BR214" i="2"/>
  <c r="A220" i="1"/>
  <c r="BQ216" i="2" l="1"/>
  <c r="BS215" i="2"/>
  <c r="BR215" i="2"/>
  <c r="A221" i="1"/>
  <c r="BQ217" i="2" l="1"/>
  <c r="BS216" i="2"/>
  <c r="BR216" i="2"/>
  <c r="A222" i="1"/>
  <c r="BQ218" i="2" l="1"/>
  <c r="BS217" i="2"/>
  <c r="BR217" i="2"/>
  <c r="A223" i="1"/>
  <c r="BQ219" i="2" l="1"/>
  <c r="BS218" i="2"/>
  <c r="BR218" i="2"/>
  <c r="A224" i="1"/>
  <c r="BQ220" i="2" l="1"/>
  <c r="BS219" i="2"/>
  <c r="BR219" i="2"/>
  <c r="A225" i="1"/>
  <c r="BQ221" i="2" l="1"/>
  <c r="BS220" i="2"/>
  <c r="BR220" i="2"/>
  <c r="A226" i="1"/>
  <c r="BQ222" i="2" l="1"/>
  <c r="BS221" i="2"/>
  <c r="BR221" i="2"/>
  <c r="A227" i="1"/>
  <c r="BQ223" i="2" l="1"/>
  <c r="BS222" i="2"/>
  <c r="BR222" i="2"/>
  <c r="A228" i="1"/>
  <c r="BQ224" i="2" l="1"/>
  <c r="BS223" i="2"/>
  <c r="BR223" i="2"/>
  <c r="A229" i="1"/>
  <c r="BQ225" i="2" l="1"/>
  <c r="BS224" i="2"/>
  <c r="BR224" i="2"/>
  <c r="A230" i="1"/>
  <c r="BQ226" i="2" l="1"/>
  <c r="BR225" i="2"/>
  <c r="BS225" i="2"/>
  <c r="A231" i="1"/>
  <c r="BQ227" i="2" l="1"/>
  <c r="BS226" i="2"/>
  <c r="BR226" i="2"/>
  <c r="A232" i="1"/>
  <c r="BQ228" i="2" l="1"/>
  <c r="BS227" i="2"/>
  <c r="BR227" i="2"/>
  <c r="A233" i="1"/>
  <c r="BQ229" i="2" l="1"/>
  <c r="BS228" i="2"/>
  <c r="BR228" i="2"/>
  <c r="A234" i="1"/>
  <c r="BQ230" i="2" l="1"/>
  <c r="BR229" i="2"/>
  <c r="BS229" i="2"/>
  <c r="A235" i="1"/>
  <c r="BQ231" i="2" l="1"/>
  <c r="BS230" i="2"/>
  <c r="BR230" i="2"/>
  <c r="A236" i="1"/>
  <c r="BQ232" i="2" l="1"/>
  <c r="BS231" i="2"/>
  <c r="BR231" i="2"/>
  <c r="A237" i="1"/>
  <c r="BQ233" i="2" l="1"/>
  <c r="BS232" i="2"/>
  <c r="BR232" i="2"/>
  <c r="A238" i="1"/>
  <c r="BQ234" i="2" l="1"/>
  <c r="BS233" i="2"/>
  <c r="BR233" i="2"/>
  <c r="A239" i="1"/>
  <c r="BQ235" i="2" l="1"/>
  <c r="BS234" i="2"/>
  <c r="BR234" i="2"/>
  <c r="A240" i="1"/>
  <c r="BQ236" i="2" l="1"/>
  <c r="BS235" i="2"/>
  <c r="BR235" i="2"/>
  <c r="A241" i="1"/>
  <c r="BQ237" i="2" l="1"/>
  <c r="BS236" i="2"/>
  <c r="BR236" i="2"/>
  <c r="A242" i="1"/>
  <c r="BQ238" i="2" l="1"/>
  <c r="BS237" i="2"/>
  <c r="BR237" i="2"/>
  <c r="A243" i="1"/>
  <c r="BQ239" i="2" l="1"/>
  <c r="BS238" i="2"/>
  <c r="BR238" i="2"/>
  <c r="A244" i="1"/>
  <c r="BQ240" i="2" l="1"/>
  <c r="BS239" i="2"/>
  <c r="BR239" i="2"/>
  <c r="A245" i="1"/>
  <c r="BQ241" i="2" l="1"/>
  <c r="BR240" i="2"/>
  <c r="BS240" i="2"/>
  <c r="A246" i="1"/>
  <c r="BQ242" i="2" l="1"/>
  <c r="BS241" i="2"/>
  <c r="BR241" i="2"/>
  <c r="A247" i="1"/>
  <c r="BQ243" i="2" l="1"/>
  <c r="BS242" i="2"/>
  <c r="BR242" i="2"/>
  <c r="A248" i="1"/>
  <c r="BQ244" i="2" l="1"/>
  <c r="BS243" i="2"/>
  <c r="BR243" i="2"/>
  <c r="A249" i="1"/>
  <c r="BQ245" i="2" l="1"/>
  <c r="BR244" i="2"/>
  <c r="BS244" i="2"/>
  <c r="A250" i="1"/>
  <c r="BQ246" i="2" l="1"/>
  <c r="BS245" i="2"/>
  <c r="BR245" i="2"/>
  <c r="A251" i="1"/>
  <c r="BQ247" i="2" l="1"/>
  <c r="BS246" i="2"/>
  <c r="BR246" i="2"/>
  <c r="A252" i="1"/>
  <c r="BQ248" i="2" l="1"/>
  <c r="BS247" i="2"/>
  <c r="BR247" i="2"/>
  <c r="A253" i="1"/>
  <c r="BQ249" i="2" l="1"/>
  <c r="BR248" i="2"/>
  <c r="BS248" i="2"/>
  <c r="A254" i="1"/>
  <c r="BQ250" i="2" l="1"/>
  <c r="BS249" i="2"/>
  <c r="BR249" i="2"/>
  <c r="A255" i="1"/>
  <c r="BQ251" i="2" l="1"/>
  <c r="BS250" i="2"/>
  <c r="BR250" i="2"/>
  <c r="A256" i="1"/>
  <c r="BQ252" i="2" l="1"/>
  <c r="BS251" i="2"/>
  <c r="BR251" i="2"/>
  <c r="A257" i="1"/>
  <c r="BQ253" i="2" l="1"/>
  <c r="BR252" i="2"/>
  <c r="BS252" i="2"/>
  <c r="A258" i="1"/>
  <c r="BQ254" i="2" l="1"/>
  <c r="BS253" i="2"/>
  <c r="BR253" i="2"/>
  <c r="A259" i="1"/>
  <c r="BQ255" i="2" l="1"/>
  <c r="BS254" i="2"/>
  <c r="BR254" i="2"/>
  <c r="A260" i="1"/>
  <c r="BQ256" i="2" l="1"/>
  <c r="BS255" i="2"/>
  <c r="BR255" i="2"/>
  <c r="A261" i="1"/>
  <c r="BQ257" i="2" l="1"/>
  <c r="BR256" i="2"/>
  <c r="BS256" i="2"/>
  <c r="A262" i="1"/>
  <c r="BQ258" i="2" l="1"/>
  <c r="BS257" i="2"/>
  <c r="BR257" i="2"/>
  <c r="A263" i="1"/>
  <c r="BQ259" i="2" l="1"/>
  <c r="BS258" i="2"/>
  <c r="BR258" i="2"/>
  <c r="A264" i="1"/>
  <c r="BQ260" i="2" l="1"/>
  <c r="BS259" i="2"/>
  <c r="BR259" i="2"/>
  <c r="A265" i="1"/>
  <c r="BQ261" i="2" l="1"/>
  <c r="BR260" i="2"/>
  <c r="BS260" i="2"/>
  <c r="A266" i="1"/>
  <c r="BQ262" i="2" l="1"/>
  <c r="BS261" i="2"/>
  <c r="BR261" i="2"/>
  <c r="A267" i="1"/>
  <c r="BQ263" i="2" l="1"/>
  <c r="BS262" i="2"/>
  <c r="BR262" i="2"/>
  <c r="A268" i="1"/>
  <c r="BQ264" i="2" l="1"/>
  <c r="BS263" i="2"/>
  <c r="BR263" i="2"/>
  <c r="A269" i="1"/>
  <c r="BQ265" i="2" l="1"/>
  <c r="BR264" i="2"/>
  <c r="BS264" i="2"/>
  <c r="A270" i="1"/>
  <c r="BQ266" i="2" l="1"/>
  <c r="BS265" i="2"/>
  <c r="BR265" i="2"/>
  <c r="A271" i="1"/>
  <c r="BQ267" i="2" l="1"/>
  <c r="BS266" i="2"/>
  <c r="BR266" i="2"/>
  <c r="A272" i="1"/>
  <c r="BQ268" i="2" l="1"/>
  <c r="BS267" i="2"/>
  <c r="BR267" i="2"/>
  <c r="A273" i="1"/>
  <c r="BQ269" i="2" l="1"/>
  <c r="BR268" i="2"/>
  <c r="BS268" i="2"/>
  <c r="A274" i="1"/>
  <c r="BQ270" i="2" l="1"/>
  <c r="BS269" i="2"/>
  <c r="BR269" i="2"/>
  <c r="A275" i="1"/>
  <c r="BQ271" i="2" l="1"/>
  <c r="BS270" i="2"/>
  <c r="BR270" i="2"/>
  <c r="A276" i="1"/>
  <c r="BQ272" i="2" l="1"/>
  <c r="BS271" i="2"/>
  <c r="BR271" i="2"/>
  <c r="A277" i="1"/>
  <c r="BQ273" i="2" l="1"/>
  <c r="BR272" i="2"/>
  <c r="BS272" i="2"/>
  <c r="A278" i="1"/>
  <c r="BQ274" i="2" l="1"/>
  <c r="BS273" i="2"/>
  <c r="BR273" i="2"/>
  <c r="A279" i="1"/>
  <c r="BQ275" i="2" l="1"/>
  <c r="BS274" i="2"/>
  <c r="BR274" i="2"/>
  <c r="A280" i="1"/>
  <c r="BQ276" i="2" l="1"/>
  <c r="BS275" i="2"/>
  <c r="BR275" i="2"/>
  <c r="A281" i="1"/>
  <c r="BQ277" i="2" l="1"/>
  <c r="BR276" i="2"/>
  <c r="BS276" i="2"/>
  <c r="A282" i="1"/>
  <c r="BQ278" i="2" l="1"/>
  <c r="BS277" i="2"/>
  <c r="BR277" i="2"/>
  <c r="A283" i="1"/>
  <c r="BQ279" i="2" l="1"/>
  <c r="BS278" i="2"/>
  <c r="BR278" i="2"/>
  <c r="A284" i="1"/>
  <c r="BQ280" i="2" l="1"/>
  <c r="BS279" i="2"/>
  <c r="BR279" i="2"/>
  <c r="A285" i="1"/>
  <c r="BQ281" i="2" l="1"/>
  <c r="BR280" i="2"/>
  <c r="BS280" i="2"/>
  <c r="A286" i="1"/>
  <c r="BQ282" i="2" l="1"/>
  <c r="BS281" i="2"/>
  <c r="BR281" i="2"/>
  <c r="A287" i="1"/>
  <c r="BQ283" i="2" l="1"/>
  <c r="BS282" i="2"/>
  <c r="BR282" i="2"/>
  <c r="A288" i="1"/>
  <c r="BQ284" i="2" l="1"/>
  <c r="BS283" i="2"/>
  <c r="BR283" i="2"/>
  <c r="A289" i="1"/>
  <c r="BQ285" i="2" l="1"/>
  <c r="BR284" i="2"/>
  <c r="BS284" i="2"/>
  <c r="A290" i="1"/>
  <c r="BQ286" i="2" l="1"/>
  <c r="BS285" i="2"/>
  <c r="BR285" i="2"/>
  <c r="A291" i="1"/>
  <c r="BQ287" i="2" l="1"/>
  <c r="BS286" i="2"/>
  <c r="BR286" i="2"/>
  <c r="A292" i="1"/>
  <c r="BQ288" i="2" l="1"/>
  <c r="BS287" i="2"/>
  <c r="BR287" i="2"/>
  <c r="A293" i="1"/>
  <c r="BQ289" i="2" l="1"/>
  <c r="BR288" i="2"/>
  <c r="BS288" i="2"/>
  <c r="A294" i="1"/>
  <c r="BQ290" i="2" l="1"/>
  <c r="BS289" i="2"/>
  <c r="BR289" i="2"/>
  <c r="A295" i="1"/>
  <c r="BQ291" i="2" l="1"/>
  <c r="BS290" i="2"/>
  <c r="BR290" i="2"/>
  <c r="A296" i="1"/>
  <c r="BQ292" i="2" l="1"/>
  <c r="BS291" i="2"/>
  <c r="BR291" i="2"/>
  <c r="A297" i="1"/>
  <c r="BQ293" i="2" l="1"/>
  <c r="BR292" i="2"/>
  <c r="BS292" i="2"/>
  <c r="A298" i="1"/>
  <c r="BQ294" i="2" l="1"/>
  <c r="BS293" i="2"/>
  <c r="BR293" i="2"/>
  <c r="A299" i="1"/>
  <c r="BQ295" i="2" l="1"/>
  <c r="BS294" i="2"/>
  <c r="BR294" i="2"/>
  <c r="A300" i="1"/>
  <c r="BQ296" i="2" l="1"/>
  <c r="BS295" i="2"/>
  <c r="BR295" i="2"/>
  <c r="A301" i="1"/>
  <c r="BQ297" i="2" l="1"/>
  <c r="BR296" i="2"/>
  <c r="BS296" i="2"/>
  <c r="A302" i="1"/>
  <c r="BQ298" i="2" l="1"/>
  <c r="BS297" i="2"/>
  <c r="BR297" i="2"/>
  <c r="A303" i="1"/>
  <c r="BQ299" i="2" l="1"/>
  <c r="BS298" i="2"/>
  <c r="BR298" i="2"/>
  <c r="A304" i="1"/>
  <c r="BQ300" i="2" l="1"/>
  <c r="BS299" i="2"/>
  <c r="BR299" i="2"/>
  <c r="A305" i="1"/>
  <c r="BQ301" i="2" l="1"/>
  <c r="BR300" i="2"/>
  <c r="BS300" i="2"/>
  <c r="A306" i="1"/>
  <c r="BQ302" i="2" l="1"/>
  <c r="BS301" i="2"/>
  <c r="BR301" i="2"/>
  <c r="A307" i="1"/>
  <c r="BQ303" i="2" l="1"/>
  <c r="BS302" i="2"/>
  <c r="BR302" i="2"/>
  <c r="A308" i="1"/>
  <c r="BQ304" i="2" l="1"/>
  <c r="BS303" i="2"/>
  <c r="BR303" i="2"/>
  <c r="A309" i="1"/>
  <c r="BQ305" i="2" l="1"/>
  <c r="BR304" i="2"/>
  <c r="BS304" i="2"/>
  <c r="A310" i="1"/>
  <c r="BQ306" i="2" l="1"/>
  <c r="BS305" i="2"/>
  <c r="BR305" i="2"/>
  <c r="A311" i="1"/>
  <c r="BQ307" i="2" l="1"/>
  <c r="BS306" i="2"/>
  <c r="BR306" i="2"/>
  <c r="A312" i="1"/>
  <c r="BQ308" i="2" l="1"/>
  <c r="BS307" i="2"/>
  <c r="BR307" i="2"/>
  <c r="A313" i="1"/>
  <c r="BQ309" i="2" l="1"/>
  <c r="BR308" i="2"/>
  <c r="BS308" i="2"/>
  <c r="A314" i="1"/>
  <c r="BQ310" i="2" l="1"/>
  <c r="BS309" i="2"/>
  <c r="BR309" i="2"/>
  <c r="A315" i="1"/>
  <c r="BQ311" i="2" l="1"/>
  <c r="BS310" i="2"/>
  <c r="BR310" i="2"/>
  <c r="A316" i="1"/>
  <c r="BQ312" i="2" l="1"/>
  <c r="BS311" i="2"/>
  <c r="BR311" i="2"/>
  <c r="A317" i="1"/>
  <c r="BQ313" i="2" l="1"/>
  <c r="BR312" i="2"/>
  <c r="BS312" i="2"/>
  <c r="A318" i="1"/>
  <c r="BQ314" i="2" l="1"/>
  <c r="BS313" i="2"/>
  <c r="BR313" i="2"/>
  <c r="A319" i="1"/>
  <c r="BQ315" i="2" l="1"/>
  <c r="BS314" i="2"/>
  <c r="BR314" i="2"/>
  <c r="A320" i="1"/>
  <c r="BQ316" i="2" l="1"/>
  <c r="BS315" i="2"/>
  <c r="BR315" i="2"/>
  <c r="A321" i="1"/>
  <c r="BQ317" i="2" l="1"/>
  <c r="BR316" i="2"/>
  <c r="BS316" i="2"/>
  <c r="A322" i="1"/>
  <c r="BQ318" i="2" l="1"/>
  <c r="BS317" i="2"/>
  <c r="BR317" i="2"/>
  <c r="A323" i="1"/>
  <c r="BQ319" i="2" l="1"/>
  <c r="BS318" i="2"/>
  <c r="BR318" i="2"/>
  <c r="A324" i="1"/>
  <c r="BQ320" i="2" l="1"/>
  <c r="BS319" i="2"/>
  <c r="BR319" i="2"/>
  <c r="A325" i="1"/>
  <c r="BQ321" i="2" l="1"/>
  <c r="BR320" i="2"/>
  <c r="BS320" i="2"/>
  <c r="A326" i="1"/>
  <c r="BQ322" i="2" l="1"/>
  <c r="BS321" i="2"/>
  <c r="BR321" i="2"/>
  <c r="A327" i="1"/>
  <c r="BQ323" i="2" l="1"/>
  <c r="BS322" i="2"/>
  <c r="BR322" i="2"/>
  <c r="A328" i="1"/>
  <c r="BQ324" i="2" l="1"/>
  <c r="BS323" i="2"/>
  <c r="BR323" i="2"/>
  <c r="A329" i="1"/>
  <c r="BQ325" i="2" l="1"/>
  <c r="BR324" i="2"/>
  <c r="BS324" i="2"/>
  <c r="A330" i="1"/>
  <c r="BQ326" i="2" l="1"/>
  <c r="BS325" i="2"/>
  <c r="BR325" i="2"/>
  <c r="A331" i="1"/>
  <c r="BQ327" i="2" l="1"/>
  <c r="BS326" i="2"/>
  <c r="BR326" i="2"/>
  <c r="A332" i="1"/>
  <c r="BQ328" i="2" l="1"/>
  <c r="BS327" i="2"/>
  <c r="BR327" i="2"/>
  <c r="A333" i="1"/>
  <c r="BQ329" i="2" l="1"/>
  <c r="BR328" i="2"/>
  <c r="BS328" i="2"/>
  <c r="A334" i="1"/>
  <c r="BQ330" i="2" l="1"/>
  <c r="BS329" i="2"/>
  <c r="BR329" i="2"/>
  <c r="A335" i="1"/>
  <c r="BQ331" i="2" l="1"/>
  <c r="BS330" i="2"/>
  <c r="BR330" i="2"/>
  <c r="A336" i="1"/>
  <c r="BQ332" i="2" l="1"/>
  <c r="BS331" i="2"/>
  <c r="BR331" i="2"/>
  <c r="A337" i="1"/>
  <c r="BQ333" i="2" l="1"/>
  <c r="BR332" i="2"/>
  <c r="BS332" i="2"/>
  <c r="A338" i="1"/>
  <c r="BQ334" i="2" l="1"/>
  <c r="BS333" i="2"/>
  <c r="BR333" i="2"/>
  <c r="A339" i="1"/>
  <c r="BQ335" i="2" l="1"/>
  <c r="BS334" i="2"/>
  <c r="BR334" i="2"/>
  <c r="A340" i="1"/>
  <c r="BQ336" i="2" l="1"/>
  <c r="BS335" i="2"/>
  <c r="BR335" i="2"/>
  <c r="A341" i="1"/>
  <c r="BQ337" i="2" l="1"/>
  <c r="BR336" i="2"/>
  <c r="BS336" i="2"/>
  <c r="A342" i="1"/>
  <c r="BQ338" i="2" l="1"/>
  <c r="BS337" i="2"/>
  <c r="BR337" i="2"/>
  <c r="A343" i="1"/>
  <c r="BQ339" i="2" l="1"/>
  <c r="BS338" i="2"/>
  <c r="BR338" i="2"/>
  <c r="A344" i="1"/>
  <c r="BQ340" i="2" l="1"/>
  <c r="BS339" i="2"/>
  <c r="BR339" i="2"/>
  <c r="A345" i="1"/>
  <c r="BQ341" i="2" l="1"/>
  <c r="BS340" i="2"/>
  <c r="BR340" i="2"/>
  <c r="A346" i="1"/>
  <c r="BQ342" i="2" l="1"/>
  <c r="BS341" i="2"/>
  <c r="BR341" i="2"/>
  <c r="A347" i="1"/>
  <c r="BQ343" i="2" l="1"/>
  <c r="BS342" i="2"/>
  <c r="BR342" i="2"/>
  <c r="A348" i="1"/>
  <c r="BQ344" i="2" l="1"/>
  <c r="BS343" i="2"/>
  <c r="BR343" i="2"/>
  <c r="A349" i="1"/>
  <c r="BQ345" i="2" l="1"/>
  <c r="BS344" i="2"/>
  <c r="BR344" i="2"/>
  <c r="A350" i="1"/>
  <c r="BQ346" i="2" l="1"/>
  <c r="BS345" i="2"/>
  <c r="BR345" i="2"/>
  <c r="A351" i="1"/>
  <c r="BQ347" i="2" l="1"/>
  <c r="BS346" i="2"/>
  <c r="BR346" i="2"/>
  <c r="A352" i="1"/>
  <c r="BQ348" i="2" l="1"/>
  <c r="BS347" i="2"/>
  <c r="BR347" i="2"/>
  <c r="A353" i="1"/>
  <c r="BQ349" i="2" l="1"/>
  <c r="BS348" i="2"/>
  <c r="BR348" i="2"/>
  <c r="A354" i="1"/>
  <c r="BQ350" i="2" l="1"/>
  <c r="BS349" i="2"/>
  <c r="BR349" i="2"/>
  <c r="A355" i="1"/>
  <c r="BQ351" i="2" l="1"/>
  <c r="BS350" i="2"/>
  <c r="BR350" i="2"/>
  <c r="A356" i="1"/>
  <c r="BQ352" i="2" l="1"/>
  <c r="BS351" i="2"/>
  <c r="BR351" i="2"/>
  <c r="A357" i="1"/>
  <c r="BQ353" i="2" l="1"/>
  <c r="BR352" i="2"/>
  <c r="BS352" i="2"/>
  <c r="A358" i="1"/>
  <c r="BQ354" i="2" l="1"/>
  <c r="BS353" i="2"/>
  <c r="BR353" i="2"/>
  <c r="A359" i="1"/>
  <c r="BQ355" i="2" l="1"/>
  <c r="BS354" i="2"/>
  <c r="BR354" i="2"/>
  <c r="A360" i="1"/>
  <c r="BQ356" i="2" l="1"/>
  <c r="BS355" i="2"/>
  <c r="BR355" i="2"/>
  <c r="A361" i="1"/>
  <c r="BQ357" i="2" l="1"/>
  <c r="BR356" i="2"/>
  <c r="BS356" i="2"/>
  <c r="A362" i="1"/>
  <c r="BQ358" i="2" l="1"/>
  <c r="BS357" i="2"/>
  <c r="BR357" i="2"/>
  <c r="A363" i="1"/>
  <c r="BQ359" i="2" l="1"/>
  <c r="BS358" i="2"/>
  <c r="BR358" i="2"/>
  <c r="A364" i="1"/>
  <c r="BQ360" i="2" l="1"/>
  <c r="BS359" i="2"/>
  <c r="BR359" i="2"/>
  <c r="A365" i="1"/>
  <c r="BQ361" i="2" l="1"/>
  <c r="BS360" i="2"/>
  <c r="BR360" i="2"/>
  <c r="A366" i="1"/>
  <c r="BQ362" i="2" l="1"/>
  <c r="BS361" i="2"/>
  <c r="BR361" i="2"/>
  <c r="A367" i="1"/>
  <c r="BQ363" i="2" l="1"/>
  <c r="BS362" i="2"/>
  <c r="BR362" i="2"/>
  <c r="A368" i="1"/>
  <c r="BQ364" i="2" l="1"/>
  <c r="BS363" i="2"/>
  <c r="BR363" i="2"/>
  <c r="A369" i="1"/>
  <c r="BQ365" i="2" l="1"/>
  <c r="BS364" i="2"/>
  <c r="BR364" i="2"/>
  <c r="A370" i="1"/>
  <c r="BQ366" i="2" l="1"/>
  <c r="BS365" i="2"/>
  <c r="BR365" i="2"/>
  <c r="A371" i="1"/>
  <c r="BQ367" i="2" l="1"/>
  <c r="BS366" i="2"/>
  <c r="BR366" i="2"/>
  <c r="A372" i="1"/>
  <c r="BQ368" i="2" l="1"/>
  <c r="BS367" i="2"/>
  <c r="BR367" i="2"/>
  <c r="A373" i="1"/>
  <c r="BQ369" i="2" l="1"/>
  <c r="BR368" i="2"/>
  <c r="BS368" i="2"/>
  <c r="A374" i="1"/>
  <c r="BQ370" i="2" l="1"/>
  <c r="BS369" i="2"/>
  <c r="BR369" i="2"/>
  <c r="A375" i="1"/>
  <c r="BQ371" i="2" l="1"/>
  <c r="BS370" i="2"/>
  <c r="BR370" i="2"/>
  <c r="A376" i="1"/>
  <c r="BQ372" i="2" l="1"/>
  <c r="BS371" i="2"/>
  <c r="BR371" i="2"/>
  <c r="A377" i="1"/>
  <c r="BQ373" i="2" l="1"/>
  <c r="BS372" i="2"/>
  <c r="BR372" i="2"/>
  <c r="A378" i="1"/>
  <c r="BQ374" i="2" l="1"/>
  <c r="BS373" i="2"/>
  <c r="BR373" i="2"/>
  <c r="A379" i="1"/>
  <c r="BQ375" i="2" l="1"/>
  <c r="BS374" i="2"/>
  <c r="BR374" i="2"/>
  <c r="A380" i="1"/>
  <c r="BQ376" i="2" l="1"/>
  <c r="BS375" i="2"/>
  <c r="BR375" i="2"/>
  <c r="A381" i="1"/>
  <c r="BQ377" i="2" l="1"/>
  <c r="BS376" i="2"/>
  <c r="BR376" i="2"/>
  <c r="A382" i="1"/>
  <c r="BQ378" i="2" l="1"/>
  <c r="BS377" i="2"/>
  <c r="BR377" i="2"/>
  <c r="A383" i="1"/>
  <c r="BQ379" i="2" l="1"/>
  <c r="BS378" i="2"/>
  <c r="BR378" i="2"/>
  <c r="A384" i="1"/>
  <c r="BQ380" i="2" l="1"/>
  <c r="BS379" i="2"/>
  <c r="BR379" i="2"/>
  <c r="A385" i="1"/>
  <c r="BQ381" i="2" l="1"/>
  <c r="BS380" i="2"/>
  <c r="BR380" i="2"/>
  <c r="A386" i="1"/>
  <c r="BQ382" i="2" l="1"/>
  <c r="BS381" i="2"/>
  <c r="BR381" i="2"/>
  <c r="A387" i="1"/>
  <c r="BQ383" i="2" l="1"/>
  <c r="BS382" i="2"/>
  <c r="BR382" i="2"/>
  <c r="A388" i="1"/>
  <c r="BQ384" i="2" l="1"/>
  <c r="BS383" i="2"/>
  <c r="BR383" i="2"/>
  <c r="A389" i="1"/>
  <c r="BQ385" i="2" l="1"/>
  <c r="BR384" i="2"/>
  <c r="BS384" i="2"/>
  <c r="A390" i="1"/>
  <c r="BQ386" i="2" l="1"/>
  <c r="BS385" i="2"/>
  <c r="BR385" i="2"/>
  <c r="A391" i="1"/>
  <c r="BQ387" i="2" l="1"/>
  <c r="BS386" i="2"/>
  <c r="BR386" i="2"/>
  <c r="A392" i="1"/>
  <c r="BQ388" i="2" l="1"/>
  <c r="BS387" i="2"/>
  <c r="BR387" i="2"/>
  <c r="A393" i="1"/>
  <c r="BQ389" i="2" l="1"/>
  <c r="BR388" i="2"/>
  <c r="BS388" i="2"/>
  <c r="A394" i="1"/>
  <c r="BQ390" i="2" l="1"/>
  <c r="BS389" i="2"/>
  <c r="BR389" i="2"/>
  <c r="A395" i="1"/>
  <c r="BQ391" i="2" l="1"/>
  <c r="BS390" i="2"/>
  <c r="BR390" i="2"/>
  <c r="A396" i="1"/>
  <c r="BQ392" i="2" l="1"/>
  <c r="BS391" i="2"/>
  <c r="BR391" i="2"/>
  <c r="A397" i="1"/>
  <c r="BQ393" i="2" l="1"/>
  <c r="BS392" i="2"/>
  <c r="BR392" i="2"/>
  <c r="A398" i="1"/>
  <c r="BQ394" i="2" l="1"/>
  <c r="BS393" i="2"/>
  <c r="BR393" i="2"/>
  <c r="A399" i="1"/>
  <c r="BQ395" i="2" l="1"/>
  <c r="BS394" i="2"/>
  <c r="BR394" i="2"/>
  <c r="A400" i="1"/>
  <c r="BQ396" i="2" l="1"/>
  <c r="BS395" i="2"/>
  <c r="BR395" i="2"/>
  <c r="A401" i="1"/>
  <c r="BQ397" i="2" l="1"/>
  <c r="BS396" i="2"/>
  <c r="BR396" i="2"/>
  <c r="A402" i="1"/>
  <c r="BQ398" i="2" l="1"/>
  <c r="BS397" i="2"/>
  <c r="BR397" i="2"/>
  <c r="A403" i="1"/>
  <c r="BQ399" i="2" l="1"/>
  <c r="BS398" i="2"/>
  <c r="BR398" i="2"/>
  <c r="A404" i="1"/>
  <c r="BQ400" i="2" l="1"/>
  <c r="BS399" i="2"/>
  <c r="BR399" i="2"/>
  <c r="A405" i="1"/>
  <c r="BQ401" i="2" l="1"/>
  <c r="BR400" i="2"/>
  <c r="BS400" i="2"/>
  <c r="A406" i="1"/>
  <c r="BQ402" i="2" l="1"/>
  <c r="BS401" i="2"/>
  <c r="BR401" i="2"/>
  <c r="A407" i="1"/>
  <c r="BQ403" i="2" l="1"/>
  <c r="BS402" i="2"/>
  <c r="BR402" i="2"/>
  <c r="A408" i="1"/>
  <c r="BQ404" i="2" l="1"/>
  <c r="BS403" i="2"/>
  <c r="BR403" i="2"/>
  <c r="A409" i="1"/>
  <c r="BQ405" i="2" l="1"/>
  <c r="BS404" i="2"/>
  <c r="BR404" i="2"/>
  <c r="A410" i="1"/>
  <c r="BQ406" i="2" l="1"/>
  <c r="BS405" i="2"/>
  <c r="BR405" i="2"/>
  <c r="A411" i="1"/>
  <c r="BQ407" i="2" l="1"/>
  <c r="BS406" i="2"/>
  <c r="BR406" i="2"/>
  <c r="A412" i="1"/>
  <c r="BQ408" i="2" l="1"/>
  <c r="BS407" i="2"/>
  <c r="BR407" i="2"/>
  <c r="A413" i="1"/>
  <c r="BQ409" i="2" l="1"/>
  <c r="BS408" i="2"/>
  <c r="BR408" i="2"/>
  <c r="A414" i="1"/>
  <c r="BQ410" i="2" l="1"/>
  <c r="BS409" i="2"/>
  <c r="BR409" i="2"/>
  <c r="A415" i="1"/>
  <c r="BQ411" i="2" l="1"/>
  <c r="BS410" i="2"/>
  <c r="BR410" i="2"/>
  <c r="A416" i="1"/>
  <c r="BQ412" i="2" l="1"/>
  <c r="BS411" i="2"/>
  <c r="BR411" i="2"/>
  <c r="A417" i="1"/>
  <c r="BQ413" i="2" l="1"/>
  <c r="BS412" i="2"/>
  <c r="BR412" i="2"/>
  <c r="A418" i="1"/>
  <c r="BQ414" i="2" l="1"/>
  <c r="BS413" i="2"/>
  <c r="BR413" i="2"/>
  <c r="A419" i="1"/>
  <c r="BQ415" i="2" l="1"/>
  <c r="BS414" i="2"/>
  <c r="BR414" i="2"/>
  <c r="A420" i="1"/>
  <c r="BQ416" i="2" l="1"/>
  <c r="BS415" i="2"/>
  <c r="BR415" i="2"/>
  <c r="A421" i="1"/>
  <c r="BQ417" i="2" l="1"/>
  <c r="BR416" i="2"/>
  <c r="BS416" i="2"/>
  <c r="A422" i="1"/>
  <c r="BQ418" i="2" l="1"/>
  <c r="BS417" i="2"/>
  <c r="BR417" i="2"/>
  <c r="A423" i="1"/>
  <c r="BQ419" i="2" l="1"/>
  <c r="BS418" i="2"/>
  <c r="BR418" i="2"/>
  <c r="A424" i="1"/>
  <c r="BQ420" i="2" l="1"/>
  <c r="BS419" i="2"/>
  <c r="BR419" i="2"/>
  <c r="A425" i="1"/>
  <c r="BQ421" i="2" l="1"/>
  <c r="BR420" i="2"/>
  <c r="BS420" i="2"/>
  <c r="A426" i="1"/>
  <c r="BQ422" i="2" l="1"/>
  <c r="BS421" i="2"/>
  <c r="BR421" i="2"/>
  <c r="A427" i="1"/>
  <c r="BQ423" i="2" l="1"/>
  <c r="BS422" i="2"/>
  <c r="BR422" i="2"/>
  <c r="A428" i="1"/>
  <c r="BQ424" i="2" l="1"/>
  <c r="BS423" i="2"/>
  <c r="BR423" i="2"/>
  <c r="A429" i="1"/>
  <c r="BQ425" i="2" l="1"/>
  <c r="BS424" i="2"/>
  <c r="BR424" i="2"/>
  <c r="A430" i="1"/>
  <c r="BQ426" i="2" l="1"/>
  <c r="BS425" i="2"/>
  <c r="BR425" i="2"/>
  <c r="A431" i="1"/>
  <c r="BQ427" i="2" l="1"/>
  <c r="BS426" i="2"/>
  <c r="BR426" i="2"/>
  <c r="A432" i="1"/>
  <c r="BQ428" i="2" l="1"/>
  <c r="BS427" i="2"/>
  <c r="BR427" i="2"/>
  <c r="A433" i="1"/>
  <c r="BQ429" i="2" l="1"/>
  <c r="BS428" i="2"/>
  <c r="BR428" i="2"/>
  <c r="A434" i="1"/>
  <c r="BQ430" i="2" l="1"/>
  <c r="BS429" i="2"/>
  <c r="BR429" i="2"/>
  <c r="A435" i="1"/>
  <c r="BQ431" i="2" l="1"/>
  <c r="BS430" i="2"/>
  <c r="BR430" i="2"/>
  <c r="A436" i="1"/>
  <c r="BQ432" i="2" l="1"/>
  <c r="BS431" i="2"/>
  <c r="BR431" i="2"/>
  <c r="A437" i="1"/>
  <c r="BQ433" i="2" l="1"/>
  <c r="BR432" i="2"/>
  <c r="BS432" i="2"/>
  <c r="A438" i="1"/>
  <c r="BQ434" i="2" l="1"/>
  <c r="BS433" i="2"/>
  <c r="BR433" i="2"/>
  <c r="A439" i="1"/>
  <c r="BQ435" i="2" l="1"/>
  <c r="BS434" i="2"/>
  <c r="BR434" i="2"/>
  <c r="A440" i="1"/>
  <c r="BQ436" i="2" l="1"/>
  <c r="BS435" i="2"/>
  <c r="BR435" i="2"/>
  <c r="A441" i="1"/>
  <c r="BQ437" i="2" l="1"/>
  <c r="BS436" i="2"/>
  <c r="BR436" i="2"/>
  <c r="A442" i="1"/>
  <c r="BQ438" i="2" l="1"/>
  <c r="BS437" i="2"/>
  <c r="BR437" i="2"/>
  <c r="A443" i="1"/>
  <c r="BQ439" i="2" l="1"/>
  <c r="BS438" i="2"/>
  <c r="BR438" i="2"/>
  <c r="A444" i="1"/>
  <c r="BQ440" i="2" l="1"/>
  <c r="BS439" i="2"/>
  <c r="BR439" i="2"/>
  <c r="A445" i="1"/>
  <c r="BQ441" i="2" l="1"/>
  <c r="BS440" i="2"/>
  <c r="BR440" i="2"/>
  <c r="A446" i="1"/>
  <c r="BQ442" i="2" l="1"/>
  <c r="BS441" i="2"/>
  <c r="BR441" i="2"/>
  <c r="A447" i="1"/>
  <c r="BQ443" i="2" l="1"/>
  <c r="BS442" i="2"/>
  <c r="BR442" i="2"/>
  <c r="A448" i="1"/>
  <c r="BQ444" i="2" l="1"/>
  <c r="BS443" i="2"/>
  <c r="BR443" i="2"/>
  <c r="A449" i="1"/>
  <c r="BQ445" i="2" l="1"/>
  <c r="BS444" i="2"/>
  <c r="BR444" i="2"/>
  <c r="A450" i="1"/>
  <c r="BQ446" i="2" l="1"/>
  <c r="BS445" i="2"/>
  <c r="BR445" i="2"/>
  <c r="A451" i="1"/>
  <c r="BQ447" i="2" l="1"/>
  <c r="BS446" i="2"/>
  <c r="BR446" i="2"/>
  <c r="A452" i="1"/>
  <c r="BQ448" i="2" l="1"/>
  <c r="BS447" i="2"/>
  <c r="BR447" i="2"/>
  <c r="A453" i="1"/>
  <c r="BQ449" i="2" l="1"/>
  <c r="BR448" i="2"/>
  <c r="BS448" i="2"/>
  <c r="A454" i="1"/>
  <c r="BQ450" i="2" l="1"/>
  <c r="BS449" i="2"/>
  <c r="BR449" i="2"/>
  <c r="A455" i="1"/>
  <c r="BQ451" i="2" l="1"/>
  <c r="BS450" i="2"/>
  <c r="BR450" i="2"/>
  <c r="A456" i="1"/>
  <c r="BQ452" i="2" l="1"/>
  <c r="BS451" i="2"/>
  <c r="BR451" i="2"/>
  <c r="A457" i="1"/>
  <c r="BQ453" i="2" l="1"/>
  <c r="BR452" i="2"/>
  <c r="BS452" i="2"/>
  <c r="A458" i="1"/>
  <c r="BQ454" i="2" l="1"/>
  <c r="BS453" i="2"/>
  <c r="BR453" i="2"/>
  <c r="A459" i="1"/>
  <c r="BQ455" i="2" l="1"/>
  <c r="BS454" i="2"/>
  <c r="BR454" i="2"/>
  <c r="A460" i="1"/>
  <c r="BQ456" i="2" l="1"/>
  <c r="BS455" i="2"/>
  <c r="BR455" i="2"/>
  <c r="A461" i="1"/>
  <c r="BQ457" i="2" l="1"/>
  <c r="BS456" i="2"/>
  <c r="BR456" i="2"/>
  <c r="A462" i="1"/>
  <c r="BQ458" i="2" l="1"/>
  <c r="BS457" i="2"/>
  <c r="BR457" i="2"/>
  <c r="A463" i="1"/>
  <c r="BQ459" i="2" l="1"/>
  <c r="BS458" i="2"/>
  <c r="BR458" i="2"/>
  <c r="A464" i="1"/>
  <c r="BQ460" i="2" l="1"/>
  <c r="BS459" i="2"/>
  <c r="BR459" i="2"/>
  <c r="A465" i="1"/>
  <c r="BQ461" i="2" l="1"/>
  <c r="BS460" i="2"/>
  <c r="BR460" i="2"/>
  <c r="A466" i="1"/>
  <c r="BQ462" i="2" l="1"/>
  <c r="BS461" i="2"/>
  <c r="BR461" i="2"/>
  <c r="A467" i="1"/>
  <c r="BQ463" i="2" l="1"/>
  <c r="BS462" i="2"/>
  <c r="BR462" i="2"/>
  <c r="A468" i="1"/>
  <c r="BQ464" i="2" l="1"/>
  <c r="BS463" i="2"/>
  <c r="BR463" i="2"/>
  <c r="A469" i="1"/>
  <c r="BQ465" i="2" l="1"/>
  <c r="BR464" i="2"/>
  <c r="BS464" i="2"/>
  <c r="A470" i="1"/>
  <c r="BQ466" i="2" l="1"/>
  <c r="BS465" i="2"/>
  <c r="BR465" i="2"/>
  <c r="A471" i="1"/>
  <c r="BQ467" i="2" l="1"/>
  <c r="BS466" i="2"/>
  <c r="BR466" i="2"/>
  <c r="A472" i="1"/>
  <c r="BQ468" i="2" l="1"/>
  <c r="BS467" i="2"/>
  <c r="BR467" i="2"/>
  <c r="A473" i="1"/>
  <c r="BQ469" i="2" l="1"/>
  <c r="BS468" i="2"/>
  <c r="BR468" i="2"/>
  <c r="A474" i="1"/>
  <c r="BQ470" i="2" l="1"/>
  <c r="BS469" i="2"/>
  <c r="BR469" i="2"/>
  <c r="A475" i="1"/>
  <c r="BQ471" i="2" l="1"/>
  <c r="BS470" i="2"/>
  <c r="BR470" i="2"/>
  <c r="A476" i="1"/>
  <c r="BQ472" i="2" l="1"/>
  <c r="BS471" i="2"/>
  <c r="BR471" i="2"/>
  <c r="A477" i="1"/>
  <c r="BQ473" i="2" l="1"/>
  <c r="BS472" i="2"/>
  <c r="BR472" i="2"/>
  <c r="A478" i="1"/>
  <c r="BQ474" i="2" l="1"/>
  <c r="BS473" i="2"/>
  <c r="BR473" i="2"/>
  <c r="A479" i="1"/>
  <c r="BQ475" i="2" l="1"/>
  <c r="BS474" i="2"/>
  <c r="BR474" i="2"/>
  <c r="A480" i="1"/>
  <c r="BQ476" i="2" l="1"/>
  <c r="BS475" i="2"/>
  <c r="BR475" i="2"/>
  <c r="A481" i="1"/>
  <c r="BQ477" i="2" l="1"/>
  <c r="BS476" i="2"/>
  <c r="BR476" i="2"/>
  <c r="A482" i="1"/>
  <c r="BQ478" i="2" l="1"/>
  <c r="BS477" i="2"/>
  <c r="BR477" i="2"/>
  <c r="A483" i="1"/>
  <c r="BQ479" i="2" l="1"/>
  <c r="BS478" i="2"/>
  <c r="BR478" i="2"/>
  <c r="A484" i="1"/>
  <c r="BQ480" i="2" l="1"/>
  <c r="BS479" i="2"/>
  <c r="BR479" i="2"/>
  <c r="A485" i="1"/>
  <c r="BQ481" i="2" l="1"/>
  <c r="BR480" i="2"/>
  <c r="BS480" i="2"/>
  <c r="A486" i="1"/>
  <c r="BQ482" i="2" l="1"/>
  <c r="BS481" i="2"/>
  <c r="BR481" i="2"/>
  <c r="A487" i="1"/>
  <c r="BQ483" i="2" l="1"/>
  <c r="BS482" i="2"/>
  <c r="BR482" i="2"/>
  <c r="A488" i="1"/>
  <c r="BQ484" i="2" l="1"/>
  <c r="BS483" i="2"/>
  <c r="BR483" i="2"/>
  <c r="A489" i="1"/>
  <c r="BQ485" i="2" l="1"/>
  <c r="BR484" i="2"/>
  <c r="BS484" i="2"/>
  <c r="A490" i="1"/>
  <c r="BQ486" i="2" l="1"/>
  <c r="BS485" i="2"/>
  <c r="BR485" i="2"/>
  <c r="A491" i="1"/>
  <c r="BQ487" i="2" l="1"/>
  <c r="BS486" i="2"/>
  <c r="BR486" i="2"/>
  <c r="A492" i="1"/>
  <c r="BQ488" i="2" l="1"/>
  <c r="BS487" i="2"/>
  <c r="BR487" i="2"/>
  <c r="A493" i="1"/>
  <c r="BQ489" i="2" l="1"/>
  <c r="BS488" i="2"/>
  <c r="BR488" i="2"/>
  <c r="A494" i="1"/>
  <c r="BQ490" i="2" l="1"/>
  <c r="BS489" i="2"/>
  <c r="BR489" i="2"/>
  <c r="A495" i="1"/>
  <c r="BQ491" i="2" l="1"/>
  <c r="BS490" i="2"/>
  <c r="BR490" i="2"/>
  <c r="A496" i="1"/>
  <c r="BQ492" i="2" l="1"/>
  <c r="BS491" i="2"/>
  <c r="BR491" i="2"/>
  <c r="A497" i="1"/>
  <c r="BQ493" i="2" l="1"/>
  <c r="BS492" i="2"/>
  <c r="BR492" i="2"/>
  <c r="A498" i="1"/>
  <c r="BQ494" i="2" l="1"/>
  <c r="BS493" i="2"/>
  <c r="BR493" i="2"/>
  <c r="A499" i="1"/>
  <c r="BQ495" i="2" l="1"/>
  <c r="BS494" i="2"/>
  <c r="BR494" i="2"/>
  <c r="A500" i="1"/>
  <c r="BQ496" i="2" l="1"/>
  <c r="BS495" i="2"/>
  <c r="BR495" i="2"/>
  <c r="A501" i="1"/>
  <c r="BQ497" i="2" l="1"/>
  <c r="BR496" i="2"/>
  <c r="BS496" i="2"/>
  <c r="A502" i="1"/>
  <c r="BQ498" i="2" l="1"/>
  <c r="BS497" i="2"/>
  <c r="BR497" i="2"/>
  <c r="A503" i="1"/>
  <c r="BQ499" i="2" l="1"/>
  <c r="BS498" i="2"/>
  <c r="BR498" i="2"/>
  <c r="A504" i="1"/>
  <c r="BQ500" i="2" l="1"/>
  <c r="BS499" i="2"/>
  <c r="BR499" i="2"/>
  <c r="A505" i="1"/>
  <c r="BQ501" i="2" l="1"/>
  <c r="BS500" i="2"/>
  <c r="BR500" i="2"/>
  <c r="A506" i="1"/>
  <c r="BQ502" i="2" l="1"/>
  <c r="BS501" i="2"/>
  <c r="BR501" i="2"/>
  <c r="A507" i="1"/>
  <c r="BQ503" i="2" l="1"/>
  <c r="BS502" i="2"/>
  <c r="BR502" i="2"/>
  <c r="A508" i="1"/>
  <c r="BQ504" i="2" l="1"/>
  <c r="BS503" i="2"/>
  <c r="BR503" i="2"/>
  <c r="A509" i="1"/>
  <c r="BQ505" i="2" l="1"/>
  <c r="BS504" i="2"/>
  <c r="BR504" i="2"/>
  <c r="A510" i="1"/>
  <c r="BQ506" i="2" l="1"/>
  <c r="BS505" i="2"/>
  <c r="BR505" i="2"/>
  <c r="A511" i="1"/>
  <c r="BQ507" i="2" l="1"/>
  <c r="BS506" i="2"/>
  <c r="BR506" i="2"/>
  <c r="A512" i="1"/>
  <c r="BQ508" i="2" l="1"/>
  <c r="BS507" i="2"/>
  <c r="BR507" i="2"/>
  <c r="A513" i="1"/>
  <c r="BQ509" i="2" l="1"/>
  <c r="BS508" i="2"/>
  <c r="BR508" i="2"/>
  <c r="A514" i="1"/>
  <c r="BQ510" i="2" l="1"/>
  <c r="BS509" i="2"/>
  <c r="BR509" i="2"/>
  <c r="A515" i="1"/>
  <c r="BQ511" i="2" l="1"/>
  <c r="BS510" i="2"/>
  <c r="BR510" i="2"/>
  <c r="A516" i="1"/>
  <c r="BQ512" i="2" l="1"/>
  <c r="BS511" i="2"/>
  <c r="BR511" i="2"/>
  <c r="A517" i="1"/>
  <c r="BQ513" i="2" l="1"/>
  <c r="BR512" i="2"/>
  <c r="BS512" i="2"/>
  <c r="A518" i="1"/>
  <c r="BQ514" i="2" l="1"/>
  <c r="BS513" i="2"/>
  <c r="BR513" i="2"/>
  <c r="A519" i="1"/>
  <c r="BQ515" i="2" l="1"/>
  <c r="BS514" i="2"/>
  <c r="BR514" i="2"/>
  <c r="A520" i="1"/>
  <c r="BQ516" i="2" l="1"/>
  <c r="BS515" i="2"/>
  <c r="BR515" i="2"/>
  <c r="A521" i="1"/>
  <c r="BQ517" i="2" l="1"/>
  <c r="BR516" i="2"/>
  <c r="BS516" i="2"/>
  <c r="A522" i="1"/>
  <c r="BQ518" i="2" l="1"/>
  <c r="BS517" i="2"/>
  <c r="BR517" i="2"/>
  <c r="A523" i="1"/>
  <c r="BQ519" i="2" l="1"/>
  <c r="BS518" i="2"/>
  <c r="BR518" i="2"/>
  <c r="A524" i="1"/>
  <c r="BQ520" i="2" l="1"/>
  <c r="BS519" i="2"/>
  <c r="BR519" i="2"/>
  <c r="A525" i="1"/>
  <c r="BQ521" i="2" l="1"/>
  <c r="BS520" i="2"/>
  <c r="BR520" i="2"/>
  <c r="A526" i="1"/>
  <c r="BQ522" i="2" l="1"/>
  <c r="BS521" i="2"/>
  <c r="BR521" i="2"/>
  <c r="A527" i="1"/>
  <c r="BQ523" i="2" l="1"/>
  <c r="BS522" i="2"/>
  <c r="BR522" i="2"/>
  <c r="A528" i="1"/>
  <c r="BQ524" i="2" l="1"/>
  <c r="BS523" i="2"/>
  <c r="BR523" i="2"/>
  <c r="A529" i="1"/>
  <c r="BQ525" i="2" l="1"/>
  <c r="BS524" i="2"/>
  <c r="BR524" i="2"/>
  <c r="A530" i="1"/>
  <c r="BQ526" i="2" l="1"/>
  <c r="BS525" i="2"/>
  <c r="BR525" i="2"/>
  <c r="A531" i="1"/>
  <c r="BQ527" i="2" l="1"/>
  <c r="BS526" i="2"/>
  <c r="BR526" i="2"/>
  <c r="A532" i="1"/>
  <c r="BQ528" i="2" l="1"/>
  <c r="BS527" i="2"/>
  <c r="BR527" i="2"/>
  <c r="A533" i="1"/>
  <c r="BQ529" i="2" l="1"/>
  <c r="BR528" i="2"/>
  <c r="BS528" i="2"/>
  <c r="A534" i="1"/>
  <c r="BQ530" i="2" l="1"/>
  <c r="BS529" i="2"/>
  <c r="BR529" i="2"/>
  <c r="A535" i="1"/>
  <c r="BQ531" i="2" l="1"/>
  <c r="BS530" i="2"/>
  <c r="BR530" i="2"/>
  <c r="A536" i="1"/>
  <c r="BQ532" i="2" l="1"/>
  <c r="BS531" i="2"/>
  <c r="BR531" i="2"/>
  <c r="A537" i="1"/>
  <c r="BQ533" i="2" l="1"/>
  <c r="BS532" i="2"/>
  <c r="BR532" i="2"/>
  <c r="A538" i="1"/>
  <c r="BQ534" i="2" l="1"/>
  <c r="BS533" i="2"/>
  <c r="BR533" i="2"/>
  <c r="A539" i="1"/>
  <c r="BQ535" i="2" l="1"/>
  <c r="BS534" i="2"/>
  <c r="BR534" i="2"/>
  <c r="A540" i="1"/>
  <c r="BQ536" i="2" l="1"/>
  <c r="BS535" i="2"/>
  <c r="BR535" i="2"/>
  <c r="A541" i="1"/>
  <c r="BQ537" i="2" l="1"/>
  <c r="BS536" i="2"/>
  <c r="BR536" i="2"/>
  <c r="A542" i="1"/>
  <c r="BQ538" i="2" l="1"/>
  <c r="BS537" i="2"/>
  <c r="BR537" i="2"/>
  <c r="A543" i="1"/>
  <c r="BQ539" i="2" l="1"/>
  <c r="BS538" i="2"/>
  <c r="BR538" i="2"/>
  <c r="A544" i="1"/>
  <c r="BQ540" i="2" l="1"/>
  <c r="BS539" i="2"/>
  <c r="BR539" i="2"/>
  <c r="A545" i="1"/>
  <c r="BQ541" i="2" l="1"/>
  <c r="BS540" i="2"/>
  <c r="BR540" i="2"/>
  <c r="A546" i="1"/>
  <c r="BQ542" i="2" l="1"/>
  <c r="BS541" i="2"/>
  <c r="BR541" i="2"/>
  <c r="A547" i="1"/>
  <c r="BQ543" i="2" l="1"/>
  <c r="BS542" i="2"/>
  <c r="BR542" i="2"/>
  <c r="A548" i="1"/>
  <c r="BQ544" i="2" l="1"/>
  <c r="BS543" i="2"/>
  <c r="BR543" i="2"/>
  <c r="A549" i="1"/>
  <c r="BQ545" i="2" l="1"/>
  <c r="BR544" i="2"/>
  <c r="BS544" i="2"/>
  <c r="A550" i="1"/>
  <c r="BQ546" i="2" l="1"/>
  <c r="BS545" i="2"/>
  <c r="BR545" i="2"/>
  <c r="A551" i="1"/>
  <c r="BQ547" i="2" l="1"/>
  <c r="BS546" i="2"/>
  <c r="BR546" i="2"/>
  <c r="A552" i="1"/>
  <c r="BQ548" i="2" l="1"/>
  <c r="BS547" i="2"/>
  <c r="BR547" i="2"/>
  <c r="A553" i="1"/>
  <c r="BQ549" i="2" l="1"/>
  <c r="BR548" i="2"/>
  <c r="BS548" i="2"/>
  <c r="A554" i="1"/>
  <c r="BQ550" i="2" l="1"/>
  <c r="BS549" i="2"/>
  <c r="BR549" i="2"/>
  <c r="A555" i="1"/>
  <c r="BQ551" i="2" l="1"/>
  <c r="BS550" i="2"/>
  <c r="BR550" i="2"/>
  <c r="A556" i="1"/>
  <c r="BQ552" i="2" l="1"/>
  <c r="BS551" i="2"/>
  <c r="BR551" i="2"/>
  <c r="A557" i="1"/>
  <c r="BQ553" i="2" l="1"/>
  <c r="BS552" i="2"/>
  <c r="BR552" i="2"/>
  <c r="A558" i="1"/>
  <c r="BQ554" i="2" l="1"/>
  <c r="BS553" i="2"/>
  <c r="BR553" i="2"/>
  <c r="A559" i="1"/>
  <c r="BQ555" i="2" l="1"/>
  <c r="BS554" i="2"/>
  <c r="BR554" i="2"/>
  <c r="A560" i="1"/>
  <c r="BQ556" i="2" l="1"/>
  <c r="BS555" i="2"/>
  <c r="BR555" i="2"/>
  <c r="A561" i="1"/>
  <c r="BQ557" i="2" l="1"/>
  <c r="BS556" i="2"/>
  <c r="BR556" i="2"/>
  <c r="A562" i="1"/>
  <c r="BQ558" i="2" l="1"/>
  <c r="BS557" i="2"/>
  <c r="BR557" i="2"/>
  <c r="A563" i="1"/>
  <c r="BQ559" i="2" l="1"/>
  <c r="BS558" i="2"/>
  <c r="BR558" i="2"/>
  <c r="A564" i="1"/>
  <c r="BQ560" i="2" l="1"/>
  <c r="BS559" i="2"/>
  <c r="BR559" i="2"/>
  <c r="A565" i="1"/>
  <c r="BQ561" i="2" l="1"/>
  <c r="BR560" i="2"/>
  <c r="BS560" i="2"/>
  <c r="A566" i="1"/>
  <c r="BQ562" i="2" l="1"/>
  <c r="BS561" i="2"/>
  <c r="BR561" i="2"/>
  <c r="A567" i="1"/>
  <c r="BQ563" i="2" l="1"/>
  <c r="BS562" i="2"/>
  <c r="BR562" i="2"/>
  <c r="A568" i="1"/>
  <c r="BQ564" i="2" l="1"/>
  <c r="BS563" i="2"/>
  <c r="BR563" i="2"/>
  <c r="A569" i="1"/>
  <c r="BQ565" i="2" l="1"/>
  <c r="BS564" i="2"/>
  <c r="BR564" i="2"/>
  <c r="A570" i="1"/>
  <c r="BQ566" i="2" l="1"/>
  <c r="BS565" i="2"/>
  <c r="BR565" i="2"/>
  <c r="A571" i="1"/>
  <c r="BQ567" i="2" l="1"/>
  <c r="BS566" i="2"/>
  <c r="BR566" i="2"/>
  <c r="A572" i="1"/>
  <c r="BQ568" i="2" l="1"/>
  <c r="BS567" i="2"/>
  <c r="BR567" i="2"/>
  <c r="A573" i="1"/>
  <c r="BQ569" i="2" l="1"/>
  <c r="BS568" i="2"/>
  <c r="BR568" i="2"/>
  <c r="A574" i="1"/>
  <c r="BQ570" i="2" l="1"/>
  <c r="BS569" i="2"/>
  <c r="BR569" i="2"/>
  <c r="A575" i="1"/>
  <c r="BQ571" i="2" l="1"/>
  <c r="BS570" i="2"/>
  <c r="BR570" i="2"/>
  <c r="A576" i="1"/>
  <c r="BQ572" i="2" l="1"/>
  <c r="BS571" i="2"/>
  <c r="BR571" i="2"/>
  <c r="A577" i="1"/>
  <c r="BQ573" i="2" l="1"/>
  <c r="BS572" i="2"/>
  <c r="BR572" i="2"/>
  <c r="A578" i="1"/>
  <c r="BQ574" i="2" l="1"/>
  <c r="BS573" i="2"/>
  <c r="BR573" i="2"/>
  <c r="A579" i="1"/>
  <c r="BQ575" i="2" l="1"/>
  <c r="BS574" i="2"/>
  <c r="BR574" i="2"/>
  <c r="A580" i="1"/>
  <c r="BQ576" i="2" l="1"/>
  <c r="BS575" i="2"/>
  <c r="BR575" i="2"/>
  <c r="A581" i="1"/>
  <c r="BQ577" i="2" l="1"/>
  <c r="BR576" i="2"/>
  <c r="BS576" i="2"/>
  <c r="A582" i="1"/>
  <c r="BQ578" i="2" l="1"/>
  <c r="BS577" i="2"/>
  <c r="BR577" i="2"/>
  <c r="A583" i="1"/>
  <c r="BQ579" i="2" l="1"/>
  <c r="BS578" i="2"/>
  <c r="BR578" i="2"/>
  <c r="A584" i="1"/>
  <c r="BQ580" i="2" l="1"/>
  <c r="BS579" i="2"/>
  <c r="BR579" i="2"/>
  <c r="A585" i="1"/>
  <c r="BQ581" i="2" l="1"/>
  <c r="BR580" i="2"/>
  <c r="BS580" i="2"/>
  <c r="A586" i="1"/>
  <c r="BQ582" i="2" l="1"/>
  <c r="BS581" i="2"/>
  <c r="BR581" i="2"/>
  <c r="A587" i="1"/>
  <c r="BQ583" i="2" l="1"/>
  <c r="BS582" i="2"/>
  <c r="BR582" i="2"/>
  <c r="A588" i="1"/>
  <c r="BQ584" i="2" l="1"/>
  <c r="BS583" i="2"/>
  <c r="BR583" i="2"/>
  <c r="A589" i="1"/>
  <c r="BQ585" i="2" l="1"/>
  <c r="BS584" i="2"/>
  <c r="BR584" i="2"/>
  <c r="A590" i="1"/>
  <c r="BQ586" i="2" l="1"/>
  <c r="BS585" i="2"/>
  <c r="BR585" i="2"/>
  <c r="A591" i="1"/>
  <c r="BQ587" i="2" l="1"/>
  <c r="BS586" i="2"/>
  <c r="BR586" i="2"/>
  <c r="A592" i="1"/>
  <c r="BQ588" i="2" l="1"/>
  <c r="BS587" i="2"/>
  <c r="BR587" i="2"/>
  <c r="A593" i="1"/>
  <c r="BQ589" i="2" l="1"/>
  <c r="BS588" i="2"/>
  <c r="BR588" i="2"/>
  <c r="A594" i="1"/>
  <c r="BQ590" i="2" l="1"/>
  <c r="BS589" i="2"/>
  <c r="BR589" i="2"/>
  <c r="A595" i="1"/>
  <c r="BQ591" i="2" l="1"/>
  <c r="BS590" i="2"/>
  <c r="BR590" i="2"/>
  <c r="A596" i="1"/>
  <c r="BQ592" i="2" l="1"/>
  <c r="BS591" i="2"/>
  <c r="BR591" i="2"/>
  <c r="A597" i="1"/>
  <c r="BQ593" i="2" l="1"/>
  <c r="BR592" i="2"/>
  <c r="BS592" i="2"/>
  <c r="A598" i="1"/>
  <c r="BQ594" i="2" l="1"/>
  <c r="BS593" i="2"/>
  <c r="BR593" i="2"/>
  <c r="A599" i="1"/>
  <c r="BQ595" i="2" l="1"/>
  <c r="BS594" i="2"/>
  <c r="BR594" i="2"/>
  <c r="A600" i="1"/>
  <c r="BQ596" i="2" l="1"/>
  <c r="BS595" i="2"/>
  <c r="BR595" i="2"/>
  <c r="A601" i="1"/>
  <c r="BQ597" i="2" l="1"/>
  <c r="BS596" i="2"/>
  <c r="BR596" i="2"/>
  <c r="A602" i="1"/>
  <c r="BQ598" i="2" l="1"/>
  <c r="BS597" i="2"/>
  <c r="BR597" i="2"/>
  <c r="A603" i="1"/>
  <c r="BQ599" i="2" l="1"/>
  <c r="BS598" i="2"/>
  <c r="BR598" i="2"/>
  <c r="A604" i="1"/>
  <c r="BQ600" i="2" l="1"/>
  <c r="BS599" i="2"/>
  <c r="BR599" i="2"/>
  <c r="A605" i="1"/>
  <c r="BQ601" i="2" l="1"/>
  <c r="BS600" i="2"/>
  <c r="BR600" i="2"/>
  <c r="A606" i="1"/>
  <c r="BQ602" i="2" l="1"/>
  <c r="BS601" i="2"/>
  <c r="BR601" i="2"/>
  <c r="A607" i="1"/>
  <c r="BQ603" i="2" l="1"/>
  <c r="BS602" i="2"/>
  <c r="BR602" i="2"/>
  <c r="A608" i="1"/>
  <c r="BQ604" i="2" l="1"/>
  <c r="BS603" i="2"/>
  <c r="BR603" i="2"/>
  <c r="A609" i="1"/>
  <c r="BQ605" i="2" l="1"/>
  <c r="BS604" i="2"/>
  <c r="BR604" i="2"/>
  <c r="A610" i="1"/>
  <c r="BQ606" i="2" l="1"/>
  <c r="BS605" i="2"/>
  <c r="BR605" i="2"/>
  <c r="A611" i="1"/>
  <c r="BQ607" i="2" l="1"/>
  <c r="BS606" i="2"/>
  <c r="BR606" i="2"/>
  <c r="A612" i="1"/>
  <c r="BQ608" i="2" l="1"/>
  <c r="BS607" i="2"/>
  <c r="BR607" i="2"/>
  <c r="A613" i="1"/>
  <c r="BQ609" i="2" l="1"/>
  <c r="BR608" i="2"/>
  <c r="BS608" i="2"/>
  <c r="A614" i="1"/>
  <c r="BQ610" i="2" l="1"/>
  <c r="BS609" i="2"/>
  <c r="BR609" i="2"/>
  <c r="A615" i="1"/>
  <c r="BQ611" i="2" l="1"/>
  <c r="BS610" i="2"/>
  <c r="BR610" i="2"/>
  <c r="A616" i="1"/>
  <c r="BQ612" i="2" l="1"/>
  <c r="BS611" i="2"/>
  <c r="BR611" i="2"/>
  <c r="A617" i="1"/>
  <c r="BQ613" i="2" l="1"/>
  <c r="BR612" i="2"/>
  <c r="BS612" i="2"/>
  <c r="A618" i="1"/>
  <c r="BQ614" i="2" l="1"/>
  <c r="BS613" i="2"/>
  <c r="BR613" i="2"/>
  <c r="A619" i="1"/>
  <c r="BQ615" i="2" l="1"/>
  <c r="BS614" i="2"/>
  <c r="BR614" i="2"/>
  <c r="A620" i="1"/>
  <c r="BQ616" i="2" l="1"/>
  <c r="BS615" i="2"/>
  <c r="BR615" i="2"/>
  <c r="A621" i="1"/>
  <c r="BQ617" i="2" l="1"/>
  <c r="BS616" i="2"/>
  <c r="BR616" i="2"/>
  <c r="A622" i="1"/>
  <c r="BQ618" i="2" l="1"/>
  <c r="BS617" i="2"/>
  <c r="BR617" i="2"/>
  <c r="A623" i="1"/>
  <c r="BQ619" i="2" l="1"/>
  <c r="BS618" i="2"/>
  <c r="BR618" i="2"/>
  <c r="A624" i="1"/>
  <c r="BQ620" i="2" l="1"/>
  <c r="BS619" i="2"/>
  <c r="BR619" i="2"/>
  <c r="A625" i="1"/>
  <c r="BQ621" i="2" l="1"/>
  <c r="BS620" i="2"/>
  <c r="BR620" i="2"/>
  <c r="A626" i="1"/>
  <c r="BQ622" i="2" l="1"/>
  <c r="BS621" i="2"/>
  <c r="BR621" i="2"/>
  <c r="A627" i="1"/>
  <c r="BQ623" i="2" l="1"/>
  <c r="BS622" i="2"/>
  <c r="BR622" i="2"/>
  <c r="A628" i="1"/>
  <c r="BQ624" i="2" l="1"/>
  <c r="BS623" i="2"/>
  <c r="BR623" i="2"/>
  <c r="A629" i="1"/>
  <c r="BQ625" i="2" l="1"/>
  <c r="BR624" i="2"/>
  <c r="BS624" i="2"/>
  <c r="A630" i="1"/>
  <c r="BQ626" i="2" l="1"/>
  <c r="BS625" i="2"/>
  <c r="BR625" i="2"/>
  <c r="A631" i="1"/>
  <c r="BQ627" i="2" l="1"/>
  <c r="BS626" i="2"/>
  <c r="BR626" i="2"/>
  <c r="A632" i="1"/>
  <c r="BQ628" i="2" l="1"/>
  <c r="BS627" i="2"/>
  <c r="BR627" i="2"/>
  <c r="A633" i="1"/>
  <c r="BQ629" i="2" l="1"/>
  <c r="BS628" i="2"/>
  <c r="BR628" i="2"/>
  <c r="A634" i="1"/>
  <c r="BQ630" i="2" l="1"/>
  <c r="BS629" i="2"/>
  <c r="BR629" i="2"/>
  <c r="A635" i="1"/>
  <c r="BQ631" i="2" l="1"/>
  <c r="BS630" i="2"/>
  <c r="BR630" i="2"/>
  <c r="A636" i="1"/>
  <c r="BQ632" i="2" l="1"/>
  <c r="BS631" i="2"/>
  <c r="BR631" i="2"/>
  <c r="A637" i="1"/>
  <c r="BQ633" i="2" l="1"/>
  <c r="BS632" i="2"/>
  <c r="BR632" i="2"/>
  <c r="A638" i="1"/>
  <c r="BQ634" i="2" l="1"/>
  <c r="BS633" i="2"/>
  <c r="BR633" i="2"/>
  <c r="A639" i="1"/>
  <c r="BQ635" i="2" l="1"/>
  <c r="BS634" i="2"/>
  <c r="BR634" i="2"/>
  <c r="A640" i="1"/>
  <c r="BQ636" i="2" l="1"/>
  <c r="BS635" i="2"/>
  <c r="BR635" i="2"/>
  <c r="A641" i="1"/>
  <c r="BQ637" i="2" l="1"/>
  <c r="BS636" i="2"/>
  <c r="BR636" i="2"/>
  <c r="A642" i="1"/>
  <c r="BQ638" i="2" l="1"/>
  <c r="BS637" i="2"/>
  <c r="BR637" i="2"/>
  <c r="A643" i="1"/>
  <c r="BQ639" i="2" l="1"/>
  <c r="BS638" i="2"/>
  <c r="BR638" i="2"/>
  <c r="A644" i="1"/>
  <c r="BQ640" i="2" l="1"/>
  <c r="BS639" i="2"/>
  <c r="BR639" i="2"/>
  <c r="A645" i="1"/>
  <c r="BQ641" i="2" l="1"/>
  <c r="BR640" i="2"/>
  <c r="BS640" i="2"/>
  <c r="A646" i="1"/>
  <c r="BQ642" i="2" l="1"/>
  <c r="BS641" i="2"/>
  <c r="BR641" i="2"/>
  <c r="A647" i="1"/>
  <c r="BQ643" i="2" l="1"/>
  <c r="BS642" i="2"/>
  <c r="BR642" i="2"/>
  <c r="A648" i="1"/>
  <c r="BQ644" i="2" l="1"/>
  <c r="BS643" i="2"/>
  <c r="BR643" i="2"/>
  <c r="A649" i="1"/>
  <c r="BQ645" i="2" l="1"/>
  <c r="BR644" i="2"/>
  <c r="BS644" i="2"/>
  <c r="A650" i="1"/>
  <c r="BQ646" i="2" l="1"/>
  <c r="BS645" i="2"/>
  <c r="BR645" i="2"/>
  <c r="A651" i="1"/>
  <c r="BQ647" i="2" l="1"/>
  <c r="BS646" i="2"/>
  <c r="BR646" i="2"/>
  <c r="A652" i="1"/>
  <c r="BQ648" i="2" l="1"/>
  <c r="BS647" i="2"/>
  <c r="BR647" i="2"/>
  <c r="A653" i="1"/>
  <c r="BQ649" i="2" l="1"/>
  <c r="BS648" i="2"/>
  <c r="BR648" i="2"/>
  <c r="A654" i="1"/>
  <c r="BQ650" i="2" l="1"/>
  <c r="BS649" i="2"/>
  <c r="BR649" i="2"/>
  <c r="A655" i="1"/>
  <c r="BQ651" i="2" l="1"/>
  <c r="BS650" i="2"/>
  <c r="BR650" i="2"/>
  <c r="A656" i="1"/>
  <c r="BQ652" i="2" l="1"/>
  <c r="BS651" i="2"/>
  <c r="BR651" i="2"/>
  <c r="A657" i="1"/>
  <c r="BQ653" i="2" l="1"/>
  <c r="BS652" i="2"/>
  <c r="BR652" i="2"/>
  <c r="A658" i="1"/>
  <c r="BQ654" i="2" l="1"/>
  <c r="BS653" i="2"/>
  <c r="BR653" i="2"/>
  <c r="A659" i="1"/>
  <c r="BQ655" i="2" l="1"/>
  <c r="BS654" i="2"/>
  <c r="BR654" i="2"/>
  <c r="A660" i="1"/>
  <c r="BQ656" i="2" l="1"/>
  <c r="BS655" i="2"/>
  <c r="BR655" i="2"/>
  <c r="A661" i="1"/>
  <c r="BQ657" i="2" l="1"/>
  <c r="BR656" i="2"/>
  <c r="BS656" i="2"/>
  <c r="A662" i="1"/>
  <c r="BQ658" i="2" l="1"/>
  <c r="BS657" i="2"/>
  <c r="BR657" i="2"/>
  <c r="A663" i="1"/>
  <c r="BQ659" i="2" l="1"/>
  <c r="BS658" i="2"/>
  <c r="BR658" i="2"/>
  <c r="A664" i="1"/>
  <c r="BQ660" i="2" l="1"/>
  <c r="BS659" i="2"/>
  <c r="BR659" i="2"/>
  <c r="A665" i="1"/>
  <c r="BQ661" i="2" l="1"/>
  <c r="BS660" i="2"/>
  <c r="BR660" i="2"/>
  <c r="A666" i="1"/>
  <c r="BQ662" i="2" l="1"/>
  <c r="BS661" i="2"/>
  <c r="BR661" i="2"/>
  <c r="A667" i="1"/>
  <c r="BQ663" i="2" l="1"/>
  <c r="BS662" i="2"/>
  <c r="BR662" i="2"/>
  <c r="A668" i="1"/>
  <c r="BQ664" i="2" l="1"/>
  <c r="BS663" i="2"/>
  <c r="BR663" i="2"/>
  <c r="A669" i="1"/>
  <c r="BQ665" i="2" l="1"/>
  <c r="BS664" i="2"/>
  <c r="BR664" i="2"/>
  <c r="A670" i="1"/>
  <c r="BQ666" i="2" l="1"/>
  <c r="BS665" i="2"/>
  <c r="BR665" i="2"/>
  <c r="A671" i="1"/>
  <c r="BQ667" i="2" l="1"/>
  <c r="BS666" i="2"/>
  <c r="BR666" i="2"/>
  <c r="A672" i="1"/>
  <c r="BQ668" i="2" l="1"/>
  <c r="BS667" i="2"/>
  <c r="BR667" i="2"/>
  <c r="A673" i="1"/>
  <c r="BQ669" i="2" l="1"/>
  <c r="BS668" i="2"/>
  <c r="BR668" i="2"/>
  <c r="A674" i="1"/>
  <c r="BQ670" i="2" l="1"/>
  <c r="BS669" i="2"/>
  <c r="BR669" i="2"/>
  <c r="A675" i="1"/>
  <c r="BQ671" i="2" l="1"/>
  <c r="BS670" i="2"/>
  <c r="BR670" i="2"/>
  <c r="A676" i="1"/>
  <c r="BQ672" i="2" l="1"/>
  <c r="BS671" i="2"/>
  <c r="BR671" i="2"/>
  <c r="A677" i="1"/>
  <c r="BQ673" i="2" l="1"/>
  <c r="BR672" i="2"/>
  <c r="BS672" i="2"/>
  <c r="A678" i="1"/>
  <c r="BQ674" i="2" l="1"/>
  <c r="BS673" i="2"/>
  <c r="BR673" i="2"/>
  <c r="A679" i="1"/>
  <c r="BQ675" i="2" l="1"/>
  <c r="BS674" i="2"/>
  <c r="BR674" i="2"/>
  <c r="A680" i="1"/>
  <c r="BQ676" i="2" l="1"/>
  <c r="BS675" i="2"/>
  <c r="BR675" i="2"/>
  <c r="A681" i="1"/>
  <c r="BQ677" i="2" l="1"/>
  <c r="BR676" i="2"/>
  <c r="BS676" i="2"/>
  <c r="A682" i="1"/>
  <c r="BQ678" i="2" l="1"/>
  <c r="BS677" i="2"/>
  <c r="BR677" i="2"/>
  <c r="A683" i="1"/>
  <c r="BQ679" i="2" l="1"/>
  <c r="BS678" i="2"/>
  <c r="BR678" i="2"/>
  <c r="A684" i="1"/>
  <c r="BQ680" i="2" l="1"/>
  <c r="BS679" i="2"/>
  <c r="BR679" i="2"/>
  <c r="A685" i="1"/>
  <c r="BQ681" i="2" l="1"/>
  <c r="BS680" i="2"/>
  <c r="BR680" i="2"/>
  <c r="A686" i="1"/>
  <c r="BQ682" i="2" l="1"/>
  <c r="BS681" i="2"/>
  <c r="BR681" i="2"/>
  <c r="A687" i="1"/>
  <c r="BQ683" i="2" l="1"/>
  <c r="BS682" i="2"/>
  <c r="BR682" i="2"/>
  <c r="A688" i="1"/>
  <c r="BQ684" i="2" l="1"/>
  <c r="BS683" i="2"/>
  <c r="BR683" i="2"/>
  <c r="A689" i="1"/>
  <c r="BQ685" i="2" l="1"/>
  <c r="BS684" i="2"/>
  <c r="BR684" i="2"/>
  <c r="A690" i="1"/>
  <c r="BQ686" i="2" l="1"/>
  <c r="BS685" i="2"/>
  <c r="BR685" i="2"/>
  <c r="A691" i="1"/>
  <c r="BQ687" i="2" l="1"/>
  <c r="BS686" i="2"/>
  <c r="BR686" i="2"/>
  <c r="A692" i="1"/>
  <c r="BQ688" i="2" l="1"/>
  <c r="BS687" i="2"/>
  <c r="BR687" i="2"/>
  <c r="A693" i="1"/>
  <c r="BQ689" i="2" l="1"/>
  <c r="BR688" i="2"/>
  <c r="BS688" i="2"/>
  <c r="A694" i="1"/>
  <c r="BQ690" i="2" l="1"/>
  <c r="BS689" i="2"/>
  <c r="BR689" i="2"/>
  <c r="A695" i="1"/>
  <c r="BQ691" i="2" l="1"/>
  <c r="BS690" i="2"/>
  <c r="BR690" i="2"/>
  <c r="A696" i="1"/>
  <c r="BQ692" i="2" l="1"/>
  <c r="BS691" i="2"/>
  <c r="BR691" i="2"/>
  <c r="A697" i="1"/>
  <c r="BQ693" i="2" l="1"/>
  <c r="BR692" i="2"/>
  <c r="BS692" i="2"/>
  <c r="A698" i="1"/>
  <c r="BQ694" i="2" l="1"/>
  <c r="BS693" i="2"/>
  <c r="BR693" i="2"/>
  <c r="A699" i="1"/>
  <c r="BQ695" i="2" l="1"/>
  <c r="BS694" i="2"/>
  <c r="BR694" i="2"/>
  <c r="A700" i="1"/>
  <c r="BQ696" i="2" l="1"/>
  <c r="BS695" i="2"/>
  <c r="BR695" i="2"/>
  <c r="A701" i="1"/>
  <c r="BQ697" i="2" l="1"/>
  <c r="BS696" i="2"/>
  <c r="BR696" i="2"/>
  <c r="A702" i="1"/>
  <c r="BQ698" i="2" l="1"/>
  <c r="BS697" i="2"/>
  <c r="BR697" i="2"/>
  <c r="A703" i="1"/>
  <c r="BQ699" i="2" l="1"/>
  <c r="BS698" i="2"/>
  <c r="BR698" i="2"/>
  <c r="A704" i="1"/>
  <c r="BQ700" i="2" l="1"/>
  <c r="BS699" i="2"/>
  <c r="BR699" i="2"/>
  <c r="A705" i="1"/>
  <c r="BQ701" i="2" l="1"/>
  <c r="BS700" i="2"/>
  <c r="BR700" i="2"/>
  <c r="A706" i="1"/>
  <c r="BQ702" i="2" l="1"/>
  <c r="BS701" i="2"/>
  <c r="BR701" i="2"/>
  <c r="A707" i="1"/>
  <c r="BQ703" i="2" l="1"/>
  <c r="BS702" i="2"/>
  <c r="BR702" i="2"/>
  <c r="A708" i="1"/>
  <c r="BQ704" i="2" l="1"/>
  <c r="BS703" i="2"/>
  <c r="BR703" i="2"/>
  <c r="A709" i="1"/>
  <c r="BQ705" i="2" l="1"/>
  <c r="BR704" i="2"/>
  <c r="BS704" i="2"/>
  <c r="A710" i="1"/>
  <c r="BQ706" i="2" l="1"/>
  <c r="BS705" i="2"/>
  <c r="BR705" i="2"/>
  <c r="A711" i="1"/>
  <c r="BQ707" i="2" l="1"/>
  <c r="BS706" i="2"/>
  <c r="BR706" i="2"/>
  <c r="A712" i="1"/>
  <c r="BQ708" i="2" l="1"/>
  <c r="BS707" i="2"/>
  <c r="BR707" i="2"/>
  <c r="A713" i="1"/>
  <c r="BQ709" i="2" l="1"/>
  <c r="BS708" i="2"/>
  <c r="BR708" i="2"/>
  <c r="A714" i="1"/>
  <c r="BQ710" i="2" l="1"/>
  <c r="BS709" i="2"/>
  <c r="BR709" i="2"/>
  <c r="A715" i="1"/>
  <c r="BQ711" i="2" l="1"/>
  <c r="BS710" i="2"/>
  <c r="BR710" i="2"/>
  <c r="A716" i="1"/>
  <c r="BQ712" i="2" l="1"/>
  <c r="BS711" i="2"/>
  <c r="BR711" i="2"/>
  <c r="A717" i="1"/>
  <c r="BQ713" i="2" l="1"/>
  <c r="BS712" i="2"/>
  <c r="BR712" i="2"/>
  <c r="A718" i="1"/>
  <c r="BQ714" i="2" l="1"/>
  <c r="BS713" i="2"/>
  <c r="BR713" i="2"/>
  <c r="A719" i="1"/>
  <c r="BQ715" i="2" l="1"/>
  <c r="BS714" i="2"/>
  <c r="BR714" i="2"/>
  <c r="A720" i="1"/>
  <c r="BQ716" i="2" l="1"/>
  <c r="BS715" i="2"/>
  <c r="BR715" i="2"/>
  <c r="A721" i="1"/>
  <c r="BQ717" i="2" l="1"/>
  <c r="BS716" i="2"/>
  <c r="BR716" i="2"/>
  <c r="A722" i="1"/>
  <c r="BQ718" i="2" l="1"/>
  <c r="BS717" i="2"/>
  <c r="BR717" i="2"/>
  <c r="A723" i="1"/>
  <c r="BQ719" i="2" l="1"/>
  <c r="BS718" i="2"/>
  <c r="BR718" i="2"/>
  <c r="A724" i="1"/>
  <c r="BQ720" i="2" l="1"/>
  <c r="BS719" i="2"/>
  <c r="BR719" i="2"/>
  <c r="A725" i="1"/>
  <c r="BQ721" i="2" l="1"/>
  <c r="BR720" i="2"/>
  <c r="BS720" i="2"/>
  <c r="A726" i="1"/>
  <c r="BQ722" i="2" l="1"/>
  <c r="BS721" i="2"/>
  <c r="BR721" i="2"/>
  <c r="A727" i="1"/>
  <c r="BQ723" i="2" l="1"/>
  <c r="BS722" i="2"/>
  <c r="BR722" i="2"/>
  <c r="A728" i="1"/>
  <c r="BQ724" i="2" l="1"/>
  <c r="BS723" i="2"/>
  <c r="BR723" i="2"/>
  <c r="A729" i="1"/>
  <c r="BQ725" i="2" l="1"/>
  <c r="BR724" i="2"/>
  <c r="BS724" i="2"/>
  <c r="A730" i="1"/>
  <c r="BQ726" i="2" l="1"/>
  <c r="BS725" i="2"/>
  <c r="BR725" i="2"/>
  <c r="A731" i="1"/>
  <c r="BQ727" i="2" l="1"/>
  <c r="BS726" i="2"/>
  <c r="BR726" i="2"/>
  <c r="A732" i="1"/>
  <c r="BQ728" i="2" l="1"/>
  <c r="BS727" i="2"/>
  <c r="BR727" i="2"/>
  <c r="A733" i="1"/>
  <c r="BQ729" i="2" l="1"/>
  <c r="BS728" i="2"/>
  <c r="BR728" i="2"/>
  <c r="A734" i="1"/>
  <c r="BQ730" i="2" l="1"/>
  <c r="BS729" i="2"/>
  <c r="BR729" i="2"/>
  <c r="A735" i="1"/>
  <c r="BQ731" i="2" l="1"/>
  <c r="BS730" i="2"/>
  <c r="BR730" i="2"/>
  <c r="A736" i="1"/>
  <c r="BQ732" i="2" l="1"/>
  <c r="BS731" i="2"/>
  <c r="BR731" i="2"/>
  <c r="A737" i="1"/>
  <c r="BQ733" i="2" l="1"/>
  <c r="BS732" i="2"/>
  <c r="BR732" i="2"/>
  <c r="A738" i="1"/>
  <c r="BQ734" i="2" l="1"/>
  <c r="BS733" i="2"/>
  <c r="BR733" i="2"/>
  <c r="A739" i="1"/>
  <c r="BQ735" i="2" l="1"/>
  <c r="BS734" i="2"/>
  <c r="BR734" i="2"/>
  <c r="A740" i="1"/>
  <c r="BQ736" i="2" l="1"/>
  <c r="BS735" i="2"/>
  <c r="BR735" i="2"/>
  <c r="A741" i="1"/>
  <c r="BQ737" i="2" l="1"/>
  <c r="BR736" i="2"/>
  <c r="BS736" i="2"/>
  <c r="A742" i="1"/>
  <c r="BQ738" i="2" l="1"/>
  <c r="BS737" i="2"/>
  <c r="BR737" i="2"/>
  <c r="A743" i="1"/>
  <c r="BQ739" i="2" l="1"/>
  <c r="BS738" i="2"/>
  <c r="BR738" i="2"/>
  <c r="A744" i="1"/>
  <c r="BQ740" i="2" l="1"/>
  <c r="BS739" i="2"/>
  <c r="BR739" i="2"/>
  <c r="A745" i="1"/>
  <c r="BQ741" i="2" l="1"/>
  <c r="BS740" i="2"/>
  <c r="BR740" i="2"/>
  <c r="A746" i="1"/>
  <c r="BQ742" i="2" l="1"/>
  <c r="BS741" i="2"/>
  <c r="BR741" i="2"/>
  <c r="A747" i="1"/>
  <c r="BQ743" i="2" l="1"/>
  <c r="BS742" i="2"/>
  <c r="BR742" i="2"/>
  <c r="A748" i="1"/>
  <c r="BQ744" i="2" l="1"/>
  <c r="BS743" i="2"/>
  <c r="BR743" i="2"/>
  <c r="A749" i="1"/>
  <c r="BQ745" i="2" l="1"/>
  <c r="BS744" i="2"/>
  <c r="BR744" i="2"/>
  <c r="A750" i="1"/>
  <c r="BQ746" i="2" l="1"/>
  <c r="BS745" i="2"/>
  <c r="BR745" i="2"/>
  <c r="A751" i="1"/>
  <c r="BQ747" i="2" l="1"/>
  <c r="BS746" i="2"/>
  <c r="BR746" i="2"/>
  <c r="A752" i="1"/>
  <c r="BQ748" i="2" l="1"/>
  <c r="BS747" i="2"/>
  <c r="BR747" i="2"/>
  <c r="A753" i="1"/>
  <c r="BQ749" i="2" l="1"/>
  <c r="BS748" i="2"/>
  <c r="BR748" i="2"/>
  <c r="A754" i="1"/>
  <c r="BQ750" i="2" l="1"/>
  <c r="BS749" i="2"/>
  <c r="BR749" i="2"/>
  <c r="A755" i="1"/>
  <c r="BQ751" i="2" l="1"/>
  <c r="BS750" i="2"/>
  <c r="BR750" i="2"/>
  <c r="A756" i="1"/>
  <c r="BQ752" i="2" l="1"/>
  <c r="BS751" i="2"/>
  <c r="BR751" i="2"/>
  <c r="A757" i="1"/>
  <c r="BQ753" i="2" l="1"/>
  <c r="BR752" i="2"/>
  <c r="BS752" i="2"/>
  <c r="A758" i="1"/>
  <c r="BQ754" i="2" l="1"/>
  <c r="BS753" i="2"/>
  <c r="BR753" i="2"/>
  <c r="A759" i="1"/>
  <c r="BQ755" i="2" l="1"/>
  <c r="BS754" i="2"/>
  <c r="BR754" i="2"/>
  <c r="A760" i="1"/>
  <c r="BQ756" i="2" l="1"/>
  <c r="BS755" i="2"/>
  <c r="BR755" i="2"/>
  <c r="A761" i="1"/>
  <c r="BQ757" i="2" l="1"/>
  <c r="BR756" i="2"/>
  <c r="BS756" i="2"/>
  <c r="A762" i="1"/>
  <c r="BQ758" i="2" l="1"/>
  <c r="BS757" i="2"/>
  <c r="BR757" i="2"/>
  <c r="A763" i="1"/>
  <c r="BQ759" i="2" l="1"/>
  <c r="BS758" i="2"/>
  <c r="BR758" i="2"/>
  <c r="A764" i="1"/>
  <c r="BQ760" i="2" l="1"/>
  <c r="BS759" i="2"/>
  <c r="BR759" i="2"/>
  <c r="A765" i="1"/>
  <c r="BQ761" i="2" l="1"/>
  <c r="BS760" i="2"/>
  <c r="BR760" i="2"/>
  <c r="A766" i="1"/>
  <c r="BQ762" i="2" l="1"/>
  <c r="BS761" i="2"/>
  <c r="BR761" i="2"/>
  <c r="A767" i="1"/>
  <c r="BQ763" i="2" l="1"/>
  <c r="BS762" i="2"/>
  <c r="BR762" i="2"/>
  <c r="A768" i="1"/>
  <c r="BQ764" i="2" l="1"/>
  <c r="BS763" i="2"/>
  <c r="BR763" i="2"/>
  <c r="A769" i="1"/>
  <c r="BQ765" i="2" l="1"/>
  <c r="BS764" i="2"/>
  <c r="BR764" i="2"/>
  <c r="A770" i="1"/>
  <c r="BQ766" i="2" l="1"/>
  <c r="BS765" i="2"/>
  <c r="BR765" i="2"/>
  <c r="A771" i="1"/>
  <c r="BQ767" i="2" l="1"/>
  <c r="BS766" i="2"/>
  <c r="BR766" i="2"/>
  <c r="A772" i="1"/>
  <c r="BQ768" i="2" l="1"/>
  <c r="BS767" i="2"/>
  <c r="BR767" i="2"/>
  <c r="A773" i="1"/>
  <c r="BQ769" i="2" l="1"/>
  <c r="BR768" i="2"/>
  <c r="BS768" i="2"/>
  <c r="A774" i="1"/>
  <c r="BQ770" i="2" l="1"/>
  <c r="BS769" i="2"/>
  <c r="BR769" i="2"/>
  <c r="A775" i="1"/>
  <c r="BQ771" i="2" l="1"/>
  <c r="BS770" i="2"/>
  <c r="BR770" i="2"/>
  <c r="A776" i="1"/>
  <c r="BQ772" i="2" l="1"/>
  <c r="BS771" i="2"/>
  <c r="BR771" i="2"/>
  <c r="A777" i="1"/>
  <c r="BQ773" i="2" l="1"/>
  <c r="BS772" i="2"/>
  <c r="BR772" i="2"/>
  <c r="A778" i="1"/>
  <c r="BQ774" i="2" l="1"/>
  <c r="BS773" i="2"/>
  <c r="BR773" i="2"/>
  <c r="A779" i="1"/>
  <c r="BQ775" i="2" l="1"/>
  <c r="BS774" i="2"/>
  <c r="BR774" i="2"/>
  <c r="A780" i="1"/>
  <c r="BQ776" i="2" l="1"/>
  <c r="BS775" i="2"/>
  <c r="BR775" i="2"/>
  <c r="A781" i="1"/>
  <c r="BQ777" i="2" l="1"/>
  <c r="BS776" i="2"/>
  <c r="BR776" i="2"/>
  <c r="A782" i="1"/>
  <c r="BQ778" i="2" l="1"/>
  <c r="BS777" i="2"/>
  <c r="BR777" i="2"/>
  <c r="A783" i="1"/>
  <c r="BQ779" i="2" l="1"/>
  <c r="BS778" i="2"/>
  <c r="BR778" i="2"/>
  <c r="A784" i="1"/>
  <c r="BQ780" i="2" l="1"/>
  <c r="BS779" i="2"/>
  <c r="BR779" i="2"/>
  <c r="A785" i="1"/>
  <c r="BQ781" i="2" l="1"/>
  <c r="BS780" i="2"/>
  <c r="BR780" i="2"/>
  <c r="A786" i="1"/>
  <c r="BQ782" i="2" l="1"/>
  <c r="BS781" i="2"/>
  <c r="BR781" i="2"/>
  <c r="A787" i="1"/>
  <c r="BQ783" i="2" l="1"/>
  <c r="BS782" i="2"/>
  <c r="BR782" i="2"/>
  <c r="A788" i="1"/>
  <c r="BQ784" i="2" l="1"/>
  <c r="BS783" i="2"/>
  <c r="BR783" i="2"/>
  <c r="A789" i="1"/>
  <c r="BQ785" i="2" l="1"/>
  <c r="BR784" i="2"/>
  <c r="BS784" i="2"/>
  <c r="A790" i="1"/>
  <c r="BQ786" i="2" l="1"/>
  <c r="BS785" i="2"/>
  <c r="BR785" i="2"/>
  <c r="A791" i="1"/>
  <c r="BQ787" i="2" l="1"/>
  <c r="BS786" i="2"/>
  <c r="BR786" i="2"/>
  <c r="A792" i="1"/>
  <c r="BQ788" i="2" l="1"/>
  <c r="BS787" i="2"/>
  <c r="BR787" i="2"/>
  <c r="A793" i="1"/>
  <c r="BQ789" i="2" l="1"/>
  <c r="BR788" i="2"/>
  <c r="BS788" i="2"/>
  <c r="A794" i="1"/>
  <c r="BQ790" i="2" l="1"/>
  <c r="BS789" i="2"/>
  <c r="BR789" i="2"/>
  <c r="A795" i="1"/>
  <c r="BQ791" i="2" l="1"/>
  <c r="BS790" i="2"/>
  <c r="BR790" i="2"/>
  <c r="A796" i="1"/>
  <c r="BQ792" i="2" l="1"/>
  <c r="BS791" i="2"/>
  <c r="BR791" i="2"/>
  <c r="A797" i="1"/>
  <c r="BQ793" i="2" l="1"/>
  <c r="BS792" i="2"/>
  <c r="BR792" i="2"/>
  <c r="A798" i="1"/>
  <c r="BQ794" i="2" l="1"/>
  <c r="BS793" i="2"/>
  <c r="BR793" i="2"/>
  <c r="A799" i="1"/>
  <c r="BQ795" i="2" l="1"/>
  <c r="BS794" i="2"/>
  <c r="BR794" i="2"/>
  <c r="A800" i="1"/>
  <c r="BQ796" i="2" l="1"/>
  <c r="BS795" i="2"/>
  <c r="BR795" i="2"/>
  <c r="A801" i="1"/>
  <c r="BQ797" i="2" l="1"/>
  <c r="BS796" i="2"/>
  <c r="BR796" i="2"/>
  <c r="A802" i="1"/>
  <c r="BQ798" i="2" l="1"/>
  <c r="BS797" i="2"/>
  <c r="BR797" i="2"/>
  <c r="A803" i="1"/>
  <c r="BQ799" i="2" l="1"/>
  <c r="BS798" i="2"/>
  <c r="BR798" i="2"/>
  <c r="A804" i="1"/>
  <c r="BQ800" i="2" l="1"/>
  <c r="BS799" i="2"/>
  <c r="BR799" i="2"/>
  <c r="A805" i="1"/>
  <c r="BQ801" i="2" l="1"/>
  <c r="BR800" i="2"/>
  <c r="BS800" i="2"/>
  <c r="A806" i="1"/>
  <c r="BQ802" i="2" l="1"/>
  <c r="BS801" i="2"/>
  <c r="BR801" i="2"/>
  <c r="A807" i="1"/>
  <c r="BQ803" i="2" l="1"/>
  <c r="BS802" i="2"/>
  <c r="BR802" i="2"/>
  <c r="A808" i="1"/>
  <c r="BQ804" i="2" l="1"/>
  <c r="BS803" i="2"/>
  <c r="BR803" i="2"/>
  <c r="A809" i="1"/>
  <c r="BQ805" i="2" l="1"/>
  <c r="BS804" i="2"/>
  <c r="BR804" i="2"/>
  <c r="A810" i="1"/>
  <c r="BQ806" i="2" l="1"/>
  <c r="BS805" i="2"/>
  <c r="BR805" i="2"/>
  <c r="A811" i="1"/>
  <c r="BQ807" i="2" l="1"/>
  <c r="BS806" i="2"/>
  <c r="BR806" i="2"/>
  <c r="A812" i="1"/>
  <c r="BQ808" i="2" l="1"/>
  <c r="BS807" i="2"/>
  <c r="BR807" i="2"/>
  <c r="A813" i="1"/>
  <c r="BQ809" i="2" l="1"/>
  <c r="BS808" i="2"/>
  <c r="BR808" i="2"/>
  <c r="A814" i="1"/>
  <c r="BQ810" i="2" l="1"/>
  <c r="BS809" i="2"/>
  <c r="BR809" i="2"/>
  <c r="A815" i="1"/>
  <c r="BQ811" i="2" l="1"/>
  <c r="BS810" i="2"/>
  <c r="BR810" i="2"/>
  <c r="A816" i="1"/>
  <c r="BQ812" i="2" l="1"/>
  <c r="BS811" i="2"/>
  <c r="BR811" i="2"/>
  <c r="A817" i="1"/>
  <c r="BQ813" i="2" l="1"/>
  <c r="BS812" i="2"/>
  <c r="BR812" i="2"/>
  <c r="A818" i="1"/>
  <c r="BQ814" i="2" l="1"/>
  <c r="BS813" i="2"/>
  <c r="BR813" i="2"/>
  <c r="A819" i="1"/>
  <c r="BQ815" i="2" l="1"/>
  <c r="BS814" i="2"/>
  <c r="BR814" i="2"/>
  <c r="A820" i="1"/>
  <c r="BQ816" i="2" l="1"/>
  <c r="BS815" i="2"/>
  <c r="BR815" i="2"/>
  <c r="A821" i="1"/>
  <c r="BQ817" i="2" l="1"/>
  <c r="BR816" i="2"/>
  <c r="BS816" i="2"/>
  <c r="A822" i="1"/>
  <c r="BQ818" i="2" l="1"/>
  <c r="BS817" i="2"/>
  <c r="BR817" i="2"/>
  <c r="A823" i="1"/>
  <c r="BQ819" i="2" l="1"/>
  <c r="BS818" i="2"/>
  <c r="BR818" i="2"/>
  <c r="A824" i="1"/>
  <c r="BQ820" i="2" l="1"/>
  <c r="BS819" i="2"/>
  <c r="BR819" i="2"/>
  <c r="A825" i="1"/>
  <c r="BQ821" i="2" l="1"/>
  <c r="BR820" i="2"/>
  <c r="BS820" i="2"/>
  <c r="A826" i="1"/>
  <c r="BQ822" i="2" l="1"/>
  <c r="BS821" i="2"/>
  <c r="BR821" i="2"/>
  <c r="A827" i="1"/>
  <c r="BQ823" i="2" l="1"/>
  <c r="BS822" i="2"/>
  <c r="BR822" i="2"/>
  <c r="A828" i="1"/>
  <c r="BQ824" i="2" l="1"/>
  <c r="BS823" i="2"/>
  <c r="BR823" i="2"/>
  <c r="A829" i="1"/>
  <c r="BQ825" i="2" l="1"/>
  <c r="BS824" i="2"/>
  <c r="BR824" i="2"/>
  <c r="A830" i="1"/>
  <c r="BQ826" i="2" l="1"/>
  <c r="BS825" i="2"/>
  <c r="BR825" i="2"/>
  <c r="A831" i="1"/>
  <c r="BQ827" i="2" l="1"/>
  <c r="BS826" i="2"/>
  <c r="BR826" i="2"/>
  <c r="A832" i="1"/>
  <c r="BQ828" i="2" l="1"/>
  <c r="BS827" i="2"/>
  <c r="BR827" i="2"/>
  <c r="A833" i="1"/>
  <c r="BQ829" i="2" l="1"/>
  <c r="BS828" i="2"/>
  <c r="BR828" i="2"/>
  <c r="A834" i="1"/>
  <c r="BQ830" i="2" l="1"/>
  <c r="BS829" i="2"/>
  <c r="BR829" i="2"/>
  <c r="A835" i="1"/>
  <c r="BQ831" i="2" l="1"/>
  <c r="BS830" i="2"/>
  <c r="BR830" i="2"/>
  <c r="A836" i="1"/>
  <c r="BQ832" i="2" l="1"/>
  <c r="BS831" i="2"/>
  <c r="BR831" i="2"/>
  <c r="A837" i="1"/>
  <c r="BQ833" i="2" l="1"/>
  <c r="BR832" i="2"/>
  <c r="BS832" i="2"/>
  <c r="A838" i="1"/>
  <c r="BQ834" i="2" l="1"/>
  <c r="BS833" i="2"/>
  <c r="BR833" i="2"/>
  <c r="A839" i="1"/>
  <c r="BQ835" i="2" l="1"/>
  <c r="BS834" i="2"/>
  <c r="BR834" i="2"/>
  <c r="A840" i="1"/>
  <c r="BQ836" i="2" l="1"/>
  <c r="BS835" i="2"/>
  <c r="BR835" i="2"/>
  <c r="A841" i="1"/>
  <c r="BQ837" i="2" l="1"/>
  <c r="BS836" i="2"/>
  <c r="BR836" i="2"/>
  <c r="A842" i="1"/>
  <c r="BQ838" i="2" l="1"/>
  <c r="BS837" i="2"/>
  <c r="BR837" i="2"/>
  <c r="A843" i="1"/>
  <c r="BQ839" i="2" l="1"/>
  <c r="BS838" i="2"/>
  <c r="BR838" i="2"/>
  <c r="A844" i="1"/>
  <c r="BQ840" i="2" l="1"/>
  <c r="BS839" i="2"/>
  <c r="BR839" i="2"/>
  <c r="A845" i="1"/>
  <c r="BQ841" i="2" l="1"/>
  <c r="BS840" i="2"/>
  <c r="BR840" i="2"/>
  <c r="A846" i="1"/>
  <c r="BQ842" i="2" l="1"/>
  <c r="BS841" i="2"/>
  <c r="BR841" i="2"/>
  <c r="A847" i="1"/>
  <c r="BQ843" i="2" l="1"/>
  <c r="BS842" i="2"/>
  <c r="BR842" i="2"/>
  <c r="A848" i="1"/>
  <c r="BQ844" i="2" l="1"/>
  <c r="BS843" i="2"/>
  <c r="BR843" i="2"/>
  <c r="A849" i="1"/>
  <c r="BQ845" i="2" l="1"/>
  <c r="BS844" i="2"/>
  <c r="BR844" i="2"/>
  <c r="A850" i="1"/>
  <c r="BQ846" i="2" l="1"/>
  <c r="BS845" i="2"/>
  <c r="BR845" i="2"/>
  <c r="A851" i="1"/>
  <c r="BQ847" i="2" l="1"/>
  <c r="BS846" i="2"/>
  <c r="BR846" i="2"/>
  <c r="A852" i="1"/>
  <c r="BQ848" i="2" l="1"/>
  <c r="BS847" i="2"/>
  <c r="BR847" i="2"/>
  <c r="A853" i="1"/>
  <c r="BQ849" i="2" l="1"/>
  <c r="BR848" i="2"/>
  <c r="BS848" i="2"/>
  <c r="A854" i="1"/>
  <c r="BQ850" i="2" l="1"/>
  <c r="BS849" i="2"/>
  <c r="BR849" i="2"/>
  <c r="A855" i="1"/>
  <c r="BQ851" i="2" l="1"/>
  <c r="BS850" i="2"/>
  <c r="BR850" i="2"/>
  <c r="A856" i="1"/>
  <c r="BQ852" i="2" l="1"/>
  <c r="BS851" i="2"/>
  <c r="BR851" i="2"/>
  <c r="A857" i="1"/>
  <c r="BQ853" i="2" l="1"/>
  <c r="BR852" i="2"/>
  <c r="BS852" i="2"/>
  <c r="A858" i="1"/>
  <c r="BQ854" i="2" l="1"/>
  <c r="BS853" i="2"/>
  <c r="BR853" i="2"/>
  <c r="A859" i="1"/>
  <c r="BQ855" i="2" l="1"/>
  <c r="BS854" i="2"/>
  <c r="BR854" i="2"/>
  <c r="A860" i="1"/>
  <c r="BQ856" i="2" l="1"/>
  <c r="BS855" i="2"/>
  <c r="BR855" i="2"/>
  <c r="A861" i="1"/>
  <c r="BQ857" i="2" l="1"/>
  <c r="BS856" i="2"/>
  <c r="BR856" i="2"/>
  <c r="A862" i="1"/>
  <c r="BQ858" i="2" l="1"/>
  <c r="BS857" i="2"/>
  <c r="BR857" i="2"/>
  <c r="A863" i="1"/>
  <c r="BQ859" i="2" l="1"/>
  <c r="BS858" i="2"/>
  <c r="BR858" i="2"/>
  <c r="A864" i="1"/>
  <c r="BQ860" i="2" l="1"/>
  <c r="BS859" i="2"/>
  <c r="BR859" i="2"/>
  <c r="A865" i="1"/>
  <c r="BQ861" i="2" l="1"/>
  <c r="BS860" i="2"/>
  <c r="BR860" i="2"/>
  <c r="A866" i="1"/>
  <c r="BQ862" i="2" l="1"/>
  <c r="BS861" i="2"/>
  <c r="BR861" i="2"/>
  <c r="A867" i="1"/>
  <c r="BQ863" i="2" l="1"/>
  <c r="BS862" i="2"/>
  <c r="BR862" i="2"/>
  <c r="A868" i="1"/>
  <c r="BQ864" i="2" l="1"/>
  <c r="BS863" i="2"/>
  <c r="BR863" i="2"/>
  <c r="A869" i="1"/>
  <c r="BQ865" i="2" l="1"/>
  <c r="BR864" i="2"/>
  <c r="BS864" i="2"/>
  <c r="A870" i="1"/>
  <c r="BQ866" i="2" l="1"/>
  <c r="BS865" i="2"/>
  <c r="BR865" i="2"/>
  <c r="A871" i="1"/>
  <c r="BQ867" i="2" l="1"/>
  <c r="BS866" i="2"/>
  <c r="BR866" i="2"/>
  <c r="A872" i="1"/>
  <c r="BQ868" i="2" l="1"/>
  <c r="BS867" i="2"/>
  <c r="BR867" i="2"/>
  <c r="A873" i="1"/>
  <c r="BQ869" i="2" l="1"/>
  <c r="BS868" i="2"/>
  <c r="BR868" i="2"/>
  <c r="A874" i="1"/>
  <c r="BQ870" i="2" l="1"/>
  <c r="BS869" i="2"/>
  <c r="BR869" i="2"/>
  <c r="A875" i="1"/>
  <c r="BQ871" i="2" l="1"/>
  <c r="BS870" i="2"/>
  <c r="BR870" i="2"/>
  <c r="A876" i="1"/>
  <c r="BQ872" i="2" l="1"/>
  <c r="BS871" i="2"/>
  <c r="BR871" i="2"/>
  <c r="A877" i="1"/>
  <c r="BQ873" i="2" l="1"/>
  <c r="BS872" i="2"/>
  <c r="BR872" i="2"/>
  <c r="A878" i="1"/>
  <c r="BQ874" i="2" l="1"/>
  <c r="BS873" i="2"/>
  <c r="BR873" i="2"/>
  <c r="A879" i="1"/>
  <c r="BQ875" i="2" l="1"/>
  <c r="BS874" i="2"/>
  <c r="BR874" i="2"/>
  <c r="A880" i="1"/>
  <c r="BQ876" i="2" l="1"/>
  <c r="BS875" i="2"/>
  <c r="BR875" i="2"/>
  <c r="A881" i="1"/>
  <c r="BQ877" i="2" l="1"/>
  <c r="BS876" i="2"/>
  <c r="BR876" i="2"/>
  <c r="A882" i="1"/>
  <c r="BQ878" i="2" l="1"/>
  <c r="BS877" i="2"/>
  <c r="BR877" i="2"/>
  <c r="A883" i="1"/>
  <c r="BQ879" i="2" l="1"/>
  <c r="BS878" i="2"/>
  <c r="BR878" i="2"/>
  <c r="A884" i="1"/>
  <c r="BQ880" i="2" l="1"/>
  <c r="BS879" i="2"/>
  <c r="BR879" i="2"/>
  <c r="A885" i="1"/>
  <c r="BQ881" i="2" l="1"/>
  <c r="BR880" i="2"/>
  <c r="BS880" i="2"/>
  <c r="A886" i="1"/>
  <c r="BQ882" i="2" l="1"/>
  <c r="BS881" i="2"/>
  <c r="BR881" i="2"/>
  <c r="A887" i="1"/>
  <c r="BQ883" i="2" l="1"/>
  <c r="BS882" i="2"/>
  <c r="BR882" i="2"/>
  <c r="A888" i="1"/>
  <c r="BQ884" i="2" l="1"/>
  <c r="BS883" i="2"/>
  <c r="BR883" i="2"/>
  <c r="A889" i="1"/>
  <c r="BQ885" i="2" l="1"/>
  <c r="BR884" i="2"/>
  <c r="BS884" i="2"/>
  <c r="A890" i="1"/>
  <c r="BQ886" i="2" l="1"/>
  <c r="BS885" i="2"/>
  <c r="BR885" i="2"/>
  <c r="A891" i="1"/>
  <c r="BQ887" i="2" l="1"/>
  <c r="BS886" i="2"/>
  <c r="BR886" i="2"/>
  <c r="A892" i="1"/>
  <c r="BQ888" i="2" l="1"/>
  <c r="BS887" i="2"/>
  <c r="BR887" i="2"/>
  <c r="A893" i="1"/>
  <c r="BQ889" i="2" l="1"/>
  <c r="BS888" i="2"/>
  <c r="BR888" i="2"/>
  <c r="A894" i="1"/>
  <c r="BQ890" i="2" l="1"/>
  <c r="BS889" i="2"/>
  <c r="BR889" i="2"/>
  <c r="A895" i="1"/>
  <c r="BQ891" i="2" l="1"/>
  <c r="BS890" i="2"/>
  <c r="BR890" i="2"/>
  <c r="A896" i="1"/>
  <c r="BQ892" i="2" l="1"/>
  <c r="BS891" i="2"/>
  <c r="BR891" i="2"/>
  <c r="A897" i="1"/>
  <c r="BQ893" i="2" l="1"/>
  <c r="BS892" i="2"/>
  <c r="BR892" i="2"/>
  <c r="A898" i="1"/>
  <c r="BQ894" i="2" l="1"/>
  <c r="BS893" i="2"/>
  <c r="BR893" i="2"/>
  <c r="A899" i="1"/>
  <c r="BQ895" i="2" l="1"/>
  <c r="BS894" i="2"/>
  <c r="BR894" i="2"/>
  <c r="A900" i="1"/>
  <c r="BQ896" i="2" l="1"/>
  <c r="BS895" i="2"/>
  <c r="BR895" i="2"/>
  <c r="A901" i="1"/>
  <c r="BQ897" i="2" l="1"/>
  <c r="BR896" i="2"/>
  <c r="BS896" i="2"/>
  <c r="A902" i="1"/>
  <c r="BQ898" i="2" l="1"/>
  <c r="BS897" i="2"/>
  <c r="BR897" i="2"/>
  <c r="A903" i="1"/>
  <c r="BQ899" i="2" l="1"/>
  <c r="BS898" i="2"/>
  <c r="BR898" i="2"/>
  <c r="A904" i="1"/>
  <c r="BQ900" i="2" l="1"/>
  <c r="BS899" i="2"/>
  <c r="BR899" i="2"/>
  <c r="A905" i="1"/>
  <c r="BQ901" i="2" l="1"/>
  <c r="BS900" i="2"/>
  <c r="BR900" i="2"/>
  <c r="A906" i="1"/>
  <c r="BQ902" i="2" l="1"/>
  <c r="BS901" i="2"/>
  <c r="BR901" i="2"/>
  <c r="A907" i="1"/>
  <c r="BQ903" i="2" l="1"/>
  <c r="BS902" i="2"/>
  <c r="BR902" i="2"/>
  <c r="A908" i="1"/>
  <c r="BQ904" i="2" l="1"/>
  <c r="BS903" i="2"/>
  <c r="BR903" i="2"/>
  <c r="A909" i="1"/>
  <c r="BQ905" i="2" l="1"/>
  <c r="BS904" i="2"/>
  <c r="BR904" i="2"/>
  <c r="A910" i="1"/>
  <c r="BQ906" i="2" l="1"/>
  <c r="BS905" i="2"/>
  <c r="BR905" i="2"/>
  <c r="A911" i="1"/>
  <c r="BQ907" i="2" l="1"/>
  <c r="BS906" i="2"/>
  <c r="BR906" i="2"/>
  <c r="A912" i="1"/>
  <c r="BQ908" i="2" l="1"/>
  <c r="BS907" i="2"/>
  <c r="BR907" i="2"/>
  <c r="A913" i="1"/>
  <c r="BQ909" i="2" l="1"/>
  <c r="BS908" i="2"/>
  <c r="BR908" i="2"/>
  <c r="A914" i="1"/>
  <c r="BQ910" i="2" l="1"/>
  <c r="BS909" i="2"/>
  <c r="BR909" i="2"/>
  <c r="A915" i="1"/>
  <c r="BQ911" i="2" l="1"/>
  <c r="BS910" i="2"/>
  <c r="BR910" i="2"/>
  <c r="A916" i="1"/>
  <c r="BQ912" i="2" l="1"/>
  <c r="BS911" i="2"/>
  <c r="BR911" i="2"/>
  <c r="A917" i="1"/>
  <c r="BQ913" i="2" l="1"/>
  <c r="BR912" i="2"/>
  <c r="BS912" i="2"/>
  <c r="A918" i="1"/>
  <c r="BQ914" i="2" l="1"/>
  <c r="BS913" i="2"/>
  <c r="BR913" i="2"/>
  <c r="A919" i="1"/>
  <c r="BQ915" i="2" l="1"/>
  <c r="BS914" i="2"/>
  <c r="BR914" i="2"/>
  <c r="A920" i="1"/>
  <c r="BQ916" i="2" l="1"/>
  <c r="BS915" i="2"/>
  <c r="BR915" i="2"/>
  <c r="A921" i="1"/>
  <c r="BQ917" i="2" l="1"/>
  <c r="BR916" i="2"/>
  <c r="BS916" i="2"/>
  <c r="A922" i="1"/>
  <c r="BQ918" i="2" l="1"/>
  <c r="BS917" i="2"/>
  <c r="BR917" i="2"/>
  <c r="A923" i="1"/>
  <c r="BQ919" i="2" l="1"/>
  <c r="BS918" i="2"/>
  <c r="BR918" i="2"/>
  <c r="A924" i="1"/>
  <c r="BQ920" i="2" l="1"/>
  <c r="BS919" i="2"/>
  <c r="BR919" i="2"/>
  <c r="A925" i="1"/>
  <c r="BQ921" i="2" l="1"/>
  <c r="BS920" i="2"/>
  <c r="BR920" i="2"/>
  <c r="A926" i="1"/>
  <c r="BQ922" i="2" l="1"/>
  <c r="BS921" i="2"/>
  <c r="BR921" i="2"/>
  <c r="A927" i="1"/>
  <c r="BQ923" i="2" l="1"/>
  <c r="BS922" i="2"/>
  <c r="BR922" i="2"/>
  <c r="A928" i="1"/>
  <c r="BQ924" i="2" l="1"/>
  <c r="BS923" i="2"/>
  <c r="BR923" i="2"/>
  <c r="A929" i="1"/>
  <c r="BQ925" i="2" l="1"/>
  <c r="BS924" i="2"/>
  <c r="BR924" i="2"/>
  <c r="A930" i="1"/>
  <c r="BQ926" i="2" l="1"/>
  <c r="BS925" i="2"/>
  <c r="BR925" i="2"/>
  <c r="A931" i="1"/>
  <c r="BQ927" i="2" l="1"/>
  <c r="BS926" i="2"/>
  <c r="BR926" i="2"/>
  <c r="A932" i="1"/>
  <c r="BQ928" i="2" l="1"/>
  <c r="BS927" i="2"/>
  <c r="BR927" i="2"/>
  <c r="A933" i="1"/>
  <c r="BQ929" i="2" l="1"/>
  <c r="BR928" i="2"/>
  <c r="BS928" i="2"/>
  <c r="A934" i="1"/>
  <c r="BQ930" i="2" l="1"/>
  <c r="BS929" i="2"/>
  <c r="BR929" i="2"/>
  <c r="A935" i="1"/>
  <c r="BQ931" i="2" l="1"/>
  <c r="BS930" i="2"/>
  <c r="BR930" i="2"/>
  <c r="A936" i="1"/>
  <c r="BQ932" i="2" l="1"/>
  <c r="BS931" i="2"/>
  <c r="BR931" i="2"/>
  <c r="A937" i="1"/>
  <c r="BQ933" i="2" l="1"/>
  <c r="BS932" i="2"/>
  <c r="BR932" i="2"/>
  <c r="A938" i="1"/>
  <c r="BQ934" i="2" l="1"/>
  <c r="BS933" i="2"/>
  <c r="BR933" i="2"/>
  <c r="A939" i="1"/>
  <c r="BQ935" i="2" l="1"/>
  <c r="BS934" i="2"/>
  <c r="BR934" i="2"/>
  <c r="A940" i="1"/>
  <c r="BQ936" i="2" l="1"/>
  <c r="BS935" i="2"/>
  <c r="BR935" i="2"/>
  <c r="A941" i="1"/>
  <c r="BQ937" i="2" l="1"/>
  <c r="BS936" i="2"/>
  <c r="BR936" i="2"/>
  <c r="A942" i="1"/>
  <c r="BQ938" i="2" l="1"/>
  <c r="BS937" i="2"/>
  <c r="BR937" i="2"/>
  <c r="A943" i="1"/>
  <c r="BQ939" i="2" l="1"/>
  <c r="BS938" i="2"/>
  <c r="BR938" i="2"/>
  <c r="A944" i="1"/>
  <c r="BQ940" i="2" l="1"/>
  <c r="BS939" i="2"/>
  <c r="BR939" i="2"/>
  <c r="A945" i="1"/>
  <c r="BQ941" i="2" l="1"/>
  <c r="BS940" i="2"/>
  <c r="BR940" i="2"/>
  <c r="A946" i="1"/>
  <c r="BQ942" i="2" l="1"/>
  <c r="BS941" i="2"/>
  <c r="BR941" i="2"/>
  <c r="A947" i="1"/>
  <c r="BQ943" i="2" l="1"/>
  <c r="BS942" i="2"/>
  <c r="BR942" i="2"/>
  <c r="A948" i="1"/>
  <c r="BQ944" i="2" l="1"/>
  <c r="BS943" i="2"/>
  <c r="BR943" i="2"/>
  <c r="A949" i="1"/>
  <c r="BQ945" i="2" l="1"/>
  <c r="BR944" i="2"/>
  <c r="BS944" i="2"/>
  <c r="A950" i="1"/>
  <c r="BQ946" i="2" l="1"/>
  <c r="BS945" i="2"/>
  <c r="BR945" i="2"/>
  <c r="A951" i="1"/>
  <c r="BQ947" i="2" l="1"/>
  <c r="BS946" i="2"/>
  <c r="BR946" i="2"/>
  <c r="A952" i="1"/>
  <c r="BQ948" i="2" l="1"/>
  <c r="BS947" i="2"/>
  <c r="BR947" i="2"/>
  <c r="A953" i="1"/>
  <c r="BQ949" i="2" l="1"/>
  <c r="BR948" i="2"/>
  <c r="BS948" i="2"/>
  <c r="A954" i="1"/>
  <c r="BQ950" i="2" l="1"/>
  <c r="BS949" i="2"/>
  <c r="BR949" i="2"/>
  <c r="A955" i="1"/>
  <c r="BQ951" i="2" l="1"/>
  <c r="BS950" i="2"/>
  <c r="BR950" i="2"/>
  <c r="A956" i="1"/>
  <c r="BQ952" i="2" l="1"/>
  <c r="BS951" i="2"/>
  <c r="BR951" i="2"/>
  <c r="A957" i="1"/>
  <c r="BQ953" i="2" l="1"/>
  <c r="BS952" i="2"/>
  <c r="BR952" i="2"/>
  <c r="A958" i="1"/>
  <c r="BQ954" i="2" l="1"/>
  <c r="BS953" i="2"/>
  <c r="BR953" i="2"/>
  <c r="A959" i="1"/>
  <c r="BQ955" i="2" l="1"/>
  <c r="BS954" i="2"/>
  <c r="BR954" i="2"/>
  <c r="A960" i="1"/>
  <c r="BQ956" i="2" l="1"/>
  <c r="BS955" i="2"/>
  <c r="BR955" i="2"/>
  <c r="A961" i="1"/>
  <c r="BQ957" i="2" l="1"/>
  <c r="BS956" i="2"/>
  <c r="BR956" i="2"/>
  <c r="A962" i="1"/>
  <c r="BQ958" i="2" l="1"/>
  <c r="BS957" i="2"/>
  <c r="BR957" i="2"/>
  <c r="A963" i="1"/>
  <c r="BQ959" i="2" l="1"/>
  <c r="BS958" i="2"/>
  <c r="BR958" i="2"/>
  <c r="A964" i="1"/>
  <c r="BQ960" i="2" l="1"/>
  <c r="BS959" i="2"/>
  <c r="BR959" i="2"/>
  <c r="A965" i="1"/>
  <c r="BQ961" i="2" l="1"/>
  <c r="BR960" i="2"/>
  <c r="BS960" i="2"/>
  <c r="A966" i="1"/>
  <c r="BQ962" i="2" l="1"/>
  <c r="BS961" i="2"/>
  <c r="BR961" i="2"/>
  <c r="A967" i="1"/>
  <c r="BQ963" i="2" l="1"/>
  <c r="BS962" i="2"/>
  <c r="BR962" i="2"/>
  <c r="A968" i="1"/>
  <c r="BQ964" i="2" l="1"/>
  <c r="BS963" i="2"/>
  <c r="BR963" i="2"/>
  <c r="A969" i="1"/>
  <c r="BQ965" i="2" l="1"/>
  <c r="BS964" i="2"/>
  <c r="BR964" i="2"/>
  <c r="A970" i="1"/>
  <c r="BQ966" i="2" l="1"/>
  <c r="BS965" i="2"/>
  <c r="BR965" i="2"/>
  <c r="A971" i="1"/>
  <c r="BQ967" i="2" l="1"/>
  <c r="BS966" i="2"/>
  <c r="BR966" i="2"/>
  <c r="A972" i="1"/>
  <c r="BQ968" i="2" l="1"/>
  <c r="BS967" i="2"/>
  <c r="BR967" i="2"/>
  <c r="A973" i="1"/>
  <c r="BQ969" i="2" l="1"/>
  <c r="BS968" i="2"/>
  <c r="BR968" i="2"/>
  <c r="A974" i="1"/>
  <c r="BQ970" i="2" l="1"/>
  <c r="BS969" i="2"/>
  <c r="BR969" i="2"/>
  <c r="A975" i="1"/>
  <c r="BQ971" i="2" l="1"/>
  <c r="BS970" i="2"/>
  <c r="BR970" i="2"/>
  <c r="A976" i="1"/>
  <c r="BQ972" i="2" l="1"/>
  <c r="BS971" i="2"/>
  <c r="BR971" i="2"/>
  <c r="A977" i="1"/>
  <c r="BQ973" i="2" l="1"/>
  <c r="BS972" i="2"/>
  <c r="BR972" i="2"/>
  <c r="A978" i="1"/>
  <c r="BQ974" i="2" l="1"/>
  <c r="BS973" i="2"/>
  <c r="BR973" i="2"/>
  <c r="A979" i="1"/>
  <c r="BQ975" i="2" l="1"/>
  <c r="BS974" i="2"/>
  <c r="BR974" i="2"/>
  <c r="A980" i="1"/>
  <c r="BQ976" i="2" l="1"/>
  <c r="BS975" i="2"/>
  <c r="BR975" i="2"/>
  <c r="A981" i="1"/>
  <c r="BQ977" i="2" l="1"/>
  <c r="BR976" i="2"/>
  <c r="BS976" i="2"/>
  <c r="A982" i="1"/>
  <c r="BQ978" i="2" l="1"/>
  <c r="BS977" i="2"/>
  <c r="BR977" i="2"/>
  <c r="A983" i="1"/>
  <c r="BQ979" i="2" l="1"/>
  <c r="BS978" i="2"/>
  <c r="BR978" i="2"/>
  <c r="A984" i="1"/>
  <c r="BQ980" i="2" l="1"/>
  <c r="BS979" i="2"/>
  <c r="BR979" i="2"/>
  <c r="A985" i="1"/>
  <c r="BQ981" i="2" l="1"/>
  <c r="BR980" i="2"/>
  <c r="BS980" i="2"/>
  <c r="A986" i="1"/>
  <c r="BQ982" i="2" l="1"/>
  <c r="BS981" i="2"/>
  <c r="BR981" i="2"/>
  <c r="A987" i="1"/>
  <c r="BQ983" i="2" l="1"/>
  <c r="BS982" i="2"/>
  <c r="BR982" i="2"/>
  <c r="A988" i="1"/>
  <c r="BQ984" i="2" l="1"/>
  <c r="BS983" i="2"/>
  <c r="BR983" i="2"/>
  <c r="A989" i="1"/>
  <c r="BQ985" i="2" l="1"/>
  <c r="BS984" i="2"/>
  <c r="BR984" i="2"/>
  <c r="A990" i="1"/>
  <c r="BQ986" i="2" l="1"/>
  <c r="BS985" i="2"/>
  <c r="BR985" i="2"/>
  <c r="A991" i="1"/>
  <c r="BQ987" i="2" l="1"/>
  <c r="BS986" i="2"/>
  <c r="BR986" i="2"/>
  <c r="A992" i="1"/>
  <c r="BQ988" i="2" l="1"/>
  <c r="BS987" i="2"/>
  <c r="BR987" i="2"/>
  <c r="A993" i="1"/>
  <c r="BQ989" i="2" l="1"/>
  <c r="BS988" i="2"/>
  <c r="BR988" i="2"/>
  <c r="A994" i="1"/>
  <c r="BQ990" i="2" l="1"/>
  <c r="BS989" i="2"/>
  <c r="BR989" i="2"/>
  <c r="A995" i="1"/>
  <c r="BQ991" i="2" l="1"/>
  <c r="BS990" i="2"/>
  <c r="BR990" i="2"/>
  <c r="A996" i="1"/>
  <c r="BQ992" i="2" l="1"/>
  <c r="BS991" i="2"/>
  <c r="BR991" i="2"/>
  <c r="A997" i="1"/>
  <c r="BQ993" i="2" l="1"/>
  <c r="BR992" i="2"/>
  <c r="BS992" i="2"/>
  <c r="A998" i="1"/>
  <c r="BQ994" i="2" l="1"/>
  <c r="BS993" i="2"/>
  <c r="BR993" i="2"/>
  <c r="A999" i="1"/>
  <c r="BQ995" i="2" l="1"/>
  <c r="BS994" i="2"/>
  <c r="BR994" i="2"/>
  <c r="A1000" i="1"/>
  <c r="BQ996" i="2" l="1"/>
  <c r="BS995" i="2"/>
  <c r="BR995" i="2"/>
  <c r="A1001" i="1"/>
  <c r="BQ997" i="2" l="1"/>
  <c r="BS996" i="2"/>
  <c r="BR996" i="2"/>
  <c r="A1002" i="1"/>
  <c r="BQ998" i="2" l="1"/>
  <c r="BS997" i="2"/>
  <c r="BR997" i="2"/>
  <c r="A1003" i="1"/>
  <c r="BQ999" i="2" l="1"/>
  <c r="BS998" i="2"/>
  <c r="BR998" i="2"/>
  <c r="A1004" i="1"/>
  <c r="BQ1000" i="2" l="1"/>
  <c r="BS999" i="2"/>
  <c r="BR999" i="2"/>
  <c r="A1005" i="1"/>
  <c r="BQ1001" i="2" l="1"/>
  <c r="BS1000" i="2"/>
  <c r="BR1000" i="2"/>
  <c r="A1006" i="1"/>
  <c r="BQ1002" i="2" l="1"/>
  <c r="BS1001" i="2"/>
  <c r="BR1001" i="2"/>
  <c r="A1007" i="1"/>
  <c r="BQ1003" i="2" l="1"/>
  <c r="BS1002" i="2"/>
  <c r="BR1002" i="2"/>
  <c r="A1008" i="1"/>
  <c r="BQ1004" i="2" l="1"/>
  <c r="BS1003" i="2"/>
  <c r="BR1003" i="2"/>
  <c r="A1009" i="1"/>
  <c r="BQ1005" i="2" l="1"/>
  <c r="BS1004" i="2"/>
  <c r="BR1004" i="2"/>
  <c r="A1010" i="1"/>
  <c r="BQ1006" i="2" l="1"/>
  <c r="BS1005" i="2"/>
  <c r="BR1005" i="2"/>
  <c r="A1011" i="1"/>
  <c r="BQ1007" i="2" l="1"/>
  <c r="BS1006" i="2"/>
  <c r="BR1006" i="2"/>
  <c r="A1012" i="1"/>
  <c r="BQ1008" i="2" l="1"/>
  <c r="BS1007" i="2"/>
  <c r="BR1007" i="2"/>
  <c r="A1013" i="1"/>
  <c r="BQ1009" i="2" l="1"/>
  <c r="BR1008" i="2"/>
  <c r="BS1008" i="2"/>
  <c r="A1014" i="1"/>
  <c r="BQ1010" i="2" l="1"/>
  <c r="BS1009" i="2"/>
  <c r="BR1009" i="2"/>
  <c r="A1015" i="1"/>
  <c r="BQ1011" i="2" l="1"/>
  <c r="BS1010" i="2"/>
  <c r="BR1010" i="2"/>
  <c r="A1016" i="1"/>
  <c r="BQ1012" i="2" l="1"/>
  <c r="BS1011" i="2"/>
  <c r="BR1011" i="2"/>
  <c r="A1017" i="1"/>
  <c r="BQ1013" i="2" l="1"/>
  <c r="BR1012" i="2"/>
  <c r="BS1012" i="2"/>
  <c r="A1018" i="1"/>
  <c r="BQ1014" i="2" l="1"/>
  <c r="BS1013" i="2"/>
  <c r="BR1013" i="2"/>
  <c r="A1019" i="1"/>
  <c r="BQ1015" i="2" l="1"/>
  <c r="BS1014" i="2"/>
  <c r="BR1014" i="2"/>
  <c r="A1020" i="1"/>
  <c r="BQ1016" i="2" l="1"/>
  <c r="BS1015" i="2"/>
  <c r="BR1015" i="2"/>
  <c r="A1021" i="1"/>
  <c r="BQ1017" i="2" l="1"/>
  <c r="BS1016" i="2"/>
  <c r="BR1016" i="2"/>
  <c r="A1022" i="1"/>
  <c r="BQ1018" i="2" l="1"/>
  <c r="BS1017" i="2"/>
  <c r="BR1017" i="2"/>
  <c r="A1023" i="1"/>
  <c r="BQ1019" i="2" l="1"/>
  <c r="BS1018" i="2"/>
  <c r="BR1018" i="2"/>
  <c r="A1024" i="1"/>
  <c r="BQ1020" i="2" l="1"/>
  <c r="BS1019" i="2"/>
  <c r="BR1019" i="2"/>
  <c r="A1025" i="1"/>
  <c r="BQ1021" i="2" l="1"/>
  <c r="BS1020" i="2"/>
  <c r="BR1020" i="2"/>
  <c r="A1026" i="1"/>
  <c r="BQ1022" i="2" l="1"/>
  <c r="BS1021" i="2"/>
  <c r="BR1021" i="2"/>
  <c r="A1027" i="1"/>
  <c r="BQ1023" i="2" l="1"/>
  <c r="BS1022" i="2"/>
  <c r="BR1022" i="2"/>
  <c r="A1028" i="1"/>
  <c r="BQ1024" i="2" l="1"/>
  <c r="BS1023" i="2"/>
  <c r="BR1023" i="2"/>
  <c r="A1029" i="1"/>
  <c r="BQ1025" i="2" l="1"/>
  <c r="BR1024" i="2"/>
  <c r="BS1024" i="2"/>
  <c r="A1030" i="1"/>
  <c r="BQ1026" i="2" l="1"/>
  <c r="BS1025" i="2"/>
  <c r="BR1025" i="2"/>
  <c r="A1031" i="1"/>
  <c r="BQ1027" i="2" l="1"/>
  <c r="BS1026" i="2"/>
  <c r="BR1026" i="2"/>
  <c r="A1032" i="1"/>
  <c r="BQ1028" i="2" l="1"/>
  <c r="BS1027" i="2"/>
  <c r="BR1027" i="2"/>
  <c r="A1033" i="1"/>
  <c r="BQ1029" i="2" l="1"/>
  <c r="BS1028" i="2"/>
  <c r="BR1028" i="2"/>
  <c r="A1034" i="1"/>
  <c r="BQ1030" i="2" l="1"/>
  <c r="BS1029" i="2"/>
  <c r="BR1029" i="2"/>
  <c r="A1035" i="1"/>
  <c r="BQ1031" i="2" l="1"/>
  <c r="BS1030" i="2"/>
  <c r="BR1030" i="2"/>
  <c r="A1036" i="1"/>
  <c r="BQ1032" i="2" l="1"/>
  <c r="BS1031" i="2"/>
  <c r="BR1031" i="2"/>
  <c r="A1037" i="1"/>
  <c r="BQ1033" i="2" l="1"/>
  <c r="BS1032" i="2"/>
  <c r="BR1032" i="2"/>
  <c r="A1038" i="1"/>
  <c r="BQ1034" i="2" l="1"/>
  <c r="BS1033" i="2"/>
  <c r="BR1033" i="2"/>
  <c r="A1039" i="1"/>
  <c r="BQ1035" i="2" l="1"/>
  <c r="BS1034" i="2"/>
  <c r="BR1034" i="2"/>
  <c r="A1040" i="1"/>
  <c r="BQ1036" i="2" l="1"/>
  <c r="BS1035" i="2"/>
  <c r="BR1035" i="2"/>
  <c r="A1041" i="1"/>
  <c r="BQ1037" i="2" l="1"/>
  <c r="BS1036" i="2"/>
  <c r="BR1036" i="2"/>
  <c r="A1042" i="1"/>
  <c r="BQ1038" i="2" l="1"/>
  <c r="BS1037" i="2"/>
  <c r="BR1037" i="2"/>
  <c r="A1043" i="1"/>
  <c r="BQ1039" i="2" l="1"/>
  <c r="BS1038" i="2"/>
  <c r="BR1038" i="2"/>
  <c r="A1044" i="1"/>
  <c r="BQ1040" i="2" l="1"/>
  <c r="BS1039" i="2"/>
  <c r="BR1039" i="2"/>
  <c r="A1045" i="1"/>
  <c r="BQ1041" i="2" l="1"/>
  <c r="BR1040" i="2"/>
  <c r="BS1040" i="2"/>
  <c r="A1046" i="1"/>
  <c r="BQ1042" i="2" l="1"/>
  <c r="BS1041" i="2"/>
  <c r="BR1041" i="2"/>
  <c r="A1047" i="1"/>
  <c r="BQ1043" i="2" l="1"/>
  <c r="BS1042" i="2"/>
  <c r="BR1042" i="2"/>
  <c r="A1048" i="1"/>
  <c r="BQ1044" i="2" l="1"/>
  <c r="BS1043" i="2"/>
  <c r="BR1043" i="2"/>
  <c r="A1049" i="1"/>
  <c r="BQ1045" i="2" l="1"/>
  <c r="BR1044" i="2"/>
  <c r="BS1044" i="2"/>
  <c r="A1050" i="1"/>
  <c r="BQ1046" i="2" l="1"/>
  <c r="BS1045" i="2"/>
  <c r="BR1045" i="2"/>
  <c r="A1051" i="1"/>
  <c r="BQ1047" i="2" l="1"/>
  <c r="BS1046" i="2"/>
  <c r="BR1046" i="2"/>
  <c r="A1052" i="1"/>
  <c r="BQ1048" i="2" l="1"/>
  <c r="BS1047" i="2"/>
  <c r="BR1047" i="2"/>
  <c r="A1053" i="1"/>
  <c r="BQ1049" i="2" l="1"/>
  <c r="BS1048" i="2"/>
  <c r="BR1048" i="2"/>
  <c r="A1054" i="1"/>
  <c r="BQ1050" i="2" l="1"/>
  <c r="BS1049" i="2"/>
  <c r="BR1049" i="2"/>
  <c r="A1055" i="1"/>
  <c r="BQ1051" i="2" l="1"/>
  <c r="BS1050" i="2"/>
  <c r="BR1050" i="2"/>
  <c r="A1056" i="1"/>
  <c r="BQ1052" i="2" l="1"/>
  <c r="BS1051" i="2"/>
  <c r="BR1051" i="2"/>
  <c r="A1057" i="1"/>
  <c r="BQ1053" i="2" l="1"/>
  <c r="BS1052" i="2"/>
  <c r="BR1052" i="2"/>
  <c r="A1058" i="1"/>
  <c r="BQ1054" i="2" l="1"/>
  <c r="BS1053" i="2"/>
  <c r="BR1053" i="2"/>
  <c r="A1059" i="1"/>
  <c r="BQ1055" i="2" l="1"/>
  <c r="BS1054" i="2"/>
  <c r="BR1054" i="2"/>
  <c r="A1060" i="1"/>
  <c r="BQ1056" i="2" l="1"/>
  <c r="BS1055" i="2"/>
  <c r="BR1055" i="2"/>
  <c r="A1061" i="1"/>
  <c r="BQ1057" i="2" l="1"/>
  <c r="BR1056" i="2"/>
  <c r="BS1056" i="2"/>
  <c r="A1062" i="1"/>
  <c r="BQ1058" i="2" l="1"/>
  <c r="BS1057" i="2"/>
  <c r="BR1057" i="2"/>
  <c r="A1063" i="1"/>
  <c r="BQ1059" i="2" l="1"/>
  <c r="BS1058" i="2"/>
  <c r="BR1058" i="2"/>
  <c r="A1064" i="1"/>
  <c r="BQ1060" i="2" l="1"/>
  <c r="BS1059" i="2"/>
  <c r="BR1059" i="2"/>
  <c r="A1065" i="1"/>
  <c r="BQ1061" i="2" l="1"/>
  <c r="BS1060" i="2"/>
  <c r="BR1060" i="2"/>
  <c r="A1066" i="1"/>
  <c r="BQ1062" i="2" l="1"/>
  <c r="BS1061" i="2"/>
  <c r="BR1061" i="2"/>
  <c r="A1067" i="1"/>
  <c r="BQ1063" i="2" l="1"/>
  <c r="BS1062" i="2"/>
  <c r="BR1062" i="2"/>
  <c r="A1068" i="1"/>
  <c r="BQ1064" i="2" l="1"/>
  <c r="BS1063" i="2"/>
  <c r="BR1063" i="2"/>
  <c r="A1069" i="1"/>
  <c r="BQ1065" i="2" l="1"/>
  <c r="BS1064" i="2"/>
  <c r="BR1064" i="2"/>
  <c r="A1070" i="1"/>
  <c r="BQ1066" i="2" l="1"/>
  <c r="BS1065" i="2"/>
  <c r="BR1065" i="2"/>
  <c r="A1071" i="1"/>
  <c r="BQ1067" i="2" l="1"/>
  <c r="BS1066" i="2"/>
  <c r="BR1066" i="2"/>
  <c r="A1072" i="1"/>
  <c r="BQ1068" i="2" l="1"/>
  <c r="BS1067" i="2"/>
  <c r="BR1067" i="2"/>
  <c r="A1073" i="1"/>
  <c r="BQ1069" i="2" l="1"/>
  <c r="BS1068" i="2"/>
  <c r="BR1068" i="2"/>
  <c r="A1074" i="1"/>
  <c r="BQ1070" i="2" l="1"/>
  <c r="BS1069" i="2"/>
  <c r="BR1069" i="2"/>
  <c r="A1075" i="1"/>
  <c r="BQ1071" i="2" l="1"/>
  <c r="BR1070" i="2"/>
  <c r="BS1070" i="2"/>
  <c r="A1076" i="1"/>
  <c r="BQ1072" i="2" l="1"/>
  <c r="BR1071" i="2"/>
  <c r="BS1071" i="2"/>
  <c r="A1077" i="1"/>
  <c r="BQ1073" i="2" l="1"/>
  <c r="BR1072" i="2"/>
  <c r="BS1072" i="2"/>
  <c r="A1078" i="1"/>
  <c r="BQ1074" i="2" l="1"/>
  <c r="BR1073" i="2"/>
  <c r="BS1073" i="2"/>
  <c r="A1079" i="1"/>
  <c r="BQ1075" i="2" l="1"/>
  <c r="BR1074" i="2"/>
  <c r="BS1074" i="2"/>
  <c r="A1080" i="1"/>
  <c r="BQ1076" i="2" l="1"/>
  <c r="BR1075" i="2"/>
  <c r="BS1075" i="2"/>
  <c r="A1081" i="1"/>
  <c r="BQ1077" i="2" l="1"/>
  <c r="BR1076" i="2"/>
  <c r="BS1076" i="2"/>
  <c r="A1082" i="1"/>
  <c r="BQ1078" i="2" l="1"/>
  <c r="BR1077" i="2"/>
  <c r="BS1077" i="2"/>
  <c r="A1083" i="1"/>
  <c r="BQ1079" i="2" l="1"/>
  <c r="BR1078" i="2"/>
  <c r="BS1078" i="2"/>
  <c r="A1084" i="1"/>
  <c r="BQ1080" i="2" l="1"/>
  <c r="BR1079" i="2"/>
  <c r="BS1079" i="2"/>
  <c r="A1085" i="1"/>
  <c r="BQ1081" i="2" l="1"/>
  <c r="BR1080" i="2"/>
  <c r="BS1080" i="2"/>
  <c r="A1086" i="1"/>
  <c r="BQ1082" i="2" l="1"/>
  <c r="BR1081" i="2"/>
  <c r="BS1081" i="2"/>
  <c r="A1087" i="1"/>
  <c r="BQ1083" i="2" l="1"/>
  <c r="BR1082" i="2"/>
  <c r="BS1082" i="2"/>
  <c r="A1088" i="1"/>
  <c r="BQ1084" i="2" l="1"/>
  <c r="BR1083" i="2"/>
  <c r="BS1083" i="2"/>
  <c r="A1089" i="1"/>
  <c r="BQ1085" i="2" l="1"/>
  <c r="BR1084" i="2"/>
  <c r="BS1084" i="2"/>
  <c r="A1090" i="1"/>
  <c r="BQ1086" i="2" l="1"/>
  <c r="BR1085" i="2"/>
  <c r="BS1085" i="2"/>
  <c r="A1091" i="1"/>
  <c r="BQ1087" i="2" l="1"/>
  <c r="BR1086" i="2"/>
  <c r="BS1086" i="2"/>
  <c r="A1092" i="1"/>
  <c r="BQ1088" i="2" l="1"/>
  <c r="BR1087" i="2"/>
  <c r="BS1087" i="2"/>
  <c r="A1093" i="1"/>
  <c r="BQ1089" i="2" l="1"/>
  <c r="BR1088" i="2"/>
  <c r="BS1088" i="2"/>
  <c r="A1094" i="1"/>
  <c r="BQ1090" i="2" l="1"/>
  <c r="BR1089" i="2"/>
  <c r="BS1089" i="2"/>
  <c r="A1095" i="1"/>
  <c r="BQ1091" i="2" l="1"/>
  <c r="BR1090" i="2"/>
  <c r="BS1090" i="2"/>
  <c r="A1096" i="1"/>
  <c r="BQ1092" i="2" l="1"/>
  <c r="BR1091" i="2"/>
  <c r="BS1091" i="2"/>
  <c r="A1097" i="1"/>
  <c r="BQ1093" i="2" l="1"/>
  <c r="BR1092" i="2"/>
  <c r="BS1092" i="2"/>
  <c r="A1098" i="1"/>
  <c r="BQ1094" i="2" l="1"/>
  <c r="BR1093" i="2"/>
  <c r="BS1093" i="2"/>
  <c r="A1099" i="1"/>
  <c r="BQ1095" i="2" l="1"/>
  <c r="BR1094" i="2"/>
  <c r="BS1094" i="2"/>
  <c r="A1100" i="1"/>
  <c r="BQ1096" i="2" l="1"/>
  <c r="BR1095" i="2"/>
  <c r="BS1095" i="2"/>
  <c r="A1101" i="1"/>
  <c r="BQ1097" i="2" l="1"/>
  <c r="BR1096" i="2"/>
  <c r="BS1096" i="2"/>
  <c r="A1102" i="1"/>
  <c r="BQ1098" i="2" l="1"/>
  <c r="BR1097" i="2"/>
  <c r="BS1097" i="2"/>
  <c r="A1103" i="1"/>
  <c r="BQ1099" i="2" l="1"/>
  <c r="BR1098" i="2"/>
  <c r="BS1098" i="2"/>
  <c r="A1104" i="1"/>
  <c r="BQ1100" i="2" l="1"/>
  <c r="BR1099" i="2"/>
  <c r="BS1099" i="2"/>
  <c r="A1105" i="1"/>
  <c r="BQ1101" i="2" l="1"/>
  <c r="BR1100" i="2"/>
  <c r="BS1100" i="2"/>
  <c r="A1106" i="1"/>
  <c r="BQ1102" i="2" l="1"/>
  <c r="BR1101" i="2"/>
  <c r="BS1101" i="2"/>
  <c r="A1107" i="1"/>
  <c r="BQ1103" i="2" l="1"/>
  <c r="BR1102" i="2"/>
  <c r="BS1102" i="2"/>
  <c r="A1108" i="1"/>
  <c r="BQ1104" i="2" l="1"/>
  <c r="BR1103" i="2"/>
  <c r="BS1103" i="2"/>
  <c r="A1109" i="1"/>
  <c r="BQ1105" i="2" l="1"/>
  <c r="BR1104" i="2"/>
  <c r="BS1104" i="2"/>
  <c r="A1110" i="1"/>
  <c r="BQ1106" i="2" l="1"/>
  <c r="BR1105" i="2"/>
  <c r="BS1105" i="2"/>
  <c r="A1111" i="1"/>
  <c r="BQ1107" i="2" l="1"/>
  <c r="BR1106" i="2"/>
  <c r="BS1106" i="2"/>
  <c r="A1112" i="1"/>
  <c r="BQ1108" i="2" l="1"/>
  <c r="BR1107" i="2"/>
  <c r="BU1107" i="2"/>
  <c r="BT1107" i="2"/>
  <c r="BW1107" i="2" s="1"/>
  <c r="BS1107" i="2"/>
  <c r="A1113" i="1"/>
  <c r="BV1107" i="2" l="1"/>
  <c r="BQ1109" i="2"/>
  <c r="BS1108" i="2"/>
  <c r="BR1108" i="2"/>
  <c r="BU1108" i="2"/>
  <c r="BW1108" i="2" s="1"/>
  <c r="BT1108" i="2"/>
  <c r="A1114" i="1"/>
  <c r="BV1108" i="2" l="1"/>
  <c r="BQ1110" i="2"/>
  <c r="BS1109" i="2"/>
  <c r="BU1109" i="2"/>
  <c r="BV1109" i="2" s="1"/>
  <c r="BT1109" i="2"/>
  <c r="BR1109" i="2"/>
  <c r="A1115" i="1"/>
  <c r="BW1109" i="2" l="1"/>
  <c r="BQ1111" i="2"/>
  <c r="BS1110" i="2"/>
  <c r="BR1110" i="2"/>
  <c r="BV1110" i="2"/>
  <c r="BU1110" i="2"/>
  <c r="BT1110" i="2"/>
  <c r="BW1110" i="2" s="1"/>
  <c r="A1116" i="1"/>
  <c r="BQ1112" i="2" l="1"/>
  <c r="BS1111" i="2"/>
  <c r="BR1111" i="2"/>
  <c r="BV1111" i="2"/>
  <c r="BU1111" i="2"/>
  <c r="BT1111" i="2"/>
  <c r="BW1111" i="2" s="1"/>
  <c r="A1117" i="1"/>
  <c r="BQ1113" i="2" l="1"/>
  <c r="BS1112" i="2"/>
  <c r="BR1112" i="2"/>
  <c r="BW1112" i="2"/>
  <c r="BU1112" i="2"/>
  <c r="BV1112" i="2" s="1"/>
  <c r="BT1112" i="2"/>
  <c r="A1118" i="1"/>
  <c r="BQ1114" i="2" l="1"/>
  <c r="BS1113" i="2"/>
  <c r="BR1113" i="2"/>
  <c r="BU1113" i="2"/>
  <c r="BT1113" i="2"/>
  <c r="BW1113" i="2" s="1"/>
  <c r="A1119" i="1"/>
  <c r="BV1113" i="2" l="1"/>
  <c r="BQ1115" i="2"/>
  <c r="BS1114" i="2"/>
  <c r="BR1114" i="2"/>
  <c r="BU1114" i="2"/>
  <c r="BT1114" i="2"/>
  <c r="A1120" i="1"/>
  <c r="BV1114" i="2" l="1"/>
  <c r="BW1114" i="2"/>
  <c r="BQ1116" i="2"/>
  <c r="BS1115" i="2"/>
  <c r="BR1115" i="2"/>
  <c r="BU1115" i="2"/>
  <c r="BV1115" i="2" s="1"/>
  <c r="BT1115" i="2"/>
  <c r="A1121" i="1"/>
  <c r="BW1115" i="2" l="1"/>
  <c r="BQ1117" i="2"/>
  <c r="BS1116" i="2"/>
  <c r="BR1116" i="2"/>
  <c r="BU1116" i="2"/>
  <c r="BV1116" i="2" s="1"/>
  <c r="BT1116" i="2"/>
  <c r="A1122" i="1"/>
  <c r="BW1116" i="2" l="1"/>
  <c r="BQ1118" i="2"/>
  <c r="BS1117" i="2"/>
  <c r="BU1117" i="2"/>
  <c r="BR1117" i="2"/>
  <c r="BT1117" i="2"/>
  <c r="BW1117" i="2" s="1"/>
  <c r="A1123" i="1"/>
  <c r="BV1117" i="2" l="1"/>
  <c r="BQ1119" i="2"/>
  <c r="BS1118" i="2"/>
  <c r="BR1118" i="2"/>
  <c r="BU1118" i="2"/>
  <c r="BT1118" i="2"/>
  <c r="BW1118" i="2" s="1"/>
  <c r="A1124" i="1"/>
  <c r="BV1118" i="2" l="1"/>
  <c r="BQ1120" i="2"/>
  <c r="BS1119" i="2"/>
  <c r="BR1119" i="2"/>
  <c r="BU1119" i="2"/>
  <c r="BT1119" i="2"/>
  <c r="BW1119" i="2" s="1"/>
  <c r="A1125" i="1"/>
  <c r="BV1119" i="2" l="1"/>
  <c r="BQ1121" i="2"/>
  <c r="BS1120" i="2"/>
  <c r="BR1120" i="2"/>
  <c r="BU1120" i="2"/>
  <c r="BV1120" i="2" s="1"/>
  <c r="BT1120" i="2"/>
  <c r="A1126" i="1"/>
  <c r="BW1120" i="2" l="1"/>
  <c r="BQ1122" i="2"/>
  <c r="BU1121" i="2"/>
  <c r="BV1121" i="2" s="1"/>
  <c r="BR1121" i="2"/>
  <c r="BS1121" i="2"/>
  <c r="BT1121" i="2"/>
  <c r="A1127" i="1"/>
  <c r="BW1121" i="2" l="1"/>
  <c r="BQ1123" i="2"/>
  <c r="BS1122" i="2"/>
  <c r="BR1122" i="2"/>
  <c r="BU1122" i="2"/>
  <c r="BT1122" i="2"/>
  <c r="BW1122" i="2" s="1"/>
  <c r="A1128" i="1"/>
  <c r="BV1122" i="2" l="1"/>
  <c r="BQ1124" i="2"/>
  <c r="BS1123" i="2"/>
  <c r="BR1123" i="2"/>
  <c r="BU1123" i="2"/>
  <c r="BT1123" i="2"/>
  <c r="BW1123" i="2" s="1"/>
  <c r="A1129" i="1"/>
  <c r="BV1123" i="2" l="1"/>
  <c r="BQ1125" i="2"/>
  <c r="BS1124" i="2"/>
  <c r="BR1124" i="2"/>
  <c r="BU1124" i="2"/>
  <c r="BT1124" i="2"/>
  <c r="BW1124" i="2" s="1"/>
  <c r="A1130" i="1"/>
  <c r="BV1124" i="2" l="1"/>
  <c r="BQ1126" i="2"/>
  <c r="BS1125" i="2"/>
  <c r="BU1125" i="2"/>
  <c r="BT1125" i="2"/>
  <c r="BW1125" i="2" s="1"/>
  <c r="BR1125" i="2"/>
  <c r="A1131" i="1"/>
  <c r="BV1125" i="2" l="1"/>
  <c r="BQ1127" i="2"/>
  <c r="BS1126" i="2"/>
  <c r="BR1126" i="2"/>
  <c r="BU1126" i="2"/>
  <c r="BV1126" i="2" s="1"/>
  <c r="BT1126" i="2"/>
  <c r="A1132" i="1"/>
  <c r="BW1126" i="2" l="1"/>
  <c r="BQ1128" i="2"/>
  <c r="BS1127" i="2"/>
  <c r="BR1127" i="2"/>
  <c r="BU1127" i="2"/>
  <c r="BV1127" i="2" s="1"/>
  <c r="BT1127" i="2"/>
  <c r="A1133" i="1"/>
  <c r="BW1127" i="2" l="1"/>
  <c r="BQ1129" i="2"/>
  <c r="BS1128" i="2"/>
  <c r="BR1128" i="2"/>
  <c r="BU1128" i="2"/>
  <c r="BT1128" i="2"/>
  <c r="BW1128" i="2" s="1"/>
  <c r="A1134" i="1"/>
  <c r="BV1128" i="2" l="1"/>
  <c r="BQ1130" i="2"/>
  <c r="BS1129" i="2"/>
  <c r="BR1129" i="2"/>
  <c r="BU1129" i="2"/>
  <c r="BT1129" i="2"/>
  <c r="BW1129" i="2" s="1"/>
  <c r="A1135" i="1"/>
  <c r="BV1129" i="2" l="1"/>
  <c r="BQ1131" i="2"/>
  <c r="BS1130" i="2"/>
  <c r="BR1130" i="2"/>
  <c r="BU1130" i="2"/>
  <c r="BT1130" i="2"/>
  <c r="BW1130" i="2" s="1"/>
  <c r="A1136" i="1"/>
  <c r="BV1130" i="2" l="1"/>
  <c r="BQ1132" i="2"/>
  <c r="BS1131" i="2"/>
  <c r="BR1131" i="2"/>
  <c r="BU1131" i="2"/>
  <c r="BT1131" i="2"/>
  <c r="BW1131" i="2" s="1"/>
  <c r="A1137" i="1"/>
  <c r="BV1131" i="2" l="1"/>
  <c r="BQ1133" i="2"/>
  <c r="BS1132" i="2"/>
  <c r="BR1132" i="2"/>
  <c r="BU1132" i="2"/>
  <c r="BT1132" i="2"/>
  <c r="BW1132" i="2" s="1"/>
  <c r="A1138" i="1"/>
  <c r="BV1132" i="2" l="1"/>
  <c r="BQ1134" i="2"/>
  <c r="BS1133" i="2"/>
  <c r="BU1133" i="2"/>
  <c r="BR1133" i="2"/>
  <c r="BT1133" i="2"/>
  <c r="BW1133" i="2" s="1"/>
  <c r="A1139" i="1"/>
  <c r="BV1133" i="2" l="1"/>
  <c r="BQ1135" i="2"/>
  <c r="BS1134" i="2"/>
  <c r="BR1134" i="2"/>
  <c r="BU1134" i="2"/>
  <c r="BT1134" i="2"/>
  <c r="BW1134" i="2" s="1"/>
  <c r="A1140" i="1"/>
  <c r="BV1134" i="2" l="1"/>
  <c r="BQ1136" i="2"/>
  <c r="BS1135" i="2"/>
  <c r="BR1135" i="2"/>
  <c r="BU1135" i="2"/>
  <c r="BV1135" i="2" s="1"/>
  <c r="BT1135" i="2"/>
  <c r="A1141" i="1"/>
  <c r="BW1135" i="2" l="1"/>
  <c r="BQ1137" i="2"/>
  <c r="BS1136" i="2"/>
  <c r="BR1136" i="2"/>
  <c r="BU1136" i="2"/>
  <c r="BT1136" i="2"/>
  <c r="BW1136" i="2" s="1"/>
  <c r="A1142" i="1"/>
  <c r="BV1136" i="2" l="1"/>
  <c r="BQ1138" i="2"/>
  <c r="BS1137" i="2"/>
  <c r="BU1137" i="2"/>
  <c r="BR1137" i="2"/>
  <c r="BT1137" i="2"/>
  <c r="BW1137" i="2" s="1"/>
  <c r="A1143" i="1"/>
  <c r="BV1137" i="2" l="1"/>
  <c r="BQ1139" i="2"/>
  <c r="BS1138" i="2"/>
  <c r="BR1138" i="2"/>
  <c r="BU1138" i="2"/>
  <c r="BT1138" i="2"/>
  <c r="BW1138" i="2" s="1"/>
  <c r="A1144" i="1"/>
  <c r="BV1138" i="2" l="1"/>
  <c r="BQ1140" i="2"/>
  <c r="BS1139" i="2"/>
  <c r="BR1139" i="2"/>
  <c r="BU1139" i="2"/>
  <c r="BT1139" i="2"/>
  <c r="BW1139" i="2" s="1"/>
  <c r="A1145" i="1"/>
  <c r="BV1139" i="2" l="1"/>
  <c r="BQ1141" i="2"/>
  <c r="BS1140" i="2"/>
  <c r="BR1140" i="2"/>
  <c r="BU1140" i="2"/>
  <c r="BT1140" i="2"/>
  <c r="BW1140" i="2" s="1"/>
  <c r="A1146" i="1"/>
  <c r="BV1140" i="2" l="1"/>
  <c r="BQ1142" i="2"/>
  <c r="BS1141" i="2"/>
  <c r="BU1141" i="2"/>
  <c r="BT1141" i="2"/>
  <c r="BW1141" i="2" s="1"/>
  <c r="BR1141" i="2"/>
  <c r="A1147" i="1"/>
  <c r="BV1141" i="2" l="1"/>
  <c r="BQ1143" i="2"/>
  <c r="BS1142" i="2"/>
  <c r="BR1142" i="2"/>
  <c r="BU1142" i="2"/>
  <c r="BT1142" i="2"/>
  <c r="BW1142" i="2" s="1"/>
  <c r="A1148" i="1"/>
  <c r="BV1142" i="2" l="1"/>
  <c r="BQ1144" i="2"/>
  <c r="BS1143" i="2"/>
  <c r="BR1143" i="2"/>
  <c r="BU1143" i="2"/>
  <c r="BT1143" i="2"/>
  <c r="BW1143" i="2" s="1"/>
  <c r="A1149" i="1"/>
  <c r="BV1143" i="2" l="1"/>
  <c r="BQ1145" i="2"/>
  <c r="BS1144" i="2"/>
  <c r="BR1144" i="2"/>
  <c r="BU1144" i="2"/>
  <c r="BV1144" i="2" s="1"/>
  <c r="BT1144" i="2"/>
  <c r="A1150" i="1"/>
  <c r="BW1144" i="2" l="1"/>
  <c r="BQ1146" i="2"/>
  <c r="BR1146" i="2" s="1"/>
  <c r="BS1145" i="2"/>
  <c r="BR1145" i="2"/>
  <c r="BU1145" i="2"/>
  <c r="BV1145" i="2" s="1"/>
  <c r="BT1145" i="2"/>
  <c r="A1151" i="1"/>
  <c r="BW1145" i="2" l="1"/>
  <c r="BQ1147" i="2"/>
  <c r="BS1146" i="2"/>
  <c r="BU1146" i="2"/>
  <c r="BV1146" i="2" s="1"/>
  <c r="BT1146" i="2"/>
  <c r="BW1146" i="2" s="1"/>
  <c r="A1152" i="1"/>
  <c r="BQ1148" i="2" l="1"/>
  <c r="BS1147" i="2"/>
  <c r="BR1147" i="2"/>
  <c r="BU1147" i="2"/>
  <c r="BV1147" i="2" s="1"/>
  <c r="BT1147" i="2"/>
  <c r="A1153" i="1"/>
  <c r="BW1147" i="2" l="1"/>
  <c r="BQ1149" i="2"/>
  <c r="BS1148" i="2"/>
  <c r="BR1148" i="2"/>
  <c r="BT1148" i="2"/>
  <c r="BW1148" i="2" s="1"/>
  <c r="BU1148" i="2"/>
  <c r="BV1148" i="2" s="1"/>
  <c r="A1154" i="1"/>
  <c r="BQ1150" i="2" l="1"/>
  <c r="BS1149" i="2"/>
  <c r="BU1149" i="2"/>
  <c r="BV1149" i="2" s="1"/>
  <c r="BR1149" i="2"/>
  <c r="BT1149" i="2"/>
  <c r="BW1149" i="2" s="1"/>
  <c r="A1155" i="1"/>
  <c r="BQ1151" i="2" l="1"/>
  <c r="BR1150" i="2"/>
  <c r="BS1150" i="2"/>
  <c r="BU1150" i="2"/>
  <c r="BV1150" i="2" s="1"/>
  <c r="BT1150" i="2"/>
  <c r="A1156" i="1"/>
  <c r="BW1150" i="2" l="1"/>
  <c r="BQ1152" i="2"/>
  <c r="BR1151" i="2"/>
  <c r="BS1151" i="2"/>
  <c r="BU1151" i="2"/>
  <c r="BT1151" i="2"/>
  <c r="BW1151" i="2" s="1"/>
  <c r="A1157" i="1"/>
  <c r="BV1151" i="2" l="1"/>
  <c r="BQ1153" i="2"/>
  <c r="BS1152" i="2"/>
  <c r="BR1152" i="2"/>
  <c r="BU1152" i="2"/>
  <c r="BV1152" i="2" s="1"/>
  <c r="BT1152" i="2"/>
  <c r="A1158" i="1"/>
  <c r="BW1152" i="2" l="1"/>
  <c r="BQ1154" i="2"/>
  <c r="BS1153" i="2"/>
  <c r="BU1153" i="2"/>
  <c r="BR1153" i="2"/>
  <c r="BT1153" i="2"/>
  <c r="BW1153" i="2" s="1"/>
  <c r="A1159" i="1"/>
  <c r="BV1153" i="2" l="1"/>
  <c r="BQ1155" i="2"/>
  <c r="BR1154" i="2"/>
  <c r="BS1154" i="2"/>
  <c r="BU1154" i="2"/>
  <c r="BT1154" i="2"/>
  <c r="BW1154" i="2" s="1"/>
  <c r="A1160" i="1"/>
  <c r="BV1154" i="2" l="1"/>
  <c r="BQ1156" i="2"/>
  <c r="BR1155" i="2"/>
  <c r="BU1155" i="2"/>
  <c r="BS1155" i="2"/>
  <c r="BT1155" i="2"/>
  <c r="BW1155" i="2" s="1"/>
  <c r="A1161" i="1"/>
  <c r="BV1155" i="2" l="1"/>
  <c r="BQ1157" i="2"/>
  <c r="BS1156" i="2"/>
  <c r="BR1156" i="2"/>
  <c r="BU1156" i="2"/>
  <c r="BT1156" i="2"/>
  <c r="BW1156" i="2" s="1"/>
  <c r="A1162" i="1"/>
  <c r="BV1156" i="2" l="1"/>
  <c r="BQ1158" i="2"/>
  <c r="BS1157" i="2"/>
  <c r="BU1157" i="2"/>
  <c r="BR1157" i="2"/>
  <c r="BT1157" i="2"/>
  <c r="BW1157" i="2" s="1"/>
  <c r="A1163" i="1"/>
  <c r="BV1157" i="2" l="1"/>
  <c r="BQ1159" i="2"/>
  <c r="BR1158" i="2"/>
  <c r="BS1158" i="2"/>
  <c r="BU1158" i="2"/>
  <c r="BT1158" i="2"/>
  <c r="BW1158" i="2" s="1"/>
  <c r="A1164" i="1"/>
  <c r="BV1158" i="2" l="1"/>
  <c r="BQ1160" i="2"/>
  <c r="BR1159" i="2"/>
  <c r="BS1159" i="2"/>
  <c r="BU1159" i="2"/>
  <c r="BT1159" i="2"/>
  <c r="BW1159" i="2" s="1"/>
  <c r="A1165" i="1"/>
  <c r="BV1159" i="2" l="1"/>
  <c r="BQ1161" i="2"/>
  <c r="BS1160" i="2"/>
  <c r="BR1160" i="2"/>
  <c r="BU1160" i="2"/>
  <c r="BT1160" i="2"/>
  <c r="BW1160" i="2" s="1"/>
  <c r="A1166" i="1"/>
  <c r="BV1160" i="2" l="1"/>
  <c r="BQ1162" i="2"/>
  <c r="BS1161" i="2"/>
  <c r="BR1161" i="2"/>
  <c r="BU1161" i="2"/>
  <c r="BT1161" i="2"/>
  <c r="BW1161" i="2" s="1"/>
  <c r="A1167" i="1"/>
  <c r="BV1161" i="2" l="1"/>
  <c r="BQ1163" i="2"/>
  <c r="BR1162" i="2"/>
  <c r="BS1162" i="2"/>
  <c r="BU1162" i="2"/>
  <c r="BT1162" i="2"/>
  <c r="BW1162" i="2" s="1"/>
  <c r="A1168" i="1"/>
  <c r="BV1162" i="2" l="1"/>
  <c r="BQ1164" i="2"/>
  <c r="BR1163" i="2"/>
  <c r="BS1163" i="2"/>
  <c r="BU1163" i="2"/>
  <c r="BT1163" i="2"/>
  <c r="BW1163" i="2" s="1"/>
  <c r="A1169" i="1"/>
  <c r="BV1163" i="2" l="1"/>
  <c r="BQ1165" i="2"/>
  <c r="BS1164" i="2"/>
  <c r="BR1164" i="2"/>
  <c r="BU1164" i="2"/>
  <c r="BT1164" i="2"/>
  <c r="BW1164" i="2" s="1"/>
  <c r="A1170" i="1"/>
  <c r="BV1164" i="2" l="1"/>
  <c r="BQ1166" i="2"/>
  <c r="BS1165" i="2"/>
  <c r="BU1165" i="2"/>
  <c r="BR1165" i="2"/>
  <c r="BT1165" i="2"/>
  <c r="BW1165" i="2" s="1"/>
  <c r="A1171" i="1"/>
  <c r="BV1165" i="2" l="1"/>
  <c r="BQ1167" i="2"/>
  <c r="BS1166" i="2"/>
  <c r="BU1166" i="2"/>
  <c r="BR1166" i="2"/>
  <c r="BT1166" i="2"/>
  <c r="BW1166" i="2" s="1"/>
  <c r="A1172" i="1"/>
  <c r="BV1166" i="2" l="1"/>
  <c r="BQ1168" i="2"/>
  <c r="BR1167" i="2"/>
  <c r="BS1167" i="2"/>
  <c r="BU1167" i="2"/>
  <c r="BV1167" i="2" s="1"/>
  <c r="BT1167" i="2"/>
  <c r="A1173" i="1"/>
  <c r="BW1167" i="2" l="1"/>
  <c r="BQ1169" i="2"/>
  <c r="BS1168" i="2"/>
  <c r="BR1168" i="2"/>
  <c r="BU1168" i="2"/>
  <c r="BT1168" i="2"/>
  <c r="BW1168" i="2" s="1"/>
  <c r="A1174" i="1"/>
  <c r="BV1168" i="2" l="1"/>
  <c r="BQ1170" i="2"/>
  <c r="BS1169" i="2"/>
  <c r="BU1169" i="2"/>
  <c r="BV1169" i="2" s="1"/>
  <c r="BT1169" i="2"/>
  <c r="BW1169" i="2" s="1"/>
  <c r="BR1169" i="2"/>
  <c r="A1175" i="1"/>
  <c r="BQ1171" i="2" l="1"/>
  <c r="BS1170" i="2"/>
  <c r="BR1170" i="2"/>
  <c r="BU1170" i="2"/>
  <c r="BV1170" i="2" s="1"/>
  <c r="BT1170" i="2"/>
  <c r="A1176" i="1"/>
  <c r="BW1170" i="2" l="1"/>
  <c r="BQ1172" i="2"/>
  <c r="BR1171" i="2"/>
  <c r="BU1171" i="2"/>
  <c r="BS1171" i="2"/>
  <c r="BT1171" i="2"/>
  <c r="BW1171" i="2" s="1"/>
  <c r="A1177" i="1"/>
  <c r="BV1171" i="2" l="1"/>
  <c r="BQ1173" i="2"/>
  <c r="BS1172" i="2"/>
  <c r="BR1172" i="2"/>
  <c r="BU1172" i="2"/>
  <c r="BV1172" i="2" s="1"/>
  <c r="BT1172" i="2"/>
  <c r="A1178" i="1"/>
  <c r="BW1172" i="2" l="1"/>
  <c r="BQ1174" i="2"/>
  <c r="BS1173" i="2"/>
  <c r="BU1173" i="2"/>
  <c r="BR1173" i="2"/>
  <c r="BT1173" i="2"/>
  <c r="BW1173" i="2" s="1"/>
  <c r="A1179" i="1"/>
  <c r="BV1173" i="2" l="1"/>
  <c r="BQ1175" i="2"/>
  <c r="BS1174" i="2"/>
  <c r="BU1174" i="2"/>
  <c r="BR1174" i="2"/>
  <c r="BT1174" i="2"/>
  <c r="BW1174" i="2" s="1"/>
  <c r="A1180" i="1"/>
  <c r="BV1174" i="2" l="1"/>
  <c r="BQ1176" i="2"/>
  <c r="BR1175" i="2"/>
  <c r="BS1175" i="2"/>
  <c r="BU1175" i="2"/>
  <c r="BT1175" i="2"/>
  <c r="BW1175" i="2" s="1"/>
  <c r="A1181" i="1"/>
  <c r="BV1175" i="2" l="1"/>
  <c r="BQ1177" i="2"/>
  <c r="BS1176" i="2"/>
  <c r="BR1176" i="2"/>
  <c r="BU1176" i="2"/>
  <c r="BT1176" i="2"/>
  <c r="BW1176" i="2" s="1"/>
  <c r="A1182" i="1"/>
  <c r="BV1176" i="2" l="1"/>
  <c r="BQ1178" i="2"/>
  <c r="BS1177" i="2"/>
  <c r="BU1177" i="2"/>
  <c r="BT1177" i="2"/>
  <c r="BW1177" i="2" s="1"/>
  <c r="BR1177" i="2"/>
  <c r="A1183" i="1"/>
  <c r="BV1177" i="2" l="1"/>
  <c r="BQ1179" i="2"/>
  <c r="BS1178" i="2"/>
  <c r="BR1178" i="2"/>
  <c r="BU1178" i="2"/>
  <c r="BT1178" i="2"/>
  <c r="BW1178" i="2" s="1"/>
  <c r="A1184" i="1"/>
  <c r="BV1178" i="2" l="1"/>
  <c r="BQ1180" i="2"/>
  <c r="BR1179" i="2"/>
  <c r="BS1179" i="2"/>
  <c r="BU1179" i="2"/>
  <c r="BT1179" i="2"/>
  <c r="BW1179" i="2" s="1"/>
  <c r="A1185" i="1"/>
  <c r="BV1179" i="2" l="1"/>
  <c r="BQ1181" i="2"/>
  <c r="BS1180" i="2"/>
  <c r="BR1180" i="2"/>
  <c r="BU1180" i="2"/>
  <c r="BT1180" i="2"/>
  <c r="BW1180" i="2" s="1"/>
  <c r="A1186" i="1"/>
  <c r="BV1180" i="2" l="1"/>
  <c r="BQ1182" i="2"/>
  <c r="BS1181" i="2"/>
  <c r="BU1181" i="2"/>
  <c r="BR1181" i="2"/>
  <c r="BT1181" i="2"/>
  <c r="BW1181" i="2" s="1"/>
  <c r="A1187" i="1"/>
  <c r="BV1181" i="2" l="1"/>
  <c r="BQ1183" i="2"/>
  <c r="BS1182" i="2"/>
  <c r="BU1182" i="2"/>
  <c r="BR1182" i="2"/>
  <c r="BT1182" i="2"/>
  <c r="BW1182" i="2" s="1"/>
  <c r="A1188" i="1"/>
  <c r="BV1182" i="2" l="1"/>
  <c r="BQ1184" i="2"/>
  <c r="BS1183" i="2"/>
  <c r="BU1183" i="2"/>
  <c r="BT1183" i="2"/>
  <c r="BW1183" i="2" s="1"/>
  <c r="BR1183" i="2"/>
  <c r="A1189" i="1"/>
  <c r="BV1183" i="2" l="1"/>
  <c r="BQ1185" i="2"/>
  <c r="BS1184" i="2"/>
  <c r="BR1184" i="2"/>
  <c r="BU1184" i="2"/>
  <c r="BV1184" i="2" s="1"/>
  <c r="BT1184" i="2"/>
  <c r="A1190" i="1"/>
  <c r="BW1184" i="2" l="1"/>
  <c r="BQ1186" i="2"/>
  <c r="BS1185" i="2"/>
  <c r="BU1185" i="2"/>
  <c r="BR1185" i="2"/>
  <c r="BT1185" i="2"/>
  <c r="BW1185" i="2" s="1"/>
  <c r="A1191" i="1"/>
  <c r="BV1185" i="2" l="1"/>
  <c r="BQ1187" i="2"/>
  <c r="BS1186" i="2"/>
  <c r="BU1186" i="2"/>
  <c r="BR1186" i="2"/>
  <c r="BT1186" i="2"/>
  <c r="BW1186" i="2" s="1"/>
  <c r="A1192" i="1"/>
  <c r="BV1186" i="2" l="1"/>
  <c r="BQ1188" i="2"/>
  <c r="BU1187" i="2"/>
  <c r="BV1187" i="2" s="1"/>
  <c r="BR1187" i="2"/>
  <c r="BT1187" i="2"/>
  <c r="BW1187" i="2" s="1"/>
  <c r="BS1187" i="2"/>
  <c r="A1193" i="1"/>
  <c r="BQ1189" i="2" l="1"/>
  <c r="BS1188" i="2"/>
  <c r="BR1188" i="2"/>
  <c r="BU1188" i="2"/>
  <c r="BV1188" i="2" s="1"/>
  <c r="BT1188" i="2"/>
  <c r="A1194" i="1"/>
  <c r="BW1188" i="2" l="1"/>
  <c r="BQ1190" i="2"/>
  <c r="BS1189" i="2"/>
  <c r="BU1189" i="2"/>
  <c r="BR1189" i="2"/>
  <c r="BT1189" i="2"/>
  <c r="BW1189" i="2" s="1"/>
  <c r="A1195" i="1"/>
  <c r="BV1189" i="2" l="1"/>
  <c r="BQ1191" i="2"/>
  <c r="BS1190" i="2"/>
  <c r="BU1190" i="2"/>
  <c r="BR1190" i="2"/>
  <c r="BT1190" i="2"/>
  <c r="BW1190" i="2" s="1"/>
  <c r="A1196" i="1"/>
  <c r="BV1190" i="2" l="1"/>
  <c r="BQ1192" i="2"/>
  <c r="BS1191" i="2"/>
  <c r="BU1191" i="2"/>
  <c r="BR1191" i="2"/>
  <c r="BT1191" i="2"/>
  <c r="BW1191" i="2" s="1"/>
  <c r="A1197" i="1"/>
  <c r="BV1191" i="2" l="1"/>
  <c r="BQ1193" i="2"/>
  <c r="BS1192" i="2"/>
  <c r="BR1192" i="2"/>
  <c r="BU1192" i="2"/>
  <c r="BT1192" i="2"/>
  <c r="BW1192" i="2" s="1"/>
  <c r="A1198" i="1"/>
  <c r="BV1192" i="2" l="1"/>
  <c r="BQ1194" i="2"/>
  <c r="BS1193" i="2"/>
  <c r="BU1193" i="2"/>
  <c r="BR1193" i="2"/>
  <c r="BT1193" i="2"/>
  <c r="BW1193" i="2" s="1"/>
  <c r="A1199" i="1"/>
  <c r="BV1193" i="2" l="1"/>
  <c r="BQ1195" i="2"/>
  <c r="BS1194" i="2"/>
  <c r="BU1194" i="2"/>
  <c r="BR1194" i="2"/>
  <c r="BT1194" i="2"/>
  <c r="BW1194" i="2" s="1"/>
  <c r="A1200" i="1"/>
  <c r="BV1194" i="2" l="1"/>
  <c r="BQ1196" i="2"/>
  <c r="BS1195" i="2"/>
  <c r="BU1195" i="2"/>
  <c r="BR1195" i="2"/>
  <c r="BT1195" i="2"/>
  <c r="BW1195" i="2" s="1"/>
  <c r="A1201" i="1"/>
  <c r="BV1195" i="2" l="1"/>
  <c r="BQ1197" i="2"/>
  <c r="BS1196" i="2"/>
  <c r="BR1196" i="2"/>
  <c r="BU1196" i="2"/>
  <c r="BT1196" i="2"/>
  <c r="BW1196" i="2" s="1"/>
  <c r="A1202" i="1"/>
  <c r="BV1196" i="2" l="1"/>
  <c r="BQ1198" i="2"/>
  <c r="BS1197" i="2"/>
  <c r="BU1197" i="2"/>
  <c r="BR1197" i="2"/>
  <c r="BT1197" i="2"/>
  <c r="BW1197" i="2" s="1"/>
  <c r="A1203" i="1"/>
  <c r="BV1197" i="2" l="1"/>
  <c r="BQ1199" i="2"/>
  <c r="BS1198" i="2"/>
  <c r="BU1198" i="2"/>
  <c r="BR1198" i="2"/>
  <c r="BT1198" i="2"/>
  <c r="BW1198" i="2" s="1"/>
  <c r="A1204" i="1"/>
  <c r="BV1198" i="2" l="1"/>
  <c r="BQ1200" i="2"/>
  <c r="BS1199" i="2"/>
  <c r="BU1199" i="2"/>
  <c r="BT1199" i="2"/>
  <c r="BW1199" i="2" s="1"/>
  <c r="BR1199" i="2"/>
  <c r="A1205" i="1"/>
  <c r="BV1199" i="2" l="1"/>
  <c r="BQ1201" i="2"/>
  <c r="BS1200" i="2"/>
  <c r="BR1200" i="2"/>
  <c r="BU1200" i="2"/>
  <c r="BT1200" i="2"/>
  <c r="A1206" i="1"/>
  <c r="BW1200" i="2" l="1"/>
  <c r="BV1200" i="2"/>
  <c r="BQ1202" i="2"/>
  <c r="BS1201" i="2"/>
  <c r="BU1201" i="2"/>
  <c r="BR1201" i="2"/>
  <c r="BT1201" i="2"/>
  <c r="BW1201" i="2" s="1"/>
  <c r="A1207" i="1"/>
  <c r="BV1201" i="2" l="1"/>
  <c r="BQ1203" i="2"/>
  <c r="BS1202" i="2"/>
  <c r="BU1202" i="2"/>
  <c r="BR1202" i="2"/>
  <c r="BT1202" i="2"/>
  <c r="BW1202" i="2" s="1"/>
  <c r="A1208" i="1"/>
  <c r="BV1202" i="2" l="1"/>
  <c r="BQ1204" i="2"/>
  <c r="BU1203" i="2"/>
  <c r="BV1203" i="2" s="1"/>
  <c r="BS1203" i="2"/>
  <c r="BR1203" i="2"/>
  <c r="BT1203" i="2"/>
  <c r="A1209" i="1"/>
  <c r="BW1203" i="2" l="1"/>
  <c r="BQ1205" i="2"/>
  <c r="BS1204" i="2"/>
  <c r="BR1204" i="2"/>
  <c r="BU1204" i="2"/>
  <c r="BV1204" i="2" s="1"/>
  <c r="BT1204" i="2"/>
  <c r="A1210" i="1"/>
  <c r="BW1204" i="2" l="1"/>
  <c r="BQ1206" i="2"/>
  <c r="BS1205" i="2"/>
  <c r="BU1205" i="2"/>
  <c r="BR1205" i="2"/>
  <c r="BT1205" i="2"/>
  <c r="BW1205" i="2" s="1"/>
  <c r="A1211" i="1"/>
  <c r="BV1205" i="2" l="1"/>
  <c r="BQ1207" i="2"/>
  <c r="BS1206" i="2"/>
  <c r="BU1206" i="2"/>
  <c r="BR1206" i="2"/>
  <c r="BT1206" i="2"/>
  <c r="BW1206" i="2" s="1"/>
  <c r="A1212" i="1"/>
  <c r="BV1206" i="2" l="1"/>
  <c r="BQ1208" i="2"/>
  <c r="BS1207" i="2"/>
  <c r="BU1207" i="2"/>
  <c r="BR1207" i="2"/>
  <c r="BT1207" i="2"/>
  <c r="BW1207" i="2" s="1"/>
  <c r="A1213" i="1"/>
  <c r="BV1207" i="2" l="1"/>
  <c r="BQ1209" i="2"/>
  <c r="BS1208" i="2"/>
  <c r="BR1208" i="2"/>
  <c r="BU1208" i="2"/>
  <c r="BV1208" i="2" s="1"/>
  <c r="BT1208" i="2"/>
  <c r="BW1208" i="2" s="1"/>
  <c r="A1214" i="1"/>
  <c r="BQ1210" i="2" l="1"/>
  <c r="BS1209" i="2"/>
  <c r="BU1209" i="2"/>
  <c r="BR1209" i="2"/>
  <c r="BT1209" i="2"/>
  <c r="BW1209" i="2" s="1"/>
  <c r="A1215" i="1"/>
  <c r="BV1209" i="2" l="1"/>
  <c r="BQ1211" i="2"/>
  <c r="BS1210" i="2"/>
  <c r="BU1210" i="2"/>
  <c r="BR1210" i="2"/>
  <c r="BT1210" i="2"/>
  <c r="BW1210" i="2" s="1"/>
  <c r="A1216" i="1"/>
  <c r="BV1210" i="2" l="1"/>
  <c r="BQ1212" i="2"/>
  <c r="BS1211" i="2"/>
  <c r="BU1211" i="2"/>
  <c r="BR1211" i="2"/>
  <c r="BT1211" i="2"/>
  <c r="BW1211" i="2" s="1"/>
  <c r="A1217" i="1"/>
  <c r="BV1211" i="2" l="1"/>
  <c r="BQ1213" i="2"/>
  <c r="BS1212" i="2"/>
  <c r="BR1212" i="2"/>
  <c r="BT1212" i="2"/>
  <c r="BU1212" i="2"/>
  <c r="BV1212" i="2" s="1"/>
  <c r="A1218" i="1"/>
  <c r="BW1212" i="2" l="1"/>
  <c r="BQ1214" i="2"/>
  <c r="BS1213" i="2"/>
  <c r="BU1213" i="2"/>
  <c r="BR1213" i="2"/>
  <c r="BT1213" i="2"/>
  <c r="BW1213" i="2" s="1"/>
  <c r="A1219" i="1"/>
  <c r="BV1213" i="2" l="1"/>
  <c r="BQ1215" i="2"/>
  <c r="BS1214" i="2"/>
  <c r="BU1214" i="2"/>
  <c r="BR1214" i="2"/>
  <c r="BT1214" i="2"/>
  <c r="BW1214" i="2" s="1"/>
  <c r="A1220" i="1"/>
  <c r="BV1214" i="2" l="1"/>
  <c r="BQ1216" i="2"/>
  <c r="BS1215" i="2"/>
  <c r="BU1215" i="2"/>
  <c r="BT1215" i="2"/>
  <c r="BW1215" i="2" s="1"/>
  <c r="BR1215" i="2"/>
  <c r="A1221" i="1"/>
  <c r="BV1215" i="2" l="1"/>
  <c r="BQ1217" i="2"/>
  <c r="BS1216" i="2"/>
  <c r="BR1216" i="2"/>
  <c r="BU1216" i="2"/>
  <c r="BT1216" i="2"/>
  <c r="BW1216" i="2" s="1"/>
  <c r="A1222" i="1"/>
  <c r="BV1216" i="2" l="1"/>
  <c r="BQ1218" i="2"/>
  <c r="BS1217" i="2"/>
  <c r="BU1217" i="2"/>
  <c r="BR1217" i="2"/>
  <c r="BT1217" i="2"/>
  <c r="BW1217" i="2" s="1"/>
  <c r="A1223" i="1"/>
  <c r="BV1217" i="2" l="1"/>
  <c r="BQ1219" i="2"/>
  <c r="BS1218" i="2"/>
  <c r="BU1218" i="2"/>
  <c r="BR1218" i="2"/>
  <c r="BT1218" i="2"/>
  <c r="BW1218" i="2" s="1"/>
  <c r="A1224" i="1"/>
  <c r="BV1218" i="2" l="1"/>
  <c r="BQ1220" i="2"/>
  <c r="BU1219" i="2"/>
  <c r="BR1219" i="2"/>
  <c r="BS1219" i="2"/>
  <c r="BT1219" i="2"/>
  <c r="BW1219" i="2" s="1"/>
  <c r="A1225" i="1"/>
  <c r="BV1219" i="2" l="1"/>
  <c r="BQ1221" i="2"/>
  <c r="BS1220" i="2"/>
  <c r="BR1220" i="2"/>
  <c r="BU1220" i="2"/>
  <c r="BV1220" i="2" s="1"/>
  <c r="BT1220" i="2"/>
  <c r="A1226" i="1"/>
  <c r="BW1220" i="2" l="1"/>
  <c r="BQ1222" i="2"/>
  <c r="BS1221" i="2"/>
  <c r="BU1221" i="2"/>
  <c r="BR1221" i="2"/>
  <c r="BT1221" i="2"/>
  <c r="BW1221" i="2" s="1"/>
  <c r="A1227" i="1"/>
  <c r="BV1221" i="2" l="1"/>
  <c r="BQ1223" i="2"/>
  <c r="BS1222" i="2"/>
  <c r="BU1222" i="2"/>
  <c r="BR1222" i="2"/>
  <c r="BT1222" i="2"/>
  <c r="BW1222" i="2" s="1"/>
  <c r="A1228" i="1"/>
  <c r="BV1222" i="2" l="1"/>
  <c r="BQ1224" i="2"/>
  <c r="BS1223" i="2"/>
  <c r="BU1223" i="2"/>
  <c r="BR1223" i="2"/>
  <c r="BT1223" i="2"/>
  <c r="BW1223" i="2" s="1"/>
  <c r="A1229" i="1"/>
  <c r="BV1223" i="2" l="1"/>
  <c r="BQ1225" i="2"/>
  <c r="BS1224" i="2"/>
  <c r="BR1224" i="2"/>
  <c r="BU1224" i="2"/>
  <c r="BV1224" i="2" s="1"/>
  <c r="BT1224" i="2"/>
  <c r="A1230" i="1"/>
  <c r="BW1224" i="2" l="1"/>
  <c r="BQ1226" i="2"/>
  <c r="BS1225" i="2"/>
  <c r="BU1225" i="2"/>
  <c r="BR1225" i="2"/>
  <c r="BT1225" i="2"/>
  <c r="BW1225" i="2" s="1"/>
  <c r="A1231" i="1"/>
  <c r="BV1225" i="2" l="1"/>
  <c r="BQ1227" i="2"/>
  <c r="BS1226" i="2"/>
  <c r="BU1226" i="2"/>
  <c r="BR1226" i="2"/>
  <c r="BT1226" i="2"/>
  <c r="BW1226" i="2" s="1"/>
  <c r="A1232" i="1"/>
  <c r="BV1226" i="2" l="1"/>
  <c r="BQ1228" i="2"/>
  <c r="BS1227" i="2"/>
  <c r="BU1227" i="2"/>
  <c r="BR1227" i="2"/>
  <c r="BT1227" i="2"/>
  <c r="BW1227" i="2" s="1"/>
  <c r="A1233" i="1"/>
  <c r="BV1227" i="2" l="1"/>
  <c r="BQ1229" i="2"/>
  <c r="BS1228" i="2"/>
  <c r="BR1228" i="2"/>
  <c r="BU1228" i="2"/>
  <c r="BT1228" i="2"/>
  <c r="BW1228" i="2" s="1"/>
  <c r="A1234" i="1"/>
  <c r="BV1228" i="2" l="1"/>
  <c r="BQ1230" i="2"/>
  <c r="BS1229" i="2"/>
  <c r="BR1229" i="2"/>
  <c r="BU1229" i="2"/>
  <c r="BT1229" i="2"/>
  <c r="A1235" i="1"/>
  <c r="BW1229" i="2" l="1"/>
  <c r="BV1229" i="2"/>
  <c r="BQ1231" i="2"/>
  <c r="BS1230" i="2"/>
  <c r="BU1230" i="2"/>
  <c r="BR1230" i="2"/>
  <c r="BT1230" i="2"/>
  <c r="BW1230" i="2" s="1"/>
  <c r="A1236" i="1"/>
  <c r="BV1230" i="2" l="1"/>
  <c r="BQ1232" i="2"/>
  <c r="BS1231" i="2"/>
  <c r="BU1231" i="2"/>
  <c r="BT1231" i="2"/>
  <c r="BW1231" i="2" s="1"/>
  <c r="BR1231" i="2"/>
  <c r="A1237" i="1"/>
  <c r="BV1231" i="2" l="1"/>
  <c r="BQ1233" i="2"/>
  <c r="BS1232" i="2"/>
  <c r="BR1232" i="2"/>
  <c r="BU1232" i="2"/>
  <c r="BV1232" i="2" s="1"/>
  <c r="BT1232" i="2"/>
  <c r="A1238" i="1"/>
  <c r="BW1232" i="2" l="1"/>
  <c r="BQ1234" i="2"/>
  <c r="BS1233" i="2"/>
  <c r="BR1233" i="2"/>
  <c r="BT1233" i="2"/>
  <c r="BW1233" i="2" s="1"/>
  <c r="BU1233" i="2"/>
  <c r="A1239" i="1"/>
  <c r="BV1233" i="2" l="1"/>
  <c r="BQ1235" i="2"/>
  <c r="BS1234" i="2"/>
  <c r="BU1234" i="2"/>
  <c r="BR1234" i="2"/>
  <c r="BT1234" i="2"/>
  <c r="BW1234" i="2" s="1"/>
  <c r="A1240" i="1"/>
  <c r="BV1234" i="2" l="1"/>
  <c r="BQ1236" i="2"/>
  <c r="BU1235" i="2"/>
  <c r="BR1235" i="2"/>
  <c r="BS1235" i="2"/>
  <c r="BT1235" i="2"/>
  <c r="BW1235" i="2" s="1"/>
  <c r="A1241" i="1"/>
  <c r="BV1235" i="2" l="1"/>
  <c r="BQ1237" i="2"/>
  <c r="BS1236" i="2"/>
  <c r="BR1236" i="2"/>
  <c r="BT1236" i="2"/>
  <c r="BW1236" i="2" s="1"/>
  <c r="BU1236" i="2"/>
  <c r="BV1236" i="2" s="1"/>
  <c r="A1242" i="1"/>
  <c r="BQ1238" i="2" l="1"/>
  <c r="BS1237" i="2"/>
  <c r="BR1237" i="2"/>
  <c r="BU1237" i="2"/>
  <c r="BT1237" i="2"/>
  <c r="BW1237" i="2" s="1"/>
  <c r="A1243" i="1"/>
  <c r="BV1237" i="2" l="1"/>
  <c r="BQ1239" i="2"/>
  <c r="BS1238" i="2"/>
  <c r="BU1238" i="2"/>
  <c r="BR1238" i="2"/>
  <c r="BT1238" i="2"/>
  <c r="BW1238" i="2" s="1"/>
  <c r="A1244" i="1"/>
  <c r="BV1238" i="2" l="1"/>
  <c r="BQ1240" i="2"/>
  <c r="BS1239" i="2"/>
  <c r="BU1239" i="2"/>
  <c r="BR1239" i="2"/>
  <c r="BT1239" i="2"/>
  <c r="BW1239" i="2" s="1"/>
  <c r="A1245" i="1"/>
  <c r="BV1239" i="2" l="1"/>
  <c r="BQ1241" i="2"/>
  <c r="BS1240" i="2"/>
  <c r="BR1240" i="2"/>
  <c r="BU1240" i="2"/>
  <c r="BV1240" i="2" s="1"/>
  <c r="BT1240" i="2"/>
  <c r="A1246" i="1"/>
  <c r="BW1240" i="2" l="1"/>
  <c r="BQ1242" i="2"/>
  <c r="BS1241" i="2"/>
  <c r="BR1241" i="2"/>
  <c r="BT1241" i="2"/>
  <c r="BW1241" i="2" s="1"/>
  <c r="BU1241" i="2"/>
  <c r="A1247" i="1"/>
  <c r="BV1241" i="2" l="1"/>
  <c r="BQ1243" i="2"/>
  <c r="BS1242" i="2"/>
  <c r="BU1242" i="2"/>
  <c r="BR1242" i="2"/>
  <c r="BT1242" i="2"/>
  <c r="BW1242" i="2" s="1"/>
  <c r="A1248" i="1"/>
  <c r="BV1242" i="2" l="1"/>
  <c r="BQ1244" i="2"/>
  <c r="BS1243" i="2"/>
  <c r="BU1243" i="2"/>
  <c r="BR1243" i="2"/>
  <c r="BT1243" i="2"/>
  <c r="BW1243" i="2" s="1"/>
  <c r="A1249" i="1"/>
  <c r="BV1243" i="2" l="1"/>
  <c r="BQ1245" i="2"/>
  <c r="BS1244" i="2"/>
  <c r="BR1244" i="2"/>
  <c r="BU1244" i="2"/>
  <c r="BV1244" i="2" s="1"/>
  <c r="BT1244" i="2"/>
  <c r="BW1244" i="2" s="1"/>
  <c r="A1250" i="1"/>
  <c r="BQ1246" i="2" l="1"/>
  <c r="BS1245" i="2"/>
  <c r="BR1245" i="2"/>
  <c r="BU1245" i="2"/>
  <c r="BT1245" i="2"/>
  <c r="A1251" i="1"/>
  <c r="BW1245" i="2" l="1"/>
  <c r="BV1245" i="2"/>
  <c r="BQ1247" i="2"/>
  <c r="BS1246" i="2"/>
  <c r="BU1246" i="2"/>
  <c r="BR1246" i="2"/>
  <c r="BT1246" i="2"/>
  <c r="BW1246" i="2" s="1"/>
  <c r="A1252" i="1"/>
  <c r="BV1246" i="2" l="1"/>
  <c r="BQ1248" i="2"/>
  <c r="BS1247" i="2"/>
  <c r="BU1247" i="2"/>
  <c r="BV1247" i="2" s="1"/>
  <c r="BT1247" i="2"/>
  <c r="BR1247" i="2"/>
  <c r="A1253" i="1"/>
  <c r="BW1247" i="2" l="1"/>
  <c r="BQ1249" i="2"/>
  <c r="BS1248" i="2"/>
  <c r="BR1248" i="2"/>
  <c r="BU1248" i="2"/>
  <c r="BT1248" i="2"/>
  <c r="BW1248" i="2" s="1"/>
  <c r="A1254" i="1"/>
  <c r="BV1248" i="2" l="1"/>
  <c r="BQ1250" i="2"/>
  <c r="BS1249" i="2"/>
  <c r="BR1249" i="2"/>
  <c r="BT1249" i="2"/>
  <c r="BU1249" i="2"/>
  <c r="BV1249" i="2" s="1"/>
  <c r="A1255" i="1"/>
  <c r="BW1249" i="2" l="1"/>
  <c r="BQ1251" i="2"/>
  <c r="BS1250" i="2"/>
  <c r="BU1250" i="2"/>
  <c r="BV1250" i="2" s="1"/>
  <c r="BR1250" i="2"/>
  <c r="BT1250" i="2"/>
  <c r="A1256" i="1"/>
  <c r="BW1250" i="2" l="1"/>
  <c r="BQ1252" i="2"/>
  <c r="BU1251" i="2"/>
  <c r="BV1251" i="2" s="1"/>
  <c r="BR1251" i="2"/>
  <c r="BT1251" i="2"/>
  <c r="BW1251" i="2" s="1"/>
  <c r="BS1251" i="2"/>
  <c r="A1257" i="1"/>
  <c r="BQ1253" i="2" l="1"/>
  <c r="BS1252" i="2"/>
  <c r="BR1252" i="2"/>
  <c r="BV1252" i="2"/>
  <c r="BT1252" i="2"/>
  <c r="BW1252" i="2" s="1"/>
  <c r="BU1252" i="2"/>
  <c r="A1258" i="1"/>
  <c r="BQ1254" i="2" l="1"/>
  <c r="BS1253" i="2"/>
  <c r="BR1253" i="2"/>
  <c r="BU1253" i="2"/>
  <c r="BV1253" i="2" s="1"/>
  <c r="BT1253" i="2"/>
  <c r="A1259" i="1"/>
  <c r="BW1253" i="2" l="1"/>
  <c r="BQ1255" i="2"/>
  <c r="BS1254" i="2"/>
  <c r="BR1254" i="2"/>
  <c r="BU1254" i="2"/>
  <c r="BT1254" i="2"/>
  <c r="BW1254" i="2" s="1"/>
  <c r="A1260" i="1"/>
  <c r="BV1254" i="2" l="1"/>
  <c r="BQ1256" i="2"/>
  <c r="BS1255" i="2"/>
  <c r="BR1255" i="2"/>
  <c r="BU1255" i="2"/>
  <c r="BT1255" i="2"/>
  <c r="BW1255" i="2" s="1"/>
  <c r="A1261" i="1"/>
  <c r="BV1255" i="2" l="1"/>
  <c r="BQ1257" i="2"/>
  <c r="BS1256" i="2"/>
  <c r="BR1256" i="2"/>
  <c r="BU1256" i="2"/>
  <c r="BV1256" i="2" s="1"/>
  <c r="BT1256" i="2"/>
  <c r="A1262" i="1"/>
  <c r="BW1256" i="2" l="1"/>
  <c r="BQ1258" i="2"/>
  <c r="BS1257" i="2"/>
  <c r="BR1257" i="2"/>
  <c r="BU1257" i="2"/>
  <c r="BT1257" i="2"/>
  <c r="BW1257" i="2" s="1"/>
  <c r="A1263" i="1"/>
  <c r="BV1257" i="2" l="1"/>
  <c r="BQ1259" i="2"/>
  <c r="BS1258" i="2"/>
  <c r="BR1258" i="2"/>
  <c r="BU1258" i="2"/>
  <c r="BT1258" i="2"/>
  <c r="BW1258" i="2" s="1"/>
  <c r="A1264" i="1"/>
  <c r="BV1258" i="2" l="1"/>
  <c r="BQ1260" i="2"/>
  <c r="BS1259" i="2"/>
  <c r="BR1259" i="2"/>
  <c r="BU1259" i="2"/>
  <c r="BT1259" i="2"/>
  <c r="BW1259" i="2" s="1"/>
  <c r="A1265" i="1"/>
  <c r="BV1259" i="2" l="1"/>
  <c r="BQ1261" i="2"/>
  <c r="BS1260" i="2"/>
  <c r="BR1260" i="2"/>
  <c r="BU1260" i="2"/>
  <c r="BT1260" i="2"/>
  <c r="A1266" i="1"/>
  <c r="BV1260" i="2" l="1"/>
  <c r="BW1260" i="2"/>
  <c r="BQ1262" i="2"/>
  <c r="BS1261" i="2"/>
  <c r="BR1261" i="2"/>
  <c r="BU1261" i="2"/>
  <c r="BV1261" i="2" s="1"/>
  <c r="BT1261" i="2"/>
  <c r="BW1261" i="2" s="1"/>
  <c r="A1267" i="1"/>
  <c r="BQ1263" i="2" l="1"/>
  <c r="BS1262" i="2"/>
  <c r="BR1262" i="2"/>
  <c r="BU1262" i="2"/>
  <c r="BV1262" i="2" s="1"/>
  <c r="BT1262" i="2"/>
  <c r="A1268" i="1"/>
  <c r="BW1262" i="2" l="1"/>
  <c r="BQ1264" i="2"/>
  <c r="BS1263" i="2"/>
  <c r="BU1263" i="2"/>
  <c r="BV1263" i="2" s="1"/>
  <c r="BT1263" i="2"/>
  <c r="BR1263" i="2"/>
  <c r="A1269" i="1"/>
  <c r="BW1263" i="2" l="1"/>
  <c r="BQ1265" i="2"/>
  <c r="BS1264" i="2"/>
  <c r="BR1264" i="2"/>
  <c r="BU1264" i="2"/>
  <c r="BV1264" i="2" s="1"/>
  <c r="BT1264" i="2"/>
  <c r="A1270" i="1"/>
  <c r="BW1264" i="2" l="1"/>
  <c r="BQ1266" i="2"/>
  <c r="BS1265" i="2"/>
  <c r="BR1265" i="2"/>
  <c r="BU1265" i="2"/>
  <c r="BT1265" i="2"/>
  <c r="BW1265" i="2" s="1"/>
  <c r="A1271" i="1"/>
  <c r="BV1265" i="2" l="1"/>
  <c r="BQ1267" i="2"/>
  <c r="BS1266" i="2"/>
  <c r="BR1266" i="2"/>
  <c r="BU1266" i="2"/>
  <c r="BT1266" i="2"/>
  <c r="BW1266" i="2" s="1"/>
  <c r="A1272" i="1"/>
  <c r="BV1266" i="2" l="1"/>
  <c r="BQ1268" i="2"/>
  <c r="BS1267" i="2"/>
  <c r="BR1267" i="2"/>
  <c r="BU1267" i="2"/>
  <c r="BT1267" i="2"/>
  <c r="BW1267" i="2" s="1"/>
  <c r="A1273" i="1"/>
  <c r="BV1267" i="2" l="1"/>
  <c r="BQ1269" i="2"/>
  <c r="BS1268" i="2"/>
  <c r="BR1268" i="2"/>
  <c r="BT1268" i="2"/>
  <c r="BW1268" i="2" s="1"/>
  <c r="BU1268" i="2"/>
  <c r="BV1268" i="2" s="1"/>
  <c r="A1274" i="1"/>
  <c r="BQ1270" i="2" l="1"/>
  <c r="BS1269" i="2"/>
  <c r="BR1269" i="2"/>
  <c r="BU1269" i="2"/>
  <c r="BV1269" i="2" s="1"/>
  <c r="BT1269" i="2"/>
  <c r="A1275" i="1"/>
  <c r="BW1269" i="2" l="1"/>
  <c r="BQ1271" i="2"/>
  <c r="BS1270" i="2"/>
  <c r="BR1270" i="2"/>
  <c r="BU1270" i="2"/>
  <c r="BT1270" i="2"/>
  <c r="BW1270" i="2" s="1"/>
  <c r="A1276" i="1"/>
  <c r="BV1270" i="2" l="1"/>
  <c r="BQ1272" i="2"/>
  <c r="BS1271" i="2"/>
  <c r="BV1271" i="2"/>
  <c r="BR1271" i="2"/>
  <c r="BU1271" i="2"/>
  <c r="BT1271" i="2"/>
  <c r="A1277" i="1"/>
  <c r="BW1271" i="2" l="1"/>
  <c r="BQ1273" i="2"/>
  <c r="BS1272" i="2"/>
  <c r="BR1272" i="2"/>
  <c r="BU1272" i="2"/>
  <c r="BV1272" i="2" s="1"/>
  <c r="BT1272" i="2"/>
  <c r="A1278" i="1"/>
  <c r="BW1272" i="2" l="1"/>
  <c r="BQ1274" i="2"/>
  <c r="BS1273" i="2"/>
  <c r="BR1273" i="2"/>
  <c r="BU1273" i="2"/>
  <c r="BT1273" i="2"/>
  <c r="BW1273" i="2" s="1"/>
  <c r="A1279" i="1"/>
  <c r="BV1273" i="2" l="1"/>
  <c r="BQ1275" i="2"/>
  <c r="BS1274" i="2"/>
  <c r="BR1274" i="2"/>
  <c r="BU1274" i="2"/>
  <c r="BT1274" i="2"/>
  <c r="BW1274" i="2" s="1"/>
  <c r="A1280" i="1"/>
  <c r="BV1274" i="2" l="1"/>
  <c r="BQ1276" i="2"/>
  <c r="BS1275" i="2"/>
  <c r="BR1275" i="2"/>
  <c r="BU1275" i="2"/>
  <c r="BT1275" i="2"/>
  <c r="BW1275" i="2" s="1"/>
  <c r="A1281" i="1"/>
  <c r="BV1275" i="2" l="1"/>
  <c r="BQ1277" i="2"/>
  <c r="BS1276" i="2"/>
  <c r="BR1276" i="2"/>
  <c r="BU1276" i="2"/>
  <c r="BV1276" i="2" s="1"/>
  <c r="BT1276" i="2"/>
  <c r="A1282" i="1"/>
  <c r="BW1276" i="2" l="1"/>
  <c r="BQ1278" i="2"/>
  <c r="BS1277" i="2"/>
  <c r="BR1277" i="2"/>
  <c r="BU1277" i="2"/>
  <c r="BT1277" i="2"/>
  <c r="BW1277" i="2" s="1"/>
  <c r="A1283" i="1"/>
  <c r="BV1277" i="2" l="1"/>
  <c r="BQ1279" i="2"/>
  <c r="BS1278" i="2"/>
  <c r="BR1278" i="2"/>
  <c r="BU1278" i="2"/>
  <c r="BT1278" i="2"/>
  <c r="BW1278" i="2" s="1"/>
  <c r="A1284" i="1"/>
  <c r="BV1278" i="2" l="1"/>
  <c r="BQ1280" i="2"/>
  <c r="BS1279" i="2"/>
  <c r="BU1279" i="2"/>
  <c r="BT1279" i="2"/>
  <c r="BW1279" i="2" s="1"/>
  <c r="BR1279" i="2"/>
  <c r="A1285" i="1"/>
  <c r="BV1279" i="2" l="1"/>
  <c r="BQ1281" i="2"/>
  <c r="BS1280" i="2"/>
  <c r="BR1280" i="2"/>
  <c r="BU1280" i="2"/>
  <c r="BV1280" i="2" s="1"/>
  <c r="BT1280" i="2"/>
  <c r="A1286" i="1"/>
  <c r="BW1280" i="2" l="1"/>
  <c r="BQ1282" i="2"/>
  <c r="BS1281" i="2"/>
  <c r="BR1281" i="2"/>
  <c r="BU1281" i="2"/>
  <c r="BT1281" i="2"/>
  <c r="BW1281" i="2" s="1"/>
  <c r="A1287" i="1"/>
  <c r="BV1281" i="2" l="1"/>
  <c r="BQ1283" i="2"/>
  <c r="BS1282" i="2"/>
  <c r="BR1282" i="2"/>
  <c r="BU1282" i="2"/>
  <c r="BT1282" i="2"/>
  <c r="BW1282" i="2" s="1"/>
  <c r="A1288" i="1"/>
  <c r="BV1282" i="2" l="1"/>
  <c r="BQ1284" i="2"/>
  <c r="BR1283" i="2"/>
  <c r="BS1283" i="2"/>
  <c r="BU1283" i="2"/>
  <c r="BT1283" i="2"/>
  <c r="BW1283" i="2" s="1"/>
  <c r="A1289" i="1"/>
  <c r="BV1283" i="2" l="1"/>
  <c r="BQ1285" i="2"/>
  <c r="BS1284" i="2"/>
  <c r="BR1284" i="2"/>
  <c r="BT1284" i="2"/>
  <c r="BW1284" i="2" s="1"/>
  <c r="BU1284" i="2"/>
  <c r="BV1284" i="2" s="1"/>
  <c r="A1290" i="1"/>
  <c r="BQ1286" i="2" l="1"/>
  <c r="BS1285" i="2"/>
  <c r="BR1285" i="2"/>
  <c r="BU1285" i="2"/>
  <c r="BT1285" i="2"/>
  <c r="BW1285" i="2" s="1"/>
  <c r="A1291" i="1"/>
  <c r="BV1285" i="2" l="1"/>
  <c r="BQ1287" i="2"/>
  <c r="BS1286" i="2"/>
  <c r="BR1286" i="2"/>
  <c r="BU1286" i="2"/>
  <c r="BT1286" i="2"/>
  <c r="BV1286" i="2" s="1"/>
  <c r="A1292" i="1"/>
  <c r="BW1286" i="2" l="1"/>
  <c r="BQ1288" i="2"/>
  <c r="BS1287" i="2"/>
  <c r="BR1287" i="2"/>
  <c r="BU1287" i="2"/>
  <c r="BV1287" i="2" s="1"/>
  <c r="BT1287" i="2"/>
  <c r="A1293" i="1"/>
  <c r="BW1287" i="2" l="1"/>
  <c r="BQ1289" i="2"/>
  <c r="BS1288" i="2"/>
  <c r="BR1288" i="2"/>
  <c r="BU1288" i="2"/>
  <c r="BV1288" i="2" s="1"/>
  <c r="BT1288" i="2"/>
  <c r="A1294" i="1"/>
  <c r="BW1288" i="2" l="1"/>
  <c r="BQ1290" i="2"/>
  <c r="BS1289" i="2"/>
  <c r="BR1289" i="2"/>
  <c r="BU1289" i="2"/>
  <c r="BT1289" i="2"/>
  <c r="BW1289" i="2" s="1"/>
  <c r="A1295" i="1"/>
  <c r="BV1289" i="2" l="1"/>
  <c r="BQ1291" i="2"/>
  <c r="BS1290" i="2"/>
  <c r="BR1290" i="2"/>
  <c r="BU1290" i="2"/>
  <c r="BT1290" i="2"/>
  <c r="BW1290" i="2" s="1"/>
  <c r="A1296" i="1"/>
  <c r="BV1290" i="2" l="1"/>
  <c r="BQ1292" i="2"/>
  <c r="BS1291" i="2"/>
  <c r="BR1291" i="2"/>
  <c r="BU1291" i="2"/>
  <c r="BT1291" i="2"/>
  <c r="BW1291" i="2" s="1"/>
  <c r="A1297" i="1"/>
  <c r="BV1291" i="2" l="1"/>
  <c r="BQ1293" i="2"/>
  <c r="BS1292" i="2"/>
  <c r="BR1292" i="2"/>
  <c r="BU1292" i="2"/>
  <c r="BV1292" i="2" s="1"/>
  <c r="BT1292" i="2"/>
  <c r="A1298" i="1"/>
  <c r="BW1292" i="2" l="1"/>
  <c r="BQ1294" i="2"/>
  <c r="BS1293" i="2"/>
  <c r="BR1293" i="2"/>
  <c r="BU1293" i="2"/>
  <c r="BT1293" i="2"/>
  <c r="BW1293" i="2" s="1"/>
  <c r="A1299" i="1"/>
  <c r="BV1293" i="2" l="1"/>
  <c r="BQ1295" i="2"/>
  <c r="BS1294" i="2"/>
  <c r="BR1294" i="2"/>
  <c r="BU1294" i="2"/>
  <c r="BV1294" i="2" s="1"/>
  <c r="BT1294" i="2"/>
  <c r="A1300" i="1"/>
  <c r="BW1294" i="2" l="1"/>
  <c r="BQ1296" i="2"/>
  <c r="BS1295" i="2"/>
  <c r="BU1295" i="2"/>
  <c r="BT1295" i="2"/>
  <c r="BW1295" i="2" s="1"/>
  <c r="BR1295" i="2"/>
  <c r="A1301" i="1"/>
  <c r="BV1295" i="2" l="1"/>
  <c r="BQ1297" i="2"/>
  <c r="BS1296" i="2"/>
  <c r="BR1296" i="2"/>
  <c r="BU1296" i="2"/>
  <c r="BT1296" i="2"/>
  <c r="BW1296" i="2" s="1"/>
  <c r="A1302" i="1"/>
  <c r="BV1296" i="2" l="1"/>
  <c r="BQ1298" i="2"/>
  <c r="BS1297" i="2"/>
  <c r="BR1297" i="2"/>
  <c r="BU1297" i="2"/>
  <c r="BT1297" i="2"/>
  <c r="BW1297" i="2" s="1"/>
  <c r="A1303" i="1"/>
  <c r="BV1297" i="2" l="1"/>
  <c r="BQ1299" i="2"/>
  <c r="BS1298" i="2"/>
  <c r="BR1298" i="2"/>
  <c r="BU1298" i="2"/>
  <c r="BV1298" i="2" s="1"/>
  <c r="BT1298" i="2"/>
  <c r="A1304" i="1"/>
  <c r="BW1298" i="2" l="1"/>
  <c r="BQ1300" i="2"/>
  <c r="BR1299" i="2"/>
  <c r="BS1299" i="2"/>
  <c r="BU1299" i="2"/>
  <c r="BT1299" i="2"/>
  <c r="BW1299" i="2" s="1"/>
  <c r="A1305" i="1"/>
  <c r="BV1299" i="2" l="1"/>
  <c r="BQ1301" i="2"/>
  <c r="BS1300" i="2"/>
  <c r="BR1300" i="2"/>
  <c r="BT1300" i="2"/>
  <c r="BU1300" i="2"/>
  <c r="BV1300" i="2" s="1"/>
  <c r="A1306" i="1"/>
  <c r="BW1300" i="2" l="1"/>
  <c r="BQ1302" i="2"/>
  <c r="BS1301" i="2"/>
  <c r="BR1301" i="2"/>
  <c r="BU1301" i="2"/>
  <c r="BT1301" i="2"/>
  <c r="BW1301" i="2" s="1"/>
  <c r="A1307" i="1"/>
  <c r="BV1301" i="2" l="1"/>
  <c r="BQ1303" i="2"/>
  <c r="BS1302" i="2"/>
  <c r="BR1302" i="2"/>
  <c r="BU1302" i="2"/>
  <c r="BT1302" i="2"/>
  <c r="BW1302" i="2" s="1"/>
  <c r="A1308" i="1"/>
  <c r="BV1302" i="2" l="1"/>
  <c r="BQ1304" i="2"/>
  <c r="BS1303" i="2"/>
  <c r="BR1303" i="2"/>
  <c r="BU1303" i="2"/>
  <c r="BT1303" i="2"/>
  <c r="BW1303" i="2" s="1"/>
  <c r="A1309" i="1"/>
  <c r="BV1303" i="2" l="1"/>
  <c r="BQ1305" i="2"/>
  <c r="BS1304" i="2"/>
  <c r="BR1304" i="2"/>
  <c r="BU1304" i="2"/>
  <c r="BV1304" i="2" s="1"/>
  <c r="BT1304" i="2"/>
  <c r="A1310" i="1"/>
  <c r="BW1304" i="2" l="1"/>
  <c r="BQ1306" i="2"/>
  <c r="BS1305" i="2"/>
  <c r="BR1305" i="2"/>
  <c r="BU1305" i="2"/>
  <c r="BT1305" i="2"/>
  <c r="BW1305" i="2" s="1"/>
  <c r="A1311" i="1"/>
  <c r="BV1305" i="2" l="1"/>
  <c r="BQ1307" i="2"/>
  <c r="BS1306" i="2"/>
  <c r="BR1306" i="2"/>
  <c r="BU1306" i="2"/>
  <c r="BT1306" i="2"/>
  <c r="BW1306" i="2" s="1"/>
  <c r="A1312" i="1"/>
  <c r="BV1306" i="2" l="1"/>
  <c r="BQ1308" i="2"/>
  <c r="BS1307" i="2"/>
  <c r="BR1307" i="2"/>
  <c r="BU1307" i="2"/>
  <c r="BT1307" i="2"/>
  <c r="BW1307" i="2" s="1"/>
  <c r="A1313" i="1"/>
  <c r="BV1307" i="2" l="1"/>
  <c r="BQ1309" i="2"/>
  <c r="BS1308" i="2"/>
  <c r="BR1308" i="2"/>
  <c r="BU1308" i="2"/>
  <c r="BV1308" i="2" s="1"/>
  <c r="BT1308" i="2"/>
  <c r="A1314" i="1"/>
  <c r="BW1308" i="2" l="1"/>
  <c r="BQ1310" i="2"/>
  <c r="BS1309" i="2"/>
  <c r="BR1309" i="2"/>
  <c r="BU1309" i="2"/>
  <c r="BV1309" i="2" s="1"/>
  <c r="BT1309" i="2"/>
  <c r="A1315" i="1"/>
  <c r="BW1309" i="2" l="1"/>
  <c r="BQ1311" i="2"/>
  <c r="BS1310" i="2"/>
  <c r="BR1310" i="2"/>
  <c r="BU1310" i="2"/>
  <c r="BV1310" i="2" s="1"/>
  <c r="BT1310" i="2"/>
  <c r="A1316" i="1"/>
  <c r="BW1310" i="2" l="1"/>
  <c r="BQ1312" i="2"/>
  <c r="BS1311" i="2"/>
  <c r="BU1311" i="2"/>
  <c r="BT1311" i="2"/>
  <c r="BW1311" i="2" s="1"/>
  <c r="BR1311" i="2"/>
  <c r="A1317" i="1"/>
  <c r="BV1311" i="2" l="1"/>
  <c r="BQ1313" i="2"/>
  <c r="BS1312" i="2"/>
  <c r="BR1312" i="2"/>
  <c r="BU1312" i="2"/>
  <c r="BT1312" i="2"/>
  <c r="BW1312" i="2" s="1"/>
  <c r="A1318" i="1"/>
  <c r="BV1312" i="2" l="1"/>
  <c r="BQ1314" i="2"/>
  <c r="BS1313" i="2"/>
  <c r="BR1313" i="2"/>
  <c r="BU1313" i="2"/>
  <c r="BV1313" i="2" s="1"/>
  <c r="BT1313" i="2"/>
  <c r="A1319" i="1"/>
  <c r="BW1313" i="2" l="1"/>
  <c r="BQ1315" i="2"/>
  <c r="BS1314" i="2"/>
  <c r="BR1314" i="2"/>
  <c r="BU1314" i="2"/>
  <c r="BT1314" i="2"/>
  <c r="BW1314" i="2" s="1"/>
  <c r="A1320" i="1"/>
  <c r="BV1314" i="2" l="1"/>
  <c r="BQ1316" i="2"/>
  <c r="BR1315" i="2"/>
  <c r="BU1315" i="2"/>
  <c r="BV1315" i="2" s="1"/>
  <c r="BT1315" i="2"/>
  <c r="BW1315" i="2" s="1"/>
  <c r="BS1315" i="2"/>
  <c r="A1321" i="1"/>
  <c r="BQ1317" i="2" l="1"/>
  <c r="BS1316" i="2"/>
  <c r="BR1316" i="2"/>
  <c r="BT1316" i="2"/>
  <c r="BW1316" i="2" s="1"/>
  <c r="BU1316" i="2"/>
  <c r="BV1316" i="2" s="1"/>
  <c r="A1322" i="1"/>
  <c r="BQ1318" i="2" l="1"/>
  <c r="BS1317" i="2"/>
  <c r="BR1317" i="2"/>
  <c r="BU1317" i="2"/>
  <c r="BT1317" i="2"/>
  <c r="BW1317" i="2" s="1"/>
  <c r="A1323" i="1"/>
  <c r="BV1317" i="2" l="1"/>
  <c r="BQ1319" i="2"/>
  <c r="BR1318" i="2"/>
  <c r="BS1318" i="2"/>
  <c r="BU1318" i="2"/>
  <c r="BT1318" i="2"/>
  <c r="BW1318" i="2" s="1"/>
  <c r="A1324" i="1"/>
  <c r="BV1318" i="2" l="1"/>
  <c r="BQ1320" i="2"/>
  <c r="BU1319" i="2"/>
  <c r="BV1319" i="2" s="1"/>
  <c r="BT1319" i="2"/>
  <c r="BR1319" i="2"/>
  <c r="BS1319" i="2"/>
  <c r="A1325" i="1"/>
  <c r="BW1319" i="2" l="1"/>
  <c r="BQ1321" i="2"/>
  <c r="BU1320" i="2"/>
  <c r="BV1320" i="2" s="1"/>
  <c r="BT1320" i="2"/>
  <c r="BS1320" i="2"/>
  <c r="BR1320" i="2"/>
  <c r="A1326" i="1"/>
  <c r="BW1320" i="2" l="1"/>
  <c r="BQ1322" i="2"/>
  <c r="BT1321" i="2"/>
  <c r="BW1321" i="2" s="1"/>
  <c r="BR1321" i="2"/>
  <c r="BS1321" i="2"/>
  <c r="BU1321" i="2"/>
  <c r="A1327" i="1"/>
  <c r="BV1321" i="2" l="1"/>
  <c r="BQ1323" i="2"/>
  <c r="BU1322" i="2"/>
  <c r="BV1322" i="2" s="1"/>
  <c r="BR1322" i="2"/>
  <c r="BT1322" i="2"/>
  <c r="BW1322" i="2" s="1"/>
  <c r="BS1322" i="2"/>
  <c r="A1328" i="1"/>
  <c r="BQ1324" i="2" l="1"/>
  <c r="BU1323" i="2"/>
  <c r="BV1323" i="2" s="1"/>
  <c r="BT1323" i="2"/>
  <c r="BW1323" i="2" s="1"/>
  <c r="BR1323" i="2"/>
  <c r="BS1323" i="2"/>
  <c r="A1329" i="1"/>
  <c r="BQ1325" i="2" l="1"/>
  <c r="BU1324" i="2"/>
  <c r="BT1324" i="2"/>
  <c r="BW1324" i="2" s="1"/>
  <c r="BS1324" i="2"/>
  <c r="BR1324" i="2"/>
  <c r="A1330" i="1"/>
  <c r="BV1324" i="2" l="1"/>
  <c r="BQ1326" i="2"/>
  <c r="BU1325" i="2"/>
  <c r="BV1325" i="2" s="1"/>
  <c r="BT1325" i="2"/>
  <c r="BR1325" i="2"/>
  <c r="BS1325" i="2"/>
  <c r="A1331" i="1"/>
  <c r="BW1325" i="2" l="1"/>
  <c r="BQ1327" i="2"/>
  <c r="BU1326" i="2"/>
  <c r="BR1326" i="2"/>
  <c r="BS1326" i="2"/>
  <c r="BT1326" i="2"/>
  <c r="BW1326" i="2" s="1"/>
  <c r="A1332" i="1"/>
  <c r="BV1326" i="2" l="1"/>
  <c r="BQ1328" i="2"/>
  <c r="BU1327" i="2"/>
  <c r="BT1327" i="2"/>
  <c r="BW1327" i="2" s="1"/>
  <c r="BV1327" i="2"/>
  <c r="BR1327" i="2"/>
  <c r="BS1327" i="2"/>
  <c r="A1333" i="1"/>
  <c r="BQ1329" i="2" l="1"/>
  <c r="BU1328" i="2"/>
  <c r="BT1328" i="2"/>
  <c r="BW1328" i="2" s="1"/>
  <c r="BS1328" i="2"/>
  <c r="BR1328" i="2"/>
  <c r="A1334" i="1"/>
  <c r="BV1328" i="2" l="1"/>
  <c r="BQ1330" i="2"/>
  <c r="BU1329" i="2"/>
  <c r="BV1329" i="2" s="1"/>
  <c r="BT1329" i="2"/>
  <c r="BW1329" i="2" s="1"/>
  <c r="BR1329" i="2"/>
  <c r="BS1329" i="2"/>
  <c r="A1335" i="1"/>
  <c r="BQ1331" i="2" l="1"/>
  <c r="BU1330" i="2"/>
  <c r="BT1330" i="2"/>
  <c r="BW1330" i="2" s="1"/>
  <c r="BR1330" i="2"/>
  <c r="BS1330" i="2"/>
  <c r="A1336" i="1"/>
  <c r="BV1330" i="2" l="1"/>
  <c r="BQ1332" i="2"/>
  <c r="BU1331" i="2"/>
  <c r="BV1331" i="2" s="1"/>
  <c r="BT1331" i="2"/>
  <c r="BR1331" i="2"/>
  <c r="BS1331" i="2"/>
  <c r="A1337" i="1"/>
  <c r="BW1331" i="2" l="1"/>
  <c r="BQ1333" i="2"/>
  <c r="BU1332" i="2"/>
  <c r="BV1332" i="2" s="1"/>
  <c r="BT1332" i="2"/>
  <c r="BW1332" i="2" s="1"/>
  <c r="BS1332" i="2"/>
  <c r="BR1332" i="2"/>
  <c r="A1338" i="1"/>
  <c r="BQ1334" i="2" l="1"/>
  <c r="BU1333" i="2"/>
  <c r="BT1333" i="2"/>
  <c r="BW1333" i="2" s="1"/>
  <c r="BR1333" i="2"/>
  <c r="BS1333" i="2"/>
  <c r="A1339" i="1"/>
  <c r="BV1333" i="2" l="1"/>
  <c r="BQ1335" i="2"/>
  <c r="BU1334" i="2"/>
  <c r="BV1334" i="2" s="1"/>
  <c r="BT1334" i="2"/>
  <c r="BR1334" i="2"/>
  <c r="BS1334" i="2"/>
  <c r="A1340" i="1"/>
  <c r="BW1334" i="2" l="1"/>
  <c r="BQ1336" i="2"/>
  <c r="BU1335" i="2"/>
  <c r="BV1335" i="2" s="1"/>
  <c r="BT1335" i="2"/>
  <c r="BR1335" i="2"/>
  <c r="BS1335" i="2"/>
  <c r="A1341" i="1"/>
  <c r="BW1335" i="2" l="1"/>
  <c r="BQ1337" i="2"/>
  <c r="BU1336" i="2"/>
  <c r="BV1336" i="2" s="1"/>
  <c r="BT1336" i="2"/>
  <c r="BS1336" i="2"/>
  <c r="BR1336" i="2"/>
  <c r="A1342" i="1"/>
  <c r="BW1336" i="2" l="1"/>
  <c r="BQ1338" i="2"/>
  <c r="BT1337" i="2"/>
  <c r="BW1337" i="2" s="1"/>
  <c r="BU1337" i="2"/>
  <c r="BR1337" i="2"/>
  <c r="BS1337" i="2"/>
  <c r="A1343" i="1"/>
  <c r="BV1337" i="2" l="1"/>
  <c r="BQ1339" i="2"/>
  <c r="BU1338" i="2"/>
  <c r="BR1338" i="2"/>
  <c r="BT1338" i="2"/>
  <c r="BW1338" i="2" s="1"/>
  <c r="BS1338" i="2"/>
  <c r="A1344" i="1"/>
  <c r="BV1338" i="2" l="1"/>
  <c r="BQ1340" i="2"/>
  <c r="BU1339" i="2"/>
  <c r="BT1339" i="2"/>
  <c r="BV1339" i="2"/>
  <c r="BR1339" i="2"/>
  <c r="BS1339" i="2"/>
  <c r="A1345" i="1"/>
  <c r="BW1339" i="2" l="1"/>
  <c r="BQ1341" i="2"/>
  <c r="BU1340" i="2"/>
  <c r="BV1340" i="2" s="1"/>
  <c r="BT1340" i="2"/>
  <c r="BW1340" i="2" s="1"/>
  <c r="BS1340" i="2"/>
  <c r="BR1340" i="2"/>
  <c r="A1346" i="1"/>
  <c r="BQ1342" i="2" l="1"/>
  <c r="BU1341" i="2"/>
  <c r="BT1341" i="2"/>
  <c r="BW1341" i="2" s="1"/>
  <c r="BR1341" i="2"/>
  <c r="BS1341" i="2"/>
  <c r="A1347" i="1"/>
  <c r="BV1341" i="2" l="1"/>
  <c r="BQ1343" i="2"/>
  <c r="BU1342" i="2"/>
  <c r="BR1342" i="2"/>
  <c r="BS1342" i="2"/>
  <c r="BT1342" i="2"/>
  <c r="BW1342" i="2" s="1"/>
  <c r="A1348" i="1"/>
  <c r="BV1342" i="2" l="1"/>
  <c r="BQ1344" i="2"/>
  <c r="BU1343" i="2"/>
  <c r="BV1343" i="2" s="1"/>
  <c r="BT1343" i="2"/>
  <c r="BR1343" i="2"/>
  <c r="BS1343" i="2"/>
  <c r="A1349" i="1"/>
  <c r="BW1343" i="2" l="1"/>
  <c r="BQ1345" i="2"/>
  <c r="BU1344" i="2"/>
  <c r="BV1344" i="2" s="1"/>
  <c r="BT1344" i="2"/>
  <c r="BW1344" i="2" s="1"/>
  <c r="BS1344" i="2"/>
  <c r="BR1344" i="2"/>
  <c r="A1350" i="1"/>
  <c r="BQ1346" i="2" l="1"/>
  <c r="BU1345" i="2"/>
  <c r="BT1345" i="2"/>
  <c r="BW1345" i="2" s="1"/>
  <c r="BR1345" i="2"/>
  <c r="BS1345" i="2"/>
  <c r="A1351" i="1"/>
  <c r="BV1345" i="2" l="1"/>
  <c r="BQ1347" i="2"/>
  <c r="BU1346" i="2"/>
  <c r="BV1346" i="2" s="1"/>
  <c r="BT1346" i="2"/>
  <c r="BW1346" i="2" s="1"/>
  <c r="BR1346" i="2"/>
  <c r="BS1346" i="2"/>
  <c r="A1352" i="1"/>
  <c r="BQ1348" i="2" l="1"/>
  <c r="BU1347" i="2"/>
  <c r="BT1347" i="2"/>
  <c r="BW1347" i="2" s="1"/>
  <c r="BR1347" i="2"/>
  <c r="BV1347" i="2"/>
  <c r="BS1347" i="2"/>
  <c r="A1353" i="1"/>
  <c r="BQ1349" i="2" l="1"/>
  <c r="BU1348" i="2"/>
  <c r="BT1348" i="2"/>
  <c r="BW1348" i="2" s="1"/>
  <c r="BS1348" i="2"/>
  <c r="BR1348" i="2"/>
  <c r="A1354" i="1"/>
  <c r="BV1348" i="2" l="1"/>
  <c r="BQ1350" i="2"/>
  <c r="BU1349" i="2"/>
  <c r="BV1349" i="2" s="1"/>
  <c r="BT1349" i="2"/>
  <c r="BR1349" i="2"/>
  <c r="BS1349" i="2"/>
  <c r="A1355" i="1"/>
  <c r="BW1349" i="2" l="1"/>
  <c r="BQ1351" i="2"/>
  <c r="BU1350" i="2"/>
  <c r="BV1350" i="2" s="1"/>
  <c r="BT1350" i="2"/>
  <c r="BR1350" i="2"/>
  <c r="BS1350" i="2"/>
  <c r="A1356" i="1"/>
  <c r="BW1350" i="2" l="1"/>
  <c r="BQ1352" i="2"/>
  <c r="BU1351" i="2"/>
  <c r="BV1351" i="2" s="1"/>
  <c r="BT1351" i="2"/>
  <c r="BR1351" i="2"/>
  <c r="BS1351" i="2"/>
  <c r="A1357" i="1"/>
  <c r="BW1351" i="2" l="1"/>
  <c r="BQ1353" i="2"/>
  <c r="BU1352" i="2"/>
  <c r="BV1352" i="2" s="1"/>
  <c r="BT1352" i="2"/>
  <c r="BW1352" i="2" s="1"/>
  <c r="BS1352" i="2"/>
  <c r="BR1352" i="2"/>
  <c r="A1358" i="1"/>
  <c r="BQ1354" i="2" l="1"/>
  <c r="BT1353" i="2"/>
  <c r="BW1353" i="2" s="1"/>
  <c r="BR1353" i="2"/>
  <c r="BU1353" i="2"/>
  <c r="BV1353" i="2" s="1"/>
  <c r="BS1353" i="2"/>
  <c r="A1359" i="1"/>
  <c r="BQ1355" i="2" l="1"/>
  <c r="BU1354" i="2"/>
  <c r="BV1354" i="2" s="1"/>
  <c r="BR1354" i="2"/>
  <c r="BT1354" i="2"/>
  <c r="BW1354" i="2" s="1"/>
  <c r="BS1354" i="2"/>
  <c r="A1360" i="1"/>
  <c r="BQ1356" i="2" l="1"/>
  <c r="BU1355" i="2"/>
  <c r="BV1355" i="2" s="1"/>
  <c r="BT1355" i="2"/>
  <c r="BW1355" i="2" s="1"/>
  <c r="BR1355" i="2"/>
  <c r="BS1355" i="2"/>
  <c r="A1361" i="1"/>
  <c r="BQ1357" i="2" l="1"/>
  <c r="BU1356" i="2"/>
  <c r="BV1356" i="2" s="1"/>
  <c r="BT1356" i="2"/>
  <c r="BW1356" i="2" s="1"/>
  <c r="BS1356" i="2"/>
  <c r="BR1356" i="2"/>
  <c r="A1362" i="1"/>
  <c r="BQ1358" i="2" l="1"/>
  <c r="BU1357" i="2"/>
  <c r="BT1357" i="2"/>
  <c r="BW1357" i="2" s="1"/>
  <c r="BR1357" i="2"/>
  <c r="BS1357" i="2"/>
  <c r="A1363" i="1"/>
  <c r="BV1357" i="2" l="1"/>
  <c r="BQ1359" i="2"/>
  <c r="BU1358" i="2"/>
  <c r="BV1358" i="2" s="1"/>
  <c r="BR1358" i="2"/>
  <c r="BS1358" i="2"/>
  <c r="BT1358" i="2"/>
  <c r="A1364" i="1"/>
  <c r="BW1358" i="2" l="1"/>
  <c r="BQ1360" i="2"/>
  <c r="BU1359" i="2"/>
  <c r="BT1359" i="2"/>
  <c r="BV1359" i="2" s="1"/>
  <c r="BR1359" i="2"/>
  <c r="BS1359" i="2"/>
  <c r="A1365" i="1"/>
  <c r="BW1359" i="2" l="1"/>
  <c r="BQ1361" i="2"/>
  <c r="BU1360" i="2"/>
  <c r="BV1360" i="2" s="1"/>
  <c r="BT1360" i="2"/>
  <c r="BS1360" i="2"/>
  <c r="BR1360" i="2"/>
  <c r="A1366" i="1"/>
  <c r="BW1360" i="2" l="1"/>
  <c r="BQ1362" i="2"/>
  <c r="BU1361" i="2"/>
  <c r="BV1361" i="2" s="1"/>
  <c r="BT1361" i="2"/>
  <c r="BR1361" i="2"/>
  <c r="BS1361" i="2"/>
  <c r="A1367" i="1"/>
  <c r="BW1361" i="2" l="1"/>
  <c r="BQ1363" i="2"/>
  <c r="BU1362" i="2"/>
  <c r="BV1362" i="2" s="1"/>
  <c r="BT1362" i="2"/>
  <c r="BR1362" i="2"/>
  <c r="BS1362" i="2"/>
  <c r="A1368" i="1"/>
  <c r="BW1362" i="2" l="1"/>
  <c r="BQ1364" i="2"/>
  <c r="BU1363" i="2"/>
  <c r="BT1363" i="2"/>
  <c r="BV1363" i="2"/>
  <c r="BR1363" i="2"/>
  <c r="BS1363" i="2"/>
  <c r="A1369" i="1"/>
  <c r="BW1363" i="2" l="1"/>
  <c r="BQ1365" i="2"/>
  <c r="BU1364" i="2"/>
  <c r="BV1364" i="2" s="1"/>
  <c r="BT1364" i="2"/>
  <c r="BS1364" i="2"/>
  <c r="BR1364" i="2"/>
  <c r="A1370" i="1"/>
  <c r="BW1364" i="2" l="1"/>
  <c r="BQ1366" i="2"/>
  <c r="BU1365" i="2"/>
  <c r="BV1365" i="2" s="1"/>
  <c r="BT1365" i="2"/>
  <c r="BR1365" i="2"/>
  <c r="BS1365" i="2"/>
  <c r="A1371" i="1"/>
  <c r="BW1365" i="2" l="1"/>
  <c r="BQ1367" i="2"/>
  <c r="BU1366" i="2"/>
  <c r="BV1366" i="2" s="1"/>
  <c r="BT1366" i="2"/>
  <c r="BR1366" i="2"/>
  <c r="BS1366" i="2"/>
  <c r="A1372" i="1"/>
  <c r="BW1366" i="2" l="1"/>
  <c r="BQ1368" i="2"/>
  <c r="BU1367" i="2"/>
  <c r="BT1367" i="2"/>
  <c r="BR1367" i="2"/>
  <c r="BS1367" i="2"/>
  <c r="A1373" i="1"/>
  <c r="BW1367" i="2" l="1"/>
  <c r="BV1367" i="2"/>
  <c r="BQ1369" i="2"/>
  <c r="BU1368" i="2"/>
  <c r="BV1368" i="2" s="1"/>
  <c r="BT1368" i="2"/>
  <c r="BS1368" i="2"/>
  <c r="BR1368" i="2"/>
  <c r="A1374" i="1"/>
  <c r="BW1368" i="2" l="1"/>
  <c r="BQ1370" i="2"/>
  <c r="BT1369" i="2"/>
  <c r="BR1369" i="2"/>
  <c r="BS1369" i="2"/>
  <c r="BU1369" i="2"/>
  <c r="BV1369" i="2" s="1"/>
  <c r="A1375" i="1"/>
  <c r="BW1369" i="2" l="1"/>
  <c r="BQ1371" i="2"/>
  <c r="BU1370" i="2"/>
  <c r="BV1370" i="2" s="1"/>
  <c r="BR1370" i="2"/>
  <c r="BT1370" i="2"/>
  <c r="BS1370" i="2"/>
  <c r="A1376" i="1"/>
  <c r="BW1370" i="2" l="1"/>
  <c r="BQ1372" i="2"/>
  <c r="BU1371" i="2"/>
  <c r="BV1371" i="2" s="1"/>
  <c r="BT1371" i="2"/>
  <c r="BR1371" i="2"/>
  <c r="BS1371" i="2"/>
  <c r="A1377" i="1"/>
  <c r="BW1371" i="2" l="1"/>
  <c r="BQ1373" i="2"/>
  <c r="BU1372" i="2"/>
  <c r="BT1372" i="2"/>
  <c r="BW1372" i="2" s="1"/>
  <c r="BS1372" i="2"/>
  <c r="BR1372" i="2"/>
  <c r="A1378" i="1"/>
  <c r="BV1372" i="2" l="1"/>
  <c r="BQ1374" i="2"/>
  <c r="BU1373" i="2"/>
  <c r="BV1373" i="2" s="1"/>
  <c r="BT1373" i="2"/>
  <c r="BR1373" i="2"/>
  <c r="BS1373" i="2"/>
  <c r="A1379" i="1"/>
  <c r="BW1373" i="2" l="1"/>
  <c r="BQ1375" i="2"/>
  <c r="BU1374" i="2"/>
  <c r="BR1374" i="2"/>
  <c r="BS1374" i="2"/>
  <c r="BT1374" i="2"/>
  <c r="BW1374" i="2" s="1"/>
  <c r="A1380" i="1"/>
  <c r="BV1374" i="2" l="1"/>
  <c r="BQ1376" i="2"/>
  <c r="BU1375" i="2"/>
  <c r="BV1375" i="2" s="1"/>
  <c r="BT1375" i="2"/>
  <c r="BW1375" i="2" s="1"/>
  <c r="BR1375" i="2"/>
  <c r="BS1375" i="2"/>
  <c r="A1381" i="1"/>
  <c r="BQ1377" i="2" l="1"/>
  <c r="BU1376" i="2"/>
  <c r="BT1376" i="2"/>
  <c r="BW1376" i="2" s="1"/>
  <c r="BS1376" i="2"/>
  <c r="BR1376" i="2"/>
  <c r="A1382" i="1"/>
  <c r="BV1376" i="2" l="1"/>
  <c r="BQ1378" i="2"/>
  <c r="BU1377" i="2"/>
  <c r="BV1377" i="2" s="1"/>
  <c r="BT1377" i="2"/>
  <c r="BR1377" i="2"/>
  <c r="BS1377" i="2"/>
  <c r="A1383" i="1"/>
  <c r="BW1377" i="2" l="1"/>
  <c r="BQ1379" i="2"/>
  <c r="BU1378" i="2"/>
  <c r="BV1378" i="2" s="1"/>
  <c r="BT1378" i="2"/>
  <c r="BR1378" i="2"/>
  <c r="BS1378" i="2"/>
  <c r="A1384" i="1"/>
  <c r="BW1378" i="2" l="1"/>
  <c r="BQ1380" i="2"/>
  <c r="BU1379" i="2"/>
  <c r="BT1379" i="2"/>
  <c r="BV1379" i="2"/>
  <c r="BR1379" i="2"/>
  <c r="BS1379" i="2"/>
  <c r="A1385" i="1"/>
  <c r="BW1379" i="2" l="1"/>
  <c r="BQ1381" i="2"/>
  <c r="BU1380" i="2"/>
  <c r="BV1380" i="2" s="1"/>
  <c r="BT1380" i="2"/>
  <c r="BS1380" i="2"/>
  <c r="BR1380" i="2"/>
  <c r="A1386" i="1"/>
  <c r="BW1380" i="2" l="1"/>
  <c r="BQ1382" i="2"/>
  <c r="BU1381" i="2"/>
  <c r="BV1381" i="2" s="1"/>
  <c r="BT1381" i="2"/>
  <c r="BR1381" i="2"/>
  <c r="BS1381" i="2"/>
  <c r="A1387" i="1"/>
  <c r="BW1381" i="2" l="1"/>
  <c r="BQ1383" i="2"/>
  <c r="BU1382" i="2"/>
  <c r="BV1382" i="2" s="1"/>
  <c r="BT1382" i="2"/>
  <c r="BR1382" i="2"/>
  <c r="BS1382" i="2"/>
  <c r="A1388" i="1"/>
  <c r="BW1382" i="2" l="1"/>
  <c r="BQ1384" i="2"/>
  <c r="BU1383" i="2"/>
  <c r="BT1383" i="2"/>
  <c r="BR1383" i="2"/>
  <c r="BS1383" i="2"/>
  <c r="A1389" i="1"/>
  <c r="BW1383" i="2" l="1"/>
  <c r="BV1383" i="2"/>
  <c r="BQ1385" i="2"/>
  <c r="BU1384" i="2"/>
  <c r="BT1384" i="2"/>
  <c r="BW1384" i="2" s="1"/>
  <c r="BS1384" i="2"/>
  <c r="BR1384" i="2"/>
  <c r="A1390" i="1"/>
  <c r="BV1384" i="2" l="1"/>
  <c r="BQ1386" i="2"/>
  <c r="BT1385" i="2"/>
  <c r="BR1385" i="2"/>
  <c r="BS1385" i="2"/>
  <c r="BU1385" i="2"/>
  <c r="BW1385" i="2" s="1"/>
  <c r="A1391" i="1"/>
  <c r="BV1385" i="2" l="1"/>
  <c r="BQ1387" i="2"/>
  <c r="BU1386" i="2"/>
  <c r="BV1386" i="2" s="1"/>
  <c r="BR1386" i="2"/>
  <c r="BT1386" i="2"/>
  <c r="BW1386" i="2" s="1"/>
  <c r="BS1386" i="2"/>
  <c r="A1392" i="1"/>
  <c r="BQ1388" i="2" l="1"/>
  <c r="BU1387" i="2"/>
  <c r="BV1387" i="2" s="1"/>
  <c r="BT1387" i="2"/>
  <c r="BW1387" i="2" s="1"/>
  <c r="BR1387" i="2"/>
  <c r="BS1387" i="2"/>
  <c r="A1393" i="1"/>
  <c r="BQ1389" i="2" l="1"/>
  <c r="BU1388" i="2"/>
  <c r="BT1388" i="2"/>
  <c r="BW1388" i="2" s="1"/>
  <c r="BS1388" i="2"/>
  <c r="BR1388" i="2"/>
  <c r="A1394" i="1"/>
  <c r="BV1388" i="2" l="1"/>
  <c r="BQ1390" i="2"/>
  <c r="BU1389" i="2"/>
  <c r="BV1389" i="2" s="1"/>
  <c r="BT1389" i="2"/>
  <c r="BW1389" i="2" s="1"/>
  <c r="BR1389" i="2"/>
  <c r="BS1389" i="2"/>
  <c r="A1395" i="1"/>
  <c r="BQ1391" i="2" l="1"/>
  <c r="BU1390" i="2"/>
  <c r="BR1390" i="2"/>
  <c r="BS1390" i="2"/>
  <c r="BT1390" i="2"/>
  <c r="BW1390" i="2" s="1"/>
  <c r="A1396" i="1"/>
  <c r="BV1390" i="2" l="1"/>
  <c r="BQ1392" i="2"/>
  <c r="BU1391" i="2"/>
  <c r="BT1391" i="2"/>
  <c r="BV1391" i="2"/>
  <c r="BR1391" i="2"/>
  <c r="BS1391" i="2"/>
  <c r="A1397" i="1"/>
  <c r="BW1391" i="2" l="1"/>
  <c r="BQ1393" i="2"/>
  <c r="BU1392" i="2"/>
  <c r="BV1392" i="2" s="1"/>
  <c r="BT1392" i="2"/>
  <c r="BS1392" i="2"/>
  <c r="BR1392" i="2"/>
  <c r="A1398" i="1"/>
  <c r="BW1392" i="2" l="1"/>
  <c r="BQ1394" i="2"/>
  <c r="BU1393" i="2"/>
  <c r="BV1393" i="2" s="1"/>
  <c r="BT1393" i="2"/>
  <c r="BR1393" i="2"/>
  <c r="BS1393" i="2"/>
  <c r="A1399" i="1"/>
  <c r="BW1393" i="2" l="1"/>
  <c r="BQ1395" i="2"/>
  <c r="BU1394" i="2"/>
  <c r="BV1394" i="2" s="1"/>
  <c r="BT1394" i="2"/>
  <c r="BW1394" i="2" s="1"/>
  <c r="BR1394" i="2"/>
  <c r="BS1394" i="2"/>
  <c r="A1400" i="1"/>
  <c r="BQ1396" i="2" l="1"/>
  <c r="BU1395" i="2"/>
  <c r="BV1395" i="2" s="1"/>
  <c r="BT1395" i="2"/>
  <c r="BW1395" i="2" s="1"/>
  <c r="BR1395" i="2"/>
  <c r="BS1395" i="2"/>
  <c r="A1401" i="1"/>
  <c r="BQ1397" i="2" l="1"/>
  <c r="BU1396" i="2"/>
  <c r="BT1396" i="2"/>
  <c r="BW1396" i="2" s="1"/>
  <c r="BS1396" i="2"/>
  <c r="BR1396" i="2"/>
  <c r="A1402" i="1"/>
  <c r="BV1396" i="2" l="1"/>
  <c r="BQ1398" i="2"/>
  <c r="BU1397" i="2"/>
  <c r="BV1397" i="2" s="1"/>
  <c r="BT1397" i="2"/>
  <c r="BR1397" i="2"/>
  <c r="BS1397" i="2"/>
  <c r="A1403" i="1"/>
  <c r="BW1397" i="2" l="1"/>
  <c r="BQ1399" i="2"/>
  <c r="BU1398" i="2"/>
  <c r="BV1398" i="2" s="1"/>
  <c r="BT1398" i="2"/>
  <c r="BR1398" i="2"/>
  <c r="BS1398" i="2"/>
  <c r="A1404" i="1"/>
  <c r="BW1398" i="2" l="1"/>
  <c r="BQ1400" i="2"/>
  <c r="BU1399" i="2"/>
  <c r="BT1399" i="2"/>
  <c r="BR1399" i="2"/>
  <c r="BS1399" i="2"/>
  <c r="A1405" i="1"/>
  <c r="BW1399" i="2" l="1"/>
  <c r="BV1399" i="2"/>
  <c r="BQ1401" i="2"/>
  <c r="BU1400" i="2"/>
  <c r="BT1400" i="2"/>
  <c r="BW1400" i="2" s="1"/>
  <c r="BS1400" i="2"/>
  <c r="BR1400" i="2"/>
  <c r="A1406" i="1"/>
  <c r="BV1400" i="2" l="1"/>
  <c r="BQ1402" i="2"/>
  <c r="BT1401" i="2"/>
  <c r="BW1401" i="2" s="1"/>
  <c r="BU1401" i="2"/>
  <c r="BR1401" i="2"/>
  <c r="BS1401" i="2"/>
  <c r="A1407" i="1"/>
  <c r="BV1401" i="2" l="1"/>
  <c r="BQ1403" i="2"/>
  <c r="BU1402" i="2"/>
  <c r="BV1402" i="2" s="1"/>
  <c r="BR1402" i="2"/>
  <c r="BT1402" i="2"/>
  <c r="BW1402" i="2" s="1"/>
  <c r="BS1402" i="2"/>
  <c r="A1408" i="1"/>
  <c r="BQ1404" i="2" l="1"/>
  <c r="BU1403" i="2"/>
  <c r="BV1403" i="2" s="1"/>
  <c r="BT1403" i="2"/>
  <c r="BW1403" i="2" s="1"/>
  <c r="BR1403" i="2"/>
  <c r="BS1403" i="2"/>
  <c r="A1409" i="1"/>
  <c r="BQ1405" i="2" l="1"/>
  <c r="BU1404" i="2"/>
  <c r="BT1404" i="2"/>
  <c r="BW1404" i="2" s="1"/>
  <c r="BS1404" i="2"/>
  <c r="BR1404" i="2"/>
  <c r="A1410" i="1"/>
  <c r="BV1404" i="2" l="1"/>
  <c r="BQ1406" i="2"/>
  <c r="BU1405" i="2"/>
  <c r="BV1405" i="2" s="1"/>
  <c r="BT1405" i="2"/>
  <c r="BR1405" i="2"/>
  <c r="BS1405" i="2"/>
  <c r="A1411" i="1"/>
  <c r="BW1405" i="2" l="1"/>
  <c r="BQ1407" i="2"/>
  <c r="BU1406" i="2"/>
  <c r="BV1406" i="2" s="1"/>
  <c r="BR1406" i="2"/>
  <c r="BS1406" i="2"/>
  <c r="BT1406" i="2"/>
  <c r="A1412" i="1"/>
  <c r="BW1406" i="2" l="1"/>
  <c r="BQ1408" i="2"/>
  <c r="BT1407" i="2"/>
  <c r="BU1407" i="2"/>
  <c r="BR1407" i="2"/>
  <c r="BS1407" i="2"/>
  <c r="A1413" i="1"/>
  <c r="BW1407" i="2" l="1"/>
  <c r="BV1407" i="2"/>
  <c r="BQ1409" i="2"/>
  <c r="BT1408" i="2"/>
  <c r="BS1408" i="2"/>
  <c r="BU1408" i="2"/>
  <c r="BV1408" i="2" s="1"/>
  <c r="BR1408" i="2"/>
  <c r="A1414" i="1"/>
  <c r="BW1408" i="2" l="1"/>
  <c r="BQ1410" i="2"/>
  <c r="BU1409" i="2"/>
  <c r="BV1409" i="2" s="1"/>
  <c r="BT1409" i="2"/>
  <c r="BW1409" i="2" s="1"/>
  <c r="BR1409" i="2"/>
  <c r="BS1409" i="2"/>
  <c r="A1415" i="1"/>
  <c r="BQ1411" i="2" l="1"/>
  <c r="BU1410" i="2"/>
  <c r="BT1410" i="2"/>
  <c r="BW1410" i="2" s="1"/>
  <c r="BR1410" i="2"/>
  <c r="BS1410" i="2"/>
  <c r="A1416" i="1"/>
  <c r="BV1410" i="2" l="1"/>
  <c r="BQ1412" i="2"/>
  <c r="BT1411" i="2"/>
  <c r="BU1411" i="2"/>
  <c r="BR1411" i="2"/>
  <c r="BV1411" i="2"/>
  <c r="BS1411" i="2"/>
  <c r="A1417" i="1"/>
  <c r="BW1411" i="2" l="1"/>
  <c r="BQ1413" i="2"/>
  <c r="BT1412" i="2"/>
  <c r="BW1412" i="2" s="1"/>
  <c r="BS1412" i="2"/>
  <c r="BU1412" i="2"/>
  <c r="BV1412" i="2" s="1"/>
  <c r="BR1412" i="2"/>
  <c r="A1418" i="1"/>
  <c r="BQ1414" i="2" l="1"/>
  <c r="BU1413" i="2"/>
  <c r="BT1413" i="2"/>
  <c r="BW1413" i="2" s="1"/>
  <c r="BR1413" i="2"/>
  <c r="BS1413" i="2"/>
  <c r="A1419" i="1"/>
  <c r="BV1413" i="2" l="1"/>
  <c r="BQ1415" i="2"/>
  <c r="BU1414" i="2"/>
  <c r="BV1414" i="2" s="1"/>
  <c r="BT1414" i="2"/>
  <c r="BR1414" i="2"/>
  <c r="BS1414" i="2"/>
  <c r="A1420" i="1"/>
  <c r="BW1414" i="2" l="1"/>
  <c r="BQ1416" i="2"/>
  <c r="BT1415" i="2"/>
  <c r="BW1415" i="2" s="1"/>
  <c r="BU1415" i="2"/>
  <c r="BR1415" i="2"/>
  <c r="BS1415" i="2"/>
  <c r="A1421" i="1"/>
  <c r="BV1415" i="2" l="1"/>
  <c r="BQ1417" i="2"/>
  <c r="BT1416" i="2"/>
  <c r="BW1416" i="2" s="1"/>
  <c r="BS1416" i="2"/>
  <c r="BU1416" i="2"/>
  <c r="BR1416" i="2"/>
  <c r="A1422" i="1"/>
  <c r="BV1416" i="2" l="1"/>
  <c r="BQ1418" i="2"/>
  <c r="BU1417" i="2"/>
  <c r="BT1417" i="2"/>
  <c r="BW1417" i="2" s="1"/>
  <c r="BR1417" i="2"/>
  <c r="BS1417" i="2"/>
  <c r="A1423" i="1"/>
  <c r="BV1417" i="2" l="1"/>
  <c r="BQ1419" i="2"/>
  <c r="BU1418" i="2"/>
  <c r="BV1418" i="2" s="1"/>
  <c r="BR1418" i="2"/>
  <c r="BT1418" i="2"/>
  <c r="BS1418" i="2"/>
  <c r="A1424" i="1"/>
  <c r="BW1418" i="2" l="1"/>
  <c r="BQ1420" i="2"/>
  <c r="BT1419" i="2"/>
  <c r="BW1419" i="2" s="1"/>
  <c r="BU1419" i="2"/>
  <c r="BV1419" i="2" s="1"/>
  <c r="BR1419" i="2"/>
  <c r="BS1419" i="2"/>
  <c r="A1425" i="1"/>
  <c r="BQ1421" i="2" l="1"/>
  <c r="BT1420" i="2"/>
  <c r="BW1420" i="2" s="1"/>
  <c r="BU1420" i="2"/>
  <c r="BV1420" i="2" s="1"/>
  <c r="BS1420" i="2"/>
  <c r="BR1420" i="2"/>
  <c r="A1426" i="1"/>
  <c r="BQ1422" i="2" l="1"/>
  <c r="BU1421" i="2"/>
  <c r="BT1421" i="2"/>
  <c r="BW1421" i="2" s="1"/>
  <c r="BR1421" i="2"/>
  <c r="BS1421" i="2"/>
  <c r="A1427" i="1"/>
  <c r="BV1421" i="2" l="1"/>
  <c r="BQ1423" i="2"/>
  <c r="BU1422" i="2"/>
  <c r="BV1422" i="2" s="1"/>
  <c r="BR1422" i="2"/>
  <c r="BS1422" i="2"/>
  <c r="BT1422" i="2"/>
  <c r="A1428" i="1"/>
  <c r="BW1422" i="2" l="1"/>
  <c r="BQ1424" i="2"/>
  <c r="BT1423" i="2"/>
  <c r="BW1423" i="2" s="1"/>
  <c r="BU1423" i="2"/>
  <c r="BR1423" i="2"/>
  <c r="BS1423" i="2"/>
  <c r="A1429" i="1"/>
  <c r="BV1423" i="2" l="1"/>
  <c r="BQ1425" i="2"/>
  <c r="BT1424" i="2"/>
  <c r="BW1424" i="2" s="1"/>
  <c r="BS1424" i="2"/>
  <c r="BU1424" i="2"/>
  <c r="BV1424" i="2" s="1"/>
  <c r="BR1424" i="2"/>
  <c r="A1430" i="1"/>
  <c r="BQ1426" i="2" l="1"/>
  <c r="BU1425" i="2"/>
  <c r="BT1425" i="2"/>
  <c r="BW1425" i="2" s="1"/>
  <c r="BR1425" i="2"/>
  <c r="BS1425" i="2"/>
  <c r="A1431" i="1"/>
  <c r="BV1425" i="2" l="1"/>
  <c r="BQ1427" i="2"/>
  <c r="BU1426" i="2"/>
  <c r="BV1426" i="2" s="1"/>
  <c r="BT1426" i="2"/>
  <c r="BW1426" i="2" s="1"/>
  <c r="BR1426" i="2"/>
  <c r="BS1426" i="2"/>
  <c r="A1432" i="1"/>
  <c r="BQ1428" i="2" l="1"/>
  <c r="BT1427" i="2"/>
  <c r="BU1427" i="2"/>
  <c r="BV1427" i="2" s="1"/>
  <c r="BR1427" i="2"/>
  <c r="BS1427" i="2"/>
  <c r="A1433" i="1"/>
  <c r="BW1427" i="2" l="1"/>
  <c r="BQ1429" i="2"/>
  <c r="BT1428" i="2"/>
  <c r="BS1428" i="2"/>
  <c r="BU1428" i="2"/>
  <c r="BR1428" i="2"/>
  <c r="A1434" i="1"/>
  <c r="BW1428" i="2" l="1"/>
  <c r="BV1428" i="2"/>
  <c r="BQ1430" i="2"/>
  <c r="BU1429" i="2"/>
  <c r="BV1429" i="2" s="1"/>
  <c r="BT1429" i="2"/>
  <c r="BR1429" i="2"/>
  <c r="BS1429" i="2"/>
  <c r="A1435" i="1"/>
  <c r="BW1429" i="2" l="1"/>
  <c r="BQ1431" i="2"/>
  <c r="BU1430" i="2"/>
  <c r="BV1430" i="2" s="1"/>
  <c r="BT1430" i="2"/>
  <c r="BW1430" i="2" s="1"/>
  <c r="BR1430" i="2"/>
  <c r="BS1430" i="2"/>
  <c r="A1436" i="1"/>
  <c r="BQ1432" i="2" l="1"/>
  <c r="BT1431" i="2"/>
  <c r="BU1431" i="2"/>
  <c r="BV1431" i="2" s="1"/>
  <c r="BR1431" i="2"/>
  <c r="BS1431" i="2"/>
  <c r="A1437" i="1"/>
  <c r="BW1431" i="2" l="1"/>
  <c r="BQ1433" i="2"/>
  <c r="BT1432" i="2"/>
  <c r="BS1432" i="2"/>
  <c r="BU1432" i="2"/>
  <c r="BR1432" i="2"/>
  <c r="A1438" i="1"/>
  <c r="BW1432" i="2" l="1"/>
  <c r="BV1432" i="2"/>
  <c r="BQ1434" i="2"/>
  <c r="BU1433" i="2"/>
  <c r="BV1433" i="2" s="1"/>
  <c r="BT1433" i="2"/>
  <c r="BR1433" i="2"/>
  <c r="BS1433" i="2"/>
  <c r="A1439" i="1"/>
  <c r="BW1433" i="2" l="1"/>
  <c r="BQ1435" i="2"/>
  <c r="BU1434" i="2"/>
  <c r="BV1434" i="2" s="1"/>
  <c r="BR1434" i="2"/>
  <c r="BT1434" i="2"/>
  <c r="BS1434" i="2"/>
  <c r="A1440" i="1"/>
  <c r="BW1434" i="2" l="1"/>
  <c r="BQ1436" i="2"/>
  <c r="BT1435" i="2"/>
  <c r="BW1435" i="2" s="1"/>
  <c r="BU1435" i="2"/>
  <c r="BV1435" i="2" s="1"/>
  <c r="BR1435" i="2"/>
  <c r="BS1435" i="2"/>
  <c r="A1441" i="1"/>
  <c r="BQ1437" i="2" l="1"/>
  <c r="BT1436" i="2"/>
  <c r="BU1436" i="2"/>
  <c r="BV1436" i="2" s="1"/>
  <c r="BS1436" i="2"/>
  <c r="BR1436" i="2"/>
  <c r="A1442" i="1"/>
  <c r="BW1436" i="2" l="1"/>
  <c r="BQ1438" i="2"/>
  <c r="BU1437" i="2"/>
  <c r="BV1437" i="2" s="1"/>
  <c r="BT1437" i="2"/>
  <c r="BR1437" i="2"/>
  <c r="BS1437" i="2"/>
  <c r="A1443" i="1"/>
  <c r="BW1437" i="2" l="1"/>
  <c r="BQ1439" i="2"/>
  <c r="BU1438" i="2"/>
  <c r="BR1438" i="2"/>
  <c r="BS1438" i="2"/>
  <c r="BT1438" i="2"/>
  <c r="BW1438" i="2" s="1"/>
  <c r="A1444" i="1"/>
  <c r="BV1438" i="2" l="1"/>
  <c r="BQ1440" i="2"/>
  <c r="BT1439" i="2"/>
  <c r="BW1439" i="2" s="1"/>
  <c r="BU1439" i="2"/>
  <c r="BR1439" i="2"/>
  <c r="BS1439" i="2"/>
  <c r="A1445" i="1"/>
  <c r="BV1439" i="2" l="1"/>
  <c r="BQ1441" i="2"/>
  <c r="BT1440" i="2"/>
  <c r="BW1440" i="2" s="1"/>
  <c r="BS1440" i="2"/>
  <c r="BU1440" i="2"/>
  <c r="BR1440" i="2"/>
  <c r="A1446" i="1"/>
  <c r="BV1440" i="2" l="1"/>
  <c r="BQ1442" i="2"/>
  <c r="BU1441" i="2"/>
  <c r="BV1441" i="2" s="1"/>
  <c r="BT1441" i="2"/>
  <c r="BR1441" i="2"/>
  <c r="BS1441" i="2"/>
  <c r="A1447" i="1"/>
  <c r="BW1441" i="2" l="1"/>
  <c r="BQ1443" i="2"/>
  <c r="BU1442" i="2"/>
  <c r="BV1442" i="2" s="1"/>
  <c r="BT1442" i="2"/>
  <c r="BR1442" i="2"/>
  <c r="BS1442" i="2"/>
  <c r="A1448" i="1"/>
  <c r="BW1442" i="2" l="1"/>
  <c r="BQ1444" i="2"/>
  <c r="BT1443" i="2"/>
  <c r="BU1443" i="2"/>
  <c r="BV1443" i="2"/>
  <c r="BR1443" i="2"/>
  <c r="BS1443" i="2"/>
  <c r="A1449" i="1"/>
  <c r="BW1443" i="2" l="1"/>
  <c r="BQ1445" i="2"/>
  <c r="BT1444" i="2"/>
  <c r="BW1444" i="2" s="1"/>
  <c r="BS1444" i="2"/>
  <c r="BU1444" i="2"/>
  <c r="BV1444" i="2" s="1"/>
  <c r="BR1444" i="2"/>
  <c r="A1450" i="1"/>
  <c r="BQ1446" i="2" l="1"/>
  <c r="BU1445" i="2"/>
  <c r="BT1445" i="2"/>
  <c r="BW1445" i="2" s="1"/>
  <c r="BR1445" i="2"/>
  <c r="BS1445" i="2"/>
  <c r="A1451" i="1"/>
  <c r="BV1445" i="2" l="1"/>
  <c r="BQ1447" i="2"/>
  <c r="BU1446" i="2"/>
  <c r="BT1446" i="2"/>
  <c r="BV1446" i="2" s="1"/>
  <c r="BR1446" i="2"/>
  <c r="BS1446" i="2"/>
  <c r="A1452" i="1"/>
  <c r="BW1446" i="2" l="1"/>
  <c r="BQ1448" i="2"/>
  <c r="BT1447" i="2"/>
  <c r="BW1447" i="2" s="1"/>
  <c r="BU1447" i="2"/>
  <c r="BR1447" i="2"/>
  <c r="BS1447" i="2"/>
  <c r="A1453" i="1"/>
  <c r="BV1447" i="2" l="1"/>
  <c r="BQ1449" i="2"/>
  <c r="BT1448" i="2"/>
  <c r="BW1448" i="2" s="1"/>
  <c r="BS1448" i="2"/>
  <c r="BU1448" i="2"/>
  <c r="BR1448" i="2"/>
  <c r="A1454" i="1"/>
  <c r="BV1448" i="2" l="1"/>
  <c r="BQ1450" i="2"/>
  <c r="BU1449" i="2"/>
  <c r="BV1449" i="2" s="1"/>
  <c r="BT1449" i="2"/>
  <c r="BR1449" i="2"/>
  <c r="BS1449" i="2"/>
  <c r="A1455" i="1"/>
  <c r="BW1449" i="2" l="1"/>
  <c r="BQ1451" i="2"/>
  <c r="BU1450" i="2"/>
  <c r="BR1450" i="2"/>
  <c r="BT1450" i="2"/>
  <c r="BW1450" i="2" s="1"/>
  <c r="BS1450" i="2"/>
  <c r="A1456" i="1"/>
  <c r="BV1450" i="2" l="1"/>
  <c r="BQ1452" i="2"/>
  <c r="BT1451" i="2"/>
  <c r="BW1451" i="2" s="1"/>
  <c r="BU1451" i="2"/>
  <c r="BV1451" i="2" s="1"/>
  <c r="BR1451" i="2"/>
  <c r="BS1451" i="2"/>
  <c r="A1457" i="1"/>
  <c r="BQ1453" i="2" l="1"/>
  <c r="BT1452" i="2"/>
  <c r="BU1452" i="2"/>
  <c r="BV1452" i="2" s="1"/>
  <c r="BS1452" i="2"/>
  <c r="BR1452" i="2"/>
  <c r="A1458" i="1"/>
  <c r="BW1452" i="2" l="1"/>
  <c r="BQ1454" i="2"/>
  <c r="BU1453" i="2"/>
  <c r="BV1453" i="2" s="1"/>
  <c r="BT1453" i="2"/>
  <c r="BR1453" i="2"/>
  <c r="BS1453" i="2"/>
  <c r="A1459" i="1"/>
  <c r="BW1453" i="2" l="1"/>
  <c r="BQ1455" i="2"/>
  <c r="BU1454" i="2"/>
  <c r="BR1454" i="2"/>
  <c r="BS1454" i="2"/>
  <c r="BT1454" i="2"/>
  <c r="BW1454" i="2" s="1"/>
  <c r="A1460" i="1"/>
  <c r="BV1454" i="2" l="1"/>
  <c r="BQ1456" i="2"/>
  <c r="BT1455" i="2"/>
  <c r="BU1455" i="2"/>
  <c r="BR1455" i="2"/>
  <c r="BS1455" i="2"/>
  <c r="A1461" i="1"/>
  <c r="BW1455" i="2" l="1"/>
  <c r="BV1455" i="2"/>
  <c r="BQ1457" i="2"/>
  <c r="BT1456" i="2"/>
  <c r="BS1456" i="2"/>
  <c r="BU1456" i="2"/>
  <c r="BV1456" i="2" s="1"/>
  <c r="BR1456" i="2"/>
  <c r="A1462" i="1"/>
  <c r="BW1456" i="2" l="1"/>
  <c r="BQ1458" i="2"/>
  <c r="BU1457" i="2"/>
  <c r="BV1457" i="2" s="1"/>
  <c r="BT1457" i="2"/>
  <c r="BR1457" i="2"/>
  <c r="BS1457" i="2"/>
  <c r="A1463" i="1"/>
  <c r="BW1457" i="2" l="1"/>
  <c r="BQ1459" i="2"/>
  <c r="BU1458" i="2"/>
  <c r="BV1458" i="2" s="1"/>
  <c r="BT1458" i="2"/>
  <c r="BR1458" i="2"/>
  <c r="BS1458" i="2"/>
  <c r="A1464" i="1"/>
  <c r="BW1458" i="2" l="1"/>
  <c r="BQ1460" i="2"/>
  <c r="BT1459" i="2"/>
  <c r="BU1459" i="2"/>
  <c r="BR1459" i="2"/>
  <c r="BS1459" i="2"/>
  <c r="A1465" i="1"/>
  <c r="BW1459" i="2" l="1"/>
  <c r="BV1459" i="2"/>
  <c r="BQ1461" i="2"/>
  <c r="BT1460" i="2"/>
  <c r="BS1460" i="2"/>
  <c r="BU1460" i="2"/>
  <c r="BV1460" i="2" s="1"/>
  <c r="BR1460" i="2"/>
  <c r="A1466" i="1"/>
  <c r="BW1460" i="2" l="1"/>
  <c r="BQ1462" i="2"/>
  <c r="BU1461" i="2"/>
  <c r="BV1461" i="2" s="1"/>
  <c r="BT1461" i="2"/>
  <c r="BR1461" i="2"/>
  <c r="BS1461" i="2"/>
  <c r="A1467" i="1"/>
  <c r="BW1461" i="2" l="1"/>
  <c r="BQ1463" i="2"/>
  <c r="BU1462" i="2"/>
  <c r="BV1462" i="2" s="1"/>
  <c r="BT1462" i="2"/>
  <c r="BR1462" i="2"/>
  <c r="BS1462" i="2"/>
  <c r="A1468" i="1"/>
  <c r="BW1462" i="2" l="1"/>
  <c r="BQ1464" i="2"/>
  <c r="BT1463" i="2"/>
  <c r="BW1463" i="2" s="1"/>
  <c r="BU1463" i="2"/>
  <c r="BV1463" i="2" s="1"/>
  <c r="BR1463" i="2"/>
  <c r="BS1463" i="2"/>
  <c r="A1469" i="1"/>
  <c r="BQ1465" i="2" l="1"/>
  <c r="BT1464" i="2"/>
  <c r="BS1464" i="2"/>
  <c r="BU1464" i="2"/>
  <c r="BW1464" i="2" s="1"/>
  <c r="BR1464" i="2"/>
  <c r="A1470" i="1"/>
  <c r="BV1464" i="2" l="1"/>
  <c r="BQ1466" i="2"/>
  <c r="BU1465" i="2"/>
  <c r="BV1465" i="2" s="1"/>
  <c r="BT1465" i="2"/>
  <c r="BR1465" i="2"/>
  <c r="BS1465" i="2"/>
  <c r="A1471" i="1"/>
  <c r="BW1465" i="2" l="1"/>
  <c r="BQ1467" i="2"/>
  <c r="BU1466" i="2"/>
  <c r="BV1466" i="2" s="1"/>
  <c r="BR1466" i="2"/>
  <c r="BT1466" i="2"/>
  <c r="BW1466" i="2" s="1"/>
  <c r="BS1466" i="2"/>
  <c r="A1472" i="1"/>
  <c r="BQ1468" i="2" l="1"/>
  <c r="BT1467" i="2"/>
  <c r="BU1467" i="2"/>
  <c r="BV1467" i="2" s="1"/>
  <c r="BR1467" i="2"/>
  <c r="BS1467" i="2"/>
  <c r="A1473" i="1"/>
  <c r="BW1467" i="2" l="1"/>
  <c r="BQ1469" i="2"/>
  <c r="BT1468" i="2"/>
  <c r="BW1468" i="2" s="1"/>
  <c r="BU1468" i="2"/>
  <c r="BS1468" i="2"/>
  <c r="BR1468" i="2"/>
  <c r="BV1468" i="2" l="1"/>
  <c r="BQ1470" i="2"/>
  <c r="BU1469" i="2"/>
  <c r="BV1469" i="2" s="1"/>
  <c r="BT1469" i="2"/>
  <c r="BR1469" i="2"/>
  <c r="BS1469" i="2"/>
  <c r="BW1469" i="2" l="1"/>
  <c r="BQ1471" i="2"/>
  <c r="BU1470" i="2"/>
  <c r="BV1470" i="2" s="1"/>
  <c r="BR1470" i="2"/>
  <c r="BS1470" i="2"/>
  <c r="BT1470" i="2"/>
  <c r="BW1470" i="2" s="1"/>
  <c r="BQ1472" i="2" l="1"/>
  <c r="BT1471" i="2"/>
  <c r="BU1471" i="2"/>
  <c r="BW1471" i="2" s="1"/>
  <c r="BR1471" i="2"/>
  <c r="BS1471" i="2"/>
  <c r="BV1471" i="2" l="1"/>
  <c r="BW1472" i="2"/>
  <c r="BV1472" i="2"/>
  <c r="BT1472" i="2"/>
  <c r="BS1472" i="2"/>
  <c r="BU1472" i="2"/>
  <c r="BR1472" i="2"/>
  <c r="AQ49" i="2" l="1"/>
  <c r="AP51" i="2"/>
  <c r="AP48" i="2"/>
  <c r="AQ52" i="2"/>
  <c r="AP50" i="2"/>
  <c r="AQ51" i="2"/>
  <c r="AQ50" i="2"/>
  <c r="AQ48" i="2"/>
  <c r="AP52" i="2"/>
  <c r="AQ54" i="2"/>
  <c r="AP49" i="2"/>
  <c r="AP53" i="2"/>
  <c r="AQ53" i="2"/>
  <c r="AP54" i="2"/>
  <c r="AP55" i="2"/>
  <c r="AQ55" i="2"/>
  <c r="AQ57" i="2"/>
  <c r="AP56" i="2"/>
  <c r="AQ56" i="2"/>
  <c r="AP58" i="2"/>
  <c r="AP57" i="2"/>
  <c r="AQ58" i="2"/>
  <c r="AQ47" i="2"/>
  <c r="AP47" i="2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3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X354" i="1"/>
  <c r="X355" i="1"/>
  <c r="X356" i="1"/>
  <c r="X357" i="1"/>
  <c r="X358" i="1"/>
  <c r="X359" i="1"/>
  <c r="X360" i="1"/>
  <c r="X361" i="1"/>
  <c r="X362" i="1"/>
  <c r="X363" i="1"/>
  <c r="X364" i="1"/>
  <c r="X365" i="1"/>
  <c r="X366" i="1"/>
  <c r="X367" i="1"/>
  <c r="X368" i="1"/>
  <c r="X369" i="1"/>
  <c r="X370" i="1"/>
  <c r="X371" i="1"/>
  <c r="X372" i="1"/>
  <c r="X373" i="1"/>
  <c r="X374" i="1"/>
  <c r="X375" i="1"/>
  <c r="X376" i="1"/>
  <c r="X377" i="1"/>
  <c r="X378" i="1"/>
  <c r="X379" i="1"/>
  <c r="X380" i="1"/>
  <c r="X381" i="1"/>
  <c r="X382" i="1"/>
  <c r="X383" i="1"/>
  <c r="X384" i="1"/>
  <c r="X385" i="1"/>
  <c r="X386" i="1"/>
  <c r="X387" i="1"/>
  <c r="X388" i="1"/>
  <c r="X389" i="1"/>
  <c r="X390" i="1"/>
  <c r="X391" i="1"/>
  <c r="X392" i="1"/>
  <c r="X393" i="1"/>
  <c r="X394" i="1"/>
  <c r="X395" i="1"/>
  <c r="X396" i="1"/>
  <c r="X397" i="1"/>
  <c r="X398" i="1"/>
  <c r="X399" i="1"/>
  <c r="X400" i="1"/>
  <c r="X401" i="1"/>
  <c r="X402" i="1"/>
  <c r="X403" i="1"/>
  <c r="X404" i="1"/>
  <c r="X405" i="1"/>
  <c r="X406" i="1"/>
  <c r="X407" i="1"/>
  <c r="X408" i="1"/>
  <c r="X409" i="1"/>
  <c r="X410" i="1"/>
  <c r="X411" i="1"/>
  <c r="X412" i="1"/>
  <c r="X413" i="1"/>
  <c r="X414" i="1"/>
  <c r="X415" i="1"/>
  <c r="X416" i="1"/>
  <c r="X417" i="1"/>
  <c r="X418" i="1"/>
  <c r="X419" i="1"/>
  <c r="X420" i="1"/>
  <c r="X421" i="1"/>
  <c r="X422" i="1"/>
  <c r="X423" i="1"/>
  <c r="X424" i="1"/>
  <c r="X425" i="1"/>
  <c r="X426" i="1"/>
  <c r="X427" i="1"/>
  <c r="X428" i="1"/>
  <c r="X429" i="1"/>
  <c r="X430" i="1"/>
  <c r="X431" i="1"/>
  <c r="X432" i="1"/>
  <c r="X433" i="1"/>
  <c r="X434" i="1"/>
  <c r="X435" i="1"/>
  <c r="X436" i="1"/>
  <c r="X437" i="1"/>
  <c r="X438" i="1"/>
  <c r="X439" i="1"/>
  <c r="X440" i="1"/>
  <c r="X441" i="1"/>
  <c r="X442" i="1"/>
  <c r="X443" i="1"/>
  <c r="X444" i="1"/>
  <c r="X445" i="1"/>
  <c r="X446" i="1"/>
  <c r="X447" i="1"/>
  <c r="X448" i="1"/>
  <c r="X449" i="1"/>
  <c r="X450" i="1"/>
  <c r="X451" i="1"/>
  <c r="X452" i="1"/>
  <c r="X453" i="1"/>
  <c r="X454" i="1"/>
  <c r="X455" i="1"/>
  <c r="X456" i="1"/>
  <c r="X457" i="1"/>
  <c r="X458" i="1"/>
  <c r="X459" i="1"/>
  <c r="X460" i="1"/>
  <c r="X461" i="1"/>
  <c r="X462" i="1"/>
  <c r="X463" i="1"/>
  <c r="X464" i="1"/>
  <c r="X465" i="1"/>
  <c r="X466" i="1"/>
  <c r="X467" i="1"/>
  <c r="X468" i="1"/>
  <c r="X469" i="1"/>
  <c r="X470" i="1"/>
  <c r="X471" i="1"/>
  <c r="X472" i="1"/>
  <c r="X473" i="1"/>
  <c r="X474" i="1"/>
  <c r="X475" i="1"/>
  <c r="X476" i="1"/>
  <c r="X477" i="1"/>
  <c r="X478" i="1"/>
  <c r="X479" i="1"/>
  <c r="X480" i="1"/>
  <c r="X481" i="1"/>
  <c r="X482" i="1"/>
  <c r="X483" i="1"/>
  <c r="X484" i="1"/>
  <c r="X485" i="1"/>
  <c r="X486" i="1"/>
  <c r="X487" i="1"/>
  <c r="X488" i="1"/>
  <c r="X489" i="1"/>
  <c r="X490" i="1"/>
  <c r="X491" i="1"/>
  <c r="X492" i="1"/>
  <c r="X493" i="1"/>
  <c r="X494" i="1"/>
  <c r="X495" i="1"/>
  <c r="X496" i="1"/>
  <c r="X497" i="1"/>
  <c r="X498" i="1"/>
  <c r="X499" i="1"/>
  <c r="X500" i="1"/>
  <c r="X501" i="1"/>
  <c r="X502" i="1"/>
  <c r="X503" i="1"/>
  <c r="X504" i="1"/>
  <c r="X505" i="1"/>
  <c r="X506" i="1"/>
  <c r="X507" i="1"/>
  <c r="X508" i="1"/>
  <c r="X509" i="1"/>
  <c r="X510" i="1"/>
  <c r="X511" i="1"/>
  <c r="X512" i="1"/>
  <c r="X513" i="1"/>
  <c r="X514" i="1"/>
  <c r="X515" i="1"/>
  <c r="X516" i="1"/>
  <c r="X517" i="1"/>
  <c r="X518" i="1"/>
  <c r="X519" i="1"/>
  <c r="X520" i="1"/>
  <c r="X521" i="1"/>
  <c r="X522" i="1"/>
  <c r="X523" i="1"/>
  <c r="X524" i="1"/>
  <c r="X525" i="1"/>
  <c r="X526" i="1"/>
  <c r="X527" i="1"/>
  <c r="X528" i="1"/>
  <c r="X529" i="1"/>
  <c r="X530" i="1"/>
  <c r="X531" i="1"/>
  <c r="X532" i="1"/>
  <c r="X533" i="1"/>
  <c r="X534" i="1"/>
  <c r="X535" i="1"/>
  <c r="X536" i="1"/>
  <c r="X537" i="1"/>
  <c r="X538" i="1"/>
  <c r="X539" i="1"/>
  <c r="X540" i="1"/>
  <c r="X541" i="1"/>
  <c r="X542" i="1"/>
  <c r="X543" i="1"/>
  <c r="X544" i="1"/>
  <c r="X545" i="1"/>
  <c r="X546" i="1"/>
  <c r="X547" i="1"/>
  <c r="X548" i="1"/>
  <c r="X549" i="1"/>
  <c r="X550" i="1"/>
  <c r="X551" i="1"/>
  <c r="X552" i="1"/>
  <c r="X553" i="1"/>
  <c r="X554" i="1"/>
  <c r="X555" i="1"/>
  <c r="X556" i="1"/>
  <c r="X557" i="1"/>
  <c r="X558" i="1"/>
  <c r="X559" i="1"/>
  <c r="X560" i="1"/>
  <c r="X561" i="1"/>
  <c r="X562" i="1"/>
  <c r="X563" i="1"/>
  <c r="X564" i="1"/>
  <c r="X565" i="1"/>
  <c r="X566" i="1"/>
  <c r="X567" i="1"/>
  <c r="X568" i="1"/>
  <c r="X569" i="1"/>
  <c r="X570" i="1"/>
  <c r="X571" i="1"/>
  <c r="X572" i="1"/>
  <c r="X573" i="1"/>
  <c r="X574" i="1"/>
  <c r="X575" i="1"/>
  <c r="X576" i="1"/>
  <c r="X577" i="1"/>
  <c r="X578" i="1"/>
  <c r="X579" i="1"/>
  <c r="X580" i="1"/>
  <c r="X581" i="1"/>
  <c r="X582" i="1"/>
  <c r="X583" i="1"/>
  <c r="X584" i="1"/>
  <c r="X585" i="1"/>
  <c r="X586" i="1"/>
  <c r="X587" i="1"/>
  <c r="X588" i="1"/>
  <c r="X589" i="1"/>
  <c r="X590" i="1"/>
  <c r="X591" i="1"/>
  <c r="X592" i="1"/>
  <c r="X593" i="1"/>
  <c r="X594" i="1"/>
  <c r="X595" i="1"/>
  <c r="X596" i="1"/>
  <c r="X597" i="1"/>
  <c r="X598" i="1"/>
  <c r="X599" i="1"/>
  <c r="X600" i="1"/>
  <c r="X601" i="1"/>
  <c r="X602" i="1"/>
  <c r="X603" i="1"/>
  <c r="X604" i="1"/>
  <c r="X605" i="1"/>
  <c r="X606" i="1"/>
  <c r="X607" i="1"/>
  <c r="X608" i="1"/>
  <c r="X609" i="1"/>
  <c r="X610" i="1"/>
  <c r="X611" i="1"/>
  <c r="X612" i="1"/>
  <c r="X613" i="1"/>
  <c r="X614" i="1"/>
  <c r="X615" i="1"/>
  <c r="X616" i="1"/>
  <c r="X617" i="1"/>
  <c r="X618" i="1"/>
  <c r="X619" i="1"/>
  <c r="X620" i="1"/>
  <c r="X621" i="1"/>
  <c r="X622" i="1"/>
  <c r="X623" i="1"/>
  <c r="X624" i="1"/>
  <c r="X625" i="1"/>
  <c r="X626" i="1"/>
  <c r="X627" i="1"/>
  <c r="X628" i="1"/>
  <c r="X629" i="1"/>
  <c r="X630" i="1"/>
  <c r="X631" i="1"/>
  <c r="X632" i="1"/>
  <c r="X633" i="1"/>
  <c r="X634" i="1"/>
  <c r="X635" i="1"/>
  <c r="X636" i="1"/>
  <c r="X637" i="1"/>
  <c r="X638" i="1"/>
  <c r="X639" i="1"/>
  <c r="X640" i="1"/>
  <c r="X641" i="1"/>
  <c r="X642" i="1"/>
  <c r="X643" i="1"/>
  <c r="X644" i="1"/>
  <c r="X645" i="1"/>
  <c r="X646" i="1"/>
  <c r="X647" i="1"/>
  <c r="X648" i="1"/>
  <c r="X649" i="1"/>
  <c r="X650" i="1"/>
  <c r="X651" i="1"/>
  <c r="X652" i="1"/>
  <c r="X653" i="1"/>
  <c r="X654" i="1"/>
  <c r="X655" i="1"/>
  <c r="X656" i="1"/>
  <c r="X657" i="1"/>
  <c r="X658" i="1"/>
  <c r="X659" i="1"/>
  <c r="X660" i="1"/>
  <c r="X661" i="1"/>
  <c r="X662" i="1"/>
  <c r="X663" i="1"/>
  <c r="X664" i="1"/>
  <c r="X665" i="1"/>
  <c r="X666" i="1"/>
  <c r="X667" i="1"/>
  <c r="X668" i="1"/>
  <c r="X669" i="1"/>
  <c r="X670" i="1"/>
  <c r="X671" i="1"/>
  <c r="X672" i="1"/>
  <c r="X673" i="1"/>
  <c r="X674" i="1"/>
  <c r="X675" i="1"/>
  <c r="X676" i="1"/>
  <c r="X677" i="1"/>
  <c r="X678" i="1"/>
  <c r="X679" i="1"/>
  <c r="X680" i="1"/>
  <c r="X681" i="1"/>
  <c r="X682" i="1"/>
  <c r="X683" i="1"/>
  <c r="X684" i="1"/>
  <c r="X685" i="1"/>
  <c r="X686" i="1"/>
  <c r="X687" i="1"/>
  <c r="X688" i="1"/>
  <c r="X689" i="1"/>
  <c r="X690" i="1"/>
  <c r="X691" i="1"/>
  <c r="X692" i="1"/>
  <c r="X693" i="1"/>
  <c r="X694" i="1"/>
  <c r="X695" i="1"/>
  <c r="X696" i="1"/>
  <c r="X697" i="1"/>
  <c r="X698" i="1"/>
  <c r="X699" i="1"/>
  <c r="X700" i="1"/>
  <c r="X701" i="1"/>
  <c r="X702" i="1"/>
  <c r="X703" i="1"/>
  <c r="X704" i="1"/>
  <c r="X705" i="1"/>
  <c r="X706" i="1"/>
  <c r="X707" i="1"/>
  <c r="X708" i="1"/>
  <c r="X709" i="1"/>
  <c r="X710" i="1"/>
  <c r="X711" i="1"/>
  <c r="X712" i="1"/>
  <c r="X713" i="1"/>
  <c r="X714" i="1"/>
  <c r="X715" i="1"/>
  <c r="X716" i="1"/>
  <c r="X717" i="1"/>
  <c r="X718" i="1"/>
  <c r="X719" i="1"/>
  <c r="X720" i="1"/>
  <c r="X721" i="1"/>
  <c r="X722" i="1"/>
  <c r="X723" i="1"/>
  <c r="X724" i="1"/>
  <c r="X725" i="1"/>
  <c r="X726" i="1"/>
  <c r="X727" i="1"/>
  <c r="X728" i="1"/>
  <c r="X729" i="1"/>
  <c r="X730" i="1"/>
  <c r="X731" i="1"/>
  <c r="X732" i="1"/>
  <c r="X733" i="1"/>
  <c r="X734" i="1"/>
  <c r="X735" i="1"/>
  <c r="X736" i="1"/>
  <c r="X737" i="1"/>
  <c r="X738" i="1"/>
  <c r="X739" i="1"/>
  <c r="X740" i="1"/>
  <c r="X741" i="1"/>
  <c r="X742" i="1"/>
  <c r="X743" i="1"/>
  <c r="X744" i="1"/>
  <c r="X745" i="1"/>
  <c r="X746" i="1"/>
  <c r="X747" i="1"/>
  <c r="X748" i="1"/>
  <c r="X749" i="1"/>
  <c r="X750" i="1"/>
  <c r="X751" i="1"/>
  <c r="X752" i="1"/>
  <c r="X753" i="1"/>
  <c r="X754" i="1"/>
  <c r="X755" i="1"/>
  <c r="X756" i="1"/>
  <c r="X757" i="1"/>
  <c r="X758" i="1"/>
  <c r="X759" i="1"/>
  <c r="X760" i="1"/>
  <c r="X761" i="1"/>
  <c r="X762" i="1"/>
  <c r="X763" i="1"/>
  <c r="X764" i="1"/>
  <c r="X765" i="1"/>
  <c r="X766" i="1"/>
  <c r="X767" i="1"/>
  <c r="X768" i="1"/>
  <c r="X769" i="1"/>
  <c r="X770" i="1"/>
  <c r="X771" i="1"/>
  <c r="X772" i="1"/>
  <c r="X773" i="1"/>
  <c r="X774" i="1"/>
  <c r="X775" i="1"/>
  <c r="X776" i="1"/>
  <c r="X777" i="1"/>
  <c r="X778" i="1"/>
  <c r="X779" i="1"/>
  <c r="X780" i="1"/>
  <c r="X781" i="1"/>
  <c r="X782" i="1"/>
  <c r="X783" i="1"/>
  <c r="X784" i="1"/>
  <c r="X785" i="1"/>
  <c r="X786" i="1"/>
  <c r="X787" i="1"/>
  <c r="X788" i="1"/>
  <c r="X789" i="1"/>
  <c r="X790" i="1"/>
  <c r="X791" i="1"/>
  <c r="X792" i="1"/>
  <c r="X793" i="1"/>
  <c r="X794" i="1"/>
  <c r="X795" i="1"/>
  <c r="X796" i="1"/>
  <c r="X797" i="1"/>
  <c r="X798" i="1"/>
  <c r="X799" i="1"/>
  <c r="X800" i="1"/>
  <c r="X801" i="1"/>
  <c r="X802" i="1"/>
  <c r="X803" i="1"/>
  <c r="X804" i="1"/>
  <c r="X805" i="1"/>
  <c r="X806" i="1"/>
  <c r="X807" i="1"/>
  <c r="X808" i="1"/>
  <c r="X809" i="1"/>
  <c r="X810" i="1"/>
  <c r="X811" i="1"/>
  <c r="X812" i="1"/>
  <c r="X813" i="1"/>
  <c r="X814" i="1"/>
  <c r="X815" i="1"/>
  <c r="X816" i="1"/>
  <c r="X817" i="1"/>
  <c r="X818" i="1"/>
  <c r="X819" i="1"/>
  <c r="X820" i="1"/>
  <c r="X821" i="1"/>
  <c r="X822" i="1"/>
  <c r="X823" i="1"/>
  <c r="X824" i="1"/>
  <c r="X825" i="1"/>
  <c r="X826" i="1"/>
  <c r="X827" i="1"/>
  <c r="X828" i="1"/>
  <c r="X829" i="1"/>
  <c r="X830" i="1"/>
  <c r="X831" i="1"/>
  <c r="X832" i="1"/>
  <c r="X833" i="1"/>
  <c r="X834" i="1"/>
  <c r="X835" i="1"/>
  <c r="X836" i="1"/>
  <c r="X837" i="1"/>
  <c r="X838" i="1"/>
  <c r="X839" i="1"/>
  <c r="X840" i="1"/>
  <c r="X841" i="1"/>
  <c r="X842" i="1"/>
  <c r="X843" i="1"/>
  <c r="X844" i="1"/>
  <c r="X845" i="1"/>
  <c r="X846" i="1"/>
  <c r="X847" i="1"/>
  <c r="X848" i="1"/>
  <c r="X849" i="1"/>
  <c r="X850" i="1"/>
  <c r="X851" i="1"/>
  <c r="X852" i="1"/>
  <c r="X853" i="1"/>
  <c r="X854" i="1"/>
  <c r="X855" i="1"/>
  <c r="X856" i="1"/>
  <c r="X857" i="1"/>
  <c r="X858" i="1"/>
  <c r="X859" i="1"/>
  <c r="X860" i="1"/>
  <c r="X861" i="1"/>
  <c r="X862" i="1"/>
  <c r="X863" i="1"/>
  <c r="X864" i="1"/>
  <c r="X865" i="1"/>
  <c r="X866" i="1"/>
  <c r="X867" i="1"/>
  <c r="X868" i="1"/>
  <c r="X869" i="1"/>
  <c r="X870" i="1"/>
  <c r="X871" i="1"/>
  <c r="X872" i="1"/>
  <c r="X873" i="1"/>
  <c r="X874" i="1"/>
  <c r="X875" i="1"/>
  <c r="X876" i="1"/>
  <c r="X877" i="1"/>
  <c r="X878" i="1"/>
  <c r="X879" i="1"/>
  <c r="X880" i="1"/>
  <c r="X881" i="1"/>
  <c r="X882" i="1"/>
  <c r="X883" i="1"/>
  <c r="X884" i="1"/>
  <c r="X885" i="1"/>
  <c r="X886" i="1"/>
  <c r="X887" i="1"/>
  <c r="X888" i="1"/>
  <c r="X889" i="1"/>
  <c r="X890" i="1"/>
  <c r="X891" i="1"/>
  <c r="X892" i="1"/>
  <c r="X893" i="1"/>
  <c r="X894" i="1"/>
  <c r="X895" i="1"/>
  <c r="X896" i="1"/>
  <c r="X897" i="1"/>
  <c r="X898" i="1"/>
  <c r="X899" i="1"/>
  <c r="X900" i="1"/>
  <c r="X901" i="1"/>
  <c r="X902" i="1"/>
  <c r="X903" i="1"/>
  <c r="X904" i="1"/>
  <c r="X905" i="1"/>
  <c r="X906" i="1"/>
  <c r="X907" i="1"/>
  <c r="X908" i="1"/>
  <c r="X909" i="1"/>
  <c r="X910" i="1"/>
  <c r="X911" i="1"/>
  <c r="X912" i="1"/>
  <c r="X913" i="1"/>
  <c r="X914" i="1"/>
  <c r="X915" i="1"/>
  <c r="X916" i="1"/>
  <c r="X917" i="1"/>
  <c r="X918" i="1"/>
  <c r="X919" i="1"/>
  <c r="X920" i="1"/>
  <c r="X921" i="1"/>
  <c r="X922" i="1"/>
  <c r="X923" i="1"/>
  <c r="X924" i="1"/>
  <c r="X925" i="1"/>
  <c r="X926" i="1"/>
  <c r="X927" i="1"/>
  <c r="X928" i="1"/>
  <c r="X929" i="1"/>
  <c r="X930" i="1"/>
  <c r="X931" i="1"/>
  <c r="X932" i="1"/>
  <c r="X933" i="1"/>
  <c r="X934" i="1"/>
  <c r="X935" i="1"/>
  <c r="X936" i="1"/>
  <c r="X937" i="1"/>
  <c r="X938" i="1"/>
  <c r="X939" i="1"/>
  <c r="X940" i="1"/>
  <c r="X941" i="1"/>
  <c r="X942" i="1"/>
  <c r="X943" i="1"/>
  <c r="X944" i="1"/>
  <c r="X945" i="1"/>
  <c r="X946" i="1"/>
  <c r="X947" i="1"/>
  <c r="X948" i="1"/>
  <c r="X949" i="1"/>
  <c r="X950" i="1"/>
  <c r="X951" i="1"/>
  <c r="X952" i="1"/>
  <c r="X953" i="1"/>
  <c r="X954" i="1"/>
  <c r="X955" i="1"/>
  <c r="X956" i="1"/>
  <c r="X957" i="1"/>
  <c r="X958" i="1"/>
  <c r="X959" i="1"/>
  <c r="X960" i="1"/>
  <c r="X961" i="1"/>
  <c r="X962" i="1"/>
  <c r="X963" i="1"/>
  <c r="X964" i="1"/>
  <c r="X965" i="1"/>
  <c r="X966" i="1"/>
  <c r="X967" i="1"/>
  <c r="X968" i="1"/>
  <c r="X969" i="1"/>
  <c r="X970" i="1"/>
  <c r="X971" i="1"/>
  <c r="X972" i="1"/>
  <c r="X973" i="1"/>
  <c r="X974" i="1"/>
  <c r="X975" i="1"/>
  <c r="X976" i="1"/>
  <c r="X977" i="1"/>
  <c r="X978" i="1"/>
  <c r="X979" i="1"/>
  <c r="X980" i="1"/>
  <c r="X981" i="1"/>
  <c r="X982" i="1"/>
  <c r="X983" i="1"/>
  <c r="X984" i="1"/>
  <c r="X985" i="1"/>
  <c r="X986" i="1"/>
  <c r="X987" i="1"/>
  <c r="X988" i="1"/>
  <c r="X989" i="1"/>
  <c r="X990" i="1"/>
  <c r="X991" i="1"/>
  <c r="X992" i="1"/>
  <c r="X993" i="1"/>
  <c r="X994" i="1"/>
  <c r="X995" i="1"/>
  <c r="X996" i="1"/>
  <c r="X997" i="1"/>
  <c r="X998" i="1"/>
  <c r="X999" i="1"/>
  <c r="X1000" i="1"/>
  <c r="X1001" i="1"/>
  <c r="X1002" i="1"/>
  <c r="X1003" i="1"/>
  <c r="X1004" i="1"/>
  <c r="X1005" i="1"/>
  <c r="X1006" i="1"/>
  <c r="X1007" i="1"/>
  <c r="X1008" i="1"/>
  <c r="X1009" i="1"/>
  <c r="X1010" i="1"/>
  <c r="X1011" i="1"/>
  <c r="X1012" i="1"/>
  <c r="X1013" i="1"/>
  <c r="X1014" i="1"/>
  <c r="X1015" i="1"/>
  <c r="X1016" i="1"/>
  <c r="X1017" i="1"/>
  <c r="X1018" i="1"/>
  <c r="X1019" i="1"/>
  <c r="X1020" i="1"/>
  <c r="X1021" i="1"/>
  <c r="X1022" i="1"/>
  <c r="X1023" i="1"/>
  <c r="X1024" i="1"/>
  <c r="X1025" i="1"/>
  <c r="X1026" i="1"/>
  <c r="X1027" i="1"/>
  <c r="X1028" i="1"/>
  <c r="X1029" i="1"/>
  <c r="X1030" i="1"/>
  <c r="X1031" i="1"/>
  <c r="X1032" i="1"/>
  <c r="X1033" i="1"/>
  <c r="X1034" i="1"/>
  <c r="X1035" i="1"/>
  <c r="X1036" i="1"/>
  <c r="X1037" i="1"/>
  <c r="X1038" i="1"/>
  <c r="X1039" i="1"/>
  <c r="X1040" i="1"/>
  <c r="X1041" i="1"/>
  <c r="X1042" i="1"/>
  <c r="X1043" i="1"/>
  <c r="X1044" i="1"/>
  <c r="X1045" i="1"/>
  <c r="X1046" i="1"/>
  <c r="X1047" i="1"/>
  <c r="X1048" i="1"/>
  <c r="X1049" i="1"/>
  <c r="X1050" i="1"/>
  <c r="X1051" i="1"/>
  <c r="X1052" i="1"/>
  <c r="X1053" i="1"/>
  <c r="X1054" i="1"/>
  <c r="X1055" i="1"/>
  <c r="X1056" i="1"/>
  <c r="X1057" i="1"/>
  <c r="X1058" i="1"/>
  <c r="X1059" i="1"/>
  <c r="X1060" i="1"/>
  <c r="X1061" i="1"/>
  <c r="X1062" i="1"/>
  <c r="X1063" i="1"/>
  <c r="X1064" i="1"/>
  <c r="X1065" i="1"/>
  <c r="X1066" i="1"/>
  <c r="X1067" i="1"/>
  <c r="X1068" i="1"/>
  <c r="X1069" i="1"/>
  <c r="X1070" i="1"/>
  <c r="X1071" i="1"/>
  <c r="X1072" i="1"/>
  <c r="X1073" i="1"/>
  <c r="X1074" i="1"/>
  <c r="X1075" i="1"/>
  <c r="X1076" i="1"/>
  <c r="X1077" i="1"/>
  <c r="X1078" i="1"/>
  <c r="X1079" i="1"/>
  <c r="X1080" i="1"/>
  <c r="X1081" i="1"/>
  <c r="X1082" i="1"/>
  <c r="X1083" i="1"/>
  <c r="X1084" i="1"/>
  <c r="X1085" i="1"/>
  <c r="X1086" i="1"/>
  <c r="X1087" i="1"/>
  <c r="X1088" i="1"/>
  <c r="X1089" i="1"/>
  <c r="X1090" i="1"/>
  <c r="X1091" i="1"/>
  <c r="X1092" i="1"/>
  <c r="X1093" i="1"/>
  <c r="X1094" i="1"/>
  <c r="X1095" i="1"/>
  <c r="X1096" i="1"/>
  <c r="X1097" i="1"/>
  <c r="X1098" i="1"/>
  <c r="X1099" i="1"/>
  <c r="X1100" i="1"/>
  <c r="X1101" i="1"/>
  <c r="X1102" i="1"/>
  <c r="X1103" i="1"/>
  <c r="X1104" i="1"/>
  <c r="X1105" i="1"/>
  <c r="X1106" i="1"/>
  <c r="X1107" i="1"/>
  <c r="X1108" i="1"/>
  <c r="X1109" i="1"/>
  <c r="X1110" i="1"/>
  <c r="X1111" i="1"/>
  <c r="X1112" i="1"/>
  <c r="X1113" i="1"/>
  <c r="X1114" i="1"/>
  <c r="X1115" i="1"/>
  <c r="X1116" i="1"/>
  <c r="X1117" i="1"/>
  <c r="X1118" i="1"/>
  <c r="X1119" i="1"/>
  <c r="X1120" i="1"/>
  <c r="X1121" i="1"/>
  <c r="X1122" i="1"/>
  <c r="X1123" i="1"/>
  <c r="X1124" i="1"/>
  <c r="X1125" i="1"/>
  <c r="X1126" i="1"/>
  <c r="X1127" i="1"/>
  <c r="X1128" i="1"/>
  <c r="X1129" i="1"/>
  <c r="X1130" i="1"/>
  <c r="X1131" i="1"/>
  <c r="X1132" i="1"/>
  <c r="X1133" i="1"/>
  <c r="X1134" i="1"/>
  <c r="X1135" i="1"/>
  <c r="X1136" i="1"/>
  <c r="X1137" i="1"/>
  <c r="X1138" i="1"/>
  <c r="X1139" i="1"/>
  <c r="X1140" i="1"/>
  <c r="X1141" i="1"/>
  <c r="X1142" i="1"/>
  <c r="X1143" i="1"/>
  <c r="X1144" i="1"/>
  <c r="X1145" i="1"/>
  <c r="X1146" i="1"/>
  <c r="X1147" i="1"/>
  <c r="X1148" i="1"/>
  <c r="X1149" i="1"/>
  <c r="X1150" i="1"/>
  <c r="X1151" i="1"/>
  <c r="X1152" i="1"/>
  <c r="X1153" i="1"/>
  <c r="X1154" i="1"/>
  <c r="X1155" i="1"/>
  <c r="X1156" i="1"/>
  <c r="X1157" i="1"/>
  <c r="X1158" i="1"/>
  <c r="X1159" i="1"/>
  <c r="X1160" i="1"/>
  <c r="X1161" i="1"/>
  <c r="X1162" i="1"/>
  <c r="X1163" i="1"/>
  <c r="X1164" i="1"/>
  <c r="X1165" i="1"/>
  <c r="X1166" i="1"/>
  <c r="X1167" i="1"/>
  <c r="X1168" i="1"/>
  <c r="X1169" i="1"/>
  <c r="X1170" i="1"/>
  <c r="X1171" i="1"/>
  <c r="X1172" i="1"/>
  <c r="X1173" i="1"/>
  <c r="X1174" i="1"/>
  <c r="X1175" i="1"/>
  <c r="X1176" i="1"/>
  <c r="X1177" i="1"/>
  <c r="X1178" i="1"/>
  <c r="X1179" i="1"/>
  <c r="X1180" i="1"/>
  <c r="X1181" i="1"/>
  <c r="X1182" i="1"/>
  <c r="X1183" i="1"/>
  <c r="X1184" i="1"/>
  <c r="X1185" i="1"/>
  <c r="X1186" i="1"/>
  <c r="X1187" i="1"/>
  <c r="X1188" i="1"/>
  <c r="X1189" i="1"/>
  <c r="X1190" i="1"/>
  <c r="X1191" i="1"/>
  <c r="X1192" i="1"/>
  <c r="X1193" i="1"/>
  <c r="X1194" i="1"/>
  <c r="X1195" i="1"/>
  <c r="X1196" i="1"/>
  <c r="X1197" i="1"/>
  <c r="X1198" i="1"/>
  <c r="X1199" i="1"/>
  <c r="X1200" i="1"/>
  <c r="X1201" i="1"/>
  <c r="X1202" i="1"/>
  <c r="X1203" i="1"/>
  <c r="X1204" i="1"/>
  <c r="X1205" i="1"/>
  <c r="X1206" i="1"/>
  <c r="X1207" i="1"/>
  <c r="X1208" i="1"/>
  <c r="X1209" i="1"/>
  <c r="X1210" i="1"/>
  <c r="X1211" i="1"/>
  <c r="X1212" i="1"/>
  <c r="X1213" i="1"/>
  <c r="X1214" i="1"/>
  <c r="X1215" i="1"/>
  <c r="X1216" i="1"/>
  <c r="X1217" i="1"/>
  <c r="X1218" i="1"/>
  <c r="X1219" i="1"/>
  <c r="X1220" i="1"/>
  <c r="X1221" i="1"/>
  <c r="X1222" i="1"/>
  <c r="X1223" i="1"/>
  <c r="X1224" i="1"/>
  <c r="X1225" i="1"/>
  <c r="X1226" i="1"/>
  <c r="X1227" i="1"/>
  <c r="X1228" i="1"/>
  <c r="X1229" i="1"/>
  <c r="X1230" i="1"/>
  <c r="X1231" i="1"/>
  <c r="X1232" i="1"/>
  <c r="X1233" i="1"/>
  <c r="X1234" i="1"/>
  <c r="X1235" i="1"/>
  <c r="X1236" i="1"/>
  <c r="X1237" i="1"/>
  <c r="X1238" i="1"/>
  <c r="X1239" i="1"/>
  <c r="X1240" i="1"/>
  <c r="X1241" i="1"/>
  <c r="X1242" i="1"/>
  <c r="X1243" i="1"/>
  <c r="X1244" i="1"/>
  <c r="X1245" i="1"/>
  <c r="X1246" i="1"/>
  <c r="X1247" i="1"/>
  <c r="X1248" i="1"/>
  <c r="X1249" i="1"/>
  <c r="X1250" i="1"/>
  <c r="X1251" i="1"/>
  <c r="X1252" i="1"/>
  <c r="X1253" i="1"/>
  <c r="X1254" i="1"/>
  <c r="X1255" i="1"/>
  <c r="X1256" i="1"/>
  <c r="X1257" i="1"/>
  <c r="X1258" i="1"/>
  <c r="X1259" i="1"/>
  <c r="X1260" i="1"/>
  <c r="X1261" i="1"/>
  <c r="X1262" i="1"/>
  <c r="X1263" i="1"/>
  <c r="X1264" i="1"/>
  <c r="X1265" i="1"/>
  <c r="X1266" i="1"/>
  <c r="X1267" i="1"/>
  <c r="X1268" i="1"/>
  <c r="X1269" i="1"/>
  <c r="X1270" i="1"/>
  <c r="X1271" i="1"/>
  <c r="X1272" i="1"/>
  <c r="X1273" i="1"/>
  <c r="X1274" i="1"/>
  <c r="X1275" i="1"/>
  <c r="X1276" i="1"/>
  <c r="X1277" i="1"/>
  <c r="X1278" i="1"/>
  <c r="X1279" i="1"/>
  <c r="X1280" i="1"/>
  <c r="X1281" i="1"/>
  <c r="X1282" i="1"/>
  <c r="X1283" i="1"/>
  <c r="X1284" i="1"/>
  <c r="X1285" i="1"/>
  <c r="X1286" i="1"/>
  <c r="X1287" i="1"/>
  <c r="X1288" i="1"/>
  <c r="X1289" i="1"/>
  <c r="X1290" i="1"/>
  <c r="X1291" i="1"/>
  <c r="X1292" i="1"/>
  <c r="X1293" i="1"/>
  <c r="X1294" i="1"/>
  <c r="X1295" i="1"/>
  <c r="X1296" i="1"/>
  <c r="X1297" i="1"/>
  <c r="X1298" i="1"/>
  <c r="X1299" i="1"/>
  <c r="X1300" i="1"/>
  <c r="X1301" i="1"/>
  <c r="X1302" i="1"/>
  <c r="X1303" i="1"/>
  <c r="X1304" i="1"/>
  <c r="X1305" i="1"/>
  <c r="X1306" i="1"/>
  <c r="X1307" i="1"/>
  <c r="X1308" i="1"/>
  <c r="X1309" i="1"/>
  <c r="X1310" i="1"/>
  <c r="X1311" i="1"/>
  <c r="X1312" i="1"/>
  <c r="X1313" i="1"/>
  <c r="X1314" i="1"/>
  <c r="X1315" i="1"/>
  <c r="X1316" i="1"/>
  <c r="X1317" i="1"/>
  <c r="X1318" i="1"/>
  <c r="X1319" i="1"/>
  <c r="BE20" i="2"/>
  <c r="BE21" i="2"/>
  <c r="BE22" i="2"/>
  <c r="X12" i="1"/>
  <c r="CC5" i="1" s="1"/>
  <c r="AF1319" i="1"/>
  <c r="AF1318" i="1"/>
  <c r="AF1317" i="1"/>
  <c r="AF1316" i="1"/>
  <c r="AF1315" i="1"/>
  <c r="AF1314" i="1"/>
  <c r="AF1313" i="1"/>
  <c r="AF1312" i="1"/>
  <c r="AF1311" i="1"/>
  <c r="AF1310" i="1"/>
  <c r="AF1309" i="1"/>
  <c r="AF1308" i="1"/>
  <c r="AF1307" i="1"/>
  <c r="AF1306" i="1"/>
  <c r="AF1305" i="1"/>
  <c r="AF1304" i="1"/>
  <c r="AF1303" i="1"/>
  <c r="AF1302" i="1"/>
  <c r="AF1301" i="1"/>
  <c r="AF1300" i="1"/>
  <c r="AF1299" i="1"/>
  <c r="AF1298" i="1"/>
  <c r="AF1297" i="1"/>
  <c r="AF1296" i="1"/>
  <c r="AF1295" i="1"/>
  <c r="AF1294" i="1"/>
  <c r="AF1293" i="1"/>
  <c r="AF1292" i="1"/>
  <c r="AF1291" i="1"/>
  <c r="AF1290" i="1"/>
  <c r="AF1289" i="1"/>
  <c r="AF1288" i="1"/>
  <c r="AF1287" i="1"/>
  <c r="AF1286" i="1"/>
  <c r="AF1285" i="1"/>
  <c r="AF1284" i="1"/>
  <c r="AF1283" i="1"/>
  <c r="AF1282" i="1"/>
  <c r="AF1281" i="1"/>
  <c r="AF1280" i="1"/>
  <c r="AF1279" i="1"/>
  <c r="AF1278" i="1"/>
  <c r="AF1277" i="1"/>
  <c r="AF1276" i="1"/>
  <c r="AF1275" i="1"/>
  <c r="AF1274" i="1"/>
  <c r="AF1273" i="1"/>
  <c r="AF1272" i="1"/>
  <c r="AF1271" i="1"/>
  <c r="AF1270" i="1"/>
  <c r="AF1269" i="1"/>
  <c r="AF1268" i="1"/>
  <c r="AF1267" i="1"/>
  <c r="AF1266" i="1"/>
  <c r="AF1265" i="1"/>
  <c r="AF1264" i="1"/>
  <c r="AF1263" i="1"/>
  <c r="AF1262" i="1"/>
  <c r="AF1261" i="1"/>
  <c r="AF1260" i="1"/>
  <c r="AF1259" i="1"/>
  <c r="AF1258" i="1"/>
  <c r="AF1257" i="1"/>
  <c r="AF1256" i="1"/>
  <c r="AF1255" i="1"/>
  <c r="AF1254" i="1"/>
  <c r="AF1253" i="1"/>
  <c r="AF1252" i="1"/>
  <c r="AF1251" i="1"/>
  <c r="AF1250" i="1"/>
  <c r="AF1249" i="1"/>
  <c r="AF1248" i="1"/>
  <c r="AF1247" i="1"/>
  <c r="AF1246" i="1"/>
  <c r="AF1245" i="1"/>
  <c r="AF1244" i="1"/>
  <c r="AF1243" i="1"/>
  <c r="AF1242" i="1"/>
  <c r="AF1241" i="1"/>
  <c r="AF1240" i="1"/>
  <c r="AF1239" i="1"/>
  <c r="AF1238" i="1"/>
  <c r="AF1237" i="1"/>
  <c r="AF1236" i="1"/>
  <c r="AF1235" i="1"/>
  <c r="AF1234" i="1"/>
  <c r="AF1233" i="1"/>
  <c r="AF1232" i="1"/>
  <c r="AF1231" i="1"/>
  <c r="AF1230" i="1"/>
  <c r="AF1229" i="1"/>
  <c r="AF1228" i="1"/>
  <c r="AF1227" i="1"/>
  <c r="AF1226" i="1"/>
  <c r="AF1225" i="1"/>
  <c r="AF1224" i="1"/>
  <c r="AF1223" i="1"/>
  <c r="AF1222" i="1"/>
  <c r="AF1221" i="1"/>
  <c r="AF1220" i="1"/>
  <c r="AF1219" i="1"/>
  <c r="AF1218" i="1"/>
  <c r="AF1217" i="1"/>
  <c r="AF1216" i="1"/>
  <c r="AF1215" i="1"/>
  <c r="AF1214" i="1"/>
  <c r="AF1213" i="1"/>
  <c r="AF1212" i="1"/>
  <c r="AF1211" i="1"/>
  <c r="AF1210" i="1"/>
  <c r="AF1209" i="1"/>
  <c r="AF1208" i="1"/>
  <c r="AF1207" i="1"/>
  <c r="AF1206" i="1"/>
  <c r="AF1205" i="1"/>
  <c r="AF1204" i="1"/>
  <c r="AF1203" i="1"/>
  <c r="AF1202" i="1"/>
  <c r="AF1201" i="1"/>
  <c r="AF1200" i="1"/>
  <c r="AF1199" i="1"/>
  <c r="AF1198" i="1"/>
  <c r="AF1197" i="1"/>
  <c r="AF1196" i="1"/>
  <c r="AF1195" i="1"/>
  <c r="AF1194" i="1"/>
  <c r="AF1193" i="1"/>
  <c r="AF1192" i="1"/>
  <c r="AF1191" i="1"/>
  <c r="AF1190" i="1"/>
  <c r="AF1189" i="1"/>
  <c r="AF1188" i="1"/>
  <c r="AF1187" i="1"/>
  <c r="AF1186" i="1"/>
  <c r="AF1185" i="1"/>
  <c r="AF1184" i="1"/>
  <c r="AF1183" i="1"/>
  <c r="AF1182" i="1"/>
  <c r="AF1181" i="1"/>
  <c r="AF1180" i="1"/>
  <c r="AF1179" i="1"/>
  <c r="AF1178" i="1"/>
  <c r="AF1177" i="1"/>
  <c r="AF1176" i="1"/>
  <c r="AF1175" i="1"/>
  <c r="AF1174" i="1"/>
  <c r="AF1173" i="1"/>
  <c r="AF1172" i="1"/>
  <c r="AF1171" i="1"/>
  <c r="AF1170" i="1"/>
  <c r="AF1169" i="1"/>
  <c r="AF1168" i="1"/>
  <c r="AF1167" i="1"/>
  <c r="AF1166" i="1"/>
  <c r="AF1165" i="1"/>
  <c r="AF1164" i="1"/>
  <c r="AF1163" i="1"/>
  <c r="AF1162" i="1"/>
  <c r="AF1161" i="1"/>
  <c r="AF1160" i="1"/>
  <c r="AF1159" i="1"/>
  <c r="AF1158" i="1"/>
  <c r="AF1157" i="1"/>
  <c r="AF1156" i="1"/>
  <c r="AF1155" i="1"/>
  <c r="AF1154" i="1"/>
  <c r="AF1153" i="1"/>
  <c r="AF1152" i="1"/>
  <c r="AF1151" i="1"/>
  <c r="AF1150" i="1"/>
  <c r="AF1149" i="1"/>
  <c r="AF1148" i="1"/>
  <c r="AF1147" i="1"/>
  <c r="AF1146" i="1"/>
  <c r="AF1145" i="1"/>
  <c r="AF1144" i="1"/>
  <c r="AF1143" i="1"/>
  <c r="AF1142" i="1"/>
  <c r="AF1141" i="1"/>
  <c r="AF1140" i="1"/>
  <c r="AF1139" i="1"/>
  <c r="AF1138" i="1"/>
  <c r="AF1137" i="1"/>
  <c r="AF1136" i="1"/>
  <c r="AF1135" i="1"/>
  <c r="AF1134" i="1"/>
  <c r="AF1133" i="1"/>
  <c r="AF1132" i="1"/>
  <c r="AF1131" i="1"/>
  <c r="AF1130" i="1"/>
  <c r="AF1129" i="1"/>
  <c r="AF1128" i="1"/>
  <c r="AF1127" i="1"/>
  <c r="AF1126" i="1"/>
  <c r="AF1125" i="1"/>
  <c r="AF1124" i="1"/>
  <c r="AF1123" i="1"/>
  <c r="AF1122" i="1"/>
  <c r="AF1121" i="1"/>
  <c r="AF1120" i="1"/>
  <c r="AF1119" i="1"/>
  <c r="AF1118" i="1"/>
  <c r="AF1117" i="1"/>
  <c r="AF1116" i="1"/>
  <c r="AF1115" i="1"/>
  <c r="AF1114" i="1"/>
  <c r="AF1113" i="1"/>
  <c r="AF1112" i="1"/>
  <c r="AF1111" i="1"/>
  <c r="AF1110" i="1"/>
  <c r="AF1109" i="1"/>
  <c r="AF1108" i="1"/>
  <c r="AF1107" i="1"/>
  <c r="AF1106" i="1"/>
  <c r="AF1105" i="1"/>
  <c r="AF1104" i="1"/>
  <c r="AF1103" i="1"/>
  <c r="AF1102" i="1"/>
  <c r="AF1101" i="1"/>
  <c r="AF1100" i="1"/>
  <c r="AF1099" i="1"/>
  <c r="AF1098" i="1"/>
  <c r="AF1097" i="1"/>
  <c r="AF1096" i="1"/>
  <c r="AF1095" i="1"/>
  <c r="AF1094" i="1"/>
  <c r="AF1093" i="1"/>
  <c r="AF1092" i="1"/>
  <c r="AF1091" i="1"/>
  <c r="AF1090" i="1"/>
  <c r="AF1089" i="1"/>
  <c r="AF1088" i="1"/>
  <c r="AF1087" i="1"/>
  <c r="AF1086" i="1"/>
  <c r="AF1085" i="1"/>
  <c r="AF1084" i="1"/>
  <c r="AF1083" i="1"/>
  <c r="AF1082" i="1"/>
  <c r="AF1081" i="1"/>
  <c r="AF1080" i="1"/>
  <c r="AF1079" i="1"/>
  <c r="AF1078" i="1"/>
  <c r="AF1077" i="1"/>
  <c r="AF1076" i="1"/>
  <c r="AF1075" i="1"/>
  <c r="AF1074" i="1"/>
  <c r="AF1073" i="1"/>
  <c r="AF1072" i="1"/>
  <c r="AF1071" i="1"/>
  <c r="AF1070" i="1"/>
  <c r="AF1069" i="1"/>
  <c r="AF1068" i="1"/>
  <c r="AF1067" i="1"/>
  <c r="AF1066" i="1"/>
  <c r="AF1065" i="1"/>
  <c r="AF1064" i="1"/>
  <c r="AF1063" i="1"/>
  <c r="AF1062" i="1"/>
  <c r="AF1061" i="1"/>
  <c r="AF1060" i="1"/>
  <c r="AF1059" i="1"/>
  <c r="AF1058" i="1"/>
  <c r="AF1057" i="1"/>
  <c r="AF1056" i="1"/>
  <c r="AF1055" i="1"/>
  <c r="AF1054" i="1"/>
  <c r="AF1053" i="1"/>
  <c r="AF1052" i="1"/>
  <c r="AF1051" i="1"/>
  <c r="AF1050" i="1"/>
  <c r="AF1049" i="1"/>
  <c r="AF1048" i="1"/>
  <c r="AF1047" i="1"/>
  <c r="AF1046" i="1"/>
  <c r="AF1045" i="1"/>
  <c r="AF1044" i="1"/>
  <c r="AF1043" i="1"/>
  <c r="AF1042" i="1"/>
  <c r="AF1041" i="1"/>
  <c r="AF1040" i="1"/>
  <c r="AF1039" i="1"/>
  <c r="AF1038" i="1"/>
  <c r="AF1037" i="1"/>
  <c r="AF1036" i="1"/>
  <c r="AF1035" i="1"/>
  <c r="AF1034" i="1"/>
  <c r="AF1033" i="1"/>
  <c r="AF1032" i="1"/>
  <c r="AF1031" i="1"/>
  <c r="AF1030" i="1"/>
  <c r="AF1029" i="1"/>
  <c r="AF1028" i="1"/>
  <c r="AF1027" i="1"/>
  <c r="AF1026" i="1"/>
  <c r="AF1025" i="1"/>
  <c r="AF1024" i="1"/>
  <c r="AF1023" i="1"/>
  <c r="AF1022" i="1"/>
  <c r="AF1021" i="1"/>
  <c r="AF1020" i="1"/>
  <c r="AF1019" i="1"/>
  <c r="AF1018" i="1"/>
  <c r="AF1017" i="1"/>
  <c r="AF1016" i="1"/>
  <c r="AF1015" i="1"/>
  <c r="AF1014" i="1"/>
  <c r="AF1013" i="1"/>
  <c r="AF1012" i="1"/>
  <c r="AF1011" i="1"/>
  <c r="AF1010" i="1"/>
  <c r="AF1009" i="1"/>
  <c r="AF1008" i="1"/>
  <c r="AF1007" i="1"/>
  <c r="AF1006" i="1"/>
  <c r="AF1005" i="1"/>
  <c r="AF1004" i="1"/>
  <c r="AF1003" i="1"/>
  <c r="AF1002" i="1"/>
  <c r="AF1001" i="1"/>
  <c r="AF1000" i="1"/>
  <c r="AF999" i="1"/>
  <c r="AF998" i="1"/>
  <c r="AF997" i="1"/>
  <c r="AF996" i="1"/>
  <c r="AF995" i="1"/>
  <c r="AF994" i="1"/>
  <c r="AF993" i="1"/>
  <c r="AF992" i="1"/>
  <c r="AF991" i="1"/>
  <c r="AF990" i="1"/>
  <c r="AF989" i="1"/>
  <c r="AF988" i="1"/>
  <c r="AF987" i="1"/>
  <c r="AF986" i="1"/>
  <c r="AF985" i="1"/>
  <c r="AF984" i="1"/>
  <c r="AF983" i="1"/>
  <c r="AF982" i="1"/>
  <c r="AF981" i="1"/>
  <c r="AF980" i="1"/>
  <c r="AF979" i="1"/>
  <c r="AF978" i="1"/>
  <c r="AF977" i="1"/>
  <c r="AF976" i="1"/>
  <c r="AF975" i="1"/>
  <c r="AF974" i="1"/>
  <c r="AF973" i="1"/>
  <c r="AF972" i="1"/>
  <c r="AF971" i="1"/>
  <c r="AF970" i="1"/>
  <c r="AF969" i="1"/>
  <c r="AF968" i="1"/>
  <c r="AF967" i="1"/>
  <c r="AF966" i="1"/>
  <c r="AF965" i="1"/>
  <c r="AF964" i="1"/>
  <c r="AF963" i="1"/>
  <c r="AF962" i="1"/>
  <c r="AF961" i="1"/>
  <c r="AF960" i="1"/>
  <c r="AF959" i="1"/>
  <c r="AF958" i="1"/>
  <c r="AF957" i="1"/>
  <c r="AF956" i="1"/>
  <c r="AF955" i="1"/>
  <c r="AF954" i="1"/>
  <c r="AF953" i="1"/>
  <c r="AF952" i="1"/>
  <c r="AF951" i="1"/>
  <c r="AF950" i="1"/>
  <c r="AF949" i="1"/>
  <c r="AF948" i="1"/>
  <c r="AF947" i="1"/>
  <c r="AF946" i="1"/>
  <c r="AF945" i="1"/>
  <c r="AF944" i="1"/>
  <c r="AF943" i="1"/>
  <c r="AF942" i="1"/>
  <c r="AF941" i="1"/>
  <c r="AF940" i="1"/>
  <c r="AF939" i="1"/>
  <c r="AF938" i="1"/>
  <c r="AF937" i="1"/>
  <c r="AF936" i="1"/>
  <c r="AF935" i="1"/>
  <c r="AF934" i="1"/>
  <c r="AF933" i="1"/>
  <c r="AF932" i="1"/>
  <c r="AF931" i="1"/>
  <c r="AF930" i="1"/>
  <c r="AF929" i="1"/>
  <c r="AF928" i="1"/>
  <c r="AF927" i="1"/>
  <c r="AF926" i="1"/>
  <c r="AF925" i="1"/>
  <c r="AF924" i="1"/>
  <c r="AF923" i="1"/>
  <c r="AF922" i="1"/>
  <c r="AF921" i="1"/>
  <c r="AF920" i="1"/>
  <c r="AF919" i="1"/>
  <c r="AF918" i="1"/>
  <c r="AF917" i="1"/>
  <c r="AF916" i="1"/>
  <c r="AF915" i="1"/>
  <c r="AF914" i="1"/>
  <c r="AF913" i="1"/>
  <c r="AF912" i="1"/>
  <c r="AF911" i="1"/>
  <c r="AF910" i="1"/>
  <c r="AF909" i="1"/>
  <c r="AF908" i="1"/>
  <c r="AF907" i="1"/>
  <c r="AF906" i="1"/>
  <c r="AF905" i="1"/>
  <c r="AF904" i="1"/>
  <c r="AF903" i="1"/>
  <c r="AF902" i="1"/>
  <c r="AF901" i="1"/>
  <c r="AF900" i="1"/>
  <c r="AF899" i="1"/>
  <c r="AF898" i="1"/>
  <c r="AF897" i="1"/>
  <c r="AF896" i="1"/>
  <c r="AF895" i="1"/>
  <c r="AF894" i="1"/>
  <c r="AF893" i="1"/>
  <c r="AF892" i="1"/>
  <c r="AF891" i="1"/>
  <c r="AF890" i="1"/>
  <c r="AF889" i="1"/>
  <c r="AF888" i="1"/>
  <c r="AF887" i="1"/>
  <c r="AF886" i="1"/>
  <c r="AF885" i="1"/>
  <c r="AF884" i="1"/>
  <c r="AF883" i="1"/>
  <c r="AF882" i="1"/>
  <c r="AF881" i="1"/>
  <c r="AF880" i="1"/>
  <c r="AF879" i="1"/>
  <c r="AF878" i="1"/>
  <c r="AF877" i="1"/>
  <c r="AF876" i="1"/>
  <c r="AF875" i="1"/>
  <c r="AF874" i="1"/>
  <c r="AF873" i="1"/>
  <c r="AF872" i="1"/>
  <c r="AF871" i="1"/>
  <c r="AF870" i="1"/>
  <c r="AF869" i="1"/>
  <c r="AF868" i="1"/>
  <c r="AF867" i="1"/>
  <c r="AF866" i="1"/>
  <c r="AF865" i="1"/>
  <c r="AF864" i="1"/>
  <c r="AF863" i="1"/>
  <c r="AF862" i="1"/>
  <c r="AF861" i="1"/>
  <c r="AF860" i="1"/>
  <c r="AF859" i="1"/>
  <c r="AF858" i="1"/>
  <c r="AF857" i="1"/>
  <c r="AF856" i="1"/>
  <c r="AF855" i="1"/>
  <c r="AF854" i="1"/>
  <c r="AF853" i="1"/>
  <c r="AF852" i="1"/>
  <c r="AF851" i="1"/>
  <c r="AF850" i="1"/>
  <c r="AF849" i="1"/>
  <c r="AF848" i="1"/>
  <c r="AF847" i="1"/>
  <c r="AF846" i="1"/>
  <c r="AF845" i="1"/>
  <c r="AF844" i="1"/>
  <c r="AF843" i="1"/>
  <c r="AF842" i="1"/>
  <c r="AF841" i="1"/>
  <c r="AF840" i="1"/>
  <c r="AF839" i="1"/>
  <c r="AF838" i="1"/>
  <c r="AF837" i="1"/>
  <c r="AF836" i="1"/>
  <c r="AF835" i="1"/>
  <c r="AF834" i="1"/>
  <c r="AF833" i="1"/>
  <c r="AF832" i="1"/>
  <c r="AF831" i="1"/>
  <c r="AF830" i="1"/>
  <c r="AF829" i="1"/>
  <c r="AF828" i="1"/>
  <c r="AF827" i="1"/>
  <c r="AF826" i="1"/>
  <c r="AF825" i="1"/>
  <c r="AF824" i="1"/>
  <c r="AF823" i="1"/>
  <c r="AF822" i="1"/>
  <c r="AF821" i="1"/>
  <c r="AF820" i="1"/>
  <c r="AF819" i="1"/>
  <c r="AF818" i="1"/>
  <c r="AF817" i="1"/>
  <c r="AF816" i="1"/>
  <c r="AF815" i="1"/>
  <c r="AF814" i="1"/>
  <c r="AF813" i="1"/>
  <c r="AF812" i="1"/>
  <c r="AF811" i="1"/>
  <c r="AF810" i="1"/>
  <c r="AF809" i="1"/>
  <c r="AF808" i="1"/>
  <c r="AF807" i="1"/>
  <c r="AF806" i="1"/>
  <c r="AF805" i="1"/>
  <c r="AF804" i="1"/>
  <c r="AF803" i="1"/>
  <c r="AF802" i="1"/>
  <c r="AF801" i="1"/>
  <c r="AF800" i="1"/>
  <c r="AF799" i="1"/>
  <c r="AF798" i="1"/>
  <c r="AF797" i="1"/>
  <c r="AF796" i="1"/>
  <c r="AF795" i="1"/>
  <c r="AF794" i="1"/>
  <c r="AF793" i="1"/>
  <c r="AF792" i="1"/>
  <c r="AF791" i="1"/>
  <c r="AF790" i="1"/>
  <c r="AF789" i="1"/>
  <c r="AF788" i="1"/>
  <c r="AF787" i="1"/>
  <c r="AF786" i="1"/>
  <c r="AF785" i="1"/>
  <c r="AF784" i="1"/>
  <c r="AF783" i="1"/>
  <c r="AF782" i="1"/>
  <c r="AF781" i="1"/>
  <c r="AF780" i="1"/>
  <c r="AF779" i="1"/>
  <c r="AF778" i="1"/>
  <c r="AF777" i="1"/>
  <c r="AF776" i="1"/>
  <c r="AF775" i="1"/>
  <c r="AF774" i="1"/>
  <c r="AF773" i="1"/>
  <c r="AF772" i="1"/>
  <c r="AF771" i="1"/>
  <c r="AF770" i="1"/>
  <c r="AF769" i="1"/>
  <c r="AF768" i="1"/>
  <c r="AF767" i="1"/>
  <c r="AF766" i="1"/>
  <c r="AF765" i="1"/>
  <c r="AF764" i="1"/>
  <c r="AF763" i="1"/>
  <c r="AF762" i="1"/>
  <c r="AF761" i="1"/>
  <c r="AF760" i="1"/>
  <c r="AF759" i="1"/>
  <c r="AF758" i="1"/>
  <c r="AF757" i="1"/>
  <c r="AF756" i="1"/>
  <c r="AF755" i="1"/>
  <c r="AF754" i="1"/>
  <c r="AF753" i="1"/>
  <c r="AF752" i="1"/>
  <c r="AF751" i="1"/>
  <c r="AF750" i="1"/>
  <c r="AF749" i="1"/>
  <c r="AF748" i="1"/>
  <c r="AF747" i="1"/>
  <c r="AF746" i="1"/>
  <c r="AF745" i="1"/>
  <c r="AF744" i="1"/>
  <c r="AF743" i="1"/>
  <c r="AF742" i="1"/>
  <c r="AF741" i="1"/>
  <c r="AF740" i="1"/>
  <c r="AF739" i="1"/>
  <c r="AF738" i="1"/>
  <c r="AF737" i="1"/>
  <c r="AF736" i="1"/>
  <c r="AF735" i="1"/>
  <c r="AF734" i="1"/>
  <c r="AF733" i="1"/>
  <c r="AF732" i="1"/>
  <c r="AF731" i="1"/>
  <c r="AF730" i="1"/>
  <c r="AF729" i="1"/>
  <c r="AF728" i="1"/>
  <c r="AF727" i="1"/>
  <c r="AF726" i="1"/>
  <c r="AF725" i="1"/>
  <c r="AF724" i="1"/>
  <c r="AF723" i="1"/>
  <c r="AF722" i="1"/>
  <c r="AF721" i="1"/>
  <c r="AF720" i="1"/>
  <c r="AF719" i="1"/>
  <c r="AF718" i="1"/>
  <c r="AF717" i="1"/>
  <c r="AF716" i="1"/>
  <c r="AF715" i="1"/>
  <c r="AF714" i="1"/>
  <c r="AF713" i="1"/>
  <c r="AF712" i="1"/>
  <c r="AF711" i="1"/>
  <c r="AF710" i="1"/>
  <c r="AF709" i="1"/>
  <c r="AF708" i="1"/>
  <c r="AF707" i="1"/>
  <c r="AF706" i="1"/>
  <c r="AF705" i="1"/>
  <c r="AF704" i="1"/>
  <c r="AF703" i="1"/>
  <c r="AF702" i="1"/>
  <c r="AF701" i="1"/>
  <c r="AF700" i="1"/>
  <c r="AF699" i="1"/>
  <c r="AF698" i="1"/>
  <c r="AF697" i="1"/>
  <c r="AF696" i="1"/>
  <c r="AF695" i="1"/>
  <c r="AF694" i="1"/>
  <c r="AF693" i="1"/>
  <c r="AF692" i="1"/>
  <c r="AF691" i="1"/>
  <c r="AF690" i="1"/>
  <c r="AF689" i="1"/>
  <c r="AF688" i="1"/>
  <c r="AF687" i="1"/>
  <c r="AF686" i="1"/>
  <c r="AF685" i="1"/>
  <c r="AF684" i="1"/>
  <c r="AF683" i="1"/>
  <c r="AF682" i="1"/>
  <c r="AF681" i="1"/>
  <c r="AF680" i="1"/>
  <c r="AF679" i="1"/>
  <c r="AF678" i="1"/>
  <c r="AF677" i="1"/>
  <c r="AF676" i="1"/>
  <c r="AF675" i="1"/>
  <c r="AF674" i="1"/>
  <c r="AF673" i="1"/>
  <c r="AF672" i="1"/>
  <c r="AF671" i="1"/>
  <c r="AF670" i="1"/>
  <c r="AF669" i="1"/>
  <c r="AF668" i="1"/>
  <c r="AF667" i="1"/>
  <c r="AF666" i="1"/>
  <c r="AF665" i="1"/>
  <c r="AF664" i="1"/>
  <c r="AF663" i="1"/>
  <c r="AF662" i="1"/>
  <c r="AF661" i="1"/>
  <c r="AF660" i="1"/>
  <c r="AF659" i="1"/>
  <c r="AF658" i="1"/>
  <c r="AF657" i="1"/>
  <c r="AF656" i="1"/>
  <c r="AF655" i="1"/>
  <c r="AF654" i="1"/>
  <c r="AF653" i="1"/>
  <c r="AF652" i="1"/>
  <c r="AF651" i="1"/>
  <c r="AF650" i="1"/>
  <c r="AF649" i="1"/>
  <c r="AF648" i="1"/>
  <c r="AF647" i="1"/>
  <c r="AF646" i="1"/>
  <c r="AF645" i="1"/>
  <c r="AF644" i="1"/>
  <c r="AF643" i="1"/>
  <c r="AF642" i="1"/>
  <c r="AF641" i="1"/>
  <c r="AF640" i="1"/>
  <c r="AF639" i="1"/>
  <c r="AF638" i="1"/>
  <c r="AF637" i="1"/>
  <c r="AF636" i="1"/>
  <c r="AF635" i="1"/>
  <c r="AF634" i="1"/>
  <c r="AF633" i="1"/>
  <c r="AF632" i="1"/>
  <c r="AF631" i="1"/>
  <c r="AF630" i="1"/>
  <c r="AF629" i="1"/>
  <c r="AF628" i="1"/>
  <c r="AF627" i="1"/>
  <c r="AF626" i="1"/>
  <c r="AF625" i="1"/>
  <c r="AF624" i="1"/>
  <c r="AF623" i="1"/>
  <c r="AF622" i="1"/>
  <c r="AF621" i="1"/>
  <c r="AF620" i="1"/>
  <c r="AF619" i="1"/>
  <c r="AF618" i="1"/>
  <c r="AF617" i="1"/>
  <c r="AF616" i="1"/>
  <c r="AF615" i="1"/>
  <c r="AF614" i="1"/>
  <c r="AF613" i="1"/>
  <c r="AF612" i="1"/>
  <c r="AF611" i="1"/>
  <c r="AF610" i="1"/>
  <c r="AF609" i="1"/>
  <c r="AF608" i="1"/>
  <c r="AF607" i="1"/>
  <c r="AF606" i="1"/>
  <c r="AF605" i="1"/>
  <c r="AF604" i="1"/>
  <c r="AF603" i="1"/>
  <c r="AF602" i="1"/>
  <c r="AF601" i="1"/>
  <c r="AF600" i="1"/>
  <c r="AF599" i="1"/>
  <c r="AF598" i="1"/>
  <c r="AF597" i="1"/>
  <c r="AF596" i="1"/>
  <c r="AF595" i="1"/>
  <c r="AF594" i="1"/>
  <c r="AF593" i="1"/>
  <c r="AF592" i="1"/>
  <c r="AF591" i="1"/>
  <c r="AF590" i="1"/>
  <c r="AF589" i="1"/>
  <c r="AF588" i="1"/>
  <c r="AF587" i="1"/>
  <c r="AF586" i="1"/>
  <c r="AF585" i="1"/>
  <c r="AF584" i="1"/>
  <c r="AF583" i="1"/>
  <c r="AF582" i="1"/>
  <c r="AF581" i="1"/>
  <c r="AF580" i="1"/>
  <c r="AF579" i="1"/>
  <c r="AF578" i="1"/>
  <c r="AF577" i="1"/>
  <c r="AF576" i="1"/>
  <c r="AF575" i="1"/>
  <c r="AF574" i="1"/>
  <c r="AF573" i="1"/>
  <c r="AF572" i="1"/>
  <c r="AF571" i="1"/>
  <c r="AF570" i="1"/>
  <c r="AF569" i="1"/>
  <c r="AF568" i="1"/>
  <c r="AF567" i="1"/>
  <c r="AF566" i="1"/>
  <c r="AF565" i="1"/>
  <c r="AF564" i="1"/>
  <c r="AF563" i="1"/>
  <c r="AF562" i="1"/>
  <c r="AF561" i="1"/>
  <c r="AF560" i="1"/>
  <c r="AF559" i="1"/>
  <c r="AF558" i="1"/>
  <c r="AF557" i="1"/>
  <c r="AF556" i="1"/>
  <c r="AF555" i="1"/>
  <c r="AF554" i="1"/>
  <c r="AF553" i="1"/>
  <c r="AF552" i="1"/>
  <c r="AF551" i="1"/>
  <c r="AF550" i="1"/>
  <c r="AF549" i="1"/>
  <c r="AF548" i="1"/>
  <c r="AF547" i="1"/>
  <c r="AF546" i="1"/>
  <c r="AF545" i="1"/>
  <c r="AF544" i="1"/>
  <c r="AF543" i="1"/>
  <c r="AF542" i="1"/>
  <c r="AF541" i="1"/>
  <c r="AF540" i="1"/>
  <c r="AF539" i="1"/>
  <c r="AF538" i="1"/>
  <c r="AF537" i="1"/>
  <c r="AF536" i="1"/>
  <c r="AF535" i="1"/>
  <c r="AF534" i="1"/>
  <c r="AF533" i="1"/>
  <c r="AF532" i="1"/>
  <c r="AF531" i="1"/>
  <c r="AF530" i="1"/>
  <c r="AF529" i="1"/>
  <c r="AF528" i="1"/>
  <c r="AF527" i="1"/>
  <c r="AF526" i="1"/>
  <c r="AF525" i="1"/>
  <c r="AF524" i="1"/>
  <c r="AF523" i="1"/>
  <c r="AF522" i="1"/>
  <c r="AF521" i="1"/>
  <c r="AF520" i="1"/>
  <c r="AF519" i="1"/>
  <c r="AF518" i="1"/>
  <c r="AF517" i="1"/>
  <c r="AF516" i="1"/>
  <c r="AF515" i="1"/>
  <c r="AF514" i="1"/>
  <c r="AF513" i="1"/>
  <c r="AF512" i="1"/>
  <c r="AF511" i="1"/>
  <c r="AF510" i="1"/>
  <c r="AF509" i="1"/>
  <c r="AF508" i="1"/>
  <c r="AF507" i="1"/>
  <c r="AF506" i="1"/>
  <c r="AF505" i="1"/>
  <c r="AF504" i="1"/>
  <c r="AF503" i="1"/>
  <c r="AF502" i="1"/>
  <c r="AF501" i="1"/>
  <c r="AF500" i="1"/>
  <c r="AF499" i="1"/>
  <c r="AF498" i="1"/>
  <c r="AF497" i="1"/>
  <c r="AF496" i="1"/>
  <c r="AF495" i="1"/>
  <c r="AF494" i="1"/>
  <c r="AF493" i="1"/>
  <c r="AF492" i="1"/>
  <c r="AF491" i="1"/>
  <c r="AF490" i="1"/>
  <c r="AF489" i="1"/>
  <c r="AF488" i="1"/>
  <c r="AF487" i="1"/>
  <c r="AF486" i="1"/>
  <c r="AF485" i="1"/>
  <c r="AF484" i="1"/>
  <c r="AF483" i="1"/>
  <c r="AF482" i="1"/>
  <c r="AF481" i="1"/>
  <c r="AF480" i="1"/>
  <c r="AF479" i="1"/>
  <c r="AF478" i="1"/>
  <c r="AF477" i="1"/>
  <c r="AF476" i="1"/>
  <c r="AF475" i="1"/>
  <c r="AF474" i="1"/>
  <c r="AF473" i="1"/>
  <c r="AF472" i="1"/>
  <c r="AF471" i="1"/>
  <c r="AF470" i="1"/>
  <c r="AF469" i="1"/>
  <c r="AF468" i="1"/>
  <c r="AF467" i="1"/>
  <c r="AF466" i="1"/>
  <c r="AF465" i="1"/>
  <c r="AF464" i="1"/>
  <c r="AF463" i="1"/>
  <c r="AF462" i="1"/>
  <c r="AF461" i="1"/>
  <c r="AF460" i="1"/>
  <c r="AF459" i="1"/>
  <c r="AF458" i="1"/>
  <c r="AF457" i="1"/>
  <c r="AF456" i="1"/>
  <c r="AF455" i="1"/>
  <c r="AF454" i="1"/>
  <c r="AF453" i="1"/>
  <c r="AF452" i="1"/>
  <c r="AF451" i="1"/>
  <c r="AF450" i="1"/>
  <c r="AF449" i="1"/>
  <c r="AF448" i="1"/>
  <c r="AF447" i="1"/>
  <c r="AF446" i="1"/>
  <c r="AF445" i="1"/>
  <c r="AF444" i="1"/>
  <c r="AF443" i="1"/>
  <c r="AF442" i="1"/>
  <c r="AF441" i="1"/>
  <c r="AF440" i="1"/>
  <c r="AF439" i="1"/>
  <c r="AF438" i="1"/>
  <c r="AF437" i="1"/>
  <c r="AF436" i="1"/>
  <c r="AF435" i="1"/>
  <c r="AF434" i="1"/>
  <c r="AF433" i="1"/>
  <c r="AF432" i="1"/>
  <c r="AF431" i="1"/>
  <c r="AF430" i="1"/>
  <c r="AF429" i="1"/>
  <c r="AF428" i="1"/>
  <c r="AF427" i="1"/>
  <c r="AF426" i="1"/>
  <c r="AF425" i="1"/>
  <c r="AF424" i="1"/>
  <c r="AF423" i="1"/>
  <c r="AF422" i="1"/>
  <c r="AF421" i="1"/>
  <c r="AF420" i="1"/>
  <c r="AF419" i="1"/>
  <c r="AF418" i="1"/>
  <c r="AF417" i="1"/>
  <c r="AF416" i="1"/>
  <c r="AF415" i="1"/>
  <c r="AF414" i="1"/>
  <c r="AF413" i="1"/>
  <c r="AF412" i="1"/>
  <c r="AF411" i="1"/>
  <c r="AF410" i="1"/>
  <c r="AF409" i="1"/>
  <c r="AF408" i="1"/>
  <c r="AF407" i="1"/>
  <c r="AF406" i="1"/>
  <c r="AF405" i="1"/>
  <c r="AF404" i="1"/>
  <c r="AF403" i="1"/>
  <c r="AF402" i="1"/>
  <c r="AF401" i="1"/>
  <c r="AF400" i="1"/>
  <c r="AF399" i="1"/>
  <c r="AF398" i="1"/>
  <c r="AF397" i="1"/>
  <c r="AF396" i="1"/>
  <c r="AF395" i="1"/>
  <c r="AF394" i="1"/>
  <c r="AF393" i="1"/>
  <c r="AF392" i="1"/>
  <c r="AF391" i="1"/>
  <c r="AF390" i="1"/>
  <c r="AF389" i="1"/>
  <c r="AF388" i="1"/>
  <c r="AF387" i="1"/>
  <c r="AF386" i="1"/>
  <c r="AF385" i="1"/>
  <c r="AF384" i="1"/>
  <c r="AF383" i="1"/>
  <c r="AF382" i="1"/>
  <c r="AF381" i="1"/>
  <c r="AF380" i="1"/>
  <c r="AF379" i="1"/>
  <c r="AF378" i="1"/>
  <c r="AF377" i="1"/>
  <c r="AF376" i="1"/>
  <c r="AF375" i="1"/>
  <c r="AF374" i="1"/>
  <c r="AF373" i="1"/>
  <c r="AF372" i="1"/>
  <c r="AF371" i="1"/>
  <c r="AF370" i="1"/>
  <c r="AF369" i="1"/>
  <c r="AF368" i="1"/>
  <c r="AF367" i="1"/>
  <c r="AF366" i="1"/>
  <c r="AF365" i="1"/>
  <c r="AF364" i="1"/>
  <c r="AF363" i="1"/>
  <c r="AF362" i="1"/>
  <c r="AF361" i="1"/>
  <c r="AF360" i="1"/>
  <c r="AF359" i="1"/>
  <c r="AF358" i="1"/>
  <c r="AF357" i="1"/>
  <c r="AF356" i="1"/>
  <c r="AF355" i="1"/>
  <c r="AF354" i="1"/>
  <c r="AF353" i="1"/>
  <c r="AF352" i="1"/>
  <c r="AF351" i="1"/>
  <c r="AF350" i="1"/>
  <c r="AF349" i="1"/>
  <c r="AF348" i="1"/>
  <c r="AF347" i="1"/>
  <c r="AF346" i="1"/>
  <c r="AF345" i="1"/>
  <c r="AF344" i="1"/>
  <c r="AF343" i="1"/>
  <c r="AF342" i="1"/>
  <c r="AF341" i="1"/>
  <c r="AF340" i="1"/>
  <c r="AF339" i="1"/>
  <c r="AF338" i="1"/>
  <c r="AF337" i="1"/>
  <c r="AF336" i="1"/>
  <c r="AF335" i="1"/>
  <c r="AF334" i="1"/>
  <c r="AF333" i="1"/>
  <c r="AF332" i="1"/>
  <c r="AF331" i="1"/>
  <c r="AF330" i="1"/>
  <c r="AF329" i="1"/>
  <c r="AF328" i="1"/>
  <c r="AF327" i="1"/>
  <c r="AF326" i="1"/>
  <c r="AF325" i="1"/>
  <c r="AF324" i="1"/>
  <c r="AF323" i="1"/>
  <c r="AF322" i="1"/>
  <c r="AF321" i="1"/>
  <c r="AF320" i="1"/>
  <c r="AF319" i="1"/>
  <c r="AF318" i="1"/>
  <c r="AF317" i="1"/>
  <c r="AF316" i="1"/>
  <c r="AF315" i="1"/>
  <c r="AF314" i="1"/>
  <c r="AF313" i="1"/>
  <c r="AF312" i="1"/>
  <c r="AF311" i="1"/>
  <c r="AF310" i="1"/>
  <c r="AF309" i="1"/>
  <c r="AF308" i="1"/>
  <c r="AF307" i="1"/>
  <c r="AF306" i="1"/>
  <c r="AF305" i="1"/>
  <c r="AF304" i="1"/>
  <c r="AF303" i="1"/>
  <c r="AF302" i="1"/>
  <c r="AF301" i="1"/>
  <c r="AF300" i="1"/>
  <c r="AF299" i="1"/>
  <c r="AF298" i="1"/>
  <c r="AF297" i="1"/>
  <c r="AF296" i="1"/>
  <c r="AF295" i="1"/>
  <c r="AF294" i="1"/>
  <c r="AF293" i="1"/>
  <c r="AF292" i="1"/>
  <c r="AF291" i="1"/>
  <c r="AF290" i="1"/>
  <c r="AF289" i="1"/>
  <c r="AF288" i="1"/>
  <c r="AF287" i="1"/>
  <c r="AF286" i="1"/>
  <c r="AF285" i="1"/>
  <c r="AF284" i="1"/>
  <c r="AF283" i="1"/>
  <c r="AF282" i="1"/>
  <c r="AF281" i="1"/>
  <c r="AF280" i="1"/>
  <c r="AF279" i="1"/>
  <c r="AF278" i="1"/>
  <c r="AF277" i="1"/>
  <c r="AF276" i="1"/>
  <c r="AF275" i="1"/>
  <c r="AF274" i="1"/>
  <c r="AF273" i="1"/>
  <c r="AF272" i="1"/>
  <c r="AF271" i="1"/>
  <c r="AF270" i="1"/>
  <c r="AF269" i="1"/>
  <c r="AF268" i="1"/>
  <c r="AF267" i="1"/>
  <c r="AF266" i="1"/>
  <c r="AF265" i="1"/>
  <c r="AF264" i="1"/>
  <c r="AF263" i="1"/>
  <c r="AF262" i="1"/>
  <c r="AF261" i="1"/>
  <c r="AF260" i="1"/>
  <c r="AF259" i="1"/>
  <c r="AF258" i="1"/>
  <c r="AF257" i="1"/>
  <c r="AF256" i="1"/>
  <c r="AF255" i="1"/>
  <c r="AF254" i="1"/>
  <c r="AF253" i="1"/>
  <c r="AF252" i="1"/>
  <c r="AF251" i="1"/>
  <c r="AF250" i="1"/>
  <c r="AF249" i="1"/>
  <c r="AF248" i="1"/>
  <c r="AF247" i="1"/>
  <c r="AF246" i="1"/>
  <c r="AF245" i="1"/>
  <c r="AF244" i="1"/>
  <c r="AF243" i="1"/>
  <c r="AF242" i="1"/>
  <c r="AF241" i="1"/>
  <c r="AF240" i="1"/>
  <c r="AF239" i="1"/>
  <c r="AF238" i="1"/>
  <c r="AF237" i="1"/>
  <c r="AF236" i="1"/>
  <c r="AF235" i="1"/>
  <c r="AF234" i="1"/>
  <c r="AF233" i="1"/>
  <c r="AF232" i="1"/>
  <c r="AF231" i="1"/>
  <c r="AF230" i="1"/>
  <c r="AF229" i="1"/>
  <c r="AF228" i="1"/>
  <c r="AF227" i="1"/>
  <c r="AF226" i="1"/>
  <c r="AF225" i="1"/>
  <c r="AF224" i="1"/>
  <c r="AF223" i="1"/>
  <c r="AF222" i="1"/>
  <c r="AF221" i="1"/>
  <c r="AF220" i="1"/>
  <c r="AF219" i="1"/>
  <c r="AF218" i="1"/>
  <c r="AF217" i="1"/>
  <c r="AF216" i="1"/>
  <c r="AF215" i="1"/>
  <c r="AF214" i="1"/>
  <c r="AF213" i="1"/>
  <c r="AF212" i="1"/>
  <c r="AF211" i="1"/>
  <c r="AF210" i="1"/>
  <c r="AF209" i="1"/>
  <c r="AF208" i="1"/>
  <c r="AF207" i="1"/>
  <c r="AF206" i="1"/>
  <c r="AF205" i="1"/>
  <c r="AF204" i="1"/>
  <c r="AF203" i="1"/>
  <c r="AF202" i="1"/>
  <c r="AF201" i="1"/>
  <c r="AF200" i="1"/>
  <c r="AF199" i="1"/>
  <c r="AF198" i="1"/>
  <c r="AF197" i="1"/>
  <c r="AF196" i="1"/>
  <c r="AF195" i="1"/>
  <c r="AF194" i="1"/>
  <c r="AF193" i="1"/>
  <c r="AF192" i="1"/>
  <c r="AF191" i="1"/>
  <c r="AF190" i="1"/>
  <c r="AF189" i="1"/>
  <c r="AF188" i="1"/>
  <c r="AF187" i="1"/>
  <c r="AF186" i="1"/>
  <c r="AF185" i="1"/>
  <c r="AF184" i="1"/>
  <c r="AF183" i="1"/>
  <c r="AF182" i="1"/>
  <c r="AF181" i="1"/>
  <c r="AF180" i="1"/>
  <c r="AF179" i="1"/>
  <c r="AF178" i="1"/>
  <c r="AF177" i="1"/>
  <c r="AF176" i="1"/>
  <c r="AF175" i="1"/>
  <c r="AF174" i="1"/>
  <c r="AF173" i="1"/>
  <c r="AF172" i="1"/>
  <c r="AF171" i="1"/>
  <c r="AF170" i="1"/>
  <c r="AF169" i="1"/>
  <c r="AF168" i="1"/>
  <c r="AF167" i="1"/>
  <c r="AF166" i="1"/>
  <c r="AF165" i="1"/>
  <c r="AF164" i="1"/>
  <c r="AF163" i="1"/>
  <c r="AF162" i="1"/>
  <c r="AF161" i="1"/>
  <c r="AF160" i="1"/>
  <c r="AF159" i="1"/>
  <c r="AF158" i="1"/>
  <c r="AF157" i="1"/>
  <c r="AF156" i="1"/>
  <c r="AF155" i="1"/>
  <c r="AF154" i="1"/>
  <c r="AF153" i="1"/>
  <c r="AF152" i="1"/>
  <c r="AF151" i="1"/>
  <c r="AF150" i="1"/>
  <c r="AF149" i="1"/>
  <c r="AF148" i="1"/>
  <c r="AF147" i="1"/>
  <c r="AF146" i="1"/>
  <c r="AF145" i="1"/>
  <c r="AF144" i="1"/>
  <c r="AF143" i="1"/>
  <c r="AF142" i="1"/>
  <c r="AF141" i="1"/>
  <c r="AF140" i="1"/>
  <c r="AF139" i="1"/>
  <c r="AF138" i="1"/>
  <c r="AF137" i="1"/>
  <c r="AF136" i="1"/>
  <c r="AF135" i="1"/>
  <c r="AF134" i="1"/>
  <c r="AF133" i="1"/>
  <c r="AF132" i="1"/>
  <c r="AF131" i="1"/>
  <c r="AF130" i="1"/>
  <c r="AF129" i="1"/>
  <c r="AF128" i="1"/>
  <c r="AF127" i="1"/>
  <c r="AF126" i="1"/>
  <c r="AF125" i="1"/>
  <c r="AF124" i="1"/>
  <c r="AF123" i="1"/>
  <c r="AF122" i="1"/>
  <c r="AF121" i="1"/>
  <c r="AF120" i="1"/>
  <c r="AF119" i="1"/>
  <c r="AF118" i="1"/>
  <c r="AF117" i="1"/>
  <c r="AF116" i="1"/>
  <c r="AF115" i="1"/>
  <c r="AF114" i="1"/>
  <c r="AF113" i="1"/>
  <c r="AF112" i="1"/>
  <c r="AF111" i="1"/>
  <c r="AF110" i="1"/>
  <c r="AF109" i="1"/>
  <c r="AF108" i="1"/>
  <c r="AF107" i="1"/>
  <c r="AF106" i="1"/>
  <c r="AF105" i="1"/>
  <c r="AF104" i="1"/>
  <c r="AF103" i="1"/>
  <c r="AF102" i="1"/>
  <c r="AF101" i="1"/>
  <c r="AF100" i="1"/>
  <c r="AF99" i="1"/>
  <c r="AF98" i="1"/>
  <c r="AF97" i="1"/>
  <c r="AF96" i="1"/>
  <c r="AF95" i="1"/>
  <c r="AF94" i="1"/>
  <c r="AF93" i="1"/>
  <c r="AF92" i="1"/>
  <c r="AF91" i="1"/>
  <c r="AF90" i="1"/>
  <c r="AF89" i="1"/>
  <c r="AF88" i="1"/>
  <c r="AF87" i="1"/>
  <c r="AF86" i="1"/>
  <c r="AF85" i="1"/>
  <c r="AF84" i="1"/>
  <c r="AF83" i="1"/>
  <c r="AF82" i="1"/>
  <c r="AF81" i="1"/>
  <c r="AF80" i="1"/>
  <c r="AF79" i="1"/>
  <c r="AF78" i="1"/>
  <c r="AF77" i="1"/>
  <c r="AF76" i="1"/>
  <c r="AF75" i="1"/>
  <c r="AF74" i="1"/>
  <c r="AF73" i="1"/>
  <c r="AF72" i="1"/>
  <c r="AF71" i="1"/>
  <c r="AF70" i="1"/>
  <c r="AF69" i="1"/>
  <c r="AF68" i="1"/>
  <c r="AF67" i="1"/>
  <c r="AF66" i="1"/>
  <c r="AF65" i="1"/>
  <c r="AF64" i="1"/>
  <c r="AF63" i="1"/>
  <c r="AF62" i="1"/>
  <c r="AF61" i="1"/>
  <c r="AF60" i="1"/>
  <c r="AF59" i="1"/>
  <c r="AF58" i="1"/>
  <c r="AF57" i="1"/>
  <c r="AF56" i="1"/>
  <c r="AF55" i="1"/>
  <c r="AF54" i="1"/>
  <c r="AF53" i="1"/>
  <c r="AF52" i="1"/>
  <c r="AF51" i="1"/>
  <c r="AF50" i="1"/>
  <c r="AF49" i="1"/>
  <c r="AF48" i="1"/>
  <c r="AF47" i="1"/>
  <c r="AF46" i="1"/>
  <c r="AF45" i="1"/>
  <c r="AF44" i="1"/>
  <c r="AF43" i="1"/>
  <c r="AF42" i="1"/>
  <c r="AF41" i="1"/>
  <c r="AF40" i="1"/>
  <c r="AF39" i="1"/>
  <c r="AF38" i="1"/>
  <c r="AF37" i="1"/>
  <c r="AF36" i="1"/>
  <c r="AF35" i="1"/>
  <c r="AF34" i="1"/>
  <c r="AF33" i="1"/>
  <c r="AF32" i="1"/>
  <c r="AF31" i="1"/>
  <c r="AF30" i="1"/>
  <c r="AF29" i="1"/>
  <c r="AF28" i="1"/>
  <c r="AF27" i="1"/>
  <c r="AF26" i="1"/>
  <c r="AF25" i="1"/>
  <c r="AF24" i="1"/>
  <c r="AF23" i="1"/>
  <c r="AF22" i="1"/>
  <c r="AF21" i="1"/>
  <c r="AF20" i="1"/>
  <c r="AF19" i="1"/>
  <c r="AF18" i="1"/>
  <c r="AF17" i="1"/>
  <c r="AF16" i="1"/>
  <c r="AF15" i="1"/>
  <c r="AF14" i="1"/>
  <c r="AF13" i="1"/>
  <c r="AF12" i="1"/>
  <c r="P1319" i="1"/>
  <c r="P1318" i="1"/>
  <c r="P1317" i="1"/>
  <c r="P1316" i="1"/>
  <c r="P1315" i="1"/>
  <c r="P1314" i="1"/>
  <c r="P1313" i="1"/>
  <c r="P1312" i="1"/>
  <c r="P1311" i="1"/>
  <c r="P1310" i="1"/>
  <c r="P1309" i="1"/>
  <c r="P1308" i="1"/>
  <c r="P1307" i="1"/>
  <c r="P1306" i="1"/>
  <c r="P1305" i="1"/>
  <c r="P1304" i="1"/>
  <c r="P1303" i="1"/>
  <c r="P1302" i="1"/>
  <c r="P1301" i="1"/>
  <c r="P1300" i="1"/>
  <c r="P1299" i="1"/>
  <c r="P1298" i="1"/>
  <c r="P1297" i="1"/>
  <c r="P1296" i="1"/>
  <c r="P1295" i="1"/>
  <c r="P1294" i="1"/>
  <c r="P1293" i="1"/>
  <c r="P1292" i="1"/>
  <c r="P1291" i="1"/>
  <c r="P1290" i="1"/>
  <c r="P1289" i="1"/>
  <c r="P1288" i="1"/>
  <c r="P1287" i="1"/>
  <c r="P1286" i="1"/>
  <c r="P1285" i="1"/>
  <c r="P1284" i="1"/>
  <c r="P1283" i="1"/>
  <c r="P1282" i="1"/>
  <c r="P1281" i="1"/>
  <c r="P1280" i="1"/>
  <c r="P1279" i="1"/>
  <c r="P1278" i="1"/>
  <c r="P1277" i="1"/>
  <c r="P1276" i="1"/>
  <c r="P1275" i="1"/>
  <c r="P1274" i="1"/>
  <c r="P1273" i="1"/>
  <c r="P1272" i="1"/>
  <c r="P1271" i="1"/>
  <c r="P1270" i="1"/>
  <c r="P1269" i="1"/>
  <c r="P1268" i="1"/>
  <c r="P1267" i="1"/>
  <c r="P1266" i="1"/>
  <c r="P1265" i="1"/>
  <c r="P1264" i="1"/>
  <c r="P1263" i="1"/>
  <c r="P1262" i="1"/>
  <c r="P1261" i="1"/>
  <c r="P1260" i="1"/>
  <c r="P1259" i="1"/>
  <c r="P1258" i="1"/>
  <c r="P1257" i="1"/>
  <c r="P1256" i="1"/>
  <c r="P1255" i="1"/>
  <c r="P1254" i="1"/>
  <c r="P1253" i="1"/>
  <c r="P1252" i="1"/>
  <c r="P1251" i="1"/>
  <c r="P1250" i="1"/>
  <c r="P1249" i="1"/>
  <c r="P1248" i="1"/>
  <c r="P1247" i="1"/>
  <c r="P1246" i="1"/>
  <c r="P1245" i="1"/>
  <c r="P1244" i="1"/>
  <c r="P1243" i="1"/>
  <c r="P1242" i="1"/>
  <c r="P1241" i="1"/>
  <c r="P1240" i="1"/>
  <c r="P1239" i="1"/>
  <c r="P1238" i="1"/>
  <c r="P1237" i="1"/>
  <c r="P1236" i="1"/>
  <c r="P1235" i="1"/>
  <c r="P1234" i="1"/>
  <c r="P1233" i="1"/>
  <c r="P1232" i="1"/>
  <c r="P1231" i="1"/>
  <c r="P1230" i="1"/>
  <c r="P1229" i="1"/>
  <c r="P1228" i="1"/>
  <c r="P1227" i="1"/>
  <c r="P1226" i="1"/>
  <c r="P1225" i="1"/>
  <c r="P1224" i="1"/>
  <c r="P1223" i="1"/>
  <c r="P1222" i="1"/>
  <c r="P1221" i="1"/>
  <c r="P1220" i="1"/>
  <c r="P1219" i="1"/>
  <c r="P1218" i="1"/>
  <c r="P1217" i="1"/>
  <c r="P1216" i="1"/>
  <c r="P1215" i="1"/>
  <c r="P1214" i="1"/>
  <c r="P1213" i="1"/>
  <c r="P1212" i="1"/>
  <c r="P1211" i="1"/>
  <c r="P1210" i="1"/>
  <c r="P1209" i="1"/>
  <c r="P1208" i="1"/>
  <c r="P1207" i="1"/>
  <c r="P1206" i="1"/>
  <c r="P1205" i="1"/>
  <c r="P1204" i="1"/>
  <c r="P1203" i="1"/>
  <c r="P1202" i="1"/>
  <c r="P1201" i="1"/>
  <c r="P1200" i="1"/>
  <c r="P1199" i="1"/>
  <c r="P1198" i="1"/>
  <c r="P1197" i="1"/>
  <c r="P1196" i="1"/>
  <c r="P1195" i="1"/>
  <c r="P1194" i="1"/>
  <c r="P1193" i="1"/>
  <c r="P1192" i="1"/>
  <c r="P1191" i="1"/>
  <c r="P1190" i="1"/>
  <c r="P1189" i="1"/>
  <c r="P1188" i="1"/>
  <c r="P1187" i="1"/>
  <c r="P1186" i="1"/>
  <c r="P1185" i="1"/>
  <c r="P1184" i="1"/>
  <c r="P1183" i="1"/>
  <c r="P1182" i="1"/>
  <c r="P1181" i="1"/>
  <c r="P1180" i="1"/>
  <c r="P1179" i="1"/>
  <c r="P1178" i="1"/>
  <c r="P1177" i="1"/>
  <c r="P1176" i="1"/>
  <c r="P1175" i="1"/>
  <c r="P1174" i="1"/>
  <c r="P1173" i="1"/>
  <c r="P1172" i="1"/>
  <c r="P1171" i="1"/>
  <c r="P1170" i="1"/>
  <c r="P1169" i="1"/>
  <c r="P1168" i="1"/>
  <c r="P1167" i="1"/>
  <c r="P1166" i="1"/>
  <c r="P1165" i="1"/>
  <c r="P1164" i="1"/>
  <c r="P1163" i="1"/>
  <c r="P1162" i="1"/>
  <c r="P1161" i="1"/>
  <c r="P1160" i="1"/>
  <c r="P1159" i="1"/>
  <c r="P1158" i="1"/>
  <c r="P1157" i="1"/>
  <c r="P1156" i="1"/>
  <c r="P1155" i="1"/>
  <c r="P1154" i="1"/>
  <c r="P1153" i="1"/>
  <c r="P1152" i="1"/>
  <c r="P1151" i="1"/>
  <c r="P1150" i="1"/>
  <c r="P1149" i="1"/>
  <c r="P1148" i="1"/>
  <c r="P1147" i="1"/>
  <c r="P1146" i="1"/>
  <c r="P1145" i="1"/>
  <c r="P1144" i="1"/>
  <c r="P1143" i="1"/>
  <c r="P1142" i="1"/>
  <c r="P1141" i="1"/>
  <c r="P1140" i="1"/>
  <c r="P1139" i="1"/>
  <c r="P1138" i="1"/>
  <c r="P1137" i="1"/>
  <c r="P1136" i="1"/>
  <c r="P1135" i="1"/>
  <c r="P1134" i="1"/>
  <c r="P1133" i="1"/>
  <c r="P1132" i="1"/>
  <c r="P1131" i="1"/>
  <c r="P1130" i="1"/>
  <c r="P1129" i="1"/>
  <c r="P1128" i="1"/>
  <c r="P1127" i="1"/>
  <c r="P1126" i="1"/>
  <c r="P1125" i="1"/>
  <c r="P1124" i="1"/>
  <c r="P1123" i="1"/>
  <c r="P1122" i="1"/>
  <c r="P1121" i="1"/>
  <c r="P1120" i="1"/>
  <c r="P1119" i="1"/>
  <c r="P1118" i="1"/>
  <c r="P1117" i="1"/>
  <c r="P1116" i="1"/>
  <c r="P1115" i="1"/>
  <c r="P1114" i="1"/>
  <c r="P1113" i="1"/>
  <c r="P1112" i="1"/>
  <c r="P1111" i="1"/>
  <c r="P1110" i="1"/>
  <c r="P1109" i="1"/>
  <c r="P1108" i="1"/>
  <c r="P1107" i="1"/>
  <c r="P1106" i="1"/>
  <c r="P1105" i="1"/>
  <c r="P1104" i="1"/>
  <c r="P1103" i="1"/>
  <c r="P1102" i="1"/>
  <c r="P1101" i="1"/>
  <c r="P1100" i="1"/>
  <c r="P1099" i="1"/>
  <c r="P1098" i="1"/>
  <c r="P1097" i="1"/>
  <c r="P1096" i="1"/>
  <c r="P1095" i="1"/>
  <c r="P1094" i="1"/>
  <c r="P1093" i="1"/>
  <c r="P1092" i="1"/>
  <c r="P1091" i="1"/>
  <c r="P1090" i="1"/>
  <c r="P1089" i="1"/>
  <c r="P1088" i="1"/>
  <c r="P1087" i="1"/>
  <c r="P1086" i="1"/>
  <c r="P1085" i="1"/>
  <c r="P1084" i="1"/>
  <c r="P1083" i="1"/>
  <c r="P1082" i="1"/>
  <c r="P1081" i="1"/>
  <c r="P1080" i="1"/>
  <c r="P1079" i="1"/>
  <c r="P1078" i="1"/>
  <c r="P1077" i="1"/>
  <c r="P1076" i="1"/>
  <c r="P1075" i="1"/>
  <c r="P1074" i="1"/>
  <c r="P1073" i="1"/>
  <c r="P1072" i="1"/>
  <c r="P1071" i="1"/>
  <c r="P1070" i="1"/>
  <c r="P1069" i="1"/>
  <c r="P1068" i="1"/>
  <c r="P1067" i="1"/>
  <c r="P1066" i="1"/>
  <c r="P1065" i="1"/>
  <c r="P1064" i="1"/>
  <c r="P1063" i="1"/>
  <c r="P1062" i="1"/>
  <c r="P1061" i="1"/>
  <c r="P1060" i="1"/>
  <c r="P1059" i="1"/>
  <c r="P1058" i="1"/>
  <c r="P1057" i="1"/>
  <c r="P1056" i="1"/>
  <c r="P1055" i="1"/>
  <c r="P1054" i="1"/>
  <c r="P1053" i="1"/>
  <c r="P1052" i="1"/>
  <c r="P1051" i="1"/>
  <c r="P1050" i="1"/>
  <c r="P1049" i="1"/>
  <c r="P1048" i="1"/>
  <c r="P1047" i="1"/>
  <c r="P1046" i="1"/>
  <c r="P1045" i="1"/>
  <c r="P1044" i="1"/>
  <c r="P1043" i="1"/>
  <c r="P1042" i="1"/>
  <c r="P1041" i="1"/>
  <c r="P1040" i="1"/>
  <c r="P1039" i="1"/>
  <c r="P1038" i="1"/>
  <c r="P1037" i="1"/>
  <c r="P1036" i="1"/>
  <c r="P1035" i="1"/>
  <c r="P1034" i="1"/>
  <c r="P1033" i="1"/>
  <c r="P1032" i="1"/>
  <c r="P1031" i="1"/>
  <c r="P1030" i="1"/>
  <c r="P1029" i="1"/>
  <c r="P1028" i="1"/>
  <c r="P1027" i="1"/>
  <c r="P1026" i="1"/>
  <c r="P1025" i="1"/>
  <c r="P1024" i="1"/>
  <c r="P1023" i="1"/>
  <c r="P1022" i="1"/>
  <c r="P1021" i="1"/>
  <c r="P1020" i="1"/>
  <c r="P1019" i="1"/>
  <c r="P1018" i="1"/>
  <c r="P1017" i="1"/>
  <c r="P1016" i="1"/>
  <c r="P1015" i="1"/>
  <c r="P1014" i="1"/>
  <c r="P1013" i="1"/>
  <c r="P1012" i="1"/>
  <c r="P1011" i="1"/>
  <c r="P1010" i="1"/>
  <c r="P1009" i="1"/>
  <c r="P1008" i="1"/>
  <c r="P1007" i="1"/>
  <c r="P1006" i="1"/>
  <c r="P1005" i="1"/>
  <c r="P1004" i="1"/>
  <c r="P1003" i="1"/>
  <c r="P1002" i="1"/>
  <c r="P1001" i="1"/>
  <c r="P1000" i="1"/>
  <c r="P999" i="1"/>
  <c r="P998" i="1"/>
  <c r="P997" i="1"/>
  <c r="P996" i="1"/>
  <c r="P995" i="1"/>
  <c r="P994" i="1"/>
  <c r="P993" i="1"/>
  <c r="P992" i="1"/>
  <c r="P991" i="1"/>
  <c r="P990" i="1"/>
  <c r="P989" i="1"/>
  <c r="P988" i="1"/>
  <c r="P987" i="1"/>
  <c r="P986" i="1"/>
  <c r="P985" i="1"/>
  <c r="P984" i="1"/>
  <c r="P983" i="1"/>
  <c r="P982" i="1"/>
  <c r="P981" i="1"/>
  <c r="P980" i="1"/>
  <c r="P979" i="1"/>
  <c r="P978" i="1"/>
  <c r="P977" i="1"/>
  <c r="P976" i="1"/>
  <c r="P975" i="1"/>
  <c r="P974" i="1"/>
  <c r="P973" i="1"/>
  <c r="P972" i="1"/>
  <c r="P971" i="1"/>
  <c r="P970" i="1"/>
  <c r="P969" i="1"/>
  <c r="P968" i="1"/>
  <c r="P967" i="1"/>
  <c r="P966" i="1"/>
  <c r="P965" i="1"/>
  <c r="P964" i="1"/>
  <c r="P963" i="1"/>
  <c r="P962" i="1"/>
  <c r="P961" i="1"/>
  <c r="P960" i="1"/>
  <c r="P959" i="1"/>
  <c r="P958" i="1"/>
  <c r="P957" i="1"/>
  <c r="P956" i="1"/>
  <c r="P955" i="1"/>
  <c r="P954" i="1"/>
  <c r="P953" i="1"/>
  <c r="P952" i="1"/>
  <c r="P951" i="1"/>
  <c r="P950" i="1"/>
  <c r="P949" i="1"/>
  <c r="P948" i="1"/>
  <c r="P947" i="1"/>
  <c r="P946" i="1"/>
  <c r="P945" i="1"/>
  <c r="P944" i="1"/>
  <c r="P943" i="1"/>
  <c r="P942" i="1"/>
  <c r="P941" i="1"/>
  <c r="P940" i="1"/>
  <c r="P939" i="1"/>
  <c r="P938" i="1"/>
  <c r="P937" i="1"/>
  <c r="P936" i="1"/>
  <c r="P935" i="1"/>
  <c r="P934" i="1"/>
  <c r="P933" i="1"/>
  <c r="P932" i="1"/>
  <c r="P931" i="1"/>
  <c r="P930" i="1"/>
  <c r="P929" i="1"/>
  <c r="P928" i="1"/>
  <c r="P927" i="1"/>
  <c r="P926" i="1"/>
  <c r="P925" i="1"/>
  <c r="P924" i="1"/>
  <c r="P923" i="1"/>
  <c r="P922" i="1"/>
  <c r="P921" i="1"/>
  <c r="P920" i="1"/>
  <c r="P919" i="1"/>
  <c r="P918" i="1"/>
  <c r="P917" i="1"/>
  <c r="P916" i="1"/>
  <c r="P915" i="1"/>
  <c r="P914" i="1"/>
  <c r="P913" i="1"/>
  <c r="P912" i="1"/>
  <c r="P911" i="1"/>
  <c r="P910" i="1"/>
  <c r="P909" i="1"/>
  <c r="P908" i="1"/>
  <c r="P907" i="1"/>
  <c r="P906" i="1"/>
  <c r="P905" i="1"/>
  <c r="P904" i="1"/>
  <c r="P903" i="1"/>
  <c r="P902" i="1"/>
  <c r="P901" i="1"/>
  <c r="P900" i="1"/>
  <c r="P899" i="1"/>
  <c r="P898" i="1"/>
  <c r="P897" i="1"/>
  <c r="P896" i="1"/>
  <c r="P895" i="1"/>
  <c r="P894" i="1"/>
  <c r="P893" i="1"/>
  <c r="P892" i="1"/>
  <c r="P891" i="1"/>
  <c r="P890" i="1"/>
  <c r="P889" i="1"/>
  <c r="P888" i="1"/>
  <c r="P887" i="1"/>
  <c r="P886" i="1"/>
  <c r="P885" i="1"/>
  <c r="P884" i="1"/>
  <c r="P883" i="1"/>
  <c r="P882" i="1"/>
  <c r="P881" i="1"/>
  <c r="P880" i="1"/>
  <c r="P879" i="1"/>
  <c r="P878" i="1"/>
  <c r="P877" i="1"/>
  <c r="P876" i="1"/>
  <c r="P875" i="1"/>
  <c r="P874" i="1"/>
  <c r="P873" i="1"/>
  <c r="P872" i="1"/>
  <c r="P871" i="1"/>
  <c r="P870" i="1"/>
  <c r="P869" i="1"/>
  <c r="P868" i="1"/>
  <c r="P867" i="1"/>
  <c r="P866" i="1"/>
  <c r="P865" i="1"/>
  <c r="P864" i="1"/>
  <c r="P863" i="1"/>
  <c r="P862" i="1"/>
  <c r="P861" i="1"/>
  <c r="P860" i="1"/>
  <c r="P859" i="1"/>
  <c r="P858" i="1"/>
  <c r="P857" i="1"/>
  <c r="P856" i="1"/>
  <c r="P855" i="1"/>
  <c r="P854" i="1"/>
  <c r="P853" i="1"/>
  <c r="P852" i="1"/>
  <c r="P851" i="1"/>
  <c r="P850" i="1"/>
  <c r="P849" i="1"/>
  <c r="P848" i="1"/>
  <c r="P847" i="1"/>
  <c r="P846" i="1"/>
  <c r="P845" i="1"/>
  <c r="P844" i="1"/>
  <c r="P843" i="1"/>
  <c r="P842" i="1"/>
  <c r="P841" i="1"/>
  <c r="P840" i="1"/>
  <c r="P839" i="1"/>
  <c r="P838" i="1"/>
  <c r="P837" i="1"/>
  <c r="P836" i="1"/>
  <c r="P835" i="1"/>
  <c r="P834" i="1"/>
  <c r="P833" i="1"/>
  <c r="P832" i="1"/>
  <c r="P831" i="1"/>
  <c r="P830" i="1"/>
  <c r="P829" i="1"/>
  <c r="P828" i="1"/>
  <c r="P827" i="1"/>
  <c r="P826" i="1"/>
  <c r="P825" i="1"/>
  <c r="P824" i="1"/>
  <c r="P823" i="1"/>
  <c r="P822" i="1"/>
  <c r="P821" i="1"/>
  <c r="P820" i="1"/>
  <c r="P819" i="1"/>
  <c r="P818" i="1"/>
  <c r="P817" i="1"/>
  <c r="P816" i="1"/>
  <c r="P815" i="1"/>
  <c r="P814" i="1"/>
  <c r="P813" i="1"/>
  <c r="P812" i="1"/>
  <c r="P811" i="1"/>
  <c r="P810" i="1"/>
  <c r="P809" i="1"/>
  <c r="P808" i="1"/>
  <c r="P807" i="1"/>
  <c r="P806" i="1"/>
  <c r="P805" i="1"/>
  <c r="P804" i="1"/>
  <c r="P803" i="1"/>
  <c r="P802" i="1"/>
  <c r="P801" i="1"/>
  <c r="P800" i="1"/>
  <c r="P799" i="1"/>
  <c r="P798" i="1"/>
  <c r="P797" i="1"/>
  <c r="P796" i="1"/>
  <c r="P795" i="1"/>
  <c r="P794" i="1"/>
  <c r="P793" i="1"/>
  <c r="P792" i="1"/>
  <c r="P791" i="1"/>
  <c r="P790" i="1"/>
  <c r="P789" i="1"/>
  <c r="P788" i="1"/>
  <c r="P787" i="1"/>
  <c r="P786" i="1"/>
  <c r="P785" i="1"/>
  <c r="P784" i="1"/>
  <c r="P783" i="1"/>
  <c r="P782" i="1"/>
  <c r="P781" i="1"/>
  <c r="P780" i="1"/>
  <c r="P779" i="1"/>
  <c r="P778" i="1"/>
  <c r="P777" i="1"/>
  <c r="P776" i="1"/>
  <c r="P775" i="1"/>
  <c r="P774" i="1"/>
  <c r="P773" i="1"/>
  <c r="P772" i="1"/>
  <c r="P771" i="1"/>
  <c r="P770" i="1"/>
  <c r="P769" i="1"/>
  <c r="P768" i="1"/>
  <c r="P767" i="1"/>
  <c r="P766" i="1"/>
  <c r="P765" i="1"/>
  <c r="P764" i="1"/>
  <c r="P763" i="1"/>
  <c r="P762" i="1"/>
  <c r="P761" i="1"/>
  <c r="P760" i="1"/>
  <c r="P759" i="1"/>
  <c r="P758" i="1"/>
  <c r="P757" i="1"/>
  <c r="P756" i="1"/>
  <c r="P755" i="1"/>
  <c r="P754" i="1"/>
  <c r="P753" i="1"/>
  <c r="P752" i="1"/>
  <c r="P751" i="1"/>
  <c r="P750" i="1"/>
  <c r="P749" i="1"/>
  <c r="P748" i="1"/>
  <c r="P747" i="1"/>
  <c r="P746" i="1"/>
  <c r="P745" i="1"/>
  <c r="P744" i="1"/>
  <c r="P743" i="1"/>
  <c r="P742" i="1"/>
  <c r="P741" i="1"/>
  <c r="P740" i="1"/>
  <c r="P739" i="1"/>
  <c r="P738" i="1"/>
  <c r="P737" i="1"/>
  <c r="P736" i="1"/>
  <c r="P735" i="1"/>
  <c r="P734" i="1"/>
  <c r="P733" i="1"/>
  <c r="P732" i="1"/>
  <c r="P731" i="1"/>
  <c r="P730" i="1"/>
  <c r="P729" i="1"/>
  <c r="P728" i="1"/>
  <c r="P727" i="1"/>
  <c r="P726" i="1"/>
  <c r="P725" i="1"/>
  <c r="P724" i="1"/>
  <c r="P723" i="1"/>
  <c r="P722" i="1"/>
  <c r="P721" i="1"/>
  <c r="P720" i="1"/>
  <c r="P719" i="1"/>
  <c r="P718" i="1"/>
  <c r="P717" i="1"/>
  <c r="P716" i="1"/>
  <c r="P715" i="1"/>
  <c r="P714" i="1"/>
  <c r="P713" i="1"/>
  <c r="P712" i="1"/>
  <c r="P711" i="1"/>
  <c r="P710" i="1"/>
  <c r="P709" i="1"/>
  <c r="P708" i="1"/>
  <c r="P707" i="1"/>
  <c r="P706" i="1"/>
  <c r="P705" i="1"/>
  <c r="P704" i="1"/>
  <c r="P703" i="1"/>
  <c r="P702" i="1"/>
  <c r="P701" i="1"/>
  <c r="P700" i="1"/>
  <c r="P699" i="1"/>
  <c r="P698" i="1"/>
  <c r="P697" i="1"/>
  <c r="P696" i="1"/>
  <c r="P695" i="1"/>
  <c r="P694" i="1"/>
  <c r="P693" i="1"/>
  <c r="P692" i="1"/>
  <c r="P691" i="1"/>
  <c r="P690" i="1"/>
  <c r="P689" i="1"/>
  <c r="P688" i="1"/>
  <c r="P687" i="1"/>
  <c r="P686" i="1"/>
  <c r="P685" i="1"/>
  <c r="P684" i="1"/>
  <c r="P683" i="1"/>
  <c r="P682" i="1"/>
  <c r="P681" i="1"/>
  <c r="P680" i="1"/>
  <c r="P679" i="1"/>
  <c r="P678" i="1"/>
  <c r="P677" i="1"/>
  <c r="P676" i="1"/>
  <c r="P675" i="1"/>
  <c r="P674" i="1"/>
  <c r="P673" i="1"/>
  <c r="P672" i="1"/>
  <c r="P671" i="1"/>
  <c r="P670" i="1"/>
  <c r="P669" i="1"/>
  <c r="P668" i="1"/>
  <c r="P667" i="1"/>
  <c r="P666" i="1"/>
  <c r="P665" i="1"/>
  <c r="P664" i="1"/>
  <c r="P663" i="1"/>
  <c r="P662" i="1"/>
  <c r="P661" i="1"/>
  <c r="P660" i="1"/>
  <c r="P659" i="1"/>
  <c r="P658" i="1"/>
  <c r="P657" i="1"/>
  <c r="P656" i="1"/>
  <c r="P655" i="1"/>
  <c r="P654" i="1"/>
  <c r="P653" i="1"/>
  <c r="P652" i="1"/>
  <c r="P651" i="1"/>
  <c r="P650" i="1"/>
  <c r="P649" i="1"/>
  <c r="P648" i="1"/>
  <c r="P647" i="1"/>
  <c r="P646" i="1"/>
  <c r="P645" i="1"/>
  <c r="P644" i="1"/>
  <c r="P643" i="1"/>
  <c r="P642" i="1"/>
  <c r="P641" i="1"/>
  <c r="P640" i="1"/>
  <c r="P639" i="1"/>
  <c r="P638" i="1"/>
  <c r="P637" i="1"/>
  <c r="P636" i="1"/>
  <c r="P635" i="1"/>
  <c r="P634" i="1"/>
  <c r="P633" i="1"/>
  <c r="P632" i="1"/>
  <c r="P631" i="1"/>
  <c r="P630" i="1"/>
  <c r="P629" i="1"/>
  <c r="P628" i="1"/>
  <c r="P627" i="1"/>
  <c r="P626" i="1"/>
  <c r="P625" i="1"/>
  <c r="P624" i="1"/>
  <c r="P623" i="1"/>
  <c r="P622" i="1"/>
  <c r="P621" i="1"/>
  <c r="P620" i="1"/>
  <c r="P619" i="1"/>
  <c r="P618" i="1"/>
  <c r="P617" i="1"/>
  <c r="P616" i="1"/>
  <c r="P615" i="1"/>
  <c r="P614" i="1"/>
  <c r="P613" i="1"/>
  <c r="P612" i="1"/>
  <c r="P611" i="1"/>
  <c r="P610" i="1"/>
  <c r="P609" i="1"/>
  <c r="P608" i="1"/>
  <c r="P607" i="1"/>
  <c r="P606" i="1"/>
  <c r="P605" i="1"/>
  <c r="P604" i="1"/>
  <c r="P603" i="1"/>
  <c r="P602" i="1"/>
  <c r="P601" i="1"/>
  <c r="P600" i="1"/>
  <c r="P599" i="1"/>
  <c r="P598" i="1"/>
  <c r="P597" i="1"/>
  <c r="P596" i="1"/>
  <c r="P595" i="1"/>
  <c r="P594" i="1"/>
  <c r="P593" i="1"/>
  <c r="P592" i="1"/>
  <c r="P591" i="1"/>
  <c r="P590" i="1"/>
  <c r="P589" i="1"/>
  <c r="P588" i="1"/>
  <c r="P587" i="1"/>
  <c r="P586" i="1"/>
  <c r="P585" i="1"/>
  <c r="P584" i="1"/>
  <c r="P583" i="1"/>
  <c r="P582" i="1"/>
  <c r="P581" i="1"/>
  <c r="P580" i="1"/>
  <c r="P579" i="1"/>
  <c r="P578" i="1"/>
  <c r="P577" i="1"/>
  <c r="P576" i="1"/>
  <c r="P575" i="1"/>
  <c r="P574" i="1"/>
  <c r="P573" i="1"/>
  <c r="P572" i="1"/>
  <c r="P571" i="1"/>
  <c r="P570" i="1"/>
  <c r="P569" i="1"/>
  <c r="P568" i="1"/>
  <c r="P567" i="1"/>
  <c r="P566" i="1"/>
  <c r="P565" i="1"/>
  <c r="P564" i="1"/>
  <c r="P563" i="1"/>
  <c r="P562" i="1"/>
  <c r="P561" i="1"/>
  <c r="P560" i="1"/>
  <c r="P559" i="1"/>
  <c r="P558" i="1"/>
  <c r="P557" i="1"/>
  <c r="P556" i="1"/>
  <c r="P555" i="1"/>
  <c r="P554" i="1"/>
  <c r="P553" i="1"/>
  <c r="P552" i="1"/>
  <c r="P551" i="1"/>
  <c r="P550" i="1"/>
  <c r="P549" i="1"/>
  <c r="P548" i="1"/>
  <c r="P547" i="1"/>
  <c r="P546" i="1"/>
  <c r="P545" i="1"/>
  <c r="P544" i="1"/>
  <c r="P543" i="1"/>
  <c r="P542" i="1"/>
  <c r="P541" i="1"/>
  <c r="P540" i="1"/>
  <c r="P539" i="1"/>
  <c r="P538" i="1"/>
  <c r="P537" i="1"/>
  <c r="P536" i="1"/>
  <c r="P535" i="1"/>
  <c r="P534" i="1"/>
  <c r="P533" i="1"/>
  <c r="P532" i="1"/>
  <c r="P531" i="1"/>
  <c r="P530" i="1"/>
  <c r="P529" i="1"/>
  <c r="P528" i="1"/>
  <c r="P527" i="1"/>
  <c r="P526" i="1"/>
  <c r="P525" i="1"/>
  <c r="P524" i="1"/>
  <c r="P523" i="1"/>
  <c r="P522" i="1"/>
  <c r="P521" i="1"/>
  <c r="P520" i="1"/>
  <c r="P519" i="1"/>
  <c r="P518" i="1"/>
  <c r="P517" i="1"/>
  <c r="P516" i="1"/>
  <c r="P515" i="1"/>
  <c r="P514" i="1"/>
  <c r="P513" i="1"/>
  <c r="P512" i="1"/>
  <c r="P511" i="1"/>
  <c r="P510" i="1"/>
  <c r="P509" i="1"/>
  <c r="P508" i="1"/>
  <c r="P507" i="1"/>
  <c r="P506" i="1"/>
  <c r="P505" i="1"/>
  <c r="P504" i="1"/>
  <c r="P503" i="1"/>
  <c r="P502" i="1"/>
  <c r="P501" i="1"/>
  <c r="P500" i="1"/>
  <c r="P499" i="1"/>
  <c r="P498" i="1"/>
  <c r="P497" i="1"/>
  <c r="P496" i="1"/>
  <c r="P495" i="1"/>
  <c r="P494" i="1"/>
  <c r="P493" i="1"/>
  <c r="P492" i="1"/>
  <c r="P491" i="1"/>
  <c r="P490" i="1"/>
  <c r="P489" i="1"/>
  <c r="P488" i="1"/>
  <c r="P487" i="1"/>
  <c r="P486" i="1"/>
  <c r="P485" i="1"/>
  <c r="P484" i="1"/>
  <c r="P483" i="1"/>
  <c r="P482" i="1"/>
  <c r="P481" i="1"/>
  <c r="P480" i="1"/>
  <c r="P479" i="1"/>
  <c r="P478" i="1"/>
  <c r="P477" i="1"/>
  <c r="P476" i="1"/>
  <c r="P475" i="1"/>
  <c r="P474" i="1"/>
  <c r="P473" i="1"/>
  <c r="P472" i="1"/>
  <c r="P471" i="1"/>
  <c r="P470" i="1"/>
  <c r="P469" i="1"/>
  <c r="P468" i="1"/>
  <c r="P467" i="1"/>
  <c r="P466" i="1"/>
  <c r="P465" i="1"/>
  <c r="P464" i="1"/>
  <c r="P463" i="1"/>
  <c r="P462" i="1"/>
  <c r="P461" i="1"/>
  <c r="P460" i="1"/>
  <c r="P459" i="1"/>
  <c r="P458" i="1"/>
  <c r="P457" i="1"/>
  <c r="P456" i="1"/>
  <c r="P455" i="1"/>
  <c r="P454" i="1"/>
  <c r="P453" i="1"/>
  <c r="P452" i="1"/>
  <c r="P451" i="1"/>
  <c r="P450" i="1"/>
  <c r="P449" i="1"/>
  <c r="P448" i="1"/>
  <c r="P447" i="1"/>
  <c r="P446" i="1"/>
  <c r="P445" i="1"/>
  <c r="P444" i="1"/>
  <c r="P443" i="1"/>
  <c r="P442" i="1"/>
  <c r="P441" i="1"/>
  <c r="P440" i="1"/>
  <c r="P439" i="1"/>
  <c r="P438" i="1"/>
  <c r="P437" i="1"/>
  <c r="P436" i="1"/>
  <c r="P435" i="1"/>
  <c r="P434" i="1"/>
  <c r="P433" i="1"/>
  <c r="P432" i="1"/>
  <c r="P431" i="1"/>
  <c r="P430" i="1"/>
  <c r="P429" i="1"/>
  <c r="P428" i="1"/>
  <c r="P427" i="1"/>
  <c r="P426" i="1"/>
  <c r="P425" i="1"/>
  <c r="P424" i="1"/>
  <c r="P423" i="1"/>
  <c r="P422" i="1"/>
  <c r="P421" i="1"/>
  <c r="P420" i="1"/>
  <c r="P419" i="1"/>
  <c r="P418" i="1"/>
  <c r="P417" i="1"/>
  <c r="P416" i="1"/>
  <c r="P415" i="1"/>
  <c r="P414" i="1"/>
  <c r="P413" i="1"/>
  <c r="P412" i="1"/>
  <c r="P411" i="1"/>
  <c r="P410" i="1"/>
  <c r="P409" i="1"/>
  <c r="P408" i="1"/>
  <c r="P407" i="1"/>
  <c r="P406" i="1"/>
  <c r="P405" i="1"/>
  <c r="P404" i="1"/>
  <c r="P403" i="1"/>
  <c r="P402" i="1"/>
  <c r="P401" i="1"/>
  <c r="P400" i="1"/>
  <c r="P399" i="1"/>
  <c r="P398" i="1"/>
  <c r="P397" i="1"/>
  <c r="P396" i="1"/>
  <c r="P395" i="1"/>
  <c r="P394" i="1"/>
  <c r="P393" i="1"/>
  <c r="P392" i="1"/>
  <c r="P391" i="1"/>
  <c r="P390" i="1"/>
  <c r="P389" i="1"/>
  <c r="P388" i="1"/>
  <c r="P387" i="1"/>
  <c r="P386" i="1"/>
  <c r="P385" i="1"/>
  <c r="P384" i="1"/>
  <c r="P383" i="1"/>
  <c r="P382" i="1"/>
  <c r="P381" i="1"/>
  <c r="P380" i="1"/>
  <c r="P379" i="1"/>
  <c r="P378" i="1"/>
  <c r="P377" i="1"/>
  <c r="P376" i="1"/>
  <c r="P375" i="1"/>
  <c r="P374" i="1"/>
  <c r="P373" i="1"/>
  <c r="P372" i="1"/>
  <c r="P371" i="1"/>
  <c r="P370" i="1"/>
  <c r="P369" i="1"/>
  <c r="P368" i="1"/>
  <c r="P367" i="1"/>
  <c r="P366" i="1"/>
  <c r="P365" i="1"/>
  <c r="P364" i="1"/>
  <c r="P363" i="1"/>
  <c r="P362" i="1"/>
  <c r="P361" i="1"/>
  <c r="P360" i="1"/>
  <c r="P359" i="1"/>
  <c r="P358" i="1"/>
  <c r="P357" i="1"/>
  <c r="P356" i="1"/>
  <c r="P355" i="1"/>
  <c r="P354" i="1"/>
  <c r="P353" i="1"/>
  <c r="P352" i="1"/>
  <c r="P351" i="1"/>
  <c r="P350" i="1"/>
  <c r="P349" i="1"/>
  <c r="P348" i="1"/>
  <c r="P347" i="1"/>
  <c r="P346" i="1"/>
  <c r="P345" i="1"/>
  <c r="P344" i="1"/>
  <c r="P343" i="1"/>
  <c r="P342" i="1"/>
  <c r="P341" i="1"/>
  <c r="P340" i="1"/>
  <c r="P339" i="1"/>
  <c r="P338" i="1"/>
  <c r="P337" i="1"/>
  <c r="P336" i="1"/>
  <c r="P335" i="1"/>
  <c r="P334" i="1"/>
  <c r="P333" i="1"/>
  <c r="P332" i="1"/>
  <c r="P331" i="1"/>
  <c r="P330" i="1"/>
  <c r="P329" i="1"/>
  <c r="P328" i="1"/>
  <c r="P327" i="1"/>
  <c r="P326" i="1"/>
  <c r="P325" i="1"/>
  <c r="P324" i="1"/>
  <c r="P323" i="1"/>
  <c r="P322" i="1"/>
  <c r="P321" i="1"/>
  <c r="P320" i="1"/>
  <c r="P319" i="1"/>
  <c r="P318" i="1"/>
  <c r="P317" i="1"/>
  <c r="P316" i="1"/>
  <c r="P315" i="1"/>
  <c r="P314" i="1"/>
  <c r="P313" i="1"/>
  <c r="P312" i="1"/>
  <c r="P311" i="1"/>
  <c r="P310" i="1"/>
  <c r="P309" i="1"/>
  <c r="P308" i="1"/>
  <c r="P307" i="1"/>
  <c r="P306" i="1"/>
  <c r="P305" i="1"/>
  <c r="P304" i="1"/>
  <c r="P303" i="1"/>
  <c r="P302" i="1"/>
  <c r="P301" i="1"/>
  <c r="P300" i="1"/>
  <c r="P299" i="1"/>
  <c r="P298" i="1"/>
  <c r="P297" i="1"/>
  <c r="P296" i="1"/>
  <c r="P295" i="1"/>
  <c r="P294" i="1"/>
  <c r="P293" i="1"/>
  <c r="P292" i="1"/>
  <c r="P291" i="1"/>
  <c r="P290" i="1"/>
  <c r="P289" i="1"/>
  <c r="P288" i="1"/>
  <c r="P287" i="1"/>
  <c r="P286" i="1"/>
  <c r="P285" i="1"/>
  <c r="P284" i="1"/>
  <c r="P283" i="1"/>
  <c r="P282" i="1"/>
  <c r="P281" i="1"/>
  <c r="P280" i="1"/>
  <c r="P279" i="1"/>
  <c r="P278" i="1"/>
  <c r="P277" i="1"/>
  <c r="P276" i="1"/>
  <c r="P275" i="1"/>
  <c r="P274" i="1"/>
  <c r="P273" i="1"/>
  <c r="P272" i="1"/>
  <c r="P271" i="1"/>
  <c r="P270" i="1"/>
  <c r="P269" i="1"/>
  <c r="P268" i="1"/>
  <c r="P267" i="1"/>
  <c r="P266" i="1"/>
  <c r="P265" i="1"/>
  <c r="P264" i="1"/>
  <c r="P263" i="1"/>
  <c r="P262" i="1"/>
  <c r="P261" i="1"/>
  <c r="P260" i="1"/>
  <c r="P259" i="1"/>
  <c r="P258" i="1"/>
  <c r="P257" i="1"/>
  <c r="P256" i="1"/>
  <c r="P255" i="1"/>
  <c r="P254" i="1"/>
  <c r="P253" i="1"/>
  <c r="P252" i="1"/>
  <c r="P251" i="1"/>
  <c r="P250" i="1"/>
  <c r="P249" i="1"/>
  <c r="P248" i="1"/>
  <c r="P247" i="1"/>
  <c r="P246" i="1"/>
  <c r="P245" i="1"/>
  <c r="P244" i="1"/>
  <c r="P243" i="1"/>
  <c r="P242" i="1"/>
  <c r="P241" i="1"/>
  <c r="P240" i="1"/>
  <c r="P239" i="1"/>
  <c r="P238" i="1"/>
  <c r="P237" i="1"/>
  <c r="P236" i="1"/>
  <c r="P235" i="1"/>
  <c r="P234" i="1"/>
  <c r="P233" i="1"/>
  <c r="P232" i="1"/>
  <c r="P231" i="1"/>
  <c r="P230" i="1"/>
  <c r="P229" i="1"/>
  <c r="P228" i="1"/>
  <c r="P227" i="1"/>
  <c r="P226" i="1"/>
  <c r="P225" i="1"/>
  <c r="P224" i="1"/>
  <c r="P223" i="1"/>
  <c r="P222" i="1"/>
  <c r="P221" i="1"/>
  <c r="P220" i="1"/>
  <c r="P219" i="1"/>
  <c r="P218" i="1"/>
  <c r="P217" i="1"/>
  <c r="P216" i="1"/>
  <c r="P215" i="1"/>
  <c r="P214" i="1"/>
  <c r="P213" i="1"/>
  <c r="P212" i="1"/>
  <c r="P211" i="1"/>
  <c r="P210" i="1"/>
  <c r="P209" i="1"/>
  <c r="P208" i="1"/>
  <c r="P207" i="1"/>
  <c r="P206" i="1"/>
  <c r="P205" i="1"/>
  <c r="P204" i="1"/>
  <c r="P203" i="1"/>
  <c r="P202" i="1"/>
  <c r="P201" i="1"/>
  <c r="P200" i="1"/>
  <c r="P199" i="1"/>
  <c r="P198" i="1"/>
  <c r="P197" i="1"/>
  <c r="P196" i="1"/>
  <c r="P195" i="1"/>
  <c r="P194" i="1"/>
  <c r="P193" i="1"/>
  <c r="P192" i="1"/>
  <c r="P191" i="1"/>
  <c r="P190" i="1"/>
  <c r="P189" i="1"/>
  <c r="P188" i="1"/>
  <c r="P187" i="1"/>
  <c r="P186" i="1"/>
  <c r="P185" i="1"/>
  <c r="P184" i="1"/>
  <c r="P183" i="1"/>
  <c r="P182" i="1"/>
  <c r="P181" i="1"/>
  <c r="P180" i="1"/>
  <c r="P179" i="1"/>
  <c r="P178" i="1"/>
  <c r="P177" i="1"/>
  <c r="P176" i="1"/>
  <c r="P175" i="1"/>
  <c r="P174" i="1"/>
  <c r="P173" i="1"/>
  <c r="P172" i="1"/>
  <c r="P171" i="1"/>
  <c r="P170" i="1"/>
  <c r="P169" i="1"/>
  <c r="P168" i="1"/>
  <c r="P167" i="1"/>
  <c r="P166" i="1"/>
  <c r="P165" i="1"/>
  <c r="P164" i="1"/>
  <c r="P163" i="1"/>
  <c r="P162" i="1"/>
  <c r="P161" i="1"/>
  <c r="P160" i="1"/>
  <c r="P159" i="1"/>
  <c r="P158" i="1"/>
  <c r="P157" i="1"/>
  <c r="P156" i="1"/>
  <c r="P155" i="1"/>
  <c r="P154" i="1"/>
  <c r="P153" i="1"/>
  <c r="P152" i="1"/>
  <c r="P151" i="1"/>
  <c r="P150" i="1"/>
  <c r="P149" i="1"/>
  <c r="P148" i="1"/>
  <c r="P147" i="1"/>
  <c r="P146" i="1"/>
  <c r="P145" i="1"/>
  <c r="P144" i="1"/>
  <c r="P143" i="1"/>
  <c r="P142" i="1"/>
  <c r="P141" i="1"/>
  <c r="P140" i="1"/>
  <c r="P139" i="1"/>
  <c r="P138" i="1"/>
  <c r="P137" i="1"/>
  <c r="P136" i="1"/>
  <c r="P135" i="1"/>
  <c r="P134" i="1"/>
  <c r="P133" i="1"/>
  <c r="P132" i="1"/>
  <c r="P131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P118" i="1"/>
  <c r="P117" i="1"/>
  <c r="P116" i="1"/>
  <c r="P115" i="1"/>
  <c r="P114" i="1"/>
  <c r="P113" i="1"/>
  <c r="P112" i="1"/>
  <c r="P111" i="1"/>
  <c r="P110" i="1"/>
  <c r="P109" i="1"/>
  <c r="P108" i="1"/>
  <c r="P107" i="1"/>
  <c r="P106" i="1"/>
  <c r="P105" i="1"/>
  <c r="P104" i="1"/>
  <c r="P103" i="1"/>
  <c r="P102" i="1"/>
  <c r="P101" i="1"/>
  <c r="P100" i="1"/>
  <c r="P99" i="1"/>
  <c r="P98" i="1"/>
  <c r="P97" i="1"/>
  <c r="P96" i="1"/>
  <c r="P95" i="1"/>
  <c r="P94" i="1"/>
  <c r="P93" i="1"/>
  <c r="P92" i="1"/>
  <c r="P91" i="1"/>
  <c r="P90" i="1"/>
  <c r="P89" i="1"/>
  <c r="P88" i="1"/>
  <c r="P87" i="1"/>
  <c r="P86" i="1"/>
  <c r="P85" i="1"/>
  <c r="P84" i="1"/>
  <c r="P83" i="1"/>
  <c r="P82" i="1"/>
  <c r="P81" i="1"/>
  <c r="P80" i="1"/>
  <c r="P79" i="1"/>
  <c r="P78" i="1"/>
  <c r="P77" i="1"/>
  <c r="P76" i="1"/>
  <c r="P75" i="1"/>
  <c r="P74" i="1"/>
  <c r="P73" i="1"/>
  <c r="P72" i="1"/>
  <c r="P71" i="1"/>
  <c r="P70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CC4" i="1" s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2" i="1"/>
  <c r="E12" i="1" l="1"/>
  <c r="BT11" i="2" s="1"/>
  <c r="BW11" i="2" s="1"/>
  <c r="F12" i="1"/>
  <c r="BU11" i="2" s="1"/>
  <c r="BV11" i="2" s="1"/>
  <c r="D12" i="1"/>
  <c r="C12" i="1"/>
  <c r="D17" i="1"/>
  <c r="C15" i="1"/>
  <c r="F13" i="1"/>
  <c r="BU12" i="2" s="1"/>
  <c r="E16" i="1"/>
  <c r="BT15" i="2" s="1"/>
  <c r="BW15" i="2" s="1"/>
  <c r="F16" i="1"/>
  <c r="BU15" i="2" s="1"/>
  <c r="D13" i="1"/>
  <c r="C17" i="1"/>
  <c r="D15" i="1"/>
  <c r="D14" i="1"/>
  <c r="C13" i="1"/>
  <c r="F17" i="1"/>
  <c r="BU16" i="2" s="1"/>
  <c r="E17" i="1"/>
  <c r="BT16" i="2" s="1"/>
  <c r="BW16" i="2" s="1"/>
  <c r="C14" i="1"/>
  <c r="E13" i="1"/>
  <c r="BT12" i="2" s="1"/>
  <c r="BW12" i="2" s="1"/>
  <c r="D16" i="1"/>
  <c r="F15" i="1"/>
  <c r="BU14" i="2" s="1"/>
  <c r="C16" i="1"/>
  <c r="E14" i="1"/>
  <c r="BT13" i="2" s="1"/>
  <c r="BW13" i="2" s="1"/>
  <c r="F14" i="1"/>
  <c r="BU13" i="2" s="1"/>
  <c r="E15" i="1"/>
  <c r="BT14" i="2" s="1"/>
  <c r="E18" i="1"/>
  <c r="BT17" i="2" s="1"/>
  <c r="F18" i="1"/>
  <c r="BU17" i="2" s="1"/>
  <c r="BV17" i="2" s="1"/>
  <c r="D18" i="1"/>
  <c r="C18" i="1"/>
  <c r="F19" i="1"/>
  <c r="BU18" i="2" s="1"/>
  <c r="E19" i="1"/>
  <c r="BT18" i="2" s="1"/>
  <c r="BW18" i="2" s="1"/>
  <c r="C19" i="1"/>
  <c r="D20" i="1"/>
  <c r="D19" i="1"/>
  <c r="C20" i="1"/>
  <c r="F21" i="1"/>
  <c r="BU20" i="2" s="1"/>
  <c r="D21" i="1"/>
  <c r="F20" i="1"/>
  <c r="BU19" i="2" s="1"/>
  <c r="BV19" i="2" s="1"/>
  <c r="E21" i="1"/>
  <c r="BT20" i="2" s="1"/>
  <c r="BW20" i="2" s="1"/>
  <c r="E20" i="1"/>
  <c r="BT19" i="2" s="1"/>
  <c r="C21" i="1"/>
  <c r="C22" i="1"/>
  <c r="D22" i="1"/>
  <c r="E22" i="1"/>
  <c r="BT21" i="2" s="1"/>
  <c r="F22" i="1"/>
  <c r="BU21" i="2" s="1"/>
  <c r="BV21" i="2" s="1"/>
  <c r="C23" i="1"/>
  <c r="E23" i="1"/>
  <c r="BT22" i="2" s="1"/>
  <c r="BW22" i="2" s="1"/>
  <c r="F23" i="1"/>
  <c r="BU22" i="2" s="1"/>
  <c r="D23" i="1"/>
  <c r="F24" i="1"/>
  <c r="BU23" i="2" s="1"/>
  <c r="E24" i="1"/>
  <c r="BT23" i="2" s="1"/>
  <c r="BW23" i="2" s="1"/>
  <c r="D24" i="1"/>
  <c r="C24" i="1"/>
  <c r="F25" i="1"/>
  <c r="BU24" i="2" s="1"/>
  <c r="E25" i="1"/>
  <c r="BT24" i="2" s="1"/>
  <c r="BW24" i="2" s="1"/>
  <c r="D25" i="1"/>
  <c r="C25" i="1"/>
  <c r="F26" i="1"/>
  <c r="BU25" i="2" s="1"/>
  <c r="D26" i="1"/>
  <c r="C26" i="1"/>
  <c r="E26" i="1"/>
  <c r="BT25" i="2" s="1"/>
  <c r="BW25" i="2" s="1"/>
  <c r="F27" i="1"/>
  <c r="BU26" i="2" s="1"/>
  <c r="D27" i="1"/>
  <c r="C27" i="1"/>
  <c r="E27" i="1"/>
  <c r="BT26" i="2" s="1"/>
  <c r="BW26" i="2" s="1"/>
  <c r="F28" i="1"/>
  <c r="BU27" i="2" s="1"/>
  <c r="BV27" i="2" s="1"/>
  <c r="D28" i="1"/>
  <c r="E28" i="1"/>
  <c r="BT27" i="2" s="1"/>
  <c r="C28" i="1"/>
  <c r="F29" i="1"/>
  <c r="BU28" i="2" s="1"/>
  <c r="BV28" i="2" s="1"/>
  <c r="D29" i="1"/>
  <c r="E29" i="1"/>
  <c r="BT28" i="2" s="1"/>
  <c r="C29" i="1"/>
  <c r="D30" i="1"/>
  <c r="C30" i="1"/>
  <c r="E30" i="1"/>
  <c r="BT29" i="2" s="1"/>
  <c r="F30" i="1"/>
  <c r="BU29" i="2" s="1"/>
  <c r="BV29" i="2" s="1"/>
  <c r="F31" i="1"/>
  <c r="BU30" i="2" s="1"/>
  <c r="BV30" i="2" s="1"/>
  <c r="E31" i="1"/>
  <c r="BT30" i="2" s="1"/>
  <c r="D31" i="1"/>
  <c r="C31" i="1"/>
  <c r="F32" i="1"/>
  <c r="BU31" i="2" s="1"/>
  <c r="BV31" i="2" s="1"/>
  <c r="D32" i="1"/>
  <c r="E32" i="1"/>
  <c r="BT31" i="2" s="1"/>
  <c r="C32" i="1"/>
  <c r="F33" i="1"/>
  <c r="BU32" i="2" s="1"/>
  <c r="BV32" i="2" s="1"/>
  <c r="D33" i="1"/>
  <c r="E33" i="1"/>
  <c r="BT32" i="2" s="1"/>
  <c r="C33" i="1"/>
  <c r="F34" i="1"/>
  <c r="BU33" i="2" s="1"/>
  <c r="BV33" i="2" s="1"/>
  <c r="D34" i="1"/>
  <c r="E34" i="1"/>
  <c r="BT33" i="2" s="1"/>
  <c r="C34" i="1"/>
  <c r="F35" i="1"/>
  <c r="BU34" i="2" s="1"/>
  <c r="D35" i="1"/>
  <c r="C35" i="1"/>
  <c r="E35" i="1"/>
  <c r="BT34" i="2" s="1"/>
  <c r="BW34" i="2" s="1"/>
  <c r="D36" i="1"/>
  <c r="E36" i="1"/>
  <c r="BT35" i="2" s="1"/>
  <c r="F36" i="1"/>
  <c r="BU35" i="2" s="1"/>
  <c r="C36" i="1"/>
  <c r="F37" i="1"/>
  <c r="BU36" i="2" s="1"/>
  <c r="BV36" i="2" s="1"/>
  <c r="D37" i="1"/>
  <c r="E37" i="1"/>
  <c r="BT36" i="2" s="1"/>
  <c r="C37" i="1"/>
  <c r="F38" i="1"/>
  <c r="BU37" i="2" s="1"/>
  <c r="D38" i="1"/>
  <c r="C38" i="1"/>
  <c r="E38" i="1"/>
  <c r="BT37" i="2" s="1"/>
  <c r="BW37" i="2" s="1"/>
  <c r="D39" i="1"/>
  <c r="C39" i="1"/>
  <c r="E39" i="1"/>
  <c r="BT38" i="2" s="1"/>
  <c r="F39" i="1"/>
  <c r="BU38" i="2" s="1"/>
  <c r="BV38" i="2" s="1"/>
  <c r="F40" i="1"/>
  <c r="BU39" i="2" s="1"/>
  <c r="D40" i="1"/>
  <c r="C40" i="1"/>
  <c r="E40" i="1"/>
  <c r="BT39" i="2" s="1"/>
  <c r="BW39" i="2" s="1"/>
  <c r="F41" i="1"/>
  <c r="BU40" i="2" s="1"/>
  <c r="BV40" i="2" s="1"/>
  <c r="D41" i="1"/>
  <c r="E41" i="1"/>
  <c r="BT40" i="2" s="1"/>
  <c r="C41" i="1"/>
  <c r="F42" i="1"/>
  <c r="BU41" i="2" s="1"/>
  <c r="BV41" i="2" s="1"/>
  <c r="D42" i="1"/>
  <c r="E42" i="1"/>
  <c r="BT41" i="2" s="1"/>
  <c r="C42" i="1"/>
  <c r="F43" i="1"/>
  <c r="BU42" i="2" s="1"/>
  <c r="BV42" i="2" s="1"/>
  <c r="D43" i="1"/>
  <c r="E43" i="1"/>
  <c r="BT42" i="2" s="1"/>
  <c r="C43" i="1"/>
  <c r="F44" i="1"/>
  <c r="BU43" i="2" s="1"/>
  <c r="D44" i="1"/>
  <c r="C44" i="1"/>
  <c r="E44" i="1"/>
  <c r="BT43" i="2" s="1"/>
  <c r="BW43" i="2" s="1"/>
  <c r="F45" i="1"/>
  <c r="BU44" i="2" s="1"/>
  <c r="BV44" i="2" s="1"/>
  <c r="E45" i="1"/>
  <c r="BT44" i="2" s="1"/>
  <c r="D45" i="1"/>
  <c r="C45" i="1"/>
  <c r="F46" i="1"/>
  <c r="BU45" i="2" s="1"/>
  <c r="C46" i="1"/>
  <c r="D46" i="1"/>
  <c r="E46" i="1"/>
  <c r="BT45" i="2" s="1"/>
  <c r="BW45" i="2" s="1"/>
  <c r="D47" i="1"/>
  <c r="E47" i="1"/>
  <c r="BT46" i="2" s="1"/>
  <c r="F47" i="1"/>
  <c r="BU46" i="2" s="1"/>
  <c r="C47" i="1"/>
  <c r="F48" i="1"/>
  <c r="BU47" i="2" s="1"/>
  <c r="D48" i="1"/>
  <c r="C48" i="1"/>
  <c r="E48" i="1"/>
  <c r="BT47" i="2" s="1"/>
  <c r="BW47" i="2" s="1"/>
  <c r="F49" i="1"/>
  <c r="BU48" i="2" s="1"/>
  <c r="BV48" i="2" s="1"/>
  <c r="E49" i="1"/>
  <c r="BT48" i="2" s="1"/>
  <c r="D49" i="1"/>
  <c r="C49" i="1"/>
  <c r="F50" i="1"/>
  <c r="BU49" i="2" s="1"/>
  <c r="D50" i="1"/>
  <c r="C50" i="1"/>
  <c r="E50" i="1"/>
  <c r="BT49" i="2" s="1"/>
  <c r="BW49" i="2" s="1"/>
  <c r="D51" i="1"/>
  <c r="C51" i="1"/>
  <c r="E51" i="1"/>
  <c r="BT50" i="2" s="1"/>
  <c r="F51" i="1"/>
  <c r="BU50" i="2" s="1"/>
  <c r="BV50" i="2" s="1"/>
  <c r="F52" i="1"/>
  <c r="BU51" i="2" s="1"/>
  <c r="C52" i="1"/>
  <c r="D52" i="1"/>
  <c r="E52" i="1"/>
  <c r="BT51" i="2" s="1"/>
  <c r="BW51" i="2" s="1"/>
  <c r="D53" i="1"/>
  <c r="C53" i="1"/>
  <c r="E53" i="1"/>
  <c r="BT52" i="2" s="1"/>
  <c r="F53" i="1"/>
  <c r="BU52" i="2" s="1"/>
  <c r="BV52" i="2" s="1"/>
  <c r="F54" i="1"/>
  <c r="BU53" i="2" s="1"/>
  <c r="D54" i="1"/>
  <c r="C54" i="1"/>
  <c r="E54" i="1"/>
  <c r="BT53" i="2" s="1"/>
  <c r="BW53" i="2" s="1"/>
  <c r="D55" i="1"/>
  <c r="C55" i="1"/>
  <c r="E55" i="1"/>
  <c r="BT54" i="2" s="1"/>
  <c r="F55" i="1"/>
  <c r="BU54" i="2" s="1"/>
  <c r="BV54" i="2" s="1"/>
  <c r="F56" i="1"/>
  <c r="BU55" i="2" s="1"/>
  <c r="C56" i="1"/>
  <c r="D56" i="1"/>
  <c r="E56" i="1"/>
  <c r="BT55" i="2" s="1"/>
  <c r="BW55" i="2" s="1"/>
  <c r="F57" i="1"/>
  <c r="BU56" i="2" s="1"/>
  <c r="D57" i="1"/>
  <c r="C57" i="1"/>
  <c r="E57" i="1"/>
  <c r="BT56" i="2" s="1"/>
  <c r="BW56" i="2" s="1"/>
  <c r="D58" i="1"/>
  <c r="C58" i="1"/>
  <c r="E58" i="1"/>
  <c r="BT57" i="2" s="1"/>
  <c r="F58" i="1"/>
  <c r="BU57" i="2" s="1"/>
  <c r="BV57" i="2" s="1"/>
  <c r="C59" i="1"/>
  <c r="D59" i="1"/>
  <c r="E59" i="1"/>
  <c r="BT58" i="2" s="1"/>
  <c r="F59" i="1"/>
  <c r="BU58" i="2" s="1"/>
  <c r="BV58" i="2" s="1"/>
  <c r="F60" i="1"/>
  <c r="BU59" i="2" s="1"/>
  <c r="C60" i="1"/>
  <c r="D60" i="1"/>
  <c r="E60" i="1"/>
  <c r="BT59" i="2" s="1"/>
  <c r="BW59" i="2" s="1"/>
  <c r="D61" i="1"/>
  <c r="C61" i="1"/>
  <c r="E61" i="1"/>
  <c r="BT60" i="2" s="1"/>
  <c r="F61" i="1"/>
  <c r="BU60" i="2" s="1"/>
  <c r="BV60" i="2" s="1"/>
  <c r="F62" i="1"/>
  <c r="BU61" i="2" s="1"/>
  <c r="BV61" i="2" s="1"/>
  <c r="D62" i="1"/>
  <c r="E62" i="1"/>
  <c r="BT61" i="2" s="1"/>
  <c r="C62" i="1"/>
  <c r="F63" i="1"/>
  <c r="BU62" i="2" s="1"/>
  <c r="BV62" i="2" s="1"/>
  <c r="D63" i="1"/>
  <c r="E63" i="1"/>
  <c r="BT62" i="2" s="1"/>
  <c r="C63" i="1"/>
  <c r="F64" i="1"/>
  <c r="BU63" i="2" s="1"/>
  <c r="D64" i="1"/>
  <c r="C64" i="1"/>
  <c r="E64" i="1"/>
  <c r="BT63" i="2" s="1"/>
  <c r="BW63" i="2" s="1"/>
  <c r="F65" i="1"/>
  <c r="BU64" i="2" s="1"/>
  <c r="BV64" i="2" s="1"/>
  <c r="D65" i="1"/>
  <c r="E65" i="1"/>
  <c r="BT64" i="2" s="1"/>
  <c r="C65" i="1"/>
  <c r="F66" i="1"/>
  <c r="BU65" i="2" s="1"/>
  <c r="D66" i="1"/>
  <c r="C66" i="1"/>
  <c r="E66" i="1"/>
  <c r="BT65" i="2" s="1"/>
  <c r="BW65" i="2" s="1"/>
  <c r="D67" i="1"/>
  <c r="C67" i="1"/>
  <c r="E67" i="1"/>
  <c r="BT66" i="2" s="1"/>
  <c r="F67" i="1"/>
  <c r="BU66" i="2" s="1"/>
  <c r="BV66" i="2" s="1"/>
  <c r="F68" i="1"/>
  <c r="BU67" i="2" s="1"/>
  <c r="D68" i="1"/>
  <c r="C68" i="1"/>
  <c r="E68" i="1"/>
  <c r="BT67" i="2" s="1"/>
  <c r="BW67" i="2" s="1"/>
  <c r="D69" i="1"/>
  <c r="C69" i="1"/>
  <c r="F69" i="1"/>
  <c r="BU68" i="2" s="1"/>
  <c r="E69" i="1"/>
  <c r="BT68" i="2" s="1"/>
  <c r="BW68" i="2" s="1"/>
  <c r="F70" i="1"/>
  <c r="BU69" i="2" s="1"/>
  <c r="D70" i="1"/>
  <c r="C70" i="1"/>
  <c r="E70" i="1"/>
  <c r="BT69" i="2" s="1"/>
  <c r="BW69" i="2" s="1"/>
  <c r="C71" i="1"/>
  <c r="E71" i="1"/>
  <c r="BT70" i="2" s="1"/>
  <c r="BW70" i="2" s="1"/>
  <c r="F71" i="1"/>
  <c r="BU70" i="2" s="1"/>
  <c r="D71" i="1"/>
  <c r="F72" i="1"/>
  <c r="BU71" i="2" s="1"/>
  <c r="D72" i="1"/>
  <c r="C72" i="1"/>
  <c r="E72" i="1"/>
  <c r="BT71" i="2" s="1"/>
  <c r="BW71" i="2" s="1"/>
  <c r="D73" i="1"/>
  <c r="C73" i="1"/>
  <c r="E73" i="1"/>
  <c r="BT72" i="2" s="1"/>
  <c r="F73" i="1"/>
  <c r="BU72" i="2" s="1"/>
  <c r="BV72" i="2" s="1"/>
  <c r="E74" i="1"/>
  <c r="BT73" i="2" s="1"/>
  <c r="BW73" i="2" s="1"/>
  <c r="D74" i="1"/>
  <c r="F74" i="1"/>
  <c r="BU73" i="2" s="1"/>
  <c r="C74" i="1"/>
  <c r="E75" i="1"/>
  <c r="BT74" i="2" s="1"/>
  <c r="F75" i="1"/>
  <c r="BU74" i="2" s="1"/>
  <c r="D75" i="1"/>
  <c r="C75" i="1"/>
  <c r="E76" i="1"/>
  <c r="BT75" i="2" s="1"/>
  <c r="F76" i="1"/>
  <c r="BU75" i="2" s="1"/>
  <c r="C76" i="1"/>
  <c r="D76" i="1"/>
  <c r="E77" i="1"/>
  <c r="BT76" i="2" s="1"/>
  <c r="F77" i="1"/>
  <c r="BU76" i="2" s="1"/>
  <c r="D77" i="1"/>
  <c r="C77" i="1"/>
  <c r="E78" i="1"/>
  <c r="BT77" i="2" s="1"/>
  <c r="F78" i="1"/>
  <c r="BU77" i="2" s="1"/>
  <c r="D78" i="1"/>
  <c r="C78" i="1"/>
  <c r="E79" i="1"/>
  <c r="BT78" i="2" s="1"/>
  <c r="F79" i="1"/>
  <c r="BU78" i="2" s="1"/>
  <c r="D79" i="1"/>
  <c r="C79" i="1"/>
  <c r="E80" i="1"/>
  <c r="BT79" i="2" s="1"/>
  <c r="F80" i="1"/>
  <c r="BU79" i="2" s="1"/>
  <c r="D80" i="1"/>
  <c r="C80" i="1"/>
  <c r="E81" i="1"/>
  <c r="BT80" i="2" s="1"/>
  <c r="BW80" i="2" s="1"/>
  <c r="D81" i="1"/>
  <c r="F81" i="1"/>
  <c r="BU80" i="2" s="1"/>
  <c r="C81" i="1"/>
  <c r="E82" i="1"/>
  <c r="BT81" i="2" s="1"/>
  <c r="D82" i="1"/>
  <c r="C82" i="1"/>
  <c r="F82" i="1"/>
  <c r="BU81" i="2" s="1"/>
  <c r="BV81" i="2" s="1"/>
  <c r="E83" i="1"/>
  <c r="BT82" i="2" s="1"/>
  <c r="F83" i="1"/>
  <c r="BU82" i="2" s="1"/>
  <c r="D83" i="1"/>
  <c r="C83" i="1"/>
  <c r="E84" i="1"/>
  <c r="BT83" i="2" s="1"/>
  <c r="BW83" i="2" s="1"/>
  <c r="D84" i="1"/>
  <c r="F84" i="1"/>
  <c r="BU83" i="2" s="1"/>
  <c r="C84" i="1"/>
  <c r="E85" i="1"/>
  <c r="BT84" i="2" s="1"/>
  <c r="F85" i="1"/>
  <c r="BU84" i="2" s="1"/>
  <c r="D85" i="1"/>
  <c r="C85" i="1"/>
  <c r="E86" i="1"/>
  <c r="BT85" i="2" s="1"/>
  <c r="F86" i="1"/>
  <c r="BU85" i="2" s="1"/>
  <c r="C86" i="1"/>
  <c r="D86" i="1"/>
  <c r="E87" i="1"/>
  <c r="BT86" i="2" s="1"/>
  <c r="F87" i="1"/>
  <c r="BU86" i="2" s="1"/>
  <c r="C87" i="1"/>
  <c r="D87" i="1"/>
  <c r="E88" i="1"/>
  <c r="BT87" i="2" s="1"/>
  <c r="F88" i="1"/>
  <c r="BU87" i="2" s="1"/>
  <c r="C88" i="1"/>
  <c r="D88" i="1"/>
  <c r="E89" i="1"/>
  <c r="BT88" i="2" s="1"/>
  <c r="BW88" i="2" s="1"/>
  <c r="D89" i="1"/>
  <c r="F89" i="1"/>
  <c r="BU88" i="2" s="1"/>
  <c r="C89" i="1"/>
  <c r="E90" i="1"/>
  <c r="BT89" i="2" s="1"/>
  <c r="BW89" i="2" s="1"/>
  <c r="D90" i="1"/>
  <c r="F90" i="1"/>
  <c r="BU89" i="2" s="1"/>
  <c r="C90" i="1"/>
  <c r="E91" i="1"/>
  <c r="BT90" i="2" s="1"/>
  <c r="BW90" i="2" s="1"/>
  <c r="C91" i="1"/>
  <c r="F91" i="1"/>
  <c r="BU90" i="2" s="1"/>
  <c r="D91" i="1"/>
  <c r="E92" i="1"/>
  <c r="BT91" i="2" s="1"/>
  <c r="BW91" i="2" s="1"/>
  <c r="C92" i="1"/>
  <c r="F92" i="1"/>
  <c r="BU91" i="2" s="1"/>
  <c r="D92" i="1"/>
  <c r="F93" i="1"/>
  <c r="BU92" i="2" s="1"/>
  <c r="E93" i="1"/>
  <c r="BT92" i="2" s="1"/>
  <c r="D93" i="1"/>
  <c r="C93" i="1"/>
  <c r="E94" i="1"/>
  <c r="BT93" i="2" s="1"/>
  <c r="F94" i="1"/>
  <c r="BU93" i="2" s="1"/>
  <c r="C94" i="1"/>
  <c r="D94" i="1"/>
  <c r="E95" i="1"/>
  <c r="BT94" i="2" s="1"/>
  <c r="F95" i="1"/>
  <c r="BU94" i="2" s="1"/>
  <c r="D95" i="1"/>
  <c r="C95" i="1"/>
  <c r="E96" i="1"/>
  <c r="BT95" i="2" s="1"/>
  <c r="F96" i="1"/>
  <c r="BU95" i="2" s="1"/>
  <c r="D96" i="1"/>
  <c r="C96" i="1"/>
  <c r="E97" i="1"/>
  <c r="BT96" i="2" s="1"/>
  <c r="F97" i="1"/>
  <c r="BU96" i="2" s="1"/>
  <c r="D97" i="1"/>
  <c r="C97" i="1"/>
  <c r="E98" i="1"/>
  <c r="BT97" i="2" s="1"/>
  <c r="BW97" i="2" s="1"/>
  <c r="F98" i="1"/>
  <c r="BU97" i="2" s="1"/>
  <c r="D98" i="1"/>
  <c r="C98" i="1"/>
  <c r="E99" i="1"/>
  <c r="BT98" i="2" s="1"/>
  <c r="BW98" i="2" s="1"/>
  <c r="D99" i="1"/>
  <c r="F99" i="1"/>
  <c r="BU98" i="2" s="1"/>
  <c r="C99" i="1"/>
  <c r="E100" i="1"/>
  <c r="BT99" i="2" s="1"/>
  <c r="BW99" i="2" s="1"/>
  <c r="F100" i="1"/>
  <c r="BU99" i="2" s="1"/>
  <c r="D100" i="1"/>
  <c r="C100" i="1"/>
  <c r="E101" i="1"/>
  <c r="BT100" i="2" s="1"/>
  <c r="D101" i="1"/>
  <c r="C101" i="1"/>
  <c r="F101" i="1"/>
  <c r="BU100" i="2" s="1"/>
  <c r="BV100" i="2" s="1"/>
  <c r="E102" i="1"/>
  <c r="BT101" i="2" s="1"/>
  <c r="BW101" i="2" s="1"/>
  <c r="F102" i="1"/>
  <c r="BU101" i="2" s="1"/>
  <c r="C102" i="1"/>
  <c r="D102" i="1"/>
  <c r="E103" i="1"/>
  <c r="BT102" i="2" s="1"/>
  <c r="BW102" i="2" s="1"/>
  <c r="F103" i="1"/>
  <c r="BU102" i="2" s="1"/>
  <c r="D103" i="1"/>
  <c r="C103" i="1"/>
  <c r="E104" i="1"/>
  <c r="BT103" i="2" s="1"/>
  <c r="BW103" i="2" s="1"/>
  <c r="F104" i="1"/>
  <c r="BU103" i="2" s="1"/>
  <c r="D104" i="1"/>
  <c r="C104" i="1"/>
  <c r="E105" i="1"/>
  <c r="BT104" i="2" s="1"/>
  <c r="BW104" i="2" s="1"/>
  <c r="C105" i="1"/>
  <c r="F105" i="1"/>
  <c r="BU104" i="2" s="1"/>
  <c r="D105" i="1"/>
  <c r="E106" i="1"/>
  <c r="BT105" i="2" s="1"/>
  <c r="BW105" i="2" s="1"/>
  <c r="D106" i="1"/>
  <c r="F106" i="1"/>
  <c r="BU105" i="2" s="1"/>
  <c r="C106" i="1"/>
  <c r="E107" i="1"/>
  <c r="BT106" i="2" s="1"/>
  <c r="BW106" i="2" s="1"/>
  <c r="D107" i="1"/>
  <c r="F107" i="1"/>
  <c r="BU106" i="2" s="1"/>
  <c r="C107" i="1"/>
  <c r="E108" i="1"/>
  <c r="BT107" i="2" s="1"/>
  <c r="BW107" i="2" s="1"/>
  <c r="D108" i="1"/>
  <c r="F108" i="1"/>
  <c r="BU107" i="2" s="1"/>
  <c r="C108" i="1"/>
  <c r="E109" i="1"/>
  <c r="BT108" i="2" s="1"/>
  <c r="BW108" i="2" s="1"/>
  <c r="C109" i="1"/>
  <c r="F109" i="1"/>
  <c r="BU108" i="2" s="1"/>
  <c r="D109" i="1"/>
  <c r="E110" i="1"/>
  <c r="BT109" i="2" s="1"/>
  <c r="BW109" i="2" s="1"/>
  <c r="D110" i="1"/>
  <c r="F110" i="1"/>
  <c r="BU109" i="2" s="1"/>
  <c r="C110" i="1"/>
  <c r="E111" i="1"/>
  <c r="BT110" i="2" s="1"/>
  <c r="BW110" i="2" s="1"/>
  <c r="C111" i="1"/>
  <c r="F111" i="1"/>
  <c r="BU110" i="2" s="1"/>
  <c r="D111" i="1"/>
  <c r="E112" i="1"/>
  <c r="BT111" i="2" s="1"/>
  <c r="BW111" i="2" s="1"/>
  <c r="F112" i="1"/>
  <c r="BU111" i="2" s="1"/>
  <c r="D112" i="1"/>
  <c r="C112" i="1"/>
  <c r="E113" i="1"/>
  <c r="BT112" i="2" s="1"/>
  <c r="BW112" i="2" s="1"/>
  <c r="F113" i="1"/>
  <c r="BU112" i="2" s="1"/>
  <c r="D113" i="1"/>
  <c r="C113" i="1"/>
  <c r="E114" i="1"/>
  <c r="BT113" i="2" s="1"/>
  <c r="BW113" i="2" s="1"/>
  <c r="F114" i="1"/>
  <c r="BU113" i="2" s="1"/>
  <c r="D114" i="1"/>
  <c r="C114" i="1"/>
  <c r="E115" i="1"/>
  <c r="BT114" i="2" s="1"/>
  <c r="D115" i="1"/>
  <c r="C115" i="1"/>
  <c r="F115" i="1"/>
  <c r="BU114" i="2" s="1"/>
  <c r="BV114" i="2" s="1"/>
  <c r="E116" i="1"/>
  <c r="BT115" i="2" s="1"/>
  <c r="BW115" i="2" s="1"/>
  <c r="F116" i="1"/>
  <c r="BU115" i="2" s="1"/>
  <c r="D116" i="1"/>
  <c r="C116" i="1"/>
  <c r="E117" i="1"/>
  <c r="BT116" i="2" s="1"/>
  <c r="BW116" i="2" s="1"/>
  <c r="F117" i="1"/>
  <c r="BU116" i="2" s="1"/>
  <c r="D117" i="1"/>
  <c r="C117" i="1"/>
  <c r="E118" i="1"/>
  <c r="BT117" i="2" s="1"/>
  <c r="BW117" i="2" s="1"/>
  <c r="F118" i="1"/>
  <c r="BU117" i="2" s="1"/>
  <c r="D118" i="1"/>
  <c r="C118" i="1"/>
  <c r="E119" i="1"/>
  <c r="BT118" i="2" s="1"/>
  <c r="BW118" i="2" s="1"/>
  <c r="D119" i="1"/>
  <c r="F119" i="1"/>
  <c r="BU118" i="2" s="1"/>
  <c r="C119" i="1"/>
  <c r="E120" i="1"/>
  <c r="BT119" i="2" s="1"/>
  <c r="BW119" i="2" s="1"/>
  <c r="C120" i="1"/>
  <c r="F120" i="1"/>
  <c r="BU119" i="2" s="1"/>
  <c r="D120" i="1"/>
  <c r="E121" i="1"/>
  <c r="BT120" i="2" s="1"/>
  <c r="BW120" i="2" s="1"/>
  <c r="F121" i="1"/>
  <c r="BU120" i="2" s="1"/>
  <c r="D121" i="1"/>
  <c r="C121" i="1"/>
  <c r="E122" i="1"/>
  <c r="BT121" i="2" s="1"/>
  <c r="BW121" i="2" s="1"/>
  <c r="D122" i="1"/>
  <c r="F122" i="1"/>
  <c r="BU121" i="2" s="1"/>
  <c r="C122" i="1"/>
  <c r="E123" i="1"/>
  <c r="BT122" i="2" s="1"/>
  <c r="BW122" i="2" s="1"/>
  <c r="F123" i="1"/>
  <c r="BU122" i="2" s="1"/>
  <c r="C123" i="1"/>
  <c r="D123" i="1"/>
  <c r="E124" i="1"/>
  <c r="BT123" i="2" s="1"/>
  <c r="BW123" i="2" s="1"/>
  <c r="F124" i="1"/>
  <c r="BU123" i="2" s="1"/>
  <c r="D124" i="1"/>
  <c r="C124" i="1"/>
  <c r="E125" i="1"/>
  <c r="BT124" i="2" s="1"/>
  <c r="BW124" i="2" s="1"/>
  <c r="F125" i="1"/>
  <c r="BU124" i="2" s="1"/>
  <c r="D125" i="1"/>
  <c r="C125" i="1"/>
  <c r="E126" i="1"/>
  <c r="BT125" i="2" s="1"/>
  <c r="BW125" i="2" s="1"/>
  <c r="F126" i="1"/>
  <c r="BU125" i="2" s="1"/>
  <c r="C126" i="1"/>
  <c r="D126" i="1"/>
  <c r="E127" i="1"/>
  <c r="BT126" i="2" s="1"/>
  <c r="BW126" i="2" s="1"/>
  <c r="D127" i="1"/>
  <c r="F127" i="1"/>
  <c r="BU126" i="2" s="1"/>
  <c r="C127" i="1"/>
  <c r="E128" i="1"/>
  <c r="BT127" i="2" s="1"/>
  <c r="BW127" i="2" s="1"/>
  <c r="D128" i="1"/>
  <c r="F128" i="1"/>
  <c r="BU127" i="2" s="1"/>
  <c r="C128" i="1"/>
  <c r="E129" i="1"/>
  <c r="BT128" i="2" s="1"/>
  <c r="BW128" i="2" s="1"/>
  <c r="D129" i="1"/>
  <c r="F129" i="1"/>
  <c r="BU128" i="2" s="1"/>
  <c r="C129" i="1"/>
  <c r="E130" i="1"/>
  <c r="BT129" i="2" s="1"/>
  <c r="D130" i="1"/>
  <c r="C130" i="1"/>
  <c r="F130" i="1"/>
  <c r="BU129" i="2" s="1"/>
  <c r="BV129" i="2" s="1"/>
  <c r="E131" i="1"/>
  <c r="BT130" i="2" s="1"/>
  <c r="BW130" i="2" s="1"/>
  <c r="F131" i="1"/>
  <c r="BU130" i="2" s="1"/>
  <c r="D131" i="1"/>
  <c r="C131" i="1"/>
  <c r="E132" i="1"/>
  <c r="BT131" i="2" s="1"/>
  <c r="BW131" i="2" s="1"/>
  <c r="F132" i="1"/>
  <c r="BU131" i="2" s="1"/>
  <c r="D132" i="1"/>
  <c r="C132" i="1"/>
  <c r="E133" i="1"/>
  <c r="BT132" i="2" s="1"/>
  <c r="BW132" i="2" s="1"/>
  <c r="F133" i="1"/>
  <c r="BU132" i="2" s="1"/>
  <c r="C133" i="1"/>
  <c r="D133" i="1"/>
  <c r="F134" i="1"/>
  <c r="BU133" i="2" s="1"/>
  <c r="D134" i="1"/>
  <c r="C134" i="1"/>
  <c r="E134" i="1"/>
  <c r="BT133" i="2" s="1"/>
  <c r="BW133" i="2" s="1"/>
  <c r="E135" i="1"/>
  <c r="BT134" i="2" s="1"/>
  <c r="BW134" i="2" s="1"/>
  <c r="F135" i="1"/>
  <c r="BU134" i="2" s="1"/>
  <c r="D135" i="1"/>
  <c r="C135" i="1"/>
  <c r="E136" i="1"/>
  <c r="BT135" i="2" s="1"/>
  <c r="BW135" i="2" s="1"/>
  <c r="D136" i="1"/>
  <c r="F136" i="1"/>
  <c r="BU135" i="2" s="1"/>
  <c r="C136" i="1"/>
  <c r="E137" i="1"/>
  <c r="BT136" i="2" s="1"/>
  <c r="BW136" i="2" s="1"/>
  <c r="D137" i="1"/>
  <c r="F137" i="1"/>
  <c r="BU136" i="2" s="1"/>
  <c r="C137" i="1"/>
  <c r="E138" i="1"/>
  <c r="BT137" i="2" s="1"/>
  <c r="F138" i="1"/>
  <c r="BU137" i="2" s="1"/>
  <c r="C138" i="1"/>
  <c r="D138" i="1"/>
  <c r="E139" i="1"/>
  <c r="BT138" i="2" s="1"/>
  <c r="BW138" i="2" s="1"/>
  <c r="C139" i="1"/>
  <c r="F139" i="1"/>
  <c r="BU138" i="2" s="1"/>
  <c r="D139" i="1"/>
  <c r="E140" i="1"/>
  <c r="BT139" i="2" s="1"/>
  <c r="F140" i="1"/>
  <c r="BU139" i="2" s="1"/>
  <c r="C140" i="1"/>
  <c r="D140" i="1"/>
  <c r="E141" i="1"/>
  <c r="BT140" i="2" s="1"/>
  <c r="F141" i="1"/>
  <c r="BU140" i="2" s="1"/>
  <c r="C141" i="1"/>
  <c r="D141" i="1"/>
  <c r="E142" i="1"/>
  <c r="BT141" i="2" s="1"/>
  <c r="BW141" i="2" s="1"/>
  <c r="C142" i="1"/>
  <c r="F142" i="1"/>
  <c r="BU141" i="2" s="1"/>
  <c r="D142" i="1"/>
  <c r="E143" i="1"/>
  <c r="BT142" i="2" s="1"/>
  <c r="F143" i="1"/>
  <c r="BU142" i="2" s="1"/>
  <c r="D143" i="1"/>
  <c r="C143" i="1"/>
  <c r="E144" i="1"/>
  <c r="BT143" i="2" s="1"/>
  <c r="F144" i="1"/>
  <c r="BU143" i="2" s="1"/>
  <c r="D144" i="1"/>
  <c r="C144" i="1"/>
  <c r="E145" i="1"/>
  <c r="BT144" i="2" s="1"/>
  <c r="F145" i="1"/>
  <c r="BU144" i="2" s="1"/>
  <c r="D145" i="1"/>
  <c r="C145" i="1"/>
  <c r="E146" i="1"/>
  <c r="BT145" i="2" s="1"/>
  <c r="F146" i="1"/>
  <c r="BU145" i="2" s="1"/>
  <c r="C146" i="1"/>
  <c r="D146" i="1"/>
  <c r="E147" i="1"/>
  <c r="BT146" i="2" s="1"/>
  <c r="F147" i="1"/>
  <c r="BU146" i="2" s="1"/>
  <c r="D147" i="1"/>
  <c r="C147" i="1"/>
  <c r="E148" i="1"/>
  <c r="BT147" i="2" s="1"/>
  <c r="F148" i="1"/>
  <c r="BU147" i="2" s="1"/>
  <c r="D148" i="1"/>
  <c r="C148" i="1"/>
  <c r="E149" i="1"/>
  <c r="BT148" i="2" s="1"/>
  <c r="F149" i="1"/>
  <c r="BU148" i="2" s="1"/>
  <c r="D149" i="1"/>
  <c r="C149" i="1"/>
  <c r="E150" i="1"/>
  <c r="BT149" i="2" s="1"/>
  <c r="F150" i="1"/>
  <c r="BU149" i="2" s="1"/>
  <c r="D150" i="1"/>
  <c r="C150" i="1"/>
  <c r="E151" i="1"/>
  <c r="BT150" i="2" s="1"/>
  <c r="F151" i="1"/>
  <c r="BU150" i="2" s="1"/>
  <c r="D151" i="1"/>
  <c r="C151" i="1"/>
  <c r="E152" i="1"/>
  <c r="BT151" i="2" s="1"/>
  <c r="F152" i="1"/>
  <c r="BU151" i="2" s="1"/>
  <c r="D152" i="1"/>
  <c r="C152" i="1"/>
  <c r="E153" i="1"/>
  <c r="BT152" i="2" s="1"/>
  <c r="F153" i="1"/>
  <c r="BU152" i="2" s="1"/>
  <c r="D153" i="1"/>
  <c r="C153" i="1"/>
  <c r="E154" i="1"/>
  <c r="BT153" i="2" s="1"/>
  <c r="BW153" i="2" s="1"/>
  <c r="D154" i="1"/>
  <c r="F154" i="1"/>
  <c r="BU153" i="2" s="1"/>
  <c r="C154" i="1"/>
  <c r="E155" i="1"/>
  <c r="BT154" i="2" s="1"/>
  <c r="F155" i="1"/>
  <c r="BU154" i="2" s="1"/>
  <c r="D155" i="1"/>
  <c r="C155" i="1"/>
  <c r="E156" i="1"/>
  <c r="BT155" i="2" s="1"/>
  <c r="F156" i="1"/>
  <c r="BU155" i="2" s="1"/>
  <c r="D156" i="1"/>
  <c r="C156" i="1"/>
  <c r="E157" i="1"/>
  <c r="BT156" i="2" s="1"/>
  <c r="F157" i="1"/>
  <c r="BU156" i="2" s="1"/>
  <c r="D157" i="1"/>
  <c r="C157" i="1"/>
  <c r="E158" i="1"/>
  <c r="BT157" i="2" s="1"/>
  <c r="F158" i="1"/>
  <c r="BU157" i="2" s="1"/>
  <c r="D158" i="1"/>
  <c r="C158" i="1"/>
  <c r="E159" i="1"/>
  <c r="BT158" i="2" s="1"/>
  <c r="F159" i="1"/>
  <c r="BU158" i="2" s="1"/>
  <c r="D159" i="1"/>
  <c r="C159" i="1"/>
  <c r="E160" i="1"/>
  <c r="BT159" i="2" s="1"/>
  <c r="F160" i="1"/>
  <c r="BU159" i="2" s="1"/>
  <c r="D160" i="1"/>
  <c r="C160" i="1"/>
  <c r="E161" i="1"/>
  <c r="BT160" i="2" s="1"/>
  <c r="F161" i="1"/>
  <c r="BU160" i="2" s="1"/>
  <c r="D161" i="1"/>
  <c r="C161" i="1"/>
  <c r="E162" i="1"/>
  <c r="BT161" i="2" s="1"/>
  <c r="F162" i="1"/>
  <c r="BU161" i="2" s="1"/>
  <c r="D162" i="1"/>
  <c r="C162" i="1"/>
  <c r="E163" i="1"/>
  <c r="BT162" i="2" s="1"/>
  <c r="F163" i="1"/>
  <c r="BU162" i="2" s="1"/>
  <c r="D163" i="1"/>
  <c r="C163" i="1"/>
  <c r="E164" i="1"/>
  <c r="BT163" i="2" s="1"/>
  <c r="D164" i="1"/>
  <c r="C164" i="1"/>
  <c r="F164" i="1"/>
  <c r="BU163" i="2" s="1"/>
  <c r="E165" i="1"/>
  <c r="BT164" i="2" s="1"/>
  <c r="F165" i="1"/>
  <c r="BU164" i="2" s="1"/>
  <c r="D165" i="1"/>
  <c r="C165" i="1"/>
  <c r="E166" i="1"/>
  <c r="BT165" i="2" s="1"/>
  <c r="F166" i="1"/>
  <c r="BU165" i="2" s="1"/>
  <c r="D166" i="1"/>
  <c r="C166" i="1"/>
  <c r="E167" i="1"/>
  <c r="BT166" i="2" s="1"/>
  <c r="F167" i="1"/>
  <c r="BU166" i="2" s="1"/>
  <c r="D167" i="1"/>
  <c r="C167" i="1"/>
  <c r="E168" i="1"/>
  <c r="BT167" i="2" s="1"/>
  <c r="BW167" i="2" s="1"/>
  <c r="D168" i="1"/>
  <c r="F168" i="1"/>
  <c r="BU167" i="2" s="1"/>
  <c r="C168" i="1"/>
  <c r="E169" i="1"/>
  <c r="BT168" i="2" s="1"/>
  <c r="F169" i="1"/>
  <c r="BU168" i="2" s="1"/>
  <c r="D169" i="1"/>
  <c r="C169" i="1"/>
  <c r="E170" i="1"/>
  <c r="BT169" i="2" s="1"/>
  <c r="F170" i="1"/>
  <c r="BU169" i="2" s="1"/>
  <c r="D170" i="1"/>
  <c r="C170" i="1"/>
  <c r="E171" i="1"/>
  <c r="BT170" i="2" s="1"/>
  <c r="F171" i="1"/>
  <c r="BU170" i="2" s="1"/>
  <c r="D171" i="1"/>
  <c r="C171" i="1"/>
  <c r="E172" i="1"/>
  <c r="BT171" i="2" s="1"/>
  <c r="D172" i="1"/>
  <c r="C172" i="1"/>
  <c r="F172" i="1"/>
  <c r="BU171" i="2" s="1"/>
  <c r="E173" i="1"/>
  <c r="BT172" i="2" s="1"/>
  <c r="F173" i="1"/>
  <c r="BU172" i="2" s="1"/>
  <c r="C173" i="1"/>
  <c r="D173" i="1"/>
  <c r="E174" i="1"/>
  <c r="BT173" i="2" s="1"/>
  <c r="F174" i="1"/>
  <c r="BU173" i="2" s="1"/>
  <c r="C174" i="1"/>
  <c r="D174" i="1"/>
  <c r="E175" i="1"/>
  <c r="BT174" i="2" s="1"/>
  <c r="D175" i="1"/>
  <c r="C175" i="1"/>
  <c r="F175" i="1"/>
  <c r="BU174" i="2" s="1"/>
  <c r="E176" i="1"/>
  <c r="BT175" i="2" s="1"/>
  <c r="F176" i="1"/>
  <c r="BU175" i="2" s="1"/>
  <c r="D176" i="1"/>
  <c r="C176" i="1"/>
  <c r="E177" i="1"/>
  <c r="BT176" i="2" s="1"/>
  <c r="F177" i="1"/>
  <c r="BU176" i="2" s="1"/>
  <c r="C177" i="1"/>
  <c r="D177" i="1"/>
  <c r="E178" i="1"/>
  <c r="BT177" i="2" s="1"/>
  <c r="BW177" i="2" s="1"/>
  <c r="D178" i="1"/>
  <c r="F178" i="1"/>
  <c r="BU177" i="2" s="1"/>
  <c r="C178" i="1"/>
  <c r="E179" i="1"/>
  <c r="BT178" i="2" s="1"/>
  <c r="F179" i="1"/>
  <c r="BU178" i="2" s="1"/>
  <c r="C179" i="1"/>
  <c r="D179" i="1"/>
  <c r="E180" i="1"/>
  <c r="BT179" i="2" s="1"/>
  <c r="F180" i="1"/>
  <c r="BU179" i="2" s="1"/>
  <c r="C180" i="1"/>
  <c r="D180" i="1"/>
  <c r="E181" i="1"/>
  <c r="BT180" i="2" s="1"/>
  <c r="F181" i="1"/>
  <c r="BU180" i="2" s="1"/>
  <c r="D181" i="1"/>
  <c r="C181" i="1"/>
  <c r="E182" i="1"/>
  <c r="BT181" i="2" s="1"/>
  <c r="BW181" i="2" s="1"/>
  <c r="D182" i="1"/>
  <c r="F182" i="1"/>
  <c r="BU181" i="2" s="1"/>
  <c r="C182" i="1"/>
  <c r="E183" i="1"/>
  <c r="BT182" i="2" s="1"/>
  <c r="D183" i="1"/>
  <c r="C183" i="1"/>
  <c r="F183" i="1"/>
  <c r="BU182" i="2" s="1"/>
  <c r="E184" i="1"/>
  <c r="BT183" i="2" s="1"/>
  <c r="BW183" i="2" s="1"/>
  <c r="D184" i="1"/>
  <c r="F184" i="1"/>
  <c r="BU183" i="2" s="1"/>
  <c r="C184" i="1"/>
  <c r="E185" i="1"/>
  <c r="BT184" i="2" s="1"/>
  <c r="BW184" i="2" s="1"/>
  <c r="D185" i="1"/>
  <c r="F185" i="1"/>
  <c r="BU184" i="2" s="1"/>
  <c r="C185" i="1"/>
  <c r="E186" i="1"/>
  <c r="BT185" i="2" s="1"/>
  <c r="F186" i="1"/>
  <c r="BU185" i="2" s="1"/>
  <c r="C186" i="1"/>
  <c r="D186" i="1"/>
  <c r="E187" i="1"/>
  <c r="BT186" i="2" s="1"/>
  <c r="BW186" i="2" s="1"/>
  <c r="C187" i="1"/>
  <c r="F187" i="1"/>
  <c r="BU186" i="2" s="1"/>
  <c r="D187" i="1"/>
  <c r="E188" i="1"/>
  <c r="BT187" i="2" s="1"/>
  <c r="F188" i="1"/>
  <c r="BU187" i="2" s="1"/>
  <c r="D188" i="1"/>
  <c r="C188" i="1"/>
  <c r="E189" i="1"/>
  <c r="BT188" i="2" s="1"/>
  <c r="BW188" i="2" s="1"/>
  <c r="C189" i="1"/>
  <c r="F189" i="1"/>
  <c r="BU188" i="2" s="1"/>
  <c r="D189" i="1"/>
  <c r="E190" i="1"/>
  <c r="BT189" i="2" s="1"/>
  <c r="BW189" i="2" s="1"/>
  <c r="D190" i="1"/>
  <c r="F190" i="1"/>
  <c r="BU189" i="2" s="1"/>
  <c r="C190" i="1"/>
  <c r="E191" i="1"/>
  <c r="BT190" i="2" s="1"/>
  <c r="BW190" i="2" s="1"/>
  <c r="C191" i="1"/>
  <c r="F191" i="1"/>
  <c r="BU190" i="2" s="1"/>
  <c r="D191" i="1"/>
  <c r="E192" i="1"/>
  <c r="BT191" i="2" s="1"/>
  <c r="BW191" i="2" s="1"/>
  <c r="C192" i="1"/>
  <c r="F192" i="1"/>
  <c r="BU191" i="2" s="1"/>
  <c r="D192" i="1"/>
  <c r="E193" i="1"/>
  <c r="BT192" i="2" s="1"/>
  <c r="BW192" i="2" s="1"/>
  <c r="D193" i="1"/>
  <c r="F193" i="1"/>
  <c r="BU192" i="2" s="1"/>
  <c r="C193" i="1"/>
  <c r="E194" i="1"/>
  <c r="BT193" i="2" s="1"/>
  <c r="BW193" i="2" s="1"/>
  <c r="C194" i="1"/>
  <c r="F194" i="1"/>
  <c r="BU193" i="2" s="1"/>
  <c r="D194" i="1"/>
  <c r="E195" i="1"/>
  <c r="BT194" i="2" s="1"/>
  <c r="BW194" i="2" s="1"/>
  <c r="F195" i="1"/>
  <c r="BU194" i="2" s="1"/>
  <c r="C195" i="1"/>
  <c r="D195" i="1"/>
  <c r="E196" i="1"/>
  <c r="BT195" i="2" s="1"/>
  <c r="BW195" i="2" s="1"/>
  <c r="F196" i="1"/>
  <c r="BU195" i="2" s="1"/>
  <c r="D196" i="1"/>
  <c r="C196" i="1"/>
  <c r="E197" i="1"/>
  <c r="BT196" i="2" s="1"/>
  <c r="BW196" i="2" s="1"/>
  <c r="F197" i="1"/>
  <c r="BU196" i="2" s="1"/>
  <c r="D197" i="1"/>
  <c r="C197" i="1"/>
  <c r="E198" i="1"/>
  <c r="BT197" i="2" s="1"/>
  <c r="BW197" i="2" s="1"/>
  <c r="D198" i="1"/>
  <c r="F198" i="1"/>
  <c r="BU197" i="2" s="1"/>
  <c r="C198" i="1"/>
  <c r="E199" i="1"/>
  <c r="BT198" i="2" s="1"/>
  <c r="BW198" i="2" s="1"/>
  <c r="C199" i="1"/>
  <c r="F199" i="1"/>
  <c r="BU198" i="2" s="1"/>
  <c r="D199" i="1"/>
  <c r="E200" i="1"/>
  <c r="BT199" i="2" s="1"/>
  <c r="BW199" i="2" s="1"/>
  <c r="C200" i="1"/>
  <c r="F200" i="1"/>
  <c r="BU199" i="2" s="1"/>
  <c r="D200" i="1"/>
  <c r="E201" i="1"/>
  <c r="BT200" i="2" s="1"/>
  <c r="BW200" i="2" s="1"/>
  <c r="D201" i="1"/>
  <c r="F201" i="1"/>
  <c r="BU200" i="2" s="1"/>
  <c r="C201" i="1"/>
  <c r="E202" i="1"/>
  <c r="BT201" i="2" s="1"/>
  <c r="BW201" i="2" s="1"/>
  <c r="D202" i="1"/>
  <c r="F202" i="1"/>
  <c r="BU201" i="2" s="1"/>
  <c r="C202" i="1"/>
  <c r="E203" i="1"/>
  <c r="BT202" i="2" s="1"/>
  <c r="BW202" i="2" s="1"/>
  <c r="F203" i="1"/>
  <c r="BU202" i="2" s="1"/>
  <c r="D203" i="1"/>
  <c r="C203" i="1"/>
  <c r="E204" i="1"/>
  <c r="BT203" i="2" s="1"/>
  <c r="BW203" i="2" s="1"/>
  <c r="C204" i="1"/>
  <c r="F204" i="1"/>
  <c r="BU203" i="2" s="1"/>
  <c r="D204" i="1"/>
  <c r="E205" i="1"/>
  <c r="BT204" i="2" s="1"/>
  <c r="BW204" i="2" s="1"/>
  <c r="F205" i="1"/>
  <c r="BU204" i="2" s="1"/>
  <c r="D205" i="1"/>
  <c r="C205" i="1"/>
  <c r="E206" i="1"/>
  <c r="BT205" i="2" s="1"/>
  <c r="BW205" i="2" s="1"/>
  <c r="F206" i="1"/>
  <c r="BU205" i="2" s="1"/>
  <c r="D206" i="1"/>
  <c r="C206" i="1"/>
  <c r="E207" i="1"/>
  <c r="BT206" i="2" s="1"/>
  <c r="BW206" i="2" s="1"/>
  <c r="F207" i="1"/>
  <c r="BU206" i="2" s="1"/>
  <c r="D207" i="1"/>
  <c r="C207" i="1"/>
  <c r="E208" i="1"/>
  <c r="BT207" i="2" s="1"/>
  <c r="BW207" i="2" s="1"/>
  <c r="C208" i="1"/>
  <c r="F208" i="1"/>
  <c r="BU207" i="2" s="1"/>
  <c r="D208" i="1"/>
  <c r="E209" i="1"/>
  <c r="BT208" i="2" s="1"/>
  <c r="BW208" i="2" s="1"/>
  <c r="F209" i="1"/>
  <c r="BU208" i="2" s="1"/>
  <c r="D209" i="1"/>
  <c r="C209" i="1"/>
  <c r="E210" i="1"/>
  <c r="BT209" i="2" s="1"/>
  <c r="BW209" i="2" s="1"/>
  <c r="D210" i="1"/>
  <c r="F210" i="1"/>
  <c r="BU209" i="2" s="1"/>
  <c r="C210" i="1"/>
  <c r="E211" i="1"/>
  <c r="BT210" i="2" s="1"/>
  <c r="BW210" i="2" s="1"/>
  <c r="F211" i="1"/>
  <c r="BU210" i="2" s="1"/>
  <c r="D211" i="1"/>
  <c r="C211" i="1"/>
  <c r="F212" i="1"/>
  <c r="BU211" i="2" s="1"/>
  <c r="D212" i="1"/>
  <c r="C212" i="1"/>
  <c r="E212" i="1"/>
  <c r="BT211" i="2" s="1"/>
  <c r="F213" i="1"/>
  <c r="BU212" i="2" s="1"/>
  <c r="D213" i="1"/>
  <c r="C213" i="1"/>
  <c r="E213" i="1"/>
  <c r="BT212" i="2" s="1"/>
  <c r="E214" i="1"/>
  <c r="BT213" i="2" s="1"/>
  <c r="BW213" i="2" s="1"/>
  <c r="F214" i="1"/>
  <c r="BU213" i="2" s="1"/>
  <c r="D214" i="1"/>
  <c r="C214" i="1"/>
  <c r="E215" i="1"/>
  <c r="BT214" i="2" s="1"/>
  <c r="BW214" i="2" s="1"/>
  <c r="F215" i="1"/>
  <c r="BU214" i="2" s="1"/>
  <c r="D215" i="1"/>
  <c r="C215" i="1"/>
  <c r="E216" i="1"/>
  <c r="BT215" i="2" s="1"/>
  <c r="BW215" i="2" s="1"/>
  <c r="F216" i="1"/>
  <c r="BU215" i="2" s="1"/>
  <c r="D216" i="1"/>
  <c r="C216" i="1"/>
  <c r="E217" i="1"/>
  <c r="BT216" i="2" s="1"/>
  <c r="BW216" i="2" s="1"/>
  <c r="C217" i="1"/>
  <c r="F217" i="1"/>
  <c r="BU216" i="2" s="1"/>
  <c r="D217" i="1"/>
  <c r="E218" i="1"/>
  <c r="BT217" i="2" s="1"/>
  <c r="BW217" i="2" s="1"/>
  <c r="D218" i="1"/>
  <c r="F218" i="1"/>
  <c r="BU217" i="2" s="1"/>
  <c r="C218" i="1"/>
  <c r="E219" i="1"/>
  <c r="BT218" i="2" s="1"/>
  <c r="BW218" i="2" s="1"/>
  <c r="C219" i="1"/>
  <c r="F219" i="1"/>
  <c r="BU218" i="2" s="1"/>
  <c r="D219" i="1"/>
  <c r="E220" i="1"/>
  <c r="BT219" i="2" s="1"/>
  <c r="BW219" i="2" s="1"/>
  <c r="F220" i="1"/>
  <c r="BU219" i="2" s="1"/>
  <c r="D220" i="1"/>
  <c r="C220" i="1"/>
  <c r="E221" i="1"/>
  <c r="BT220" i="2" s="1"/>
  <c r="BW220" i="2" s="1"/>
  <c r="F221" i="1"/>
  <c r="BU220" i="2" s="1"/>
  <c r="D221" i="1"/>
  <c r="C221" i="1"/>
  <c r="E222" i="1"/>
  <c r="BT221" i="2" s="1"/>
  <c r="BW221" i="2" s="1"/>
  <c r="D222" i="1"/>
  <c r="F222" i="1"/>
  <c r="BU221" i="2" s="1"/>
  <c r="C222" i="1"/>
  <c r="E223" i="1"/>
  <c r="BT222" i="2" s="1"/>
  <c r="BW222" i="2" s="1"/>
  <c r="D223" i="1"/>
  <c r="F223" i="1"/>
  <c r="BU222" i="2" s="1"/>
  <c r="C223" i="1"/>
  <c r="E224" i="1"/>
  <c r="BT223" i="2" s="1"/>
  <c r="BW223" i="2" s="1"/>
  <c r="D224" i="1"/>
  <c r="F224" i="1"/>
  <c r="BU223" i="2" s="1"/>
  <c r="C224" i="1"/>
  <c r="E225" i="1"/>
  <c r="BT224" i="2" s="1"/>
  <c r="BW224" i="2" s="1"/>
  <c r="C225" i="1"/>
  <c r="F225" i="1"/>
  <c r="BU224" i="2" s="1"/>
  <c r="D225" i="1"/>
  <c r="E226" i="1"/>
  <c r="BT225" i="2" s="1"/>
  <c r="BW225" i="2" s="1"/>
  <c r="D226" i="1"/>
  <c r="F226" i="1"/>
  <c r="BU225" i="2" s="1"/>
  <c r="C226" i="1"/>
  <c r="E227" i="1"/>
  <c r="BT226" i="2" s="1"/>
  <c r="BW226" i="2" s="1"/>
  <c r="F227" i="1"/>
  <c r="BU226" i="2" s="1"/>
  <c r="D227" i="1"/>
  <c r="C227" i="1"/>
  <c r="E228" i="1"/>
  <c r="BT227" i="2" s="1"/>
  <c r="BW227" i="2" s="1"/>
  <c r="D228" i="1"/>
  <c r="F228" i="1"/>
  <c r="BU227" i="2" s="1"/>
  <c r="C228" i="1"/>
  <c r="E229" i="1"/>
  <c r="BT228" i="2" s="1"/>
  <c r="BW228" i="2" s="1"/>
  <c r="F229" i="1"/>
  <c r="BU228" i="2" s="1"/>
  <c r="D229" i="1"/>
  <c r="C229" i="1"/>
  <c r="E230" i="1"/>
  <c r="BT229" i="2" s="1"/>
  <c r="BW229" i="2" s="1"/>
  <c r="D230" i="1"/>
  <c r="F230" i="1"/>
  <c r="BU229" i="2" s="1"/>
  <c r="C230" i="1"/>
  <c r="E231" i="1"/>
  <c r="BT230" i="2" s="1"/>
  <c r="BW230" i="2" s="1"/>
  <c r="F231" i="1"/>
  <c r="BU230" i="2" s="1"/>
  <c r="D231" i="1"/>
  <c r="C231" i="1"/>
  <c r="E232" i="1"/>
  <c r="BT231" i="2" s="1"/>
  <c r="BW231" i="2" s="1"/>
  <c r="D232" i="1"/>
  <c r="F232" i="1"/>
  <c r="BU231" i="2" s="1"/>
  <c r="C232" i="1"/>
  <c r="E233" i="1"/>
  <c r="BT232" i="2" s="1"/>
  <c r="BW232" i="2" s="1"/>
  <c r="F233" i="1"/>
  <c r="BU232" i="2" s="1"/>
  <c r="D233" i="1"/>
  <c r="C233" i="1"/>
  <c r="E234" i="1"/>
  <c r="BT233" i="2" s="1"/>
  <c r="BW233" i="2" s="1"/>
  <c r="D234" i="1"/>
  <c r="F234" i="1"/>
  <c r="BU233" i="2" s="1"/>
  <c r="C234" i="1"/>
  <c r="E235" i="1"/>
  <c r="BT234" i="2" s="1"/>
  <c r="BW234" i="2" s="1"/>
  <c r="C235" i="1"/>
  <c r="F235" i="1"/>
  <c r="BU234" i="2" s="1"/>
  <c r="D235" i="1"/>
  <c r="E236" i="1"/>
  <c r="BT235" i="2" s="1"/>
  <c r="BW235" i="2" s="1"/>
  <c r="D236" i="1"/>
  <c r="F236" i="1"/>
  <c r="BU235" i="2" s="1"/>
  <c r="C236" i="1"/>
  <c r="E237" i="1"/>
  <c r="BT236" i="2" s="1"/>
  <c r="BW236" i="2" s="1"/>
  <c r="D237" i="1"/>
  <c r="F237" i="1"/>
  <c r="BU236" i="2" s="1"/>
  <c r="C237" i="1"/>
  <c r="E238" i="1"/>
  <c r="BT237" i="2" s="1"/>
  <c r="BW237" i="2" s="1"/>
  <c r="D238" i="1"/>
  <c r="F238" i="1"/>
  <c r="BU237" i="2" s="1"/>
  <c r="C238" i="1"/>
  <c r="E239" i="1"/>
  <c r="BT238" i="2" s="1"/>
  <c r="BW238" i="2" s="1"/>
  <c r="D239" i="1"/>
  <c r="F239" i="1"/>
  <c r="BU238" i="2" s="1"/>
  <c r="C239" i="1"/>
  <c r="E240" i="1"/>
  <c r="BT239" i="2" s="1"/>
  <c r="BW239" i="2" s="1"/>
  <c r="C240" i="1"/>
  <c r="F240" i="1"/>
  <c r="BU239" i="2" s="1"/>
  <c r="D240" i="1"/>
  <c r="E241" i="1"/>
  <c r="BT240" i="2" s="1"/>
  <c r="BW240" i="2" s="1"/>
  <c r="F241" i="1"/>
  <c r="BU240" i="2" s="1"/>
  <c r="D241" i="1"/>
  <c r="C241" i="1"/>
  <c r="E242" i="1"/>
  <c r="BT241" i="2" s="1"/>
  <c r="BW241" i="2" s="1"/>
  <c r="D242" i="1"/>
  <c r="F242" i="1"/>
  <c r="BU241" i="2" s="1"/>
  <c r="C242" i="1"/>
  <c r="E243" i="1"/>
  <c r="BT242" i="2" s="1"/>
  <c r="BW242" i="2" s="1"/>
  <c r="F243" i="1"/>
  <c r="BU242" i="2" s="1"/>
  <c r="D243" i="1"/>
  <c r="C243" i="1"/>
  <c r="E244" i="1"/>
  <c r="BT243" i="2" s="1"/>
  <c r="BW243" i="2" s="1"/>
  <c r="D244" i="1"/>
  <c r="F244" i="1"/>
  <c r="BU243" i="2" s="1"/>
  <c r="C244" i="1"/>
  <c r="E245" i="1"/>
  <c r="BT244" i="2" s="1"/>
  <c r="BW244" i="2" s="1"/>
  <c r="F245" i="1"/>
  <c r="BU244" i="2" s="1"/>
  <c r="D245" i="1"/>
  <c r="C245" i="1"/>
  <c r="E246" i="1"/>
  <c r="BT245" i="2" s="1"/>
  <c r="BW245" i="2" s="1"/>
  <c r="D246" i="1"/>
  <c r="F246" i="1"/>
  <c r="BU245" i="2" s="1"/>
  <c r="C246" i="1"/>
  <c r="E247" i="1"/>
  <c r="BT246" i="2" s="1"/>
  <c r="BW246" i="2" s="1"/>
  <c r="F247" i="1"/>
  <c r="BU246" i="2" s="1"/>
  <c r="D247" i="1"/>
  <c r="C247" i="1"/>
  <c r="E248" i="1"/>
  <c r="BT247" i="2" s="1"/>
  <c r="BW247" i="2" s="1"/>
  <c r="F248" i="1"/>
  <c r="BU247" i="2" s="1"/>
  <c r="D248" i="1"/>
  <c r="C248" i="1"/>
  <c r="E249" i="1"/>
  <c r="BT248" i="2" s="1"/>
  <c r="BW248" i="2" s="1"/>
  <c r="D249" i="1"/>
  <c r="F249" i="1"/>
  <c r="BU248" i="2" s="1"/>
  <c r="C249" i="1"/>
  <c r="E250" i="1"/>
  <c r="BT249" i="2" s="1"/>
  <c r="BW249" i="2" s="1"/>
  <c r="F250" i="1"/>
  <c r="BU249" i="2" s="1"/>
  <c r="D250" i="1"/>
  <c r="C250" i="1"/>
  <c r="E251" i="1"/>
  <c r="BT250" i="2" s="1"/>
  <c r="BW250" i="2" s="1"/>
  <c r="D251" i="1"/>
  <c r="F251" i="1"/>
  <c r="BU250" i="2" s="1"/>
  <c r="C251" i="1"/>
  <c r="F252" i="1"/>
  <c r="BU251" i="2" s="1"/>
  <c r="D252" i="1"/>
  <c r="C252" i="1"/>
  <c r="E252" i="1"/>
  <c r="BT251" i="2" s="1"/>
  <c r="E253" i="1"/>
  <c r="BT252" i="2" s="1"/>
  <c r="BW252" i="2" s="1"/>
  <c r="D253" i="1"/>
  <c r="F253" i="1"/>
  <c r="BU252" i="2" s="1"/>
  <c r="C253" i="1"/>
  <c r="E254" i="1"/>
  <c r="BT253" i="2" s="1"/>
  <c r="BW253" i="2" s="1"/>
  <c r="D254" i="1"/>
  <c r="F254" i="1"/>
  <c r="BU253" i="2" s="1"/>
  <c r="C254" i="1"/>
  <c r="E255" i="1"/>
  <c r="BT254" i="2" s="1"/>
  <c r="BW254" i="2" s="1"/>
  <c r="C255" i="1"/>
  <c r="F255" i="1"/>
  <c r="BU254" i="2" s="1"/>
  <c r="D255" i="1"/>
  <c r="E256" i="1"/>
  <c r="BT255" i="2" s="1"/>
  <c r="BW255" i="2" s="1"/>
  <c r="C256" i="1"/>
  <c r="F256" i="1"/>
  <c r="BU255" i="2" s="1"/>
  <c r="D256" i="1"/>
  <c r="E257" i="1"/>
  <c r="BT256" i="2" s="1"/>
  <c r="BW256" i="2" s="1"/>
  <c r="C257" i="1"/>
  <c r="F257" i="1"/>
  <c r="BU256" i="2" s="1"/>
  <c r="D257" i="1"/>
  <c r="E258" i="1"/>
  <c r="BT257" i="2" s="1"/>
  <c r="BW257" i="2" s="1"/>
  <c r="C258" i="1"/>
  <c r="F258" i="1"/>
  <c r="BU257" i="2" s="1"/>
  <c r="D258" i="1"/>
  <c r="E259" i="1"/>
  <c r="BT258" i="2" s="1"/>
  <c r="BW258" i="2" s="1"/>
  <c r="C259" i="1"/>
  <c r="F259" i="1"/>
  <c r="BU258" i="2" s="1"/>
  <c r="D259" i="1"/>
  <c r="E260" i="1"/>
  <c r="BT259" i="2" s="1"/>
  <c r="BW259" i="2" s="1"/>
  <c r="C260" i="1"/>
  <c r="F260" i="1"/>
  <c r="BU259" i="2" s="1"/>
  <c r="D260" i="1"/>
  <c r="E261" i="1"/>
  <c r="BT260" i="2" s="1"/>
  <c r="BW260" i="2" s="1"/>
  <c r="F261" i="1"/>
  <c r="BU260" i="2" s="1"/>
  <c r="D261" i="1"/>
  <c r="C261" i="1"/>
  <c r="E262" i="1"/>
  <c r="BT261" i="2" s="1"/>
  <c r="BW261" i="2" s="1"/>
  <c r="D262" i="1"/>
  <c r="F262" i="1"/>
  <c r="BU261" i="2" s="1"/>
  <c r="C262" i="1"/>
  <c r="E263" i="1"/>
  <c r="BT262" i="2" s="1"/>
  <c r="BW262" i="2" s="1"/>
  <c r="F263" i="1"/>
  <c r="BU262" i="2" s="1"/>
  <c r="D263" i="1"/>
  <c r="C263" i="1"/>
  <c r="E264" i="1"/>
  <c r="BT263" i="2" s="1"/>
  <c r="BW263" i="2" s="1"/>
  <c r="C264" i="1"/>
  <c r="F264" i="1"/>
  <c r="BU263" i="2" s="1"/>
  <c r="D264" i="1"/>
  <c r="E265" i="1"/>
  <c r="BT264" i="2" s="1"/>
  <c r="BW264" i="2" s="1"/>
  <c r="F265" i="1"/>
  <c r="BU264" i="2" s="1"/>
  <c r="D265" i="1"/>
  <c r="C265" i="1"/>
  <c r="E266" i="1"/>
  <c r="BT265" i="2" s="1"/>
  <c r="BW265" i="2" s="1"/>
  <c r="D266" i="1"/>
  <c r="F266" i="1"/>
  <c r="BU265" i="2" s="1"/>
  <c r="C266" i="1"/>
  <c r="E267" i="1"/>
  <c r="BT266" i="2" s="1"/>
  <c r="BW266" i="2" s="1"/>
  <c r="D267" i="1"/>
  <c r="F267" i="1"/>
  <c r="BU266" i="2" s="1"/>
  <c r="C267" i="1"/>
  <c r="E268" i="1"/>
  <c r="BT267" i="2" s="1"/>
  <c r="BW267" i="2" s="1"/>
  <c r="F268" i="1"/>
  <c r="BU267" i="2" s="1"/>
  <c r="D268" i="1"/>
  <c r="C268" i="1"/>
  <c r="E269" i="1"/>
  <c r="BT268" i="2" s="1"/>
  <c r="BW268" i="2" s="1"/>
  <c r="D269" i="1"/>
  <c r="F269" i="1"/>
  <c r="BU268" i="2" s="1"/>
  <c r="C269" i="1"/>
  <c r="E270" i="1"/>
  <c r="BT269" i="2" s="1"/>
  <c r="BW269" i="2" s="1"/>
  <c r="F270" i="1"/>
  <c r="BU269" i="2" s="1"/>
  <c r="D270" i="1"/>
  <c r="C270" i="1"/>
  <c r="E271" i="1"/>
  <c r="BT270" i="2" s="1"/>
  <c r="BW270" i="2" s="1"/>
  <c r="C271" i="1"/>
  <c r="F271" i="1"/>
  <c r="BU270" i="2" s="1"/>
  <c r="D271" i="1"/>
  <c r="E272" i="1"/>
  <c r="BT271" i="2" s="1"/>
  <c r="BW271" i="2" s="1"/>
  <c r="F272" i="1"/>
  <c r="BU271" i="2" s="1"/>
  <c r="D272" i="1"/>
  <c r="C272" i="1"/>
  <c r="E273" i="1"/>
  <c r="BT272" i="2" s="1"/>
  <c r="BW272" i="2" s="1"/>
  <c r="D273" i="1"/>
  <c r="F273" i="1"/>
  <c r="BU272" i="2" s="1"/>
  <c r="C273" i="1"/>
  <c r="E274" i="1"/>
  <c r="BT273" i="2" s="1"/>
  <c r="BW273" i="2" s="1"/>
  <c r="C274" i="1"/>
  <c r="F274" i="1"/>
  <c r="BU273" i="2" s="1"/>
  <c r="D274" i="1"/>
  <c r="E275" i="1"/>
  <c r="BT274" i="2" s="1"/>
  <c r="BW274" i="2" s="1"/>
  <c r="F275" i="1"/>
  <c r="BU274" i="2" s="1"/>
  <c r="D275" i="1"/>
  <c r="C275" i="1"/>
  <c r="E276" i="1"/>
  <c r="BT275" i="2" s="1"/>
  <c r="BW275" i="2" s="1"/>
  <c r="C276" i="1"/>
  <c r="F276" i="1"/>
  <c r="BU275" i="2" s="1"/>
  <c r="D276" i="1"/>
  <c r="E277" i="1"/>
  <c r="BT276" i="2" s="1"/>
  <c r="BW276" i="2" s="1"/>
  <c r="D277" i="1"/>
  <c r="F277" i="1"/>
  <c r="BU276" i="2" s="1"/>
  <c r="C277" i="1"/>
  <c r="E278" i="1"/>
  <c r="BT277" i="2" s="1"/>
  <c r="BW277" i="2" s="1"/>
  <c r="F278" i="1"/>
  <c r="BU277" i="2" s="1"/>
  <c r="D278" i="1"/>
  <c r="C278" i="1"/>
  <c r="E279" i="1"/>
  <c r="BT278" i="2" s="1"/>
  <c r="BW278" i="2" s="1"/>
  <c r="F279" i="1"/>
  <c r="BU278" i="2" s="1"/>
  <c r="D279" i="1"/>
  <c r="C279" i="1"/>
  <c r="E280" i="1"/>
  <c r="BT279" i="2" s="1"/>
  <c r="BW279" i="2" s="1"/>
  <c r="F280" i="1"/>
  <c r="BU279" i="2" s="1"/>
  <c r="D280" i="1"/>
  <c r="C280" i="1"/>
  <c r="E281" i="1"/>
  <c r="BT280" i="2" s="1"/>
  <c r="BW280" i="2" s="1"/>
  <c r="C281" i="1"/>
  <c r="F281" i="1"/>
  <c r="BU280" i="2" s="1"/>
  <c r="D281" i="1"/>
  <c r="E282" i="1"/>
  <c r="BT281" i="2" s="1"/>
  <c r="BW281" i="2" s="1"/>
  <c r="F282" i="1"/>
  <c r="BU281" i="2" s="1"/>
  <c r="D282" i="1"/>
  <c r="C282" i="1"/>
  <c r="E283" i="1"/>
  <c r="BT282" i="2" s="1"/>
  <c r="BW282" i="2" s="1"/>
  <c r="D283" i="1"/>
  <c r="F283" i="1"/>
  <c r="BU282" i="2" s="1"/>
  <c r="C283" i="1"/>
  <c r="E284" i="1"/>
  <c r="BT283" i="2" s="1"/>
  <c r="BW283" i="2" s="1"/>
  <c r="C284" i="1"/>
  <c r="F284" i="1"/>
  <c r="BU283" i="2" s="1"/>
  <c r="D284" i="1"/>
  <c r="E285" i="1"/>
  <c r="BT284" i="2" s="1"/>
  <c r="BW284" i="2" s="1"/>
  <c r="C285" i="1"/>
  <c r="F285" i="1"/>
  <c r="BU284" i="2" s="1"/>
  <c r="D285" i="1"/>
  <c r="E286" i="1"/>
  <c r="BT285" i="2" s="1"/>
  <c r="BW285" i="2" s="1"/>
  <c r="F286" i="1"/>
  <c r="BU285" i="2" s="1"/>
  <c r="D286" i="1"/>
  <c r="C286" i="1"/>
  <c r="E287" i="1"/>
  <c r="BT286" i="2" s="1"/>
  <c r="BW286" i="2" s="1"/>
  <c r="C287" i="1"/>
  <c r="F287" i="1"/>
  <c r="BU286" i="2" s="1"/>
  <c r="D287" i="1"/>
  <c r="E288" i="1"/>
  <c r="BT287" i="2" s="1"/>
  <c r="BW287" i="2" s="1"/>
  <c r="D288" i="1"/>
  <c r="F288" i="1"/>
  <c r="BU287" i="2" s="1"/>
  <c r="C288" i="1"/>
  <c r="E289" i="1"/>
  <c r="BT288" i="2" s="1"/>
  <c r="BW288" i="2" s="1"/>
  <c r="C289" i="1"/>
  <c r="F289" i="1"/>
  <c r="BU288" i="2" s="1"/>
  <c r="D289" i="1"/>
  <c r="E290" i="1"/>
  <c r="BT289" i="2" s="1"/>
  <c r="BW289" i="2" s="1"/>
  <c r="C290" i="1"/>
  <c r="F290" i="1"/>
  <c r="BU289" i="2" s="1"/>
  <c r="D290" i="1"/>
  <c r="E291" i="1"/>
  <c r="BT290" i="2" s="1"/>
  <c r="BW290" i="2" s="1"/>
  <c r="D291" i="1"/>
  <c r="F291" i="1"/>
  <c r="BU290" i="2" s="1"/>
  <c r="C291" i="1"/>
  <c r="E292" i="1"/>
  <c r="BT291" i="2" s="1"/>
  <c r="BW291" i="2" s="1"/>
  <c r="F292" i="1"/>
  <c r="BU291" i="2" s="1"/>
  <c r="D292" i="1"/>
  <c r="C292" i="1"/>
  <c r="E293" i="1"/>
  <c r="BT292" i="2" s="1"/>
  <c r="BW292" i="2" s="1"/>
  <c r="D293" i="1"/>
  <c r="F293" i="1"/>
  <c r="BU292" i="2" s="1"/>
  <c r="C293" i="1"/>
  <c r="E294" i="1"/>
  <c r="BT293" i="2" s="1"/>
  <c r="BW293" i="2" s="1"/>
  <c r="F294" i="1"/>
  <c r="BU293" i="2" s="1"/>
  <c r="D294" i="1"/>
  <c r="C294" i="1"/>
  <c r="E295" i="1"/>
  <c r="BT294" i="2" s="1"/>
  <c r="BW294" i="2" s="1"/>
  <c r="F295" i="1"/>
  <c r="BU294" i="2" s="1"/>
  <c r="D295" i="1"/>
  <c r="C295" i="1"/>
  <c r="E296" i="1"/>
  <c r="BT295" i="2" s="1"/>
  <c r="BW295" i="2" s="1"/>
  <c r="C296" i="1"/>
  <c r="F296" i="1"/>
  <c r="BU295" i="2" s="1"/>
  <c r="D296" i="1"/>
  <c r="E297" i="1"/>
  <c r="BT296" i="2" s="1"/>
  <c r="BW296" i="2" s="1"/>
  <c r="F297" i="1"/>
  <c r="BU296" i="2" s="1"/>
  <c r="D297" i="1"/>
  <c r="C297" i="1"/>
  <c r="E298" i="1"/>
  <c r="BT297" i="2" s="1"/>
  <c r="BW297" i="2" s="1"/>
  <c r="F298" i="1"/>
  <c r="BU297" i="2" s="1"/>
  <c r="D298" i="1"/>
  <c r="C298" i="1"/>
  <c r="E299" i="1"/>
  <c r="BT298" i="2" s="1"/>
  <c r="BW298" i="2" s="1"/>
  <c r="F299" i="1"/>
  <c r="BU298" i="2" s="1"/>
  <c r="D299" i="1"/>
  <c r="C299" i="1"/>
  <c r="E300" i="1"/>
  <c r="BT299" i="2" s="1"/>
  <c r="BW299" i="2" s="1"/>
  <c r="C300" i="1"/>
  <c r="F300" i="1"/>
  <c r="BU299" i="2" s="1"/>
  <c r="D300" i="1"/>
  <c r="E301" i="1"/>
  <c r="BT300" i="2" s="1"/>
  <c r="BW300" i="2" s="1"/>
  <c r="D301" i="1"/>
  <c r="F301" i="1"/>
  <c r="BU300" i="2" s="1"/>
  <c r="C301" i="1"/>
  <c r="E302" i="1"/>
  <c r="BT301" i="2" s="1"/>
  <c r="BW301" i="2" s="1"/>
  <c r="F302" i="1"/>
  <c r="BU301" i="2" s="1"/>
  <c r="D302" i="1"/>
  <c r="C302" i="1"/>
  <c r="E303" i="1"/>
  <c r="BT302" i="2" s="1"/>
  <c r="BW302" i="2" s="1"/>
  <c r="D303" i="1"/>
  <c r="F303" i="1"/>
  <c r="BU302" i="2" s="1"/>
  <c r="C303" i="1"/>
  <c r="E304" i="1"/>
  <c r="BT303" i="2" s="1"/>
  <c r="BW303" i="2" s="1"/>
  <c r="F304" i="1"/>
  <c r="BU303" i="2" s="1"/>
  <c r="D304" i="1"/>
  <c r="C304" i="1"/>
  <c r="E305" i="1"/>
  <c r="BT304" i="2" s="1"/>
  <c r="BW304" i="2" s="1"/>
  <c r="F305" i="1"/>
  <c r="BU304" i="2" s="1"/>
  <c r="D305" i="1"/>
  <c r="C305" i="1"/>
  <c r="E306" i="1"/>
  <c r="BT305" i="2" s="1"/>
  <c r="BW305" i="2" s="1"/>
  <c r="D306" i="1"/>
  <c r="F306" i="1"/>
  <c r="BU305" i="2" s="1"/>
  <c r="C306" i="1"/>
  <c r="E307" i="1"/>
  <c r="BT306" i="2" s="1"/>
  <c r="BW306" i="2" s="1"/>
  <c r="D307" i="1"/>
  <c r="F307" i="1"/>
  <c r="BU306" i="2" s="1"/>
  <c r="C307" i="1"/>
  <c r="E308" i="1"/>
  <c r="BT307" i="2" s="1"/>
  <c r="BW307" i="2" s="1"/>
  <c r="F308" i="1"/>
  <c r="BU307" i="2" s="1"/>
  <c r="D308" i="1"/>
  <c r="C308" i="1"/>
  <c r="E309" i="1"/>
  <c r="BT308" i="2" s="1"/>
  <c r="BW308" i="2" s="1"/>
  <c r="F309" i="1"/>
  <c r="BU308" i="2" s="1"/>
  <c r="D309" i="1"/>
  <c r="C309" i="1"/>
  <c r="E310" i="1"/>
  <c r="BT309" i="2" s="1"/>
  <c r="BW309" i="2" s="1"/>
  <c r="F310" i="1"/>
  <c r="BU309" i="2" s="1"/>
  <c r="D310" i="1"/>
  <c r="C310" i="1"/>
  <c r="E311" i="1"/>
  <c r="BT310" i="2" s="1"/>
  <c r="BW310" i="2" s="1"/>
  <c r="F311" i="1"/>
  <c r="BU310" i="2" s="1"/>
  <c r="D311" i="1"/>
  <c r="C311" i="1"/>
  <c r="E312" i="1"/>
  <c r="BT311" i="2" s="1"/>
  <c r="BW311" i="2" s="1"/>
  <c r="C312" i="1"/>
  <c r="F312" i="1"/>
  <c r="BU311" i="2" s="1"/>
  <c r="D312" i="1"/>
  <c r="E313" i="1"/>
  <c r="BT312" i="2" s="1"/>
  <c r="BW312" i="2" s="1"/>
  <c r="F313" i="1"/>
  <c r="BU312" i="2" s="1"/>
  <c r="D313" i="1"/>
  <c r="C313" i="1"/>
  <c r="E314" i="1"/>
  <c r="BT313" i="2" s="1"/>
  <c r="BW313" i="2" s="1"/>
  <c r="F314" i="1"/>
  <c r="BU313" i="2" s="1"/>
  <c r="C314" i="1"/>
  <c r="D314" i="1"/>
  <c r="E315" i="1"/>
  <c r="BT314" i="2" s="1"/>
  <c r="BW314" i="2" s="1"/>
  <c r="F315" i="1"/>
  <c r="BU314" i="2" s="1"/>
  <c r="D315" i="1"/>
  <c r="C315" i="1"/>
  <c r="E316" i="1"/>
  <c r="BT315" i="2" s="1"/>
  <c r="BW315" i="2" s="1"/>
  <c r="F316" i="1"/>
  <c r="BU315" i="2" s="1"/>
  <c r="D316" i="1"/>
  <c r="C316" i="1"/>
  <c r="E317" i="1"/>
  <c r="BT316" i="2" s="1"/>
  <c r="BW316" i="2" s="1"/>
  <c r="F317" i="1"/>
  <c r="BU316" i="2" s="1"/>
  <c r="D317" i="1"/>
  <c r="C317" i="1"/>
  <c r="E318" i="1"/>
  <c r="BT317" i="2" s="1"/>
  <c r="BW317" i="2" s="1"/>
  <c r="D318" i="1"/>
  <c r="F318" i="1"/>
  <c r="BU317" i="2" s="1"/>
  <c r="C318" i="1"/>
  <c r="E319" i="1"/>
  <c r="BT318" i="2" s="1"/>
  <c r="BW318" i="2" s="1"/>
  <c r="D319" i="1"/>
  <c r="F319" i="1"/>
  <c r="BU318" i="2" s="1"/>
  <c r="C319" i="1"/>
  <c r="E320" i="1"/>
  <c r="BT319" i="2" s="1"/>
  <c r="BW319" i="2" s="1"/>
  <c r="C320" i="1"/>
  <c r="F320" i="1"/>
  <c r="BU319" i="2" s="1"/>
  <c r="D320" i="1"/>
  <c r="E321" i="1"/>
  <c r="BT320" i="2" s="1"/>
  <c r="BW320" i="2" s="1"/>
  <c r="D321" i="1"/>
  <c r="F321" i="1"/>
  <c r="BU320" i="2" s="1"/>
  <c r="C321" i="1"/>
  <c r="E322" i="1"/>
  <c r="BT321" i="2" s="1"/>
  <c r="BW321" i="2" s="1"/>
  <c r="D322" i="1"/>
  <c r="F322" i="1"/>
  <c r="BU321" i="2" s="1"/>
  <c r="C322" i="1"/>
  <c r="E323" i="1"/>
  <c r="BT322" i="2" s="1"/>
  <c r="BW322" i="2" s="1"/>
  <c r="F323" i="1"/>
  <c r="BU322" i="2" s="1"/>
  <c r="D323" i="1"/>
  <c r="C323" i="1"/>
  <c r="F324" i="1"/>
  <c r="BU323" i="2" s="1"/>
  <c r="D324" i="1"/>
  <c r="C324" i="1"/>
  <c r="E324" i="1"/>
  <c r="BT323" i="2" s="1"/>
  <c r="F325" i="1"/>
  <c r="BU324" i="2" s="1"/>
  <c r="D325" i="1"/>
  <c r="C325" i="1"/>
  <c r="E325" i="1"/>
  <c r="BT324" i="2" s="1"/>
  <c r="F326" i="1"/>
  <c r="BU325" i="2" s="1"/>
  <c r="D326" i="1"/>
  <c r="C326" i="1"/>
  <c r="E326" i="1"/>
  <c r="BT325" i="2" s="1"/>
  <c r="E327" i="1"/>
  <c r="BT326" i="2" s="1"/>
  <c r="BW326" i="2" s="1"/>
  <c r="F327" i="1"/>
  <c r="BU326" i="2" s="1"/>
  <c r="D327" i="1"/>
  <c r="C327" i="1"/>
  <c r="E328" i="1"/>
  <c r="BT327" i="2" s="1"/>
  <c r="BW327" i="2" s="1"/>
  <c r="D328" i="1"/>
  <c r="F328" i="1"/>
  <c r="BU327" i="2" s="1"/>
  <c r="C328" i="1"/>
  <c r="E329" i="1"/>
  <c r="BT328" i="2" s="1"/>
  <c r="BW328" i="2" s="1"/>
  <c r="F329" i="1"/>
  <c r="BU328" i="2" s="1"/>
  <c r="D329" i="1"/>
  <c r="C329" i="1"/>
  <c r="E330" i="1"/>
  <c r="BT329" i="2" s="1"/>
  <c r="BW329" i="2" s="1"/>
  <c r="F330" i="1"/>
  <c r="BU329" i="2" s="1"/>
  <c r="C330" i="1"/>
  <c r="D330" i="1"/>
  <c r="F331" i="1"/>
  <c r="BU330" i="2" s="1"/>
  <c r="D331" i="1"/>
  <c r="C331" i="1"/>
  <c r="E331" i="1"/>
  <c r="BT330" i="2" s="1"/>
  <c r="F332" i="1"/>
  <c r="BU331" i="2" s="1"/>
  <c r="D332" i="1"/>
  <c r="C332" i="1"/>
  <c r="E332" i="1"/>
  <c r="BT331" i="2" s="1"/>
  <c r="F333" i="1"/>
  <c r="BU332" i="2" s="1"/>
  <c r="D333" i="1"/>
  <c r="C333" i="1"/>
  <c r="E333" i="1"/>
  <c r="BT332" i="2" s="1"/>
  <c r="E334" i="1"/>
  <c r="BT333" i="2" s="1"/>
  <c r="BW333" i="2" s="1"/>
  <c r="F334" i="1"/>
  <c r="BU333" i="2" s="1"/>
  <c r="D334" i="1"/>
  <c r="C334" i="1"/>
  <c r="E335" i="1"/>
  <c r="BT334" i="2" s="1"/>
  <c r="BW334" i="2" s="1"/>
  <c r="D335" i="1"/>
  <c r="F335" i="1"/>
  <c r="BU334" i="2" s="1"/>
  <c r="C335" i="1"/>
  <c r="E336" i="1"/>
  <c r="BT335" i="2" s="1"/>
  <c r="BW335" i="2" s="1"/>
  <c r="F336" i="1"/>
  <c r="BU335" i="2" s="1"/>
  <c r="D336" i="1"/>
  <c r="C336" i="1"/>
  <c r="E337" i="1"/>
  <c r="BT336" i="2" s="1"/>
  <c r="BW336" i="2" s="1"/>
  <c r="F337" i="1"/>
  <c r="BU336" i="2" s="1"/>
  <c r="D337" i="1"/>
  <c r="C337" i="1"/>
  <c r="E338" i="1"/>
  <c r="BT337" i="2" s="1"/>
  <c r="BW337" i="2" s="1"/>
  <c r="D338" i="1"/>
  <c r="F338" i="1"/>
  <c r="BU337" i="2" s="1"/>
  <c r="C338" i="1"/>
  <c r="E339" i="1"/>
  <c r="BT338" i="2" s="1"/>
  <c r="BW338" i="2" s="1"/>
  <c r="F339" i="1"/>
  <c r="BU338" i="2" s="1"/>
  <c r="D339" i="1"/>
  <c r="C339" i="1"/>
  <c r="E340" i="1"/>
  <c r="BT339" i="2" s="1"/>
  <c r="BW339" i="2" s="1"/>
  <c r="C340" i="1"/>
  <c r="F340" i="1"/>
  <c r="BU339" i="2" s="1"/>
  <c r="D340" i="1"/>
  <c r="E341" i="1"/>
  <c r="BT340" i="2" s="1"/>
  <c r="BW340" i="2" s="1"/>
  <c r="C341" i="1"/>
  <c r="F341" i="1"/>
  <c r="BU340" i="2" s="1"/>
  <c r="D341" i="1"/>
  <c r="E342" i="1"/>
  <c r="BT341" i="2" s="1"/>
  <c r="BW341" i="2" s="1"/>
  <c r="F342" i="1"/>
  <c r="BU341" i="2" s="1"/>
  <c r="D342" i="1"/>
  <c r="C342" i="1"/>
  <c r="E343" i="1"/>
  <c r="BT342" i="2" s="1"/>
  <c r="BW342" i="2" s="1"/>
  <c r="C343" i="1"/>
  <c r="F343" i="1"/>
  <c r="BU342" i="2" s="1"/>
  <c r="D343" i="1"/>
  <c r="E344" i="1"/>
  <c r="BT343" i="2" s="1"/>
  <c r="BW343" i="2" s="1"/>
  <c r="F344" i="1"/>
  <c r="BU343" i="2" s="1"/>
  <c r="C344" i="1"/>
  <c r="D344" i="1"/>
  <c r="E345" i="1"/>
  <c r="BT344" i="2" s="1"/>
  <c r="BW344" i="2" s="1"/>
  <c r="F345" i="1"/>
  <c r="BU344" i="2" s="1"/>
  <c r="C345" i="1"/>
  <c r="D345" i="1"/>
  <c r="E346" i="1"/>
  <c r="BT345" i="2" s="1"/>
  <c r="BW345" i="2" s="1"/>
  <c r="C346" i="1"/>
  <c r="F346" i="1"/>
  <c r="BU345" i="2" s="1"/>
  <c r="D346" i="1"/>
  <c r="E347" i="1"/>
  <c r="BT346" i="2" s="1"/>
  <c r="BW346" i="2" s="1"/>
  <c r="F347" i="1"/>
  <c r="BU346" i="2" s="1"/>
  <c r="C347" i="1"/>
  <c r="D347" i="1"/>
  <c r="E348" i="1"/>
  <c r="BT347" i="2" s="1"/>
  <c r="BW347" i="2" s="1"/>
  <c r="F348" i="1"/>
  <c r="BU347" i="2" s="1"/>
  <c r="C348" i="1"/>
  <c r="D348" i="1"/>
  <c r="E349" i="1"/>
  <c r="BT348" i="2" s="1"/>
  <c r="BW348" i="2" s="1"/>
  <c r="C349" i="1"/>
  <c r="F349" i="1"/>
  <c r="BU348" i="2" s="1"/>
  <c r="D349" i="1"/>
  <c r="E350" i="1"/>
  <c r="BT349" i="2" s="1"/>
  <c r="BW349" i="2" s="1"/>
  <c r="C350" i="1"/>
  <c r="F350" i="1"/>
  <c r="BU349" i="2" s="1"/>
  <c r="D350" i="1"/>
  <c r="E351" i="1"/>
  <c r="BT350" i="2" s="1"/>
  <c r="BW350" i="2" s="1"/>
  <c r="F351" i="1"/>
  <c r="BU350" i="2" s="1"/>
  <c r="C351" i="1"/>
  <c r="D351" i="1"/>
  <c r="E352" i="1"/>
  <c r="BT351" i="2" s="1"/>
  <c r="BW351" i="2" s="1"/>
  <c r="C352" i="1"/>
  <c r="F352" i="1"/>
  <c r="BU351" i="2" s="1"/>
  <c r="D352" i="1"/>
  <c r="E353" i="1"/>
  <c r="BT352" i="2" s="1"/>
  <c r="BW352" i="2" s="1"/>
  <c r="C353" i="1"/>
  <c r="F353" i="1"/>
  <c r="BU352" i="2" s="1"/>
  <c r="D353" i="1"/>
  <c r="E354" i="1"/>
  <c r="BT353" i="2" s="1"/>
  <c r="BW353" i="2" s="1"/>
  <c r="F354" i="1"/>
  <c r="BU353" i="2" s="1"/>
  <c r="D354" i="1"/>
  <c r="C354" i="1"/>
  <c r="E355" i="1"/>
  <c r="BT354" i="2" s="1"/>
  <c r="BW354" i="2" s="1"/>
  <c r="F355" i="1"/>
  <c r="BU354" i="2" s="1"/>
  <c r="C355" i="1"/>
  <c r="D355" i="1"/>
  <c r="E356" i="1"/>
  <c r="BT355" i="2" s="1"/>
  <c r="BW355" i="2" s="1"/>
  <c r="F356" i="1"/>
  <c r="BU355" i="2" s="1"/>
  <c r="C356" i="1"/>
  <c r="D356" i="1"/>
  <c r="E357" i="1"/>
  <c r="BT356" i="2" s="1"/>
  <c r="BW356" i="2" s="1"/>
  <c r="F357" i="1"/>
  <c r="BU356" i="2" s="1"/>
  <c r="C357" i="1"/>
  <c r="D357" i="1"/>
  <c r="E358" i="1"/>
  <c r="BT357" i="2" s="1"/>
  <c r="BW357" i="2" s="1"/>
  <c r="F358" i="1"/>
  <c r="BU357" i="2" s="1"/>
  <c r="D358" i="1"/>
  <c r="C358" i="1"/>
  <c r="E359" i="1"/>
  <c r="BT358" i="2" s="1"/>
  <c r="BW358" i="2" s="1"/>
  <c r="F359" i="1"/>
  <c r="BU358" i="2" s="1"/>
  <c r="D359" i="1"/>
  <c r="C359" i="1"/>
  <c r="F360" i="1"/>
  <c r="BU359" i="2" s="1"/>
  <c r="D360" i="1"/>
  <c r="C360" i="1"/>
  <c r="E360" i="1"/>
  <c r="BT359" i="2" s="1"/>
  <c r="F361" i="1"/>
  <c r="BU360" i="2" s="1"/>
  <c r="D361" i="1"/>
  <c r="C361" i="1"/>
  <c r="E361" i="1"/>
  <c r="BT360" i="2" s="1"/>
  <c r="E362" i="1"/>
  <c r="BT361" i="2" s="1"/>
  <c r="BW361" i="2" s="1"/>
  <c r="F362" i="1"/>
  <c r="BU361" i="2" s="1"/>
  <c r="D362" i="1"/>
  <c r="C362" i="1"/>
  <c r="E363" i="1"/>
  <c r="BT362" i="2" s="1"/>
  <c r="BW362" i="2" s="1"/>
  <c r="F363" i="1"/>
  <c r="BU362" i="2" s="1"/>
  <c r="C363" i="1"/>
  <c r="D363" i="1"/>
  <c r="E364" i="1"/>
  <c r="BT363" i="2" s="1"/>
  <c r="BW363" i="2" s="1"/>
  <c r="F364" i="1"/>
  <c r="BU363" i="2" s="1"/>
  <c r="C364" i="1"/>
  <c r="D364" i="1"/>
  <c r="E365" i="1"/>
  <c r="BT364" i="2" s="1"/>
  <c r="BW364" i="2" s="1"/>
  <c r="F365" i="1"/>
  <c r="BU364" i="2" s="1"/>
  <c r="D365" i="1"/>
  <c r="C365" i="1"/>
  <c r="E366" i="1"/>
  <c r="BT365" i="2" s="1"/>
  <c r="BW365" i="2" s="1"/>
  <c r="D366" i="1"/>
  <c r="F366" i="1"/>
  <c r="BU365" i="2" s="1"/>
  <c r="C366" i="1"/>
  <c r="E367" i="1"/>
  <c r="BT366" i="2" s="1"/>
  <c r="BW366" i="2" s="1"/>
  <c r="C367" i="1"/>
  <c r="F367" i="1"/>
  <c r="BU366" i="2" s="1"/>
  <c r="D367" i="1"/>
  <c r="E368" i="1"/>
  <c r="BT367" i="2" s="1"/>
  <c r="BW367" i="2" s="1"/>
  <c r="C368" i="1"/>
  <c r="F368" i="1"/>
  <c r="BU367" i="2" s="1"/>
  <c r="D368" i="1"/>
  <c r="E369" i="1"/>
  <c r="BT368" i="2" s="1"/>
  <c r="BW368" i="2" s="1"/>
  <c r="C369" i="1"/>
  <c r="F369" i="1"/>
  <c r="BU368" i="2" s="1"/>
  <c r="D369" i="1"/>
  <c r="E370" i="1"/>
  <c r="BT369" i="2" s="1"/>
  <c r="BW369" i="2" s="1"/>
  <c r="C370" i="1"/>
  <c r="F370" i="1"/>
  <c r="BU369" i="2" s="1"/>
  <c r="D370" i="1"/>
  <c r="E371" i="1"/>
  <c r="BT370" i="2" s="1"/>
  <c r="BW370" i="2" s="1"/>
  <c r="C371" i="1"/>
  <c r="F371" i="1"/>
  <c r="BU370" i="2" s="1"/>
  <c r="D371" i="1"/>
  <c r="E372" i="1"/>
  <c r="BT371" i="2" s="1"/>
  <c r="BW371" i="2" s="1"/>
  <c r="F372" i="1"/>
  <c r="BU371" i="2" s="1"/>
  <c r="C372" i="1"/>
  <c r="D372" i="1"/>
  <c r="E373" i="1"/>
  <c r="BT372" i="2" s="1"/>
  <c r="BW372" i="2" s="1"/>
  <c r="F373" i="1"/>
  <c r="BU372" i="2" s="1"/>
  <c r="D373" i="1"/>
  <c r="C373" i="1"/>
  <c r="E374" i="1"/>
  <c r="BT373" i="2" s="1"/>
  <c r="BW373" i="2" s="1"/>
  <c r="C374" i="1"/>
  <c r="F374" i="1"/>
  <c r="BU373" i="2" s="1"/>
  <c r="D374" i="1"/>
  <c r="E375" i="1"/>
  <c r="BT374" i="2" s="1"/>
  <c r="BW374" i="2" s="1"/>
  <c r="C375" i="1"/>
  <c r="F375" i="1"/>
  <c r="BU374" i="2" s="1"/>
  <c r="D375" i="1"/>
  <c r="E376" i="1"/>
  <c r="BT375" i="2" s="1"/>
  <c r="BW375" i="2" s="1"/>
  <c r="F376" i="1"/>
  <c r="BU375" i="2" s="1"/>
  <c r="D376" i="1"/>
  <c r="C376" i="1"/>
  <c r="E377" i="1"/>
  <c r="BT376" i="2" s="1"/>
  <c r="BW376" i="2" s="1"/>
  <c r="C377" i="1"/>
  <c r="F377" i="1"/>
  <c r="BU376" i="2" s="1"/>
  <c r="D377" i="1"/>
  <c r="E378" i="1"/>
  <c r="BT377" i="2" s="1"/>
  <c r="BW377" i="2" s="1"/>
  <c r="F378" i="1"/>
  <c r="BU377" i="2" s="1"/>
  <c r="D378" i="1"/>
  <c r="C378" i="1"/>
  <c r="E379" i="1"/>
  <c r="BT378" i="2" s="1"/>
  <c r="BW378" i="2" s="1"/>
  <c r="F379" i="1"/>
  <c r="BU378" i="2" s="1"/>
  <c r="D379" i="1"/>
  <c r="C379" i="1"/>
  <c r="E380" i="1"/>
  <c r="BT379" i="2" s="1"/>
  <c r="BW379" i="2" s="1"/>
  <c r="F380" i="1"/>
  <c r="BU379" i="2" s="1"/>
  <c r="D380" i="1"/>
  <c r="C380" i="1"/>
  <c r="E381" i="1"/>
  <c r="BT380" i="2" s="1"/>
  <c r="BW380" i="2" s="1"/>
  <c r="C381" i="1"/>
  <c r="F381" i="1"/>
  <c r="BU380" i="2" s="1"/>
  <c r="D381" i="1"/>
  <c r="E382" i="1"/>
  <c r="BT381" i="2" s="1"/>
  <c r="BW381" i="2" s="1"/>
  <c r="C382" i="1"/>
  <c r="F382" i="1"/>
  <c r="BU381" i="2" s="1"/>
  <c r="D382" i="1"/>
  <c r="E383" i="1"/>
  <c r="BT382" i="2" s="1"/>
  <c r="BW382" i="2" s="1"/>
  <c r="C383" i="1"/>
  <c r="F383" i="1"/>
  <c r="BU382" i="2" s="1"/>
  <c r="D383" i="1"/>
  <c r="E384" i="1"/>
  <c r="BT383" i="2" s="1"/>
  <c r="BW383" i="2" s="1"/>
  <c r="F384" i="1"/>
  <c r="BU383" i="2" s="1"/>
  <c r="C384" i="1"/>
  <c r="D384" i="1"/>
  <c r="E385" i="1"/>
  <c r="BT384" i="2" s="1"/>
  <c r="BW384" i="2" s="1"/>
  <c r="D385" i="1"/>
  <c r="F385" i="1"/>
  <c r="BU384" i="2" s="1"/>
  <c r="C385" i="1"/>
  <c r="E386" i="1"/>
  <c r="BT385" i="2" s="1"/>
  <c r="BW385" i="2" s="1"/>
  <c r="D386" i="1"/>
  <c r="F386" i="1"/>
  <c r="BU385" i="2" s="1"/>
  <c r="C386" i="1"/>
  <c r="E387" i="1"/>
  <c r="BT386" i="2" s="1"/>
  <c r="BW386" i="2" s="1"/>
  <c r="C387" i="1"/>
  <c r="F387" i="1"/>
  <c r="BU386" i="2" s="1"/>
  <c r="D387" i="1"/>
  <c r="E388" i="1"/>
  <c r="BT387" i="2" s="1"/>
  <c r="BW387" i="2" s="1"/>
  <c r="C388" i="1"/>
  <c r="F388" i="1"/>
  <c r="BU387" i="2" s="1"/>
  <c r="D388" i="1"/>
  <c r="E389" i="1"/>
  <c r="BT388" i="2" s="1"/>
  <c r="BW388" i="2" s="1"/>
  <c r="F389" i="1"/>
  <c r="BU388" i="2" s="1"/>
  <c r="C389" i="1"/>
  <c r="D389" i="1"/>
  <c r="E390" i="1"/>
  <c r="BT389" i="2" s="1"/>
  <c r="BW389" i="2" s="1"/>
  <c r="D390" i="1"/>
  <c r="F390" i="1"/>
  <c r="BU389" i="2" s="1"/>
  <c r="C390" i="1"/>
  <c r="E391" i="1"/>
  <c r="BT390" i="2" s="1"/>
  <c r="BW390" i="2" s="1"/>
  <c r="F391" i="1"/>
  <c r="BU390" i="2" s="1"/>
  <c r="D391" i="1"/>
  <c r="C391" i="1"/>
  <c r="E392" i="1"/>
  <c r="BT391" i="2" s="1"/>
  <c r="BW391" i="2" s="1"/>
  <c r="F392" i="1"/>
  <c r="BU391" i="2" s="1"/>
  <c r="D392" i="1"/>
  <c r="C392" i="1"/>
  <c r="E393" i="1"/>
  <c r="BT392" i="2" s="1"/>
  <c r="BW392" i="2" s="1"/>
  <c r="F393" i="1"/>
  <c r="BU392" i="2" s="1"/>
  <c r="D393" i="1"/>
  <c r="C393" i="1"/>
  <c r="E394" i="1"/>
  <c r="BT393" i="2" s="1"/>
  <c r="BW393" i="2" s="1"/>
  <c r="F394" i="1"/>
  <c r="BU393" i="2" s="1"/>
  <c r="C394" i="1"/>
  <c r="D394" i="1"/>
  <c r="E395" i="1"/>
  <c r="BT394" i="2" s="1"/>
  <c r="BW394" i="2" s="1"/>
  <c r="C395" i="1"/>
  <c r="F395" i="1"/>
  <c r="BU394" i="2" s="1"/>
  <c r="D395" i="1"/>
  <c r="E396" i="1"/>
  <c r="BT395" i="2" s="1"/>
  <c r="BW395" i="2" s="1"/>
  <c r="D396" i="1"/>
  <c r="F396" i="1"/>
  <c r="BU395" i="2" s="1"/>
  <c r="C396" i="1"/>
  <c r="E397" i="1"/>
  <c r="BT396" i="2" s="1"/>
  <c r="BW396" i="2" s="1"/>
  <c r="F397" i="1"/>
  <c r="BU396" i="2" s="1"/>
  <c r="D397" i="1"/>
  <c r="C397" i="1"/>
  <c r="E398" i="1"/>
  <c r="BT397" i="2" s="1"/>
  <c r="BW397" i="2" s="1"/>
  <c r="C398" i="1"/>
  <c r="F398" i="1"/>
  <c r="BU397" i="2" s="1"/>
  <c r="D398" i="1"/>
  <c r="F399" i="1"/>
  <c r="BU398" i="2" s="1"/>
  <c r="D399" i="1"/>
  <c r="C399" i="1"/>
  <c r="E399" i="1"/>
  <c r="BT398" i="2" s="1"/>
  <c r="F400" i="1"/>
  <c r="BU399" i="2" s="1"/>
  <c r="D400" i="1"/>
  <c r="C400" i="1"/>
  <c r="E400" i="1"/>
  <c r="BT399" i="2" s="1"/>
  <c r="E401" i="1"/>
  <c r="BT400" i="2" s="1"/>
  <c r="BW400" i="2" s="1"/>
  <c r="C401" i="1"/>
  <c r="F401" i="1"/>
  <c r="BU400" i="2" s="1"/>
  <c r="D401" i="1"/>
  <c r="E402" i="1"/>
  <c r="BT401" i="2" s="1"/>
  <c r="BW401" i="2" s="1"/>
  <c r="C402" i="1"/>
  <c r="F402" i="1"/>
  <c r="BU401" i="2" s="1"/>
  <c r="D402" i="1"/>
  <c r="E403" i="1"/>
  <c r="BT402" i="2" s="1"/>
  <c r="BW402" i="2" s="1"/>
  <c r="F403" i="1"/>
  <c r="BU402" i="2" s="1"/>
  <c r="C403" i="1"/>
  <c r="D403" i="1"/>
  <c r="E404" i="1"/>
  <c r="BT403" i="2" s="1"/>
  <c r="BW403" i="2" s="1"/>
  <c r="C404" i="1"/>
  <c r="F404" i="1"/>
  <c r="BU403" i="2" s="1"/>
  <c r="D404" i="1"/>
  <c r="E405" i="1"/>
  <c r="BT404" i="2" s="1"/>
  <c r="BW404" i="2" s="1"/>
  <c r="F405" i="1"/>
  <c r="BU404" i="2" s="1"/>
  <c r="C405" i="1"/>
  <c r="D405" i="1"/>
  <c r="E406" i="1"/>
  <c r="BT405" i="2" s="1"/>
  <c r="BW405" i="2" s="1"/>
  <c r="D406" i="1"/>
  <c r="F406" i="1"/>
  <c r="BU405" i="2" s="1"/>
  <c r="C406" i="1"/>
  <c r="E407" i="1"/>
  <c r="BT406" i="2" s="1"/>
  <c r="BW406" i="2" s="1"/>
  <c r="F407" i="1"/>
  <c r="BU406" i="2" s="1"/>
  <c r="C407" i="1"/>
  <c r="D407" i="1"/>
  <c r="E408" i="1"/>
  <c r="BT407" i="2" s="1"/>
  <c r="BW407" i="2" s="1"/>
  <c r="C408" i="1"/>
  <c r="F408" i="1"/>
  <c r="BU407" i="2" s="1"/>
  <c r="D408" i="1"/>
  <c r="E409" i="1"/>
  <c r="BT408" i="2" s="1"/>
  <c r="BW408" i="2" s="1"/>
  <c r="C409" i="1"/>
  <c r="F409" i="1"/>
  <c r="BU408" i="2" s="1"/>
  <c r="D409" i="1"/>
  <c r="E410" i="1"/>
  <c r="BT409" i="2" s="1"/>
  <c r="BW409" i="2" s="1"/>
  <c r="C410" i="1"/>
  <c r="F410" i="1"/>
  <c r="BU409" i="2" s="1"/>
  <c r="D410" i="1"/>
  <c r="E411" i="1"/>
  <c r="BT410" i="2" s="1"/>
  <c r="BW410" i="2" s="1"/>
  <c r="C411" i="1"/>
  <c r="F411" i="1"/>
  <c r="BU410" i="2" s="1"/>
  <c r="D411" i="1"/>
  <c r="E412" i="1"/>
  <c r="BT411" i="2" s="1"/>
  <c r="BW411" i="2" s="1"/>
  <c r="F412" i="1"/>
  <c r="BU411" i="2" s="1"/>
  <c r="D412" i="1"/>
  <c r="C412" i="1"/>
  <c r="E413" i="1"/>
  <c r="BT412" i="2" s="1"/>
  <c r="BW412" i="2" s="1"/>
  <c r="C413" i="1"/>
  <c r="F413" i="1"/>
  <c r="BU412" i="2" s="1"/>
  <c r="D413" i="1"/>
  <c r="F414" i="1"/>
  <c r="BU413" i="2" s="1"/>
  <c r="D414" i="1"/>
  <c r="C414" i="1"/>
  <c r="E414" i="1"/>
  <c r="BT413" i="2" s="1"/>
  <c r="E415" i="1"/>
  <c r="BT414" i="2" s="1"/>
  <c r="BW414" i="2" s="1"/>
  <c r="C415" i="1"/>
  <c r="F415" i="1"/>
  <c r="BU414" i="2" s="1"/>
  <c r="D415" i="1"/>
  <c r="F416" i="1"/>
  <c r="BU415" i="2" s="1"/>
  <c r="D416" i="1"/>
  <c r="C416" i="1"/>
  <c r="E416" i="1"/>
  <c r="BT415" i="2" s="1"/>
  <c r="E417" i="1"/>
  <c r="BT416" i="2" s="1"/>
  <c r="BW416" i="2" s="1"/>
  <c r="F417" i="1"/>
  <c r="BU416" i="2" s="1"/>
  <c r="C417" i="1"/>
  <c r="D417" i="1"/>
  <c r="E418" i="1"/>
  <c r="BT417" i="2" s="1"/>
  <c r="BW417" i="2" s="1"/>
  <c r="C418" i="1"/>
  <c r="F418" i="1"/>
  <c r="BU417" i="2" s="1"/>
  <c r="D418" i="1"/>
  <c r="E419" i="1"/>
  <c r="BT418" i="2" s="1"/>
  <c r="BW418" i="2" s="1"/>
  <c r="F419" i="1"/>
  <c r="BU418" i="2" s="1"/>
  <c r="D419" i="1"/>
  <c r="C419" i="1"/>
  <c r="E420" i="1"/>
  <c r="BT419" i="2" s="1"/>
  <c r="BW419" i="2" s="1"/>
  <c r="C420" i="1"/>
  <c r="F420" i="1"/>
  <c r="BU419" i="2" s="1"/>
  <c r="D420" i="1"/>
  <c r="E421" i="1"/>
  <c r="BT420" i="2" s="1"/>
  <c r="BW420" i="2" s="1"/>
  <c r="C421" i="1"/>
  <c r="F421" i="1"/>
  <c r="BU420" i="2" s="1"/>
  <c r="D421" i="1"/>
  <c r="E422" i="1"/>
  <c r="BT421" i="2" s="1"/>
  <c r="BW421" i="2" s="1"/>
  <c r="C422" i="1"/>
  <c r="F422" i="1"/>
  <c r="BU421" i="2" s="1"/>
  <c r="D422" i="1"/>
  <c r="E423" i="1"/>
  <c r="BT422" i="2" s="1"/>
  <c r="BW422" i="2" s="1"/>
  <c r="D423" i="1"/>
  <c r="F423" i="1"/>
  <c r="BU422" i="2" s="1"/>
  <c r="C423" i="1"/>
  <c r="E424" i="1"/>
  <c r="BT423" i="2" s="1"/>
  <c r="BW423" i="2" s="1"/>
  <c r="D424" i="1"/>
  <c r="F424" i="1"/>
  <c r="BU423" i="2" s="1"/>
  <c r="C424" i="1"/>
  <c r="E425" i="1"/>
  <c r="BT424" i="2" s="1"/>
  <c r="BW424" i="2" s="1"/>
  <c r="C425" i="1"/>
  <c r="F425" i="1"/>
  <c r="BU424" i="2" s="1"/>
  <c r="D425" i="1"/>
  <c r="E426" i="1"/>
  <c r="BT425" i="2" s="1"/>
  <c r="BW425" i="2" s="1"/>
  <c r="C426" i="1"/>
  <c r="F426" i="1"/>
  <c r="BU425" i="2" s="1"/>
  <c r="D426" i="1"/>
  <c r="E427" i="1"/>
  <c r="BT426" i="2" s="1"/>
  <c r="BW426" i="2" s="1"/>
  <c r="F427" i="1"/>
  <c r="BU426" i="2" s="1"/>
  <c r="C427" i="1"/>
  <c r="D427" i="1"/>
  <c r="E428" i="1"/>
  <c r="BT427" i="2" s="1"/>
  <c r="BW427" i="2" s="1"/>
  <c r="F428" i="1"/>
  <c r="BU427" i="2" s="1"/>
  <c r="D428" i="1"/>
  <c r="C428" i="1"/>
  <c r="E429" i="1"/>
  <c r="BT428" i="2" s="1"/>
  <c r="BW428" i="2" s="1"/>
  <c r="C429" i="1"/>
  <c r="F429" i="1"/>
  <c r="BU428" i="2" s="1"/>
  <c r="D429" i="1"/>
  <c r="E430" i="1"/>
  <c r="BT429" i="2" s="1"/>
  <c r="BW429" i="2" s="1"/>
  <c r="F430" i="1"/>
  <c r="BU429" i="2" s="1"/>
  <c r="C430" i="1"/>
  <c r="D430" i="1"/>
  <c r="E431" i="1"/>
  <c r="BT430" i="2" s="1"/>
  <c r="BW430" i="2" s="1"/>
  <c r="F431" i="1"/>
  <c r="BU430" i="2" s="1"/>
  <c r="D431" i="1"/>
  <c r="C431" i="1"/>
  <c r="F432" i="1"/>
  <c r="BU431" i="2" s="1"/>
  <c r="D432" i="1"/>
  <c r="C432" i="1"/>
  <c r="E432" i="1"/>
  <c r="BT431" i="2" s="1"/>
  <c r="F433" i="1"/>
  <c r="BU432" i="2" s="1"/>
  <c r="D433" i="1"/>
  <c r="C433" i="1"/>
  <c r="E433" i="1"/>
  <c r="BT432" i="2" s="1"/>
  <c r="F434" i="1"/>
  <c r="BU433" i="2" s="1"/>
  <c r="D434" i="1"/>
  <c r="C434" i="1"/>
  <c r="E434" i="1"/>
  <c r="BT433" i="2" s="1"/>
  <c r="F435" i="1"/>
  <c r="BU434" i="2" s="1"/>
  <c r="D435" i="1"/>
  <c r="C435" i="1"/>
  <c r="E435" i="1"/>
  <c r="BT434" i="2" s="1"/>
  <c r="E436" i="1"/>
  <c r="BT435" i="2" s="1"/>
  <c r="BW435" i="2" s="1"/>
  <c r="C436" i="1"/>
  <c r="F436" i="1"/>
  <c r="BU435" i="2" s="1"/>
  <c r="D436" i="1"/>
  <c r="E437" i="1"/>
  <c r="BT436" i="2" s="1"/>
  <c r="BW436" i="2" s="1"/>
  <c r="C437" i="1"/>
  <c r="F437" i="1"/>
  <c r="BU436" i="2" s="1"/>
  <c r="D437" i="1"/>
  <c r="E438" i="1"/>
  <c r="BT437" i="2" s="1"/>
  <c r="BW437" i="2" s="1"/>
  <c r="F438" i="1"/>
  <c r="BU437" i="2" s="1"/>
  <c r="D438" i="1"/>
  <c r="C438" i="1"/>
  <c r="F439" i="1"/>
  <c r="BU438" i="2" s="1"/>
  <c r="D439" i="1"/>
  <c r="C439" i="1"/>
  <c r="E439" i="1"/>
  <c r="BT438" i="2" s="1"/>
  <c r="E440" i="1"/>
  <c r="BT439" i="2" s="1"/>
  <c r="BW439" i="2" s="1"/>
  <c r="C440" i="1"/>
  <c r="F440" i="1"/>
  <c r="BU439" i="2" s="1"/>
  <c r="D440" i="1"/>
  <c r="E441" i="1"/>
  <c r="BT440" i="2" s="1"/>
  <c r="BW440" i="2" s="1"/>
  <c r="F441" i="1"/>
  <c r="BU440" i="2" s="1"/>
  <c r="D441" i="1"/>
  <c r="C441" i="1"/>
  <c r="E442" i="1"/>
  <c r="BT441" i="2" s="1"/>
  <c r="BW441" i="2" s="1"/>
  <c r="F442" i="1"/>
  <c r="BU441" i="2" s="1"/>
  <c r="C442" i="1"/>
  <c r="D442" i="1"/>
  <c r="E443" i="1"/>
  <c r="BT442" i="2" s="1"/>
  <c r="BW442" i="2" s="1"/>
  <c r="D443" i="1"/>
  <c r="F443" i="1"/>
  <c r="BU442" i="2" s="1"/>
  <c r="C443" i="1"/>
  <c r="E444" i="1"/>
  <c r="BT443" i="2" s="1"/>
  <c r="BW443" i="2" s="1"/>
  <c r="C444" i="1"/>
  <c r="F444" i="1"/>
  <c r="BU443" i="2" s="1"/>
  <c r="D444" i="1"/>
  <c r="E445" i="1"/>
  <c r="BT444" i="2" s="1"/>
  <c r="BW444" i="2" s="1"/>
  <c r="F445" i="1"/>
  <c r="BU444" i="2" s="1"/>
  <c r="C445" i="1"/>
  <c r="D445" i="1"/>
  <c r="E446" i="1"/>
  <c r="BT445" i="2" s="1"/>
  <c r="BW445" i="2" s="1"/>
  <c r="F446" i="1"/>
  <c r="BU445" i="2" s="1"/>
  <c r="D446" i="1"/>
  <c r="C446" i="1"/>
  <c r="F447" i="1"/>
  <c r="BU446" i="2" s="1"/>
  <c r="D447" i="1"/>
  <c r="C447" i="1"/>
  <c r="E447" i="1"/>
  <c r="BT446" i="2" s="1"/>
  <c r="F448" i="1"/>
  <c r="BU447" i="2" s="1"/>
  <c r="D448" i="1"/>
  <c r="C448" i="1"/>
  <c r="E448" i="1"/>
  <c r="BT447" i="2" s="1"/>
  <c r="F449" i="1"/>
  <c r="BU448" i="2" s="1"/>
  <c r="D449" i="1"/>
  <c r="C449" i="1"/>
  <c r="E449" i="1"/>
  <c r="BT448" i="2" s="1"/>
  <c r="E450" i="1"/>
  <c r="BT449" i="2" s="1"/>
  <c r="BW449" i="2" s="1"/>
  <c r="C450" i="1"/>
  <c r="F450" i="1"/>
  <c r="BU449" i="2" s="1"/>
  <c r="D450" i="1"/>
  <c r="E451" i="1"/>
  <c r="BT450" i="2" s="1"/>
  <c r="BW450" i="2" s="1"/>
  <c r="F451" i="1"/>
  <c r="BU450" i="2" s="1"/>
  <c r="D451" i="1"/>
  <c r="C451" i="1"/>
  <c r="E452" i="1"/>
  <c r="BT451" i="2" s="1"/>
  <c r="BW451" i="2" s="1"/>
  <c r="C452" i="1"/>
  <c r="F452" i="1"/>
  <c r="BU451" i="2" s="1"/>
  <c r="D452" i="1"/>
  <c r="E453" i="1"/>
  <c r="BT452" i="2" s="1"/>
  <c r="BW452" i="2" s="1"/>
  <c r="C453" i="1"/>
  <c r="F453" i="1"/>
  <c r="BU452" i="2" s="1"/>
  <c r="D453" i="1"/>
  <c r="E454" i="1"/>
  <c r="BT453" i="2" s="1"/>
  <c r="BW453" i="2" s="1"/>
  <c r="C454" i="1"/>
  <c r="F454" i="1"/>
  <c r="BU453" i="2" s="1"/>
  <c r="D454" i="1"/>
  <c r="E455" i="1"/>
  <c r="BT454" i="2" s="1"/>
  <c r="BW454" i="2" s="1"/>
  <c r="C455" i="1"/>
  <c r="F455" i="1"/>
  <c r="BU454" i="2" s="1"/>
  <c r="D455" i="1"/>
  <c r="E456" i="1"/>
  <c r="BT455" i="2" s="1"/>
  <c r="BW455" i="2" s="1"/>
  <c r="F456" i="1"/>
  <c r="BU455" i="2" s="1"/>
  <c r="C456" i="1"/>
  <c r="D456" i="1"/>
  <c r="E457" i="1"/>
  <c r="BT456" i="2" s="1"/>
  <c r="BW456" i="2" s="1"/>
  <c r="C457" i="1"/>
  <c r="F457" i="1"/>
  <c r="BU456" i="2" s="1"/>
  <c r="D457" i="1"/>
  <c r="E458" i="1"/>
  <c r="BT457" i="2" s="1"/>
  <c r="BW457" i="2" s="1"/>
  <c r="C458" i="1"/>
  <c r="F458" i="1"/>
  <c r="BU457" i="2" s="1"/>
  <c r="D458" i="1"/>
  <c r="E459" i="1"/>
  <c r="BT458" i="2" s="1"/>
  <c r="BW458" i="2" s="1"/>
  <c r="C459" i="1"/>
  <c r="F459" i="1"/>
  <c r="BU458" i="2" s="1"/>
  <c r="D459" i="1"/>
  <c r="E460" i="1"/>
  <c r="BT459" i="2" s="1"/>
  <c r="BW459" i="2" s="1"/>
  <c r="C460" i="1"/>
  <c r="F460" i="1"/>
  <c r="BU459" i="2" s="1"/>
  <c r="D460" i="1"/>
  <c r="E461" i="1"/>
  <c r="BT460" i="2" s="1"/>
  <c r="BW460" i="2" s="1"/>
  <c r="C461" i="1"/>
  <c r="F461" i="1"/>
  <c r="BU460" i="2" s="1"/>
  <c r="D461" i="1"/>
  <c r="E462" i="1"/>
  <c r="BT461" i="2" s="1"/>
  <c r="BW461" i="2" s="1"/>
  <c r="C462" i="1"/>
  <c r="F462" i="1"/>
  <c r="BU461" i="2" s="1"/>
  <c r="D462" i="1"/>
  <c r="E463" i="1"/>
  <c r="BT462" i="2" s="1"/>
  <c r="BW462" i="2" s="1"/>
  <c r="F463" i="1"/>
  <c r="BU462" i="2" s="1"/>
  <c r="D463" i="1"/>
  <c r="C463" i="1"/>
  <c r="E464" i="1"/>
  <c r="BT463" i="2" s="1"/>
  <c r="BW463" i="2" s="1"/>
  <c r="F464" i="1"/>
  <c r="BU463" i="2" s="1"/>
  <c r="D464" i="1"/>
  <c r="C464" i="1"/>
  <c r="E465" i="1"/>
  <c r="BT464" i="2" s="1"/>
  <c r="BW464" i="2" s="1"/>
  <c r="C465" i="1"/>
  <c r="F465" i="1"/>
  <c r="BU464" i="2" s="1"/>
  <c r="D465" i="1"/>
  <c r="E466" i="1"/>
  <c r="BT465" i="2" s="1"/>
  <c r="BW465" i="2" s="1"/>
  <c r="F466" i="1"/>
  <c r="BU465" i="2" s="1"/>
  <c r="D466" i="1"/>
  <c r="C466" i="1"/>
  <c r="E467" i="1"/>
  <c r="BT466" i="2" s="1"/>
  <c r="BW466" i="2" s="1"/>
  <c r="C467" i="1"/>
  <c r="F467" i="1"/>
  <c r="BU466" i="2" s="1"/>
  <c r="D467" i="1"/>
  <c r="E468" i="1"/>
  <c r="BT467" i="2" s="1"/>
  <c r="BW467" i="2" s="1"/>
  <c r="F468" i="1"/>
  <c r="BU467" i="2" s="1"/>
  <c r="C468" i="1"/>
  <c r="D468" i="1"/>
  <c r="E469" i="1"/>
  <c r="BT468" i="2" s="1"/>
  <c r="BW468" i="2" s="1"/>
  <c r="F469" i="1"/>
  <c r="BU468" i="2" s="1"/>
  <c r="D469" i="1"/>
  <c r="C469" i="1"/>
  <c r="E470" i="1"/>
  <c r="BT469" i="2" s="1"/>
  <c r="BW469" i="2" s="1"/>
  <c r="C470" i="1"/>
  <c r="F470" i="1"/>
  <c r="BU469" i="2" s="1"/>
  <c r="D470" i="1"/>
  <c r="E471" i="1"/>
  <c r="BT470" i="2" s="1"/>
  <c r="BW470" i="2" s="1"/>
  <c r="F471" i="1"/>
  <c r="BU470" i="2" s="1"/>
  <c r="C471" i="1"/>
  <c r="D471" i="1"/>
  <c r="E472" i="1"/>
  <c r="BT471" i="2" s="1"/>
  <c r="BW471" i="2" s="1"/>
  <c r="F472" i="1"/>
  <c r="BU471" i="2" s="1"/>
  <c r="D472" i="1"/>
  <c r="C472" i="1"/>
  <c r="E473" i="1"/>
  <c r="BT472" i="2" s="1"/>
  <c r="BW472" i="2" s="1"/>
  <c r="C473" i="1"/>
  <c r="F473" i="1"/>
  <c r="BU472" i="2" s="1"/>
  <c r="D473" i="1"/>
  <c r="E474" i="1"/>
  <c r="BT473" i="2" s="1"/>
  <c r="BW473" i="2" s="1"/>
  <c r="F474" i="1"/>
  <c r="BU473" i="2" s="1"/>
  <c r="C474" i="1"/>
  <c r="D474" i="1"/>
  <c r="E475" i="1"/>
  <c r="BT474" i="2" s="1"/>
  <c r="BW474" i="2" s="1"/>
  <c r="D475" i="1"/>
  <c r="F475" i="1"/>
  <c r="BU474" i="2" s="1"/>
  <c r="C475" i="1"/>
  <c r="E476" i="1"/>
  <c r="BT475" i="2" s="1"/>
  <c r="BW475" i="2" s="1"/>
  <c r="D476" i="1"/>
  <c r="F476" i="1"/>
  <c r="BU475" i="2" s="1"/>
  <c r="C476" i="1"/>
  <c r="E477" i="1"/>
  <c r="BT476" i="2" s="1"/>
  <c r="BW476" i="2" s="1"/>
  <c r="D477" i="1"/>
  <c r="F477" i="1"/>
  <c r="BU476" i="2" s="1"/>
  <c r="C477" i="1"/>
  <c r="E478" i="1"/>
  <c r="BT477" i="2" s="1"/>
  <c r="BW477" i="2" s="1"/>
  <c r="D478" i="1"/>
  <c r="F478" i="1"/>
  <c r="BU477" i="2" s="1"/>
  <c r="C478" i="1"/>
  <c r="E479" i="1"/>
  <c r="BT478" i="2" s="1"/>
  <c r="BW478" i="2" s="1"/>
  <c r="C479" i="1"/>
  <c r="F479" i="1"/>
  <c r="BU478" i="2" s="1"/>
  <c r="D479" i="1"/>
  <c r="E480" i="1"/>
  <c r="BT479" i="2" s="1"/>
  <c r="BW479" i="2" s="1"/>
  <c r="F480" i="1"/>
  <c r="BU479" i="2" s="1"/>
  <c r="C480" i="1"/>
  <c r="D480" i="1"/>
  <c r="E481" i="1"/>
  <c r="BT480" i="2" s="1"/>
  <c r="BW480" i="2" s="1"/>
  <c r="D481" i="1"/>
  <c r="F481" i="1"/>
  <c r="BU480" i="2" s="1"/>
  <c r="C481" i="1"/>
  <c r="E482" i="1"/>
  <c r="BT481" i="2" s="1"/>
  <c r="BW481" i="2" s="1"/>
  <c r="F482" i="1"/>
  <c r="BU481" i="2" s="1"/>
  <c r="D482" i="1"/>
  <c r="C482" i="1"/>
  <c r="E483" i="1"/>
  <c r="BT482" i="2" s="1"/>
  <c r="BW482" i="2" s="1"/>
  <c r="C483" i="1"/>
  <c r="F483" i="1"/>
  <c r="BU482" i="2" s="1"/>
  <c r="D483" i="1"/>
  <c r="E484" i="1"/>
  <c r="BT483" i="2" s="1"/>
  <c r="BW483" i="2" s="1"/>
  <c r="F484" i="1"/>
  <c r="BU483" i="2" s="1"/>
  <c r="C484" i="1"/>
  <c r="D484" i="1"/>
  <c r="E485" i="1"/>
  <c r="BT484" i="2" s="1"/>
  <c r="BW484" i="2" s="1"/>
  <c r="F485" i="1"/>
  <c r="BU484" i="2" s="1"/>
  <c r="D485" i="1"/>
  <c r="C485" i="1"/>
  <c r="F486" i="1"/>
  <c r="BU485" i="2" s="1"/>
  <c r="D486" i="1"/>
  <c r="C486" i="1"/>
  <c r="E486" i="1"/>
  <c r="BT485" i="2" s="1"/>
  <c r="F487" i="1"/>
  <c r="BU486" i="2" s="1"/>
  <c r="D487" i="1"/>
  <c r="C487" i="1"/>
  <c r="E487" i="1"/>
  <c r="BT486" i="2" s="1"/>
  <c r="F488" i="1"/>
  <c r="BU487" i="2" s="1"/>
  <c r="D488" i="1"/>
  <c r="C488" i="1"/>
  <c r="E488" i="1"/>
  <c r="BT487" i="2" s="1"/>
  <c r="E489" i="1"/>
  <c r="BT488" i="2" s="1"/>
  <c r="BW488" i="2" s="1"/>
  <c r="C489" i="1"/>
  <c r="F489" i="1"/>
  <c r="BU488" i="2" s="1"/>
  <c r="D489" i="1"/>
  <c r="E490" i="1"/>
  <c r="BT489" i="2" s="1"/>
  <c r="BW489" i="2" s="1"/>
  <c r="C490" i="1"/>
  <c r="F490" i="1"/>
  <c r="BU489" i="2" s="1"/>
  <c r="D490" i="1"/>
  <c r="E491" i="1"/>
  <c r="BT490" i="2" s="1"/>
  <c r="BW490" i="2" s="1"/>
  <c r="C491" i="1"/>
  <c r="F491" i="1"/>
  <c r="BU490" i="2" s="1"/>
  <c r="D491" i="1"/>
  <c r="E492" i="1"/>
  <c r="BT491" i="2" s="1"/>
  <c r="BW491" i="2" s="1"/>
  <c r="F492" i="1"/>
  <c r="BU491" i="2" s="1"/>
  <c r="C492" i="1"/>
  <c r="D492" i="1"/>
  <c r="E493" i="1"/>
  <c r="BT492" i="2" s="1"/>
  <c r="BW492" i="2" s="1"/>
  <c r="D493" i="1"/>
  <c r="F493" i="1"/>
  <c r="BU492" i="2" s="1"/>
  <c r="C493" i="1"/>
  <c r="E494" i="1"/>
  <c r="BT493" i="2" s="1"/>
  <c r="BW493" i="2" s="1"/>
  <c r="C494" i="1"/>
  <c r="F494" i="1"/>
  <c r="BU493" i="2" s="1"/>
  <c r="D494" i="1"/>
  <c r="E495" i="1"/>
  <c r="BT494" i="2" s="1"/>
  <c r="BW494" i="2" s="1"/>
  <c r="D495" i="1"/>
  <c r="F495" i="1"/>
  <c r="BU494" i="2" s="1"/>
  <c r="C495" i="1"/>
  <c r="E496" i="1"/>
  <c r="BT495" i="2" s="1"/>
  <c r="BW495" i="2" s="1"/>
  <c r="C496" i="1"/>
  <c r="F496" i="1"/>
  <c r="BU495" i="2" s="1"/>
  <c r="D496" i="1"/>
  <c r="E497" i="1"/>
  <c r="BT496" i="2" s="1"/>
  <c r="BW496" i="2" s="1"/>
  <c r="C497" i="1"/>
  <c r="F497" i="1"/>
  <c r="BU496" i="2" s="1"/>
  <c r="D497" i="1"/>
  <c r="E498" i="1"/>
  <c r="BT497" i="2" s="1"/>
  <c r="BW497" i="2" s="1"/>
  <c r="F498" i="1"/>
  <c r="BU497" i="2" s="1"/>
  <c r="C498" i="1"/>
  <c r="D498" i="1"/>
  <c r="E499" i="1"/>
  <c r="BT498" i="2" s="1"/>
  <c r="BW498" i="2" s="1"/>
  <c r="F499" i="1"/>
  <c r="BU498" i="2" s="1"/>
  <c r="D499" i="1"/>
  <c r="C499" i="1"/>
  <c r="E500" i="1"/>
  <c r="BT499" i="2" s="1"/>
  <c r="BW499" i="2" s="1"/>
  <c r="C500" i="1"/>
  <c r="F500" i="1"/>
  <c r="BU499" i="2" s="1"/>
  <c r="D500" i="1"/>
  <c r="E501" i="1"/>
  <c r="BT500" i="2" s="1"/>
  <c r="BW500" i="2" s="1"/>
  <c r="C501" i="1"/>
  <c r="F501" i="1"/>
  <c r="BU500" i="2" s="1"/>
  <c r="D501" i="1"/>
  <c r="E502" i="1"/>
  <c r="BT501" i="2" s="1"/>
  <c r="BW501" i="2" s="1"/>
  <c r="F502" i="1"/>
  <c r="BU501" i="2" s="1"/>
  <c r="D502" i="1"/>
  <c r="C502" i="1"/>
  <c r="E503" i="1"/>
  <c r="BT502" i="2" s="1"/>
  <c r="BW502" i="2" s="1"/>
  <c r="C503" i="1"/>
  <c r="F503" i="1"/>
  <c r="BU502" i="2" s="1"/>
  <c r="D503" i="1"/>
  <c r="E504" i="1"/>
  <c r="BT503" i="2" s="1"/>
  <c r="BW503" i="2" s="1"/>
  <c r="C504" i="1"/>
  <c r="F504" i="1"/>
  <c r="BU503" i="2" s="1"/>
  <c r="D504" i="1"/>
  <c r="E505" i="1"/>
  <c r="BT504" i="2" s="1"/>
  <c r="BW504" i="2" s="1"/>
  <c r="F505" i="1"/>
  <c r="BU504" i="2" s="1"/>
  <c r="D505" i="1"/>
  <c r="C505" i="1"/>
  <c r="F506" i="1"/>
  <c r="BU505" i="2" s="1"/>
  <c r="D506" i="1"/>
  <c r="C506" i="1"/>
  <c r="E506" i="1"/>
  <c r="BT505" i="2" s="1"/>
  <c r="E507" i="1"/>
  <c r="BT506" i="2" s="1"/>
  <c r="BW506" i="2" s="1"/>
  <c r="C507" i="1"/>
  <c r="F507" i="1"/>
  <c r="BU506" i="2" s="1"/>
  <c r="D507" i="1"/>
  <c r="F508" i="1"/>
  <c r="BU507" i="2" s="1"/>
  <c r="D508" i="1"/>
  <c r="C508" i="1"/>
  <c r="E508" i="1"/>
  <c r="BT507" i="2" s="1"/>
  <c r="F509" i="1"/>
  <c r="BU508" i="2" s="1"/>
  <c r="D509" i="1"/>
  <c r="C509" i="1"/>
  <c r="E509" i="1"/>
  <c r="BT508" i="2" s="1"/>
  <c r="E510" i="1"/>
  <c r="BT509" i="2" s="1"/>
  <c r="BW509" i="2" s="1"/>
  <c r="C510" i="1"/>
  <c r="F510" i="1"/>
  <c r="BU509" i="2" s="1"/>
  <c r="D510" i="1"/>
  <c r="E511" i="1"/>
  <c r="BT510" i="2" s="1"/>
  <c r="BW510" i="2" s="1"/>
  <c r="D511" i="1"/>
  <c r="F511" i="1"/>
  <c r="BU510" i="2" s="1"/>
  <c r="C511" i="1"/>
  <c r="E512" i="1"/>
  <c r="BT511" i="2" s="1"/>
  <c r="BW511" i="2" s="1"/>
  <c r="C512" i="1"/>
  <c r="F512" i="1"/>
  <c r="BU511" i="2" s="1"/>
  <c r="D512" i="1"/>
  <c r="E513" i="1"/>
  <c r="BT512" i="2" s="1"/>
  <c r="BW512" i="2" s="1"/>
  <c r="C513" i="1"/>
  <c r="F513" i="1"/>
  <c r="BU512" i="2" s="1"/>
  <c r="D513" i="1"/>
  <c r="E514" i="1"/>
  <c r="BT513" i="2" s="1"/>
  <c r="BW513" i="2" s="1"/>
  <c r="C514" i="1"/>
  <c r="F514" i="1"/>
  <c r="BU513" i="2" s="1"/>
  <c r="D514" i="1"/>
  <c r="E515" i="1"/>
  <c r="BT514" i="2" s="1"/>
  <c r="BW514" i="2" s="1"/>
  <c r="F515" i="1"/>
  <c r="BU514" i="2" s="1"/>
  <c r="C515" i="1"/>
  <c r="D515" i="1"/>
  <c r="E516" i="1"/>
  <c r="BT515" i="2" s="1"/>
  <c r="BW515" i="2" s="1"/>
  <c r="F516" i="1"/>
  <c r="BU515" i="2" s="1"/>
  <c r="C516" i="1"/>
  <c r="D516" i="1"/>
  <c r="E517" i="1"/>
  <c r="BT516" i="2" s="1"/>
  <c r="BW516" i="2" s="1"/>
  <c r="C517" i="1"/>
  <c r="F517" i="1"/>
  <c r="BU516" i="2" s="1"/>
  <c r="D517" i="1"/>
  <c r="E518" i="1"/>
  <c r="BT517" i="2" s="1"/>
  <c r="BW517" i="2" s="1"/>
  <c r="F518" i="1"/>
  <c r="BU517" i="2" s="1"/>
  <c r="D518" i="1"/>
  <c r="C518" i="1"/>
  <c r="E519" i="1"/>
  <c r="BT518" i="2" s="1"/>
  <c r="BW518" i="2" s="1"/>
  <c r="C519" i="1"/>
  <c r="F519" i="1"/>
  <c r="BU518" i="2" s="1"/>
  <c r="D519" i="1"/>
  <c r="E520" i="1"/>
  <c r="BT519" i="2" s="1"/>
  <c r="BW519" i="2" s="1"/>
  <c r="F520" i="1"/>
  <c r="BU519" i="2" s="1"/>
  <c r="D520" i="1"/>
  <c r="C520" i="1"/>
  <c r="E521" i="1"/>
  <c r="BT520" i="2" s="1"/>
  <c r="BW520" i="2" s="1"/>
  <c r="F521" i="1"/>
  <c r="BU520" i="2" s="1"/>
  <c r="D521" i="1"/>
  <c r="C521" i="1"/>
  <c r="E522" i="1"/>
  <c r="BT521" i="2" s="1"/>
  <c r="BW521" i="2" s="1"/>
  <c r="F522" i="1"/>
  <c r="BU521" i="2" s="1"/>
  <c r="D522" i="1"/>
  <c r="C522" i="1"/>
  <c r="E523" i="1"/>
  <c r="BT522" i="2" s="1"/>
  <c r="BW522" i="2" s="1"/>
  <c r="D523" i="1"/>
  <c r="F523" i="1"/>
  <c r="BU522" i="2" s="1"/>
  <c r="C523" i="1"/>
  <c r="E524" i="1"/>
  <c r="BT523" i="2" s="1"/>
  <c r="BW523" i="2" s="1"/>
  <c r="D524" i="1"/>
  <c r="F524" i="1"/>
  <c r="BU523" i="2" s="1"/>
  <c r="C524" i="1"/>
  <c r="E525" i="1"/>
  <c r="BT524" i="2" s="1"/>
  <c r="BW524" i="2" s="1"/>
  <c r="F525" i="1"/>
  <c r="BU524" i="2" s="1"/>
  <c r="C525" i="1"/>
  <c r="D525" i="1"/>
  <c r="E526" i="1"/>
  <c r="BT525" i="2" s="1"/>
  <c r="BW525" i="2" s="1"/>
  <c r="F526" i="1"/>
  <c r="BU525" i="2" s="1"/>
  <c r="C526" i="1"/>
  <c r="D526" i="1"/>
  <c r="E527" i="1"/>
  <c r="BT526" i="2" s="1"/>
  <c r="BW526" i="2" s="1"/>
  <c r="F527" i="1"/>
  <c r="BU526" i="2" s="1"/>
  <c r="C527" i="1"/>
  <c r="D527" i="1"/>
  <c r="E528" i="1"/>
  <c r="BT527" i="2" s="1"/>
  <c r="BW527" i="2" s="1"/>
  <c r="F528" i="1"/>
  <c r="BU527" i="2" s="1"/>
  <c r="D528" i="1"/>
  <c r="C528" i="1"/>
  <c r="E529" i="1"/>
  <c r="BT528" i="2" s="1"/>
  <c r="BW528" i="2" s="1"/>
  <c r="F529" i="1"/>
  <c r="BU528" i="2" s="1"/>
  <c r="C529" i="1"/>
  <c r="D529" i="1"/>
  <c r="E530" i="1"/>
  <c r="BT529" i="2" s="1"/>
  <c r="BW529" i="2" s="1"/>
  <c r="F530" i="1"/>
  <c r="BU529" i="2" s="1"/>
  <c r="C530" i="1"/>
  <c r="D530" i="1"/>
  <c r="E531" i="1"/>
  <c r="BT530" i="2" s="1"/>
  <c r="BW530" i="2" s="1"/>
  <c r="F531" i="1"/>
  <c r="BU530" i="2" s="1"/>
  <c r="D531" i="1"/>
  <c r="C531" i="1"/>
  <c r="E532" i="1"/>
  <c r="BT531" i="2" s="1"/>
  <c r="BW531" i="2" s="1"/>
  <c r="F532" i="1"/>
  <c r="BU531" i="2" s="1"/>
  <c r="D532" i="1"/>
  <c r="C532" i="1"/>
  <c r="E533" i="1"/>
  <c r="BT532" i="2" s="1"/>
  <c r="BW532" i="2" s="1"/>
  <c r="F533" i="1"/>
  <c r="BU532" i="2" s="1"/>
  <c r="D533" i="1"/>
  <c r="C533" i="1"/>
  <c r="E534" i="1"/>
  <c r="BT533" i="2" s="1"/>
  <c r="BW533" i="2" s="1"/>
  <c r="F534" i="1"/>
  <c r="BU533" i="2" s="1"/>
  <c r="D534" i="1"/>
  <c r="C534" i="1"/>
  <c r="E535" i="1"/>
  <c r="BT534" i="2" s="1"/>
  <c r="BW534" i="2" s="1"/>
  <c r="D535" i="1"/>
  <c r="F535" i="1"/>
  <c r="BU534" i="2" s="1"/>
  <c r="C535" i="1"/>
  <c r="E536" i="1"/>
  <c r="BT535" i="2" s="1"/>
  <c r="BW535" i="2" s="1"/>
  <c r="F536" i="1"/>
  <c r="BU535" i="2" s="1"/>
  <c r="C536" i="1"/>
  <c r="D536" i="1"/>
  <c r="E537" i="1"/>
  <c r="BT536" i="2" s="1"/>
  <c r="BW536" i="2" s="1"/>
  <c r="C537" i="1"/>
  <c r="F537" i="1"/>
  <c r="BU536" i="2" s="1"/>
  <c r="D537" i="1"/>
  <c r="E538" i="1"/>
  <c r="BT537" i="2" s="1"/>
  <c r="BW537" i="2" s="1"/>
  <c r="F538" i="1"/>
  <c r="BU537" i="2" s="1"/>
  <c r="D538" i="1"/>
  <c r="C538" i="1"/>
  <c r="E539" i="1"/>
  <c r="BT538" i="2" s="1"/>
  <c r="D539" i="1"/>
  <c r="C539" i="1"/>
  <c r="F539" i="1"/>
  <c r="BU538" i="2" s="1"/>
  <c r="E540" i="1"/>
  <c r="BT539" i="2" s="1"/>
  <c r="BW539" i="2" s="1"/>
  <c r="F540" i="1"/>
  <c r="BU539" i="2" s="1"/>
  <c r="D540" i="1"/>
  <c r="C540" i="1"/>
  <c r="E541" i="1"/>
  <c r="BT540" i="2" s="1"/>
  <c r="BW540" i="2" s="1"/>
  <c r="F541" i="1"/>
  <c r="BU540" i="2" s="1"/>
  <c r="C541" i="1"/>
  <c r="D541" i="1"/>
  <c r="E542" i="1"/>
  <c r="BT541" i="2" s="1"/>
  <c r="BW541" i="2" s="1"/>
  <c r="F542" i="1"/>
  <c r="BU541" i="2" s="1"/>
  <c r="C542" i="1"/>
  <c r="D542" i="1"/>
  <c r="E543" i="1"/>
  <c r="BT542" i="2" s="1"/>
  <c r="BW542" i="2" s="1"/>
  <c r="C543" i="1"/>
  <c r="F543" i="1"/>
  <c r="BU542" i="2" s="1"/>
  <c r="D543" i="1"/>
  <c r="E544" i="1"/>
  <c r="BT543" i="2" s="1"/>
  <c r="BW543" i="2" s="1"/>
  <c r="F544" i="1"/>
  <c r="BU543" i="2" s="1"/>
  <c r="D544" i="1"/>
  <c r="C544" i="1"/>
  <c r="E545" i="1"/>
  <c r="BT544" i="2" s="1"/>
  <c r="BW544" i="2" s="1"/>
  <c r="C545" i="1"/>
  <c r="F545" i="1"/>
  <c r="BU544" i="2" s="1"/>
  <c r="D545" i="1"/>
  <c r="E546" i="1"/>
  <c r="BT545" i="2" s="1"/>
  <c r="BW545" i="2" s="1"/>
  <c r="F546" i="1"/>
  <c r="BU545" i="2" s="1"/>
  <c r="D546" i="1"/>
  <c r="C546" i="1"/>
  <c r="E547" i="1"/>
  <c r="BT546" i="2" s="1"/>
  <c r="BW546" i="2" s="1"/>
  <c r="F547" i="1"/>
  <c r="BU546" i="2" s="1"/>
  <c r="C547" i="1"/>
  <c r="D547" i="1"/>
  <c r="E548" i="1"/>
  <c r="BT547" i="2" s="1"/>
  <c r="BW547" i="2" s="1"/>
  <c r="C548" i="1"/>
  <c r="F548" i="1"/>
  <c r="BU547" i="2" s="1"/>
  <c r="D548" i="1"/>
  <c r="E549" i="1"/>
  <c r="BT548" i="2" s="1"/>
  <c r="BW548" i="2" s="1"/>
  <c r="D549" i="1"/>
  <c r="F549" i="1"/>
  <c r="BU548" i="2" s="1"/>
  <c r="C549" i="1"/>
  <c r="E550" i="1"/>
  <c r="BT549" i="2" s="1"/>
  <c r="BW549" i="2" s="1"/>
  <c r="F550" i="1"/>
  <c r="BU549" i="2" s="1"/>
  <c r="D550" i="1"/>
  <c r="C550" i="1"/>
  <c r="E551" i="1"/>
  <c r="BT550" i="2" s="1"/>
  <c r="BW550" i="2" s="1"/>
  <c r="F551" i="1"/>
  <c r="BU550" i="2" s="1"/>
  <c r="D551" i="1"/>
  <c r="C551" i="1"/>
  <c r="E552" i="1"/>
  <c r="BT551" i="2" s="1"/>
  <c r="D552" i="1"/>
  <c r="C552" i="1"/>
  <c r="F552" i="1"/>
  <c r="BU551" i="2" s="1"/>
  <c r="E553" i="1"/>
  <c r="BT552" i="2" s="1"/>
  <c r="BW552" i="2" s="1"/>
  <c r="F553" i="1"/>
  <c r="BU552" i="2" s="1"/>
  <c r="C553" i="1"/>
  <c r="D553" i="1"/>
  <c r="E554" i="1"/>
  <c r="BT553" i="2" s="1"/>
  <c r="BW553" i="2" s="1"/>
  <c r="F554" i="1"/>
  <c r="BU553" i="2" s="1"/>
  <c r="C554" i="1"/>
  <c r="D554" i="1"/>
  <c r="E555" i="1"/>
  <c r="BT554" i="2" s="1"/>
  <c r="BW554" i="2" s="1"/>
  <c r="F555" i="1"/>
  <c r="BU554" i="2" s="1"/>
  <c r="C555" i="1"/>
  <c r="D555" i="1"/>
  <c r="E556" i="1"/>
  <c r="BT555" i="2" s="1"/>
  <c r="BW555" i="2" s="1"/>
  <c r="F556" i="1"/>
  <c r="BU555" i="2" s="1"/>
  <c r="D556" i="1"/>
  <c r="C556" i="1"/>
  <c r="E557" i="1"/>
  <c r="BT556" i="2" s="1"/>
  <c r="BW556" i="2" s="1"/>
  <c r="F557" i="1"/>
  <c r="BU556" i="2" s="1"/>
  <c r="C557" i="1"/>
  <c r="D557" i="1"/>
  <c r="E558" i="1"/>
  <c r="BT557" i="2" s="1"/>
  <c r="BW557" i="2" s="1"/>
  <c r="F558" i="1"/>
  <c r="BU557" i="2" s="1"/>
  <c r="D558" i="1"/>
  <c r="C558" i="1"/>
  <c r="E559" i="1"/>
  <c r="BT558" i="2" s="1"/>
  <c r="BW558" i="2" s="1"/>
  <c r="F559" i="1"/>
  <c r="BU558" i="2" s="1"/>
  <c r="C559" i="1"/>
  <c r="D559" i="1"/>
  <c r="E560" i="1"/>
  <c r="BT559" i="2" s="1"/>
  <c r="BW559" i="2" s="1"/>
  <c r="F560" i="1"/>
  <c r="BU559" i="2" s="1"/>
  <c r="D560" i="1"/>
  <c r="C560" i="1"/>
  <c r="E561" i="1"/>
  <c r="BT560" i="2" s="1"/>
  <c r="D561" i="1"/>
  <c r="C561" i="1"/>
  <c r="F561" i="1"/>
  <c r="BU560" i="2" s="1"/>
  <c r="E562" i="1"/>
  <c r="BT561" i="2" s="1"/>
  <c r="BW561" i="2" s="1"/>
  <c r="F562" i="1"/>
  <c r="BU561" i="2" s="1"/>
  <c r="C562" i="1"/>
  <c r="D562" i="1"/>
  <c r="E563" i="1"/>
  <c r="BT562" i="2" s="1"/>
  <c r="D563" i="1"/>
  <c r="C563" i="1"/>
  <c r="F563" i="1"/>
  <c r="BU562" i="2" s="1"/>
  <c r="E564" i="1"/>
  <c r="BT563" i="2" s="1"/>
  <c r="D564" i="1"/>
  <c r="C564" i="1"/>
  <c r="F564" i="1"/>
  <c r="BU563" i="2" s="1"/>
  <c r="E565" i="1"/>
  <c r="BT564" i="2" s="1"/>
  <c r="BW564" i="2" s="1"/>
  <c r="D565" i="1"/>
  <c r="F565" i="1"/>
  <c r="BU564" i="2" s="1"/>
  <c r="C565" i="1"/>
  <c r="E566" i="1"/>
  <c r="BT565" i="2" s="1"/>
  <c r="BW565" i="2" s="1"/>
  <c r="F566" i="1"/>
  <c r="BU565" i="2" s="1"/>
  <c r="C566" i="1"/>
  <c r="D566" i="1"/>
  <c r="E567" i="1"/>
  <c r="BT566" i="2" s="1"/>
  <c r="D567" i="1"/>
  <c r="C567" i="1"/>
  <c r="F567" i="1"/>
  <c r="BU566" i="2" s="1"/>
  <c r="E568" i="1"/>
  <c r="BT567" i="2" s="1"/>
  <c r="D568" i="1"/>
  <c r="C568" i="1"/>
  <c r="F568" i="1"/>
  <c r="BU567" i="2" s="1"/>
  <c r="E569" i="1"/>
  <c r="BT568" i="2" s="1"/>
  <c r="BW568" i="2" s="1"/>
  <c r="F569" i="1"/>
  <c r="BU568" i="2" s="1"/>
  <c r="D569" i="1"/>
  <c r="C569" i="1"/>
  <c r="E570" i="1"/>
  <c r="BT569" i="2" s="1"/>
  <c r="BW569" i="2" s="1"/>
  <c r="F570" i="1"/>
  <c r="BU569" i="2" s="1"/>
  <c r="D570" i="1"/>
  <c r="C570" i="1"/>
  <c r="E571" i="1"/>
  <c r="BT570" i="2" s="1"/>
  <c r="BW570" i="2" s="1"/>
  <c r="F571" i="1"/>
  <c r="BU570" i="2" s="1"/>
  <c r="D571" i="1"/>
  <c r="C571" i="1"/>
  <c r="E572" i="1"/>
  <c r="BT571" i="2" s="1"/>
  <c r="BW571" i="2" s="1"/>
  <c r="C572" i="1"/>
  <c r="F572" i="1"/>
  <c r="BU571" i="2" s="1"/>
  <c r="D572" i="1"/>
  <c r="E573" i="1"/>
  <c r="BT572" i="2" s="1"/>
  <c r="BW572" i="2" s="1"/>
  <c r="F573" i="1"/>
  <c r="BU572" i="2" s="1"/>
  <c r="D573" i="1"/>
  <c r="C573" i="1"/>
  <c r="E574" i="1"/>
  <c r="BT573" i="2" s="1"/>
  <c r="BW573" i="2" s="1"/>
  <c r="F574" i="1"/>
  <c r="BU573" i="2" s="1"/>
  <c r="D574" i="1"/>
  <c r="C574" i="1"/>
  <c r="E575" i="1"/>
  <c r="BT574" i="2" s="1"/>
  <c r="BW574" i="2" s="1"/>
  <c r="C575" i="1"/>
  <c r="F575" i="1"/>
  <c r="BU574" i="2" s="1"/>
  <c r="D575" i="1"/>
  <c r="E576" i="1"/>
  <c r="BT575" i="2" s="1"/>
  <c r="BW575" i="2" s="1"/>
  <c r="F576" i="1"/>
  <c r="BU575" i="2" s="1"/>
  <c r="C576" i="1"/>
  <c r="D576" i="1"/>
  <c r="E577" i="1"/>
  <c r="BT576" i="2" s="1"/>
  <c r="BW576" i="2" s="1"/>
  <c r="F577" i="1"/>
  <c r="BU576" i="2" s="1"/>
  <c r="D577" i="1"/>
  <c r="C577" i="1"/>
  <c r="E578" i="1"/>
  <c r="BT577" i="2" s="1"/>
  <c r="BW577" i="2" s="1"/>
  <c r="F578" i="1"/>
  <c r="BU577" i="2" s="1"/>
  <c r="C578" i="1"/>
  <c r="D578" i="1"/>
  <c r="E579" i="1"/>
  <c r="BT578" i="2" s="1"/>
  <c r="D579" i="1"/>
  <c r="C579" i="1"/>
  <c r="F579" i="1"/>
  <c r="BU578" i="2" s="1"/>
  <c r="E580" i="1"/>
  <c r="BT579" i="2" s="1"/>
  <c r="D580" i="1"/>
  <c r="C580" i="1"/>
  <c r="F580" i="1"/>
  <c r="BU579" i="2" s="1"/>
  <c r="E581" i="1"/>
  <c r="BT580" i="2" s="1"/>
  <c r="D581" i="1"/>
  <c r="C581" i="1"/>
  <c r="F581" i="1"/>
  <c r="BU580" i="2" s="1"/>
  <c r="E582" i="1"/>
  <c r="BT581" i="2" s="1"/>
  <c r="D582" i="1"/>
  <c r="C582" i="1"/>
  <c r="F582" i="1"/>
  <c r="BU581" i="2" s="1"/>
  <c r="E583" i="1"/>
  <c r="BT582" i="2" s="1"/>
  <c r="D583" i="1"/>
  <c r="C583" i="1"/>
  <c r="F583" i="1"/>
  <c r="BU582" i="2" s="1"/>
  <c r="E584" i="1"/>
  <c r="BT583" i="2" s="1"/>
  <c r="BW583" i="2" s="1"/>
  <c r="D584" i="1"/>
  <c r="F584" i="1"/>
  <c r="BU583" i="2" s="1"/>
  <c r="C584" i="1"/>
  <c r="E585" i="1"/>
  <c r="BT584" i="2" s="1"/>
  <c r="BW584" i="2" s="1"/>
  <c r="F585" i="1"/>
  <c r="BU584" i="2" s="1"/>
  <c r="C585" i="1"/>
  <c r="D585" i="1"/>
  <c r="E586" i="1"/>
  <c r="BT585" i="2" s="1"/>
  <c r="BW585" i="2" s="1"/>
  <c r="F586" i="1"/>
  <c r="BU585" i="2" s="1"/>
  <c r="C586" i="1"/>
  <c r="D586" i="1"/>
  <c r="E587" i="1"/>
  <c r="BT586" i="2" s="1"/>
  <c r="BW586" i="2" s="1"/>
  <c r="F587" i="1"/>
  <c r="BU586" i="2" s="1"/>
  <c r="D587" i="1"/>
  <c r="C587" i="1"/>
  <c r="E588" i="1"/>
  <c r="BT587" i="2" s="1"/>
  <c r="BW587" i="2" s="1"/>
  <c r="D588" i="1"/>
  <c r="F588" i="1"/>
  <c r="BU587" i="2" s="1"/>
  <c r="C588" i="1"/>
  <c r="E589" i="1"/>
  <c r="BT588" i="2" s="1"/>
  <c r="BW588" i="2" s="1"/>
  <c r="F589" i="1"/>
  <c r="BU588" i="2" s="1"/>
  <c r="D589" i="1"/>
  <c r="C589" i="1"/>
  <c r="E590" i="1"/>
  <c r="BT589" i="2" s="1"/>
  <c r="BW589" i="2" s="1"/>
  <c r="F590" i="1"/>
  <c r="BU589" i="2" s="1"/>
  <c r="D590" i="1"/>
  <c r="C590" i="1"/>
  <c r="E591" i="1"/>
  <c r="BT590" i="2" s="1"/>
  <c r="BW590" i="2" s="1"/>
  <c r="C591" i="1"/>
  <c r="F591" i="1"/>
  <c r="BU590" i="2" s="1"/>
  <c r="D591" i="1"/>
  <c r="E592" i="1"/>
  <c r="BT591" i="2" s="1"/>
  <c r="BW591" i="2" s="1"/>
  <c r="F592" i="1"/>
  <c r="BU591" i="2" s="1"/>
  <c r="D592" i="1"/>
  <c r="C592" i="1"/>
  <c r="E593" i="1"/>
  <c r="BT592" i="2" s="1"/>
  <c r="BW592" i="2" s="1"/>
  <c r="F593" i="1"/>
  <c r="BU592" i="2" s="1"/>
  <c r="D593" i="1"/>
  <c r="C593" i="1"/>
  <c r="E594" i="1"/>
  <c r="BT593" i="2" s="1"/>
  <c r="BW593" i="2" s="1"/>
  <c r="F594" i="1"/>
  <c r="BU593" i="2" s="1"/>
  <c r="D594" i="1"/>
  <c r="C594" i="1"/>
  <c r="F595" i="1"/>
  <c r="BU594" i="2" s="1"/>
  <c r="D595" i="1"/>
  <c r="C595" i="1"/>
  <c r="E595" i="1"/>
  <c r="BT594" i="2" s="1"/>
  <c r="E596" i="1"/>
  <c r="BT595" i="2" s="1"/>
  <c r="BW595" i="2" s="1"/>
  <c r="C596" i="1"/>
  <c r="F596" i="1"/>
  <c r="BU595" i="2" s="1"/>
  <c r="D596" i="1"/>
  <c r="E597" i="1"/>
  <c r="BT596" i="2" s="1"/>
  <c r="BW596" i="2" s="1"/>
  <c r="C597" i="1"/>
  <c r="F597" i="1"/>
  <c r="BU596" i="2" s="1"/>
  <c r="D597" i="1"/>
  <c r="E598" i="1"/>
  <c r="BT597" i="2" s="1"/>
  <c r="BW597" i="2" s="1"/>
  <c r="D598" i="1"/>
  <c r="F598" i="1"/>
  <c r="BU597" i="2" s="1"/>
  <c r="C598" i="1"/>
  <c r="E599" i="1"/>
  <c r="BT598" i="2" s="1"/>
  <c r="BW598" i="2" s="1"/>
  <c r="F599" i="1"/>
  <c r="BU598" i="2" s="1"/>
  <c r="C599" i="1"/>
  <c r="D599" i="1"/>
  <c r="E600" i="1"/>
  <c r="BT599" i="2" s="1"/>
  <c r="BW599" i="2" s="1"/>
  <c r="D600" i="1"/>
  <c r="F600" i="1"/>
  <c r="BU599" i="2" s="1"/>
  <c r="C600" i="1"/>
  <c r="E601" i="1"/>
  <c r="BT600" i="2" s="1"/>
  <c r="BW600" i="2" s="1"/>
  <c r="C601" i="1"/>
  <c r="F601" i="1"/>
  <c r="BU600" i="2" s="1"/>
  <c r="D601" i="1"/>
  <c r="E602" i="1"/>
  <c r="BT601" i="2" s="1"/>
  <c r="BW601" i="2" s="1"/>
  <c r="D602" i="1"/>
  <c r="F602" i="1"/>
  <c r="BU601" i="2" s="1"/>
  <c r="C602" i="1"/>
  <c r="E603" i="1"/>
  <c r="BT602" i="2" s="1"/>
  <c r="BW602" i="2" s="1"/>
  <c r="F603" i="1"/>
  <c r="BU602" i="2" s="1"/>
  <c r="C603" i="1"/>
  <c r="D603" i="1"/>
  <c r="E604" i="1"/>
  <c r="BT603" i="2" s="1"/>
  <c r="BW603" i="2" s="1"/>
  <c r="D604" i="1"/>
  <c r="F604" i="1"/>
  <c r="BU603" i="2" s="1"/>
  <c r="C604" i="1"/>
  <c r="E605" i="1"/>
  <c r="BT604" i="2" s="1"/>
  <c r="D605" i="1"/>
  <c r="C605" i="1"/>
  <c r="F605" i="1"/>
  <c r="BU604" i="2" s="1"/>
  <c r="E606" i="1"/>
  <c r="BT605" i="2" s="1"/>
  <c r="BW605" i="2" s="1"/>
  <c r="F606" i="1"/>
  <c r="BU605" i="2" s="1"/>
  <c r="D606" i="1"/>
  <c r="C606" i="1"/>
  <c r="E607" i="1"/>
  <c r="BT606" i="2" s="1"/>
  <c r="D607" i="1"/>
  <c r="C607" i="1"/>
  <c r="F607" i="1"/>
  <c r="BU606" i="2" s="1"/>
  <c r="E608" i="1"/>
  <c r="BT607" i="2" s="1"/>
  <c r="BW607" i="2" s="1"/>
  <c r="D608" i="1"/>
  <c r="F608" i="1"/>
  <c r="BU607" i="2" s="1"/>
  <c r="C608" i="1"/>
  <c r="E609" i="1"/>
  <c r="BT608" i="2" s="1"/>
  <c r="BW608" i="2" s="1"/>
  <c r="D609" i="1"/>
  <c r="F609" i="1"/>
  <c r="BU608" i="2" s="1"/>
  <c r="C609" i="1"/>
  <c r="E610" i="1"/>
  <c r="BT609" i="2" s="1"/>
  <c r="BW609" i="2" s="1"/>
  <c r="C610" i="1"/>
  <c r="F610" i="1"/>
  <c r="BU609" i="2" s="1"/>
  <c r="D610" i="1"/>
  <c r="E611" i="1"/>
  <c r="BT610" i="2" s="1"/>
  <c r="BW610" i="2" s="1"/>
  <c r="C611" i="1"/>
  <c r="F611" i="1"/>
  <c r="BU610" i="2" s="1"/>
  <c r="D611" i="1"/>
  <c r="F612" i="1"/>
  <c r="BU611" i="2" s="1"/>
  <c r="D612" i="1"/>
  <c r="C612" i="1"/>
  <c r="E612" i="1"/>
  <c r="BT611" i="2" s="1"/>
  <c r="E613" i="1"/>
  <c r="BT612" i="2" s="1"/>
  <c r="BW612" i="2" s="1"/>
  <c r="F613" i="1"/>
  <c r="BU612" i="2" s="1"/>
  <c r="D613" i="1"/>
  <c r="C613" i="1"/>
  <c r="E614" i="1"/>
  <c r="BT613" i="2" s="1"/>
  <c r="BW613" i="2" s="1"/>
  <c r="C614" i="1"/>
  <c r="F614" i="1"/>
  <c r="BU613" i="2" s="1"/>
  <c r="D614" i="1"/>
  <c r="E615" i="1"/>
  <c r="BT614" i="2" s="1"/>
  <c r="BW614" i="2" s="1"/>
  <c r="C615" i="1"/>
  <c r="F615" i="1"/>
  <c r="BU614" i="2" s="1"/>
  <c r="D615" i="1"/>
  <c r="E616" i="1"/>
  <c r="BT615" i="2" s="1"/>
  <c r="BW615" i="2" s="1"/>
  <c r="D616" i="1"/>
  <c r="F616" i="1"/>
  <c r="BU615" i="2" s="1"/>
  <c r="C616" i="1"/>
  <c r="E617" i="1"/>
  <c r="BT616" i="2" s="1"/>
  <c r="BW616" i="2" s="1"/>
  <c r="F617" i="1"/>
  <c r="BU616" i="2" s="1"/>
  <c r="C617" i="1"/>
  <c r="D617" i="1"/>
  <c r="E618" i="1"/>
  <c r="BT617" i="2" s="1"/>
  <c r="BW617" i="2" s="1"/>
  <c r="C618" i="1"/>
  <c r="F618" i="1"/>
  <c r="BU617" i="2" s="1"/>
  <c r="D618" i="1"/>
  <c r="E619" i="1"/>
  <c r="BT618" i="2" s="1"/>
  <c r="BW618" i="2" s="1"/>
  <c r="C619" i="1"/>
  <c r="F619" i="1"/>
  <c r="BU618" i="2" s="1"/>
  <c r="D619" i="1"/>
  <c r="E620" i="1"/>
  <c r="BT619" i="2" s="1"/>
  <c r="BW619" i="2" s="1"/>
  <c r="C620" i="1"/>
  <c r="F620" i="1"/>
  <c r="BU619" i="2" s="1"/>
  <c r="D620" i="1"/>
  <c r="E621" i="1"/>
  <c r="BT620" i="2" s="1"/>
  <c r="BW620" i="2" s="1"/>
  <c r="C621" i="1"/>
  <c r="F621" i="1"/>
  <c r="BU620" i="2" s="1"/>
  <c r="D621" i="1"/>
  <c r="E622" i="1"/>
  <c r="BT621" i="2" s="1"/>
  <c r="BW621" i="2" s="1"/>
  <c r="D622" i="1"/>
  <c r="F622" i="1"/>
  <c r="BU621" i="2" s="1"/>
  <c r="C622" i="1"/>
  <c r="E623" i="1"/>
  <c r="BT622" i="2" s="1"/>
  <c r="BW622" i="2" s="1"/>
  <c r="F623" i="1"/>
  <c r="BU622" i="2" s="1"/>
  <c r="D623" i="1"/>
  <c r="C623" i="1"/>
  <c r="E624" i="1"/>
  <c r="BT623" i="2" s="1"/>
  <c r="BW623" i="2" s="1"/>
  <c r="F624" i="1"/>
  <c r="BU623" i="2" s="1"/>
  <c r="D624" i="1"/>
  <c r="C624" i="1"/>
  <c r="E625" i="1"/>
  <c r="BT624" i="2" s="1"/>
  <c r="BW624" i="2" s="1"/>
  <c r="C625" i="1"/>
  <c r="F625" i="1"/>
  <c r="BU624" i="2" s="1"/>
  <c r="D625" i="1"/>
  <c r="E626" i="1"/>
  <c r="BT625" i="2" s="1"/>
  <c r="BW625" i="2" s="1"/>
  <c r="D626" i="1"/>
  <c r="F626" i="1"/>
  <c r="BU625" i="2" s="1"/>
  <c r="C626" i="1"/>
  <c r="E627" i="1"/>
  <c r="BT626" i="2" s="1"/>
  <c r="BW626" i="2" s="1"/>
  <c r="F627" i="1"/>
  <c r="BU626" i="2" s="1"/>
  <c r="D627" i="1"/>
  <c r="C627" i="1"/>
  <c r="E628" i="1"/>
  <c r="BT627" i="2" s="1"/>
  <c r="BW627" i="2" s="1"/>
  <c r="C628" i="1"/>
  <c r="F628" i="1"/>
  <c r="BU627" i="2" s="1"/>
  <c r="D628" i="1"/>
  <c r="E629" i="1"/>
  <c r="BT628" i="2" s="1"/>
  <c r="BW628" i="2" s="1"/>
  <c r="C629" i="1"/>
  <c r="F629" i="1"/>
  <c r="BU628" i="2" s="1"/>
  <c r="D629" i="1"/>
  <c r="E630" i="1"/>
  <c r="BT629" i="2" s="1"/>
  <c r="BW629" i="2" s="1"/>
  <c r="C630" i="1"/>
  <c r="F630" i="1"/>
  <c r="BU629" i="2" s="1"/>
  <c r="D630" i="1"/>
  <c r="E631" i="1"/>
  <c r="BT630" i="2" s="1"/>
  <c r="BW630" i="2" s="1"/>
  <c r="C631" i="1"/>
  <c r="F631" i="1"/>
  <c r="BU630" i="2" s="1"/>
  <c r="D631" i="1"/>
  <c r="E632" i="1"/>
  <c r="BT631" i="2" s="1"/>
  <c r="BW631" i="2" s="1"/>
  <c r="C632" i="1"/>
  <c r="F632" i="1"/>
  <c r="BU631" i="2" s="1"/>
  <c r="D632" i="1"/>
  <c r="E633" i="1"/>
  <c r="BT632" i="2" s="1"/>
  <c r="BW632" i="2" s="1"/>
  <c r="F633" i="1"/>
  <c r="BU632" i="2" s="1"/>
  <c r="D633" i="1"/>
  <c r="C633" i="1"/>
  <c r="E634" i="1"/>
  <c r="BT633" i="2" s="1"/>
  <c r="BW633" i="2" s="1"/>
  <c r="D634" i="1"/>
  <c r="F634" i="1"/>
  <c r="BU633" i="2" s="1"/>
  <c r="C634" i="1"/>
  <c r="E635" i="1"/>
  <c r="BT634" i="2" s="1"/>
  <c r="BW634" i="2" s="1"/>
  <c r="F635" i="1"/>
  <c r="BU634" i="2" s="1"/>
  <c r="C635" i="1"/>
  <c r="D635" i="1"/>
  <c r="E636" i="1"/>
  <c r="BT635" i="2" s="1"/>
  <c r="BW635" i="2" s="1"/>
  <c r="C636" i="1"/>
  <c r="F636" i="1"/>
  <c r="BU635" i="2" s="1"/>
  <c r="D636" i="1"/>
  <c r="E637" i="1"/>
  <c r="BT636" i="2" s="1"/>
  <c r="BW636" i="2" s="1"/>
  <c r="D637" i="1"/>
  <c r="F637" i="1"/>
  <c r="BU636" i="2" s="1"/>
  <c r="C637" i="1"/>
  <c r="E638" i="1"/>
  <c r="BT637" i="2" s="1"/>
  <c r="BW637" i="2" s="1"/>
  <c r="C638" i="1"/>
  <c r="F638" i="1"/>
  <c r="BU637" i="2" s="1"/>
  <c r="D638" i="1"/>
  <c r="E639" i="1"/>
  <c r="BT638" i="2" s="1"/>
  <c r="BW638" i="2" s="1"/>
  <c r="F639" i="1"/>
  <c r="BU638" i="2" s="1"/>
  <c r="D639" i="1"/>
  <c r="C639" i="1"/>
  <c r="E640" i="1"/>
  <c r="BT639" i="2" s="1"/>
  <c r="BW639" i="2" s="1"/>
  <c r="F640" i="1"/>
  <c r="BU639" i="2" s="1"/>
  <c r="D640" i="1"/>
  <c r="C640" i="1"/>
  <c r="E641" i="1"/>
  <c r="BT640" i="2" s="1"/>
  <c r="BW640" i="2" s="1"/>
  <c r="F641" i="1"/>
  <c r="BU640" i="2" s="1"/>
  <c r="D641" i="1"/>
  <c r="C641" i="1"/>
  <c r="F642" i="1"/>
  <c r="BU641" i="2" s="1"/>
  <c r="D642" i="1"/>
  <c r="C642" i="1"/>
  <c r="E642" i="1"/>
  <c r="BT641" i="2" s="1"/>
  <c r="E643" i="1"/>
  <c r="BT642" i="2" s="1"/>
  <c r="BW642" i="2" s="1"/>
  <c r="C643" i="1"/>
  <c r="F643" i="1"/>
  <c r="BU642" i="2" s="1"/>
  <c r="D643" i="1"/>
  <c r="E644" i="1"/>
  <c r="BT643" i="2" s="1"/>
  <c r="BW643" i="2" s="1"/>
  <c r="F644" i="1"/>
  <c r="BU643" i="2" s="1"/>
  <c r="D644" i="1"/>
  <c r="C644" i="1"/>
  <c r="F645" i="1"/>
  <c r="BU644" i="2" s="1"/>
  <c r="D645" i="1"/>
  <c r="C645" i="1"/>
  <c r="E645" i="1"/>
  <c r="BT644" i="2" s="1"/>
  <c r="E646" i="1"/>
  <c r="BT645" i="2" s="1"/>
  <c r="D646" i="1"/>
  <c r="C646" i="1"/>
  <c r="F646" i="1"/>
  <c r="BU645" i="2" s="1"/>
  <c r="E647" i="1"/>
  <c r="BT646" i="2" s="1"/>
  <c r="BW646" i="2" s="1"/>
  <c r="C647" i="1"/>
  <c r="F647" i="1"/>
  <c r="BU646" i="2" s="1"/>
  <c r="D647" i="1"/>
  <c r="E648" i="1"/>
  <c r="BT647" i="2" s="1"/>
  <c r="BW647" i="2" s="1"/>
  <c r="D648" i="1"/>
  <c r="F648" i="1"/>
  <c r="BU647" i="2" s="1"/>
  <c r="C648" i="1"/>
  <c r="E649" i="1"/>
  <c r="BT648" i="2" s="1"/>
  <c r="BW648" i="2" s="1"/>
  <c r="F649" i="1"/>
  <c r="BU648" i="2" s="1"/>
  <c r="D649" i="1"/>
  <c r="C649" i="1"/>
  <c r="E650" i="1"/>
  <c r="BT649" i="2" s="1"/>
  <c r="BW649" i="2" s="1"/>
  <c r="F650" i="1"/>
  <c r="BU649" i="2" s="1"/>
  <c r="C650" i="1"/>
  <c r="D650" i="1"/>
  <c r="E651" i="1"/>
  <c r="BT650" i="2" s="1"/>
  <c r="BW650" i="2" s="1"/>
  <c r="F651" i="1"/>
  <c r="BU650" i="2" s="1"/>
  <c r="C651" i="1"/>
  <c r="D651" i="1"/>
  <c r="E652" i="1"/>
  <c r="BT651" i="2" s="1"/>
  <c r="BW651" i="2" s="1"/>
  <c r="C652" i="1"/>
  <c r="F652" i="1"/>
  <c r="BU651" i="2" s="1"/>
  <c r="D652" i="1"/>
  <c r="E653" i="1"/>
  <c r="BT652" i="2" s="1"/>
  <c r="BW652" i="2" s="1"/>
  <c r="F653" i="1"/>
  <c r="BU652" i="2" s="1"/>
  <c r="D653" i="1"/>
  <c r="C653" i="1"/>
  <c r="E654" i="1"/>
  <c r="BT653" i="2" s="1"/>
  <c r="D654" i="1"/>
  <c r="C654" i="1"/>
  <c r="F654" i="1"/>
  <c r="BU653" i="2" s="1"/>
  <c r="E655" i="1"/>
  <c r="BT654" i="2" s="1"/>
  <c r="BW654" i="2" s="1"/>
  <c r="F655" i="1"/>
  <c r="BU654" i="2" s="1"/>
  <c r="D655" i="1"/>
  <c r="C655" i="1"/>
  <c r="E656" i="1"/>
  <c r="BT655" i="2" s="1"/>
  <c r="BW655" i="2" s="1"/>
  <c r="D656" i="1"/>
  <c r="F656" i="1"/>
  <c r="BU655" i="2" s="1"/>
  <c r="C656" i="1"/>
  <c r="E657" i="1"/>
  <c r="BT656" i="2" s="1"/>
  <c r="BW656" i="2" s="1"/>
  <c r="F657" i="1"/>
  <c r="BU656" i="2" s="1"/>
  <c r="D657" i="1"/>
  <c r="C657" i="1"/>
  <c r="E658" i="1"/>
  <c r="BT657" i="2" s="1"/>
  <c r="BW657" i="2" s="1"/>
  <c r="C658" i="1"/>
  <c r="F658" i="1"/>
  <c r="BU657" i="2" s="1"/>
  <c r="D658" i="1"/>
  <c r="E659" i="1"/>
  <c r="BT658" i="2" s="1"/>
  <c r="BW658" i="2" s="1"/>
  <c r="C659" i="1"/>
  <c r="F659" i="1"/>
  <c r="BU658" i="2" s="1"/>
  <c r="D659" i="1"/>
  <c r="E660" i="1"/>
  <c r="BT659" i="2" s="1"/>
  <c r="BW659" i="2" s="1"/>
  <c r="D660" i="1"/>
  <c r="F660" i="1"/>
  <c r="BU659" i="2" s="1"/>
  <c r="C660" i="1"/>
  <c r="E661" i="1"/>
  <c r="BT660" i="2" s="1"/>
  <c r="BW660" i="2" s="1"/>
  <c r="F661" i="1"/>
  <c r="BU660" i="2" s="1"/>
  <c r="D661" i="1"/>
  <c r="C661" i="1"/>
  <c r="E662" i="1"/>
  <c r="BT661" i="2" s="1"/>
  <c r="BW661" i="2" s="1"/>
  <c r="F662" i="1"/>
  <c r="BU661" i="2" s="1"/>
  <c r="D662" i="1"/>
  <c r="C662" i="1"/>
  <c r="E663" i="1"/>
  <c r="BT662" i="2" s="1"/>
  <c r="BW662" i="2" s="1"/>
  <c r="D663" i="1"/>
  <c r="F663" i="1"/>
  <c r="BU662" i="2" s="1"/>
  <c r="C663" i="1"/>
  <c r="E664" i="1"/>
  <c r="BT663" i="2" s="1"/>
  <c r="BW663" i="2" s="1"/>
  <c r="D664" i="1"/>
  <c r="F664" i="1"/>
  <c r="BU663" i="2" s="1"/>
  <c r="C664" i="1"/>
  <c r="E665" i="1"/>
  <c r="BT664" i="2" s="1"/>
  <c r="BW664" i="2" s="1"/>
  <c r="F665" i="1"/>
  <c r="BU664" i="2" s="1"/>
  <c r="C665" i="1"/>
  <c r="D665" i="1"/>
  <c r="E666" i="1"/>
  <c r="BT665" i="2" s="1"/>
  <c r="BW665" i="2" s="1"/>
  <c r="F666" i="1"/>
  <c r="BU665" i="2" s="1"/>
  <c r="D666" i="1"/>
  <c r="C666" i="1"/>
  <c r="E667" i="1"/>
  <c r="BT666" i="2" s="1"/>
  <c r="BW666" i="2" s="1"/>
  <c r="F667" i="1"/>
  <c r="BU666" i="2" s="1"/>
  <c r="D667" i="1"/>
  <c r="C667" i="1"/>
  <c r="E668" i="1"/>
  <c r="BT667" i="2" s="1"/>
  <c r="BW667" i="2" s="1"/>
  <c r="F668" i="1"/>
  <c r="BU667" i="2" s="1"/>
  <c r="D668" i="1"/>
  <c r="C668" i="1"/>
  <c r="E669" i="1"/>
  <c r="BT668" i="2" s="1"/>
  <c r="BW668" i="2" s="1"/>
  <c r="C669" i="1"/>
  <c r="F669" i="1"/>
  <c r="BU668" i="2" s="1"/>
  <c r="D669" i="1"/>
  <c r="E670" i="1"/>
  <c r="BT669" i="2" s="1"/>
  <c r="BW669" i="2" s="1"/>
  <c r="F670" i="1"/>
  <c r="BU669" i="2" s="1"/>
  <c r="D670" i="1"/>
  <c r="C670" i="1"/>
  <c r="E671" i="1"/>
  <c r="BT670" i="2" s="1"/>
  <c r="BW670" i="2" s="1"/>
  <c r="C671" i="1"/>
  <c r="F671" i="1"/>
  <c r="BU670" i="2" s="1"/>
  <c r="D671" i="1"/>
  <c r="E672" i="1"/>
  <c r="BT671" i="2" s="1"/>
  <c r="BW671" i="2" s="1"/>
  <c r="C672" i="1"/>
  <c r="F672" i="1"/>
  <c r="BU671" i="2" s="1"/>
  <c r="D672" i="1"/>
  <c r="E673" i="1"/>
  <c r="BT672" i="2" s="1"/>
  <c r="BW672" i="2" s="1"/>
  <c r="F673" i="1"/>
  <c r="BU672" i="2" s="1"/>
  <c r="D673" i="1"/>
  <c r="C673" i="1"/>
  <c r="E674" i="1"/>
  <c r="BT673" i="2" s="1"/>
  <c r="BW673" i="2" s="1"/>
  <c r="C674" i="1"/>
  <c r="F674" i="1"/>
  <c r="BU673" i="2" s="1"/>
  <c r="D674" i="1"/>
  <c r="E675" i="1"/>
  <c r="BT674" i="2" s="1"/>
  <c r="BW674" i="2" s="1"/>
  <c r="C675" i="1"/>
  <c r="F675" i="1"/>
  <c r="BU674" i="2" s="1"/>
  <c r="D675" i="1"/>
  <c r="E676" i="1"/>
  <c r="BT675" i="2" s="1"/>
  <c r="BW675" i="2" s="1"/>
  <c r="C676" i="1"/>
  <c r="F676" i="1"/>
  <c r="BU675" i="2" s="1"/>
  <c r="D676" i="1"/>
  <c r="E677" i="1"/>
  <c r="BT676" i="2" s="1"/>
  <c r="BW676" i="2" s="1"/>
  <c r="D677" i="1"/>
  <c r="F677" i="1"/>
  <c r="BU676" i="2" s="1"/>
  <c r="C677" i="1"/>
  <c r="E678" i="1"/>
  <c r="BT677" i="2" s="1"/>
  <c r="BW677" i="2" s="1"/>
  <c r="F678" i="1"/>
  <c r="BU677" i="2" s="1"/>
  <c r="C678" i="1"/>
  <c r="D678" i="1"/>
  <c r="F679" i="1"/>
  <c r="BU678" i="2" s="1"/>
  <c r="D679" i="1"/>
  <c r="C679" i="1"/>
  <c r="E679" i="1"/>
  <c r="BT678" i="2" s="1"/>
  <c r="E680" i="1"/>
  <c r="BT679" i="2" s="1"/>
  <c r="BW679" i="2" s="1"/>
  <c r="C680" i="1"/>
  <c r="F680" i="1"/>
  <c r="BU679" i="2" s="1"/>
  <c r="D680" i="1"/>
  <c r="E681" i="1"/>
  <c r="BT680" i="2" s="1"/>
  <c r="BW680" i="2" s="1"/>
  <c r="F681" i="1"/>
  <c r="BU680" i="2" s="1"/>
  <c r="D681" i="1"/>
  <c r="C681" i="1"/>
  <c r="E682" i="1"/>
  <c r="BT681" i="2" s="1"/>
  <c r="BW681" i="2" s="1"/>
  <c r="C682" i="1"/>
  <c r="F682" i="1"/>
  <c r="BU681" i="2" s="1"/>
  <c r="D682" i="1"/>
  <c r="E683" i="1"/>
  <c r="BT682" i="2" s="1"/>
  <c r="BW682" i="2" s="1"/>
  <c r="C683" i="1"/>
  <c r="F683" i="1"/>
  <c r="BU682" i="2" s="1"/>
  <c r="D683" i="1"/>
  <c r="E684" i="1"/>
  <c r="BT683" i="2" s="1"/>
  <c r="BW683" i="2" s="1"/>
  <c r="C684" i="1"/>
  <c r="F684" i="1"/>
  <c r="BU683" i="2" s="1"/>
  <c r="D684" i="1"/>
  <c r="E685" i="1"/>
  <c r="BT684" i="2" s="1"/>
  <c r="BW684" i="2" s="1"/>
  <c r="D685" i="1"/>
  <c r="F685" i="1"/>
  <c r="BU684" i="2" s="1"/>
  <c r="C685" i="1"/>
  <c r="E686" i="1"/>
  <c r="BT685" i="2" s="1"/>
  <c r="BW685" i="2" s="1"/>
  <c r="C686" i="1"/>
  <c r="F686" i="1"/>
  <c r="BU685" i="2" s="1"/>
  <c r="D686" i="1"/>
  <c r="E687" i="1"/>
  <c r="BT686" i="2" s="1"/>
  <c r="BW686" i="2" s="1"/>
  <c r="D687" i="1"/>
  <c r="F687" i="1"/>
  <c r="BU686" i="2" s="1"/>
  <c r="C687" i="1"/>
  <c r="E688" i="1"/>
  <c r="BT687" i="2" s="1"/>
  <c r="BW687" i="2" s="1"/>
  <c r="C688" i="1"/>
  <c r="F688" i="1"/>
  <c r="BU687" i="2" s="1"/>
  <c r="D688" i="1"/>
  <c r="E689" i="1"/>
  <c r="BT688" i="2" s="1"/>
  <c r="BW688" i="2" s="1"/>
  <c r="F689" i="1"/>
  <c r="BU688" i="2" s="1"/>
  <c r="C689" i="1"/>
  <c r="D689" i="1"/>
  <c r="E690" i="1"/>
  <c r="BT689" i="2" s="1"/>
  <c r="BW689" i="2" s="1"/>
  <c r="C690" i="1"/>
  <c r="F690" i="1"/>
  <c r="BU689" i="2" s="1"/>
  <c r="D690" i="1"/>
  <c r="E691" i="1"/>
  <c r="BT690" i="2" s="1"/>
  <c r="BW690" i="2" s="1"/>
  <c r="C691" i="1"/>
  <c r="F691" i="1"/>
  <c r="BU690" i="2" s="1"/>
  <c r="D691" i="1"/>
  <c r="E692" i="1"/>
  <c r="BT691" i="2" s="1"/>
  <c r="BW691" i="2" s="1"/>
  <c r="F692" i="1"/>
  <c r="BU691" i="2" s="1"/>
  <c r="D692" i="1"/>
  <c r="C692" i="1"/>
  <c r="E693" i="1"/>
  <c r="BT692" i="2" s="1"/>
  <c r="BW692" i="2" s="1"/>
  <c r="F693" i="1"/>
  <c r="BU692" i="2" s="1"/>
  <c r="D693" i="1"/>
  <c r="C693" i="1"/>
  <c r="E694" i="1"/>
  <c r="BT693" i="2" s="1"/>
  <c r="BW693" i="2" s="1"/>
  <c r="D694" i="1"/>
  <c r="F694" i="1"/>
  <c r="BU693" i="2" s="1"/>
  <c r="C694" i="1"/>
  <c r="E695" i="1"/>
  <c r="BT694" i="2" s="1"/>
  <c r="BW694" i="2" s="1"/>
  <c r="C695" i="1"/>
  <c r="F695" i="1"/>
  <c r="BU694" i="2" s="1"/>
  <c r="D695" i="1"/>
  <c r="E696" i="1"/>
  <c r="BT695" i="2" s="1"/>
  <c r="BW695" i="2" s="1"/>
  <c r="F696" i="1"/>
  <c r="BU695" i="2" s="1"/>
  <c r="D696" i="1"/>
  <c r="C696" i="1"/>
  <c r="E697" i="1"/>
  <c r="BT696" i="2" s="1"/>
  <c r="BW696" i="2" s="1"/>
  <c r="F697" i="1"/>
  <c r="BU696" i="2" s="1"/>
  <c r="D697" i="1"/>
  <c r="C697" i="1"/>
  <c r="E698" i="1"/>
  <c r="BT697" i="2" s="1"/>
  <c r="BW697" i="2" s="1"/>
  <c r="F698" i="1"/>
  <c r="BU697" i="2" s="1"/>
  <c r="C698" i="1"/>
  <c r="D698" i="1"/>
  <c r="E699" i="1"/>
  <c r="BT698" i="2" s="1"/>
  <c r="BW698" i="2" s="1"/>
  <c r="F699" i="1"/>
  <c r="BU698" i="2" s="1"/>
  <c r="D699" i="1"/>
  <c r="C699" i="1"/>
  <c r="E700" i="1"/>
  <c r="BT699" i="2" s="1"/>
  <c r="BW699" i="2" s="1"/>
  <c r="C700" i="1"/>
  <c r="F700" i="1"/>
  <c r="BU699" i="2" s="1"/>
  <c r="D700" i="1"/>
  <c r="E701" i="1"/>
  <c r="BT700" i="2" s="1"/>
  <c r="BW700" i="2" s="1"/>
  <c r="C701" i="1"/>
  <c r="F701" i="1"/>
  <c r="BU700" i="2" s="1"/>
  <c r="D701" i="1"/>
  <c r="E702" i="1"/>
  <c r="BT701" i="2" s="1"/>
  <c r="BW701" i="2" s="1"/>
  <c r="C702" i="1"/>
  <c r="F702" i="1"/>
  <c r="BU701" i="2" s="1"/>
  <c r="D702" i="1"/>
  <c r="E703" i="1"/>
  <c r="BT702" i="2" s="1"/>
  <c r="BW702" i="2" s="1"/>
  <c r="F703" i="1"/>
  <c r="BU702" i="2" s="1"/>
  <c r="C703" i="1"/>
  <c r="D703" i="1"/>
  <c r="E704" i="1"/>
  <c r="BT703" i="2" s="1"/>
  <c r="BW703" i="2" s="1"/>
  <c r="C704" i="1"/>
  <c r="F704" i="1"/>
  <c r="BU703" i="2" s="1"/>
  <c r="D704" i="1"/>
  <c r="E705" i="1"/>
  <c r="BT704" i="2" s="1"/>
  <c r="BW704" i="2" s="1"/>
  <c r="D705" i="1"/>
  <c r="F705" i="1"/>
  <c r="BU704" i="2" s="1"/>
  <c r="C705" i="1"/>
  <c r="E706" i="1"/>
  <c r="BT705" i="2" s="1"/>
  <c r="BW705" i="2" s="1"/>
  <c r="C706" i="1"/>
  <c r="F706" i="1"/>
  <c r="BU705" i="2" s="1"/>
  <c r="D706" i="1"/>
  <c r="E707" i="1"/>
  <c r="BT706" i="2" s="1"/>
  <c r="BW706" i="2" s="1"/>
  <c r="C707" i="1"/>
  <c r="F707" i="1"/>
  <c r="BU706" i="2" s="1"/>
  <c r="D707" i="1"/>
  <c r="E708" i="1"/>
  <c r="BT707" i="2" s="1"/>
  <c r="BW707" i="2" s="1"/>
  <c r="C708" i="1"/>
  <c r="F708" i="1"/>
  <c r="BU707" i="2" s="1"/>
  <c r="D708" i="1"/>
  <c r="E709" i="1"/>
  <c r="BT708" i="2" s="1"/>
  <c r="BW708" i="2" s="1"/>
  <c r="D709" i="1"/>
  <c r="F709" i="1"/>
  <c r="BU708" i="2" s="1"/>
  <c r="C709" i="1"/>
  <c r="E710" i="1"/>
  <c r="BT709" i="2" s="1"/>
  <c r="BW709" i="2" s="1"/>
  <c r="F710" i="1"/>
  <c r="BU709" i="2" s="1"/>
  <c r="D710" i="1"/>
  <c r="C710" i="1"/>
  <c r="E711" i="1"/>
  <c r="BT710" i="2" s="1"/>
  <c r="BW710" i="2" s="1"/>
  <c r="C711" i="1"/>
  <c r="F711" i="1"/>
  <c r="BU710" i="2" s="1"/>
  <c r="D711" i="1"/>
  <c r="E712" i="1"/>
  <c r="BT711" i="2" s="1"/>
  <c r="BW711" i="2" s="1"/>
  <c r="F712" i="1"/>
  <c r="BU711" i="2" s="1"/>
  <c r="D712" i="1"/>
  <c r="C712" i="1"/>
  <c r="E713" i="1"/>
  <c r="BT712" i="2" s="1"/>
  <c r="BW712" i="2" s="1"/>
  <c r="C713" i="1"/>
  <c r="F713" i="1"/>
  <c r="BU712" i="2" s="1"/>
  <c r="D713" i="1"/>
  <c r="E714" i="1"/>
  <c r="BT713" i="2" s="1"/>
  <c r="BW713" i="2" s="1"/>
  <c r="C714" i="1"/>
  <c r="F714" i="1"/>
  <c r="BU713" i="2" s="1"/>
  <c r="D714" i="1"/>
  <c r="E715" i="1"/>
  <c r="BT714" i="2" s="1"/>
  <c r="BW714" i="2" s="1"/>
  <c r="F715" i="1"/>
  <c r="BU714" i="2" s="1"/>
  <c r="C715" i="1"/>
  <c r="D715" i="1"/>
  <c r="E716" i="1"/>
  <c r="BT715" i="2" s="1"/>
  <c r="BW715" i="2" s="1"/>
  <c r="F716" i="1"/>
  <c r="BU715" i="2" s="1"/>
  <c r="D716" i="1"/>
  <c r="C716" i="1"/>
  <c r="E717" i="1"/>
  <c r="BT716" i="2" s="1"/>
  <c r="BW716" i="2" s="1"/>
  <c r="C717" i="1"/>
  <c r="F717" i="1"/>
  <c r="BU716" i="2" s="1"/>
  <c r="D717" i="1"/>
  <c r="E718" i="1"/>
  <c r="BT717" i="2" s="1"/>
  <c r="BW717" i="2" s="1"/>
  <c r="C718" i="1"/>
  <c r="F718" i="1"/>
  <c r="BU717" i="2" s="1"/>
  <c r="D718" i="1"/>
  <c r="E719" i="1"/>
  <c r="BT718" i="2" s="1"/>
  <c r="BW718" i="2" s="1"/>
  <c r="F719" i="1"/>
  <c r="BU718" i="2" s="1"/>
  <c r="D719" i="1"/>
  <c r="C719" i="1"/>
  <c r="E720" i="1"/>
  <c r="BT719" i="2" s="1"/>
  <c r="BW719" i="2" s="1"/>
  <c r="C720" i="1"/>
  <c r="F720" i="1"/>
  <c r="BU719" i="2" s="1"/>
  <c r="D720" i="1"/>
  <c r="E721" i="1"/>
  <c r="BT720" i="2" s="1"/>
  <c r="BW720" i="2" s="1"/>
  <c r="F721" i="1"/>
  <c r="BU720" i="2" s="1"/>
  <c r="D721" i="1"/>
  <c r="C721" i="1"/>
  <c r="E722" i="1"/>
  <c r="BT721" i="2" s="1"/>
  <c r="BW721" i="2" s="1"/>
  <c r="C722" i="1"/>
  <c r="F722" i="1"/>
  <c r="BU721" i="2" s="1"/>
  <c r="D722" i="1"/>
  <c r="E723" i="1"/>
  <c r="BT722" i="2" s="1"/>
  <c r="BW722" i="2" s="1"/>
  <c r="C723" i="1"/>
  <c r="F723" i="1"/>
  <c r="BU722" i="2" s="1"/>
  <c r="D723" i="1"/>
  <c r="E724" i="1"/>
  <c r="BT723" i="2" s="1"/>
  <c r="BW723" i="2" s="1"/>
  <c r="C724" i="1"/>
  <c r="F724" i="1"/>
  <c r="BU723" i="2" s="1"/>
  <c r="D724" i="1"/>
  <c r="E725" i="1"/>
  <c r="BT724" i="2" s="1"/>
  <c r="BW724" i="2" s="1"/>
  <c r="F725" i="1"/>
  <c r="BU724" i="2" s="1"/>
  <c r="C725" i="1"/>
  <c r="D725" i="1"/>
  <c r="E726" i="1"/>
  <c r="BT725" i="2" s="1"/>
  <c r="BW725" i="2" s="1"/>
  <c r="C726" i="1"/>
  <c r="F726" i="1"/>
  <c r="BU725" i="2" s="1"/>
  <c r="D726" i="1"/>
  <c r="E727" i="1"/>
  <c r="BT726" i="2" s="1"/>
  <c r="BW726" i="2" s="1"/>
  <c r="C727" i="1"/>
  <c r="F727" i="1"/>
  <c r="BU726" i="2" s="1"/>
  <c r="D727" i="1"/>
  <c r="E728" i="1"/>
  <c r="BT727" i="2" s="1"/>
  <c r="BW727" i="2" s="1"/>
  <c r="C728" i="1"/>
  <c r="F728" i="1"/>
  <c r="BU727" i="2" s="1"/>
  <c r="D728" i="1"/>
  <c r="E729" i="1"/>
  <c r="BT728" i="2" s="1"/>
  <c r="BW728" i="2" s="1"/>
  <c r="F729" i="1"/>
  <c r="BU728" i="2" s="1"/>
  <c r="D729" i="1"/>
  <c r="C729" i="1"/>
  <c r="E730" i="1"/>
  <c r="BT729" i="2" s="1"/>
  <c r="BW729" i="2" s="1"/>
  <c r="F730" i="1"/>
  <c r="BU729" i="2" s="1"/>
  <c r="D730" i="1"/>
  <c r="C730" i="1"/>
  <c r="E731" i="1"/>
  <c r="BT730" i="2" s="1"/>
  <c r="BW730" i="2" s="1"/>
  <c r="C731" i="1"/>
  <c r="F731" i="1"/>
  <c r="BU730" i="2" s="1"/>
  <c r="D731" i="1"/>
  <c r="E732" i="1"/>
  <c r="BT731" i="2" s="1"/>
  <c r="BW731" i="2" s="1"/>
  <c r="F732" i="1"/>
  <c r="BU731" i="2" s="1"/>
  <c r="C732" i="1"/>
  <c r="D732" i="1"/>
  <c r="E733" i="1"/>
  <c r="BT732" i="2" s="1"/>
  <c r="BW732" i="2" s="1"/>
  <c r="F733" i="1"/>
  <c r="BU732" i="2" s="1"/>
  <c r="D733" i="1"/>
  <c r="C733" i="1"/>
  <c r="E734" i="1"/>
  <c r="BT733" i="2" s="1"/>
  <c r="BW733" i="2" s="1"/>
  <c r="C734" i="1"/>
  <c r="F734" i="1"/>
  <c r="BU733" i="2" s="1"/>
  <c r="D734" i="1"/>
  <c r="E735" i="1"/>
  <c r="BT734" i="2" s="1"/>
  <c r="BW734" i="2" s="1"/>
  <c r="F735" i="1"/>
  <c r="BU734" i="2" s="1"/>
  <c r="C735" i="1"/>
  <c r="D735" i="1"/>
  <c r="E736" i="1"/>
  <c r="BT735" i="2" s="1"/>
  <c r="BW735" i="2" s="1"/>
  <c r="F736" i="1"/>
  <c r="BU735" i="2" s="1"/>
  <c r="D736" i="1"/>
  <c r="C736" i="1"/>
  <c r="E737" i="1"/>
  <c r="BT736" i="2" s="1"/>
  <c r="BW736" i="2" s="1"/>
  <c r="F737" i="1"/>
  <c r="BU736" i="2" s="1"/>
  <c r="D737" i="1"/>
  <c r="C737" i="1"/>
  <c r="E738" i="1"/>
  <c r="BT737" i="2" s="1"/>
  <c r="BW737" i="2" s="1"/>
  <c r="C738" i="1"/>
  <c r="F738" i="1"/>
  <c r="BU737" i="2" s="1"/>
  <c r="D738" i="1"/>
  <c r="E739" i="1"/>
  <c r="BT738" i="2" s="1"/>
  <c r="BW738" i="2" s="1"/>
  <c r="C739" i="1"/>
  <c r="F739" i="1"/>
  <c r="BU738" i="2" s="1"/>
  <c r="D739" i="1"/>
  <c r="E740" i="1"/>
  <c r="BT739" i="2" s="1"/>
  <c r="BW739" i="2" s="1"/>
  <c r="C740" i="1"/>
  <c r="F740" i="1"/>
  <c r="BU739" i="2" s="1"/>
  <c r="D740" i="1"/>
  <c r="E741" i="1"/>
  <c r="BT740" i="2" s="1"/>
  <c r="BW740" i="2" s="1"/>
  <c r="C741" i="1"/>
  <c r="F741" i="1"/>
  <c r="BU740" i="2" s="1"/>
  <c r="D741" i="1"/>
  <c r="E742" i="1"/>
  <c r="BT741" i="2" s="1"/>
  <c r="BW741" i="2" s="1"/>
  <c r="C742" i="1"/>
  <c r="F742" i="1"/>
  <c r="BU741" i="2" s="1"/>
  <c r="D742" i="1"/>
  <c r="E743" i="1"/>
  <c r="BT742" i="2" s="1"/>
  <c r="BW742" i="2" s="1"/>
  <c r="C743" i="1"/>
  <c r="F743" i="1"/>
  <c r="BU742" i="2" s="1"/>
  <c r="D743" i="1"/>
  <c r="E744" i="1"/>
  <c r="BT743" i="2" s="1"/>
  <c r="BW743" i="2" s="1"/>
  <c r="C744" i="1"/>
  <c r="F744" i="1"/>
  <c r="BU743" i="2" s="1"/>
  <c r="D744" i="1"/>
  <c r="E745" i="1"/>
  <c r="BT744" i="2" s="1"/>
  <c r="BW744" i="2" s="1"/>
  <c r="F745" i="1"/>
  <c r="BU744" i="2" s="1"/>
  <c r="C745" i="1"/>
  <c r="D745" i="1"/>
  <c r="E746" i="1"/>
  <c r="BT745" i="2" s="1"/>
  <c r="BW745" i="2" s="1"/>
  <c r="D746" i="1"/>
  <c r="F746" i="1"/>
  <c r="BU745" i="2" s="1"/>
  <c r="C746" i="1"/>
  <c r="E747" i="1"/>
  <c r="BT746" i="2" s="1"/>
  <c r="BW746" i="2" s="1"/>
  <c r="F747" i="1"/>
  <c r="BU746" i="2" s="1"/>
  <c r="C747" i="1"/>
  <c r="D747" i="1"/>
  <c r="E748" i="1"/>
  <c r="BT747" i="2" s="1"/>
  <c r="BW747" i="2" s="1"/>
  <c r="C748" i="1"/>
  <c r="F748" i="1"/>
  <c r="BU747" i="2" s="1"/>
  <c r="D748" i="1"/>
  <c r="E749" i="1"/>
  <c r="BT748" i="2" s="1"/>
  <c r="BW748" i="2" s="1"/>
  <c r="F749" i="1"/>
  <c r="BU748" i="2" s="1"/>
  <c r="C749" i="1"/>
  <c r="D749" i="1"/>
  <c r="E750" i="1"/>
  <c r="BT749" i="2" s="1"/>
  <c r="BW749" i="2" s="1"/>
  <c r="D750" i="1"/>
  <c r="F750" i="1"/>
  <c r="BU749" i="2" s="1"/>
  <c r="C750" i="1"/>
  <c r="E751" i="1"/>
  <c r="BT750" i="2" s="1"/>
  <c r="BW750" i="2" s="1"/>
  <c r="F751" i="1"/>
  <c r="BU750" i="2" s="1"/>
  <c r="D751" i="1"/>
  <c r="C751" i="1"/>
  <c r="E752" i="1"/>
  <c r="BT751" i="2" s="1"/>
  <c r="BW751" i="2" s="1"/>
  <c r="C752" i="1"/>
  <c r="F752" i="1"/>
  <c r="BU751" i="2" s="1"/>
  <c r="D752" i="1"/>
  <c r="E753" i="1"/>
  <c r="BT752" i="2" s="1"/>
  <c r="BW752" i="2" s="1"/>
  <c r="F753" i="1"/>
  <c r="BU752" i="2" s="1"/>
  <c r="C753" i="1"/>
  <c r="D753" i="1"/>
  <c r="E754" i="1"/>
  <c r="BT753" i="2" s="1"/>
  <c r="BW753" i="2" s="1"/>
  <c r="D754" i="1"/>
  <c r="F754" i="1"/>
  <c r="BU753" i="2" s="1"/>
  <c r="C754" i="1"/>
  <c r="E755" i="1"/>
  <c r="BT754" i="2" s="1"/>
  <c r="BW754" i="2" s="1"/>
  <c r="F755" i="1"/>
  <c r="BU754" i="2" s="1"/>
  <c r="D755" i="1"/>
  <c r="C755" i="1"/>
  <c r="E756" i="1"/>
  <c r="BT755" i="2" s="1"/>
  <c r="BW755" i="2" s="1"/>
  <c r="C756" i="1"/>
  <c r="F756" i="1"/>
  <c r="BU755" i="2" s="1"/>
  <c r="D756" i="1"/>
  <c r="E757" i="1"/>
  <c r="BT756" i="2" s="1"/>
  <c r="BW756" i="2" s="1"/>
  <c r="C757" i="1"/>
  <c r="F757" i="1"/>
  <c r="BU756" i="2" s="1"/>
  <c r="D757" i="1"/>
  <c r="F758" i="1"/>
  <c r="BU757" i="2" s="1"/>
  <c r="D758" i="1"/>
  <c r="C758" i="1"/>
  <c r="E758" i="1"/>
  <c r="BT757" i="2" s="1"/>
  <c r="E759" i="1"/>
  <c r="BT758" i="2" s="1"/>
  <c r="BW758" i="2" s="1"/>
  <c r="C759" i="1"/>
  <c r="F759" i="1"/>
  <c r="BU758" i="2" s="1"/>
  <c r="D759" i="1"/>
  <c r="E760" i="1"/>
  <c r="BT759" i="2" s="1"/>
  <c r="BW759" i="2" s="1"/>
  <c r="F760" i="1"/>
  <c r="BU759" i="2" s="1"/>
  <c r="C760" i="1"/>
  <c r="D760" i="1"/>
  <c r="E761" i="1"/>
  <c r="BT760" i="2" s="1"/>
  <c r="BW760" i="2" s="1"/>
  <c r="F761" i="1"/>
  <c r="BU760" i="2" s="1"/>
  <c r="D761" i="1"/>
  <c r="C761" i="1"/>
  <c r="E762" i="1"/>
  <c r="BT761" i="2" s="1"/>
  <c r="BW761" i="2" s="1"/>
  <c r="C762" i="1"/>
  <c r="F762" i="1"/>
  <c r="BU761" i="2" s="1"/>
  <c r="D762" i="1"/>
  <c r="E763" i="1"/>
  <c r="BT762" i="2" s="1"/>
  <c r="BW762" i="2" s="1"/>
  <c r="C763" i="1"/>
  <c r="F763" i="1"/>
  <c r="BU762" i="2" s="1"/>
  <c r="D763" i="1"/>
  <c r="F764" i="1"/>
  <c r="BU763" i="2" s="1"/>
  <c r="D764" i="1"/>
  <c r="C764" i="1"/>
  <c r="E764" i="1"/>
  <c r="BT763" i="2" s="1"/>
  <c r="F765" i="1"/>
  <c r="BU764" i="2" s="1"/>
  <c r="D765" i="1"/>
  <c r="C765" i="1"/>
  <c r="E765" i="1"/>
  <c r="BT764" i="2" s="1"/>
  <c r="E766" i="1"/>
  <c r="BT765" i="2" s="1"/>
  <c r="BW765" i="2" s="1"/>
  <c r="C766" i="1"/>
  <c r="F766" i="1"/>
  <c r="BU765" i="2" s="1"/>
  <c r="D766" i="1"/>
  <c r="E767" i="1"/>
  <c r="BT766" i="2" s="1"/>
  <c r="BW766" i="2" s="1"/>
  <c r="D767" i="1"/>
  <c r="F767" i="1"/>
  <c r="BU766" i="2" s="1"/>
  <c r="C767" i="1"/>
  <c r="E768" i="1"/>
  <c r="BT767" i="2" s="1"/>
  <c r="BW767" i="2" s="1"/>
  <c r="F768" i="1"/>
  <c r="BU767" i="2" s="1"/>
  <c r="C768" i="1"/>
  <c r="D768" i="1"/>
  <c r="E769" i="1"/>
  <c r="BT768" i="2" s="1"/>
  <c r="BW768" i="2" s="1"/>
  <c r="F769" i="1"/>
  <c r="BU768" i="2" s="1"/>
  <c r="D769" i="1"/>
  <c r="C769" i="1"/>
  <c r="E770" i="1"/>
  <c r="BT769" i="2" s="1"/>
  <c r="BW769" i="2" s="1"/>
  <c r="F770" i="1"/>
  <c r="BU769" i="2" s="1"/>
  <c r="C770" i="1"/>
  <c r="D770" i="1"/>
  <c r="E771" i="1"/>
  <c r="BT770" i="2" s="1"/>
  <c r="BW770" i="2" s="1"/>
  <c r="C771" i="1"/>
  <c r="F771" i="1"/>
  <c r="BU770" i="2" s="1"/>
  <c r="D771" i="1"/>
  <c r="E772" i="1"/>
  <c r="BT771" i="2" s="1"/>
  <c r="BW771" i="2" s="1"/>
  <c r="C772" i="1"/>
  <c r="F772" i="1"/>
  <c r="BU771" i="2" s="1"/>
  <c r="D772" i="1"/>
  <c r="E773" i="1"/>
  <c r="BT772" i="2" s="1"/>
  <c r="BW772" i="2" s="1"/>
  <c r="C773" i="1"/>
  <c r="F773" i="1"/>
  <c r="BU772" i="2" s="1"/>
  <c r="D773" i="1"/>
  <c r="E774" i="1"/>
  <c r="BT773" i="2" s="1"/>
  <c r="BW773" i="2" s="1"/>
  <c r="F774" i="1"/>
  <c r="BU773" i="2" s="1"/>
  <c r="D774" i="1"/>
  <c r="C774" i="1"/>
  <c r="E775" i="1"/>
  <c r="BT774" i="2" s="1"/>
  <c r="BW774" i="2" s="1"/>
  <c r="C775" i="1"/>
  <c r="F775" i="1"/>
  <c r="BU774" i="2" s="1"/>
  <c r="D775" i="1"/>
  <c r="E776" i="1"/>
  <c r="BT775" i="2" s="1"/>
  <c r="BW775" i="2" s="1"/>
  <c r="C776" i="1"/>
  <c r="F776" i="1"/>
  <c r="BU775" i="2" s="1"/>
  <c r="D776" i="1"/>
  <c r="E777" i="1"/>
  <c r="BT776" i="2" s="1"/>
  <c r="BW776" i="2" s="1"/>
  <c r="D777" i="1"/>
  <c r="F777" i="1"/>
  <c r="BU776" i="2" s="1"/>
  <c r="C777" i="1"/>
  <c r="E778" i="1"/>
  <c r="BT777" i="2" s="1"/>
  <c r="BW777" i="2" s="1"/>
  <c r="F778" i="1"/>
  <c r="BU777" i="2" s="1"/>
  <c r="D778" i="1"/>
  <c r="C778" i="1"/>
  <c r="E779" i="1"/>
  <c r="BT778" i="2" s="1"/>
  <c r="BW778" i="2" s="1"/>
  <c r="D779" i="1"/>
  <c r="F779" i="1"/>
  <c r="BU778" i="2" s="1"/>
  <c r="C779" i="1"/>
  <c r="E780" i="1"/>
  <c r="BT779" i="2" s="1"/>
  <c r="BW779" i="2" s="1"/>
  <c r="F780" i="1"/>
  <c r="BU779" i="2" s="1"/>
  <c r="C780" i="1"/>
  <c r="D780" i="1"/>
  <c r="E781" i="1"/>
  <c r="BT780" i="2" s="1"/>
  <c r="BW780" i="2" s="1"/>
  <c r="F781" i="1"/>
  <c r="BU780" i="2" s="1"/>
  <c r="D781" i="1"/>
  <c r="C781" i="1"/>
  <c r="E782" i="1"/>
  <c r="BT781" i="2" s="1"/>
  <c r="BW781" i="2" s="1"/>
  <c r="C782" i="1"/>
  <c r="F782" i="1"/>
  <c r="BU781" i="2" s="1"/>
  <c r="D782" i="1"/>
  <c r="E783" i="1"/>
  <c r="BT782" i="2" s="1"/>
  <c r="BW782" i="2" s="1"/>
  <c r="C783" i="1"/>
  <c r="F783" i="1"/>
  <c r="BU782" i="2" s="1"/>
  <c r="D783" i="1"/>
  <c r="E784" i="1"/>
  <c r="BT783" i="2" s="1"/>
  <c r="BW783" i="2" s="1"/>
  <c r="C784" i="1"/>
  <c r="F784" i="1"/>
  <c r="BU783" i="2" s="1"/>
  <c r="D784" i="1"/>
  <c r="E785" i="1"/>
  <c r="BT784" i="2" s="1"/>
  <c r="BW784" i="2" s="1"/>
  <c r="C785" i="1"/>
  <c r="F785" i="1"/>
  <c r="BU784" i="2" s="1"/>
  <c r="D785" i="1"/>
  <c r="E786" i="1"/>
  <c r="BT785" i="2" s="1"/>
  <c r="BW785" i="2" s="1"/>
  <c r="C786" i="1"/>
  <c r="F786" i="1"/>
  <c r="BU785" i="2" s="1"/>
  <c r="D786" i="1"/>
  <c r="E787" i="1"/>
  <c r="BT786" i="2" s="1"/>
  <c r="BW786" i="2" s="1"/>
  <c r="C787" i="1"/>
  <c r="F787" i="1"/>
  <c r="BU786" i="2" s="1"/>
  <c r="D787" i="1"/>
  <c r="E788" i="1"/>
  <c r="BT787" i="2" s="1"/>
  <c r="BW787" i="2" s="1"/>
  <c r="F788" i="1"/>
  <c r="BU787" i="2" s="1"/>
  <c r="C788" i="1"/>
  <c r="D788" i="1"/>
  <c r="E789" i="1"/>
  <c r="BT788" i="2" s="1"/>
  <c r="BW788" i="2" s="1"/>
  <c r="F789" i="1"/>
  <c r="BU788" i="2" s="1"/>
  <c r="C789" i="1"/>
  <c r="D789" i="1"/>
  <c r="F790" i="1"/>
  <c r="BU789" i="2" s="1"/>
  <c r="D790" i="1"/>
  <c r="C790" i="1"/>
  <c r="E790" i="1"/>
  <c r="BT789" i="2" s="1"/>
  <c r="E791" i="1"/>
  <c r="BT790" i="2" s="1"/>
  <c r="BW790" i="2" s="1"/>
  <c r="F791" i="1"/>
  <c r="BU790" i="2" s="1"/>
  <c r="C791" i="1"/>
  <c r="D791" i="1"/>
  <c r="E792" i="1"/>
  <c r="BT791" i="2" s="1"/>
  <c r="BW791" i="2" s="1"/>
  <c r="C792" i="1"/>
  <c r="F792" i="1"/>
  <c r="BU791" i="2" s="1"/>
  <c r="D792" i="1"/>
  <c r="E793" i="1"/>
  <c r="BT792" i="2" s="1"/>
  <c r="BW792" i="2" s="1"/>
  <c r="C793" i="1"/>
  <c r="F793" i="1"/>
  <c r="BU792" i="2" s="1"/>
  <c r="D793" i="1"/>
  <c r="E794" i="1"/>
  <c r="BT793" i="2" s="1"/>
  <c r="BW793" i="2" s="1"/>
  <c r="C794" i="1"/>
  <c r="F794" i="1"/>
  <c r="BU793" i="2" s="1"/>
  <c r="D794" i="1"/>
  <c r="E795" i="1"/>
  <c r="BT794" i="2" s="1"/>
  <c r="BW794" i="2" s="1"/>
  <c r="F795" i="1"/>
  <c r="BU794" i="2" s="1"/>
  <c r="D795" i="1"/>
  <c r="C795" i="1"/>
  <c r="E796" i="1"/>
  <c r="BT795" i="2" s="1"/>
  <c r="BW795" i="2" s="1"/>
  <c r="C796" i="1"/>
  <c r="F796" i="1"/>
  <c r="BU795" i="2" s="1"/>
  <c r="D796" i="1"/>
  <c r="E797" i="1"/>
  <c r="BT796" i="2" s="1"/>
  <c r="BW796" i="2" s="1"/>
  <c r="C797" i="1"/>
  <c r="F797" i="1"/>
  <c r="BU796" i="2" s="1"/>
  <c r="D797" i="1"/>
  <c r="E798" i="1"/>
  <c r="BT797" i="2" s="1"/>
  <c r="BW797" i="2" s="1"/>
  <c r="F798" i="1"/>
  <c r="BU797" i="2" s="1"/>
  <c r="D798" i="1"/>
  <c r="C798" i="1"/>
  <c r="E799" i="1"/>
  <c r="BT798" i="2" s="1"/>
  <c r="BW798" i="2" s="1"/>
  <c r="F799" i="1"/>
  <c r="BU798" i="2" s="1"/>
  <c r="C799" i="1"/>
  <c r="D799" i="1"/>
  <c r="E800" i="1"/>
  <c r="BT799" i="2" s="1"/>
  <c r="BW799" i="2" s="1"/>
  <c r="F800" i="1"/>
  <c r="BU799" i="2" s="1"/>
  <c r="C800" i="1"/>
  <c r="D800" i="1"/>
  <c r="E801" i="1"/>
  <c r="BT800" i="2" s="1"/>
  <c r="BW800" i="2" s="1"/>
  <c r="F801" i="1"/>
  <c r="BU800" i="2" s="1"/>
  <c r="D801" i="1"/>
  <c r="C801" i="1"/>
  <c r="E802" i="1"/>
  <c r="BT801" i="2" s="1"/>
  <c r="BW801" i="2" s="1"/>
  <c r="C802" i="1"/>
  <c r="F802" i="1"/>
  <c r="BU801" i="2" s="1"/>
  <c r="D802" i="1"/>
  <c r="E803" i="1"/>
  <c r="BT802" i="2" s="1"/>
  <c r="BW802" i="2" s="1"/>
  <c r="C803" i="1"/>
  <c r="F803" i="1"/>
  <c r="BU802" i="2" s="1"/>
  <c r="D803" i="1"/>
  <c r="E804" i="1"/>
  <c r="BT803" i="2" s="1"/>
  <c r="BW803" i="2" s="1"/>
  <c r="C804" i="1"/>
  <c r="F804" i="1"/>
  <c r="BU803" i="2" s="1"/>
  <c r="D804" i="1"/>
  <c r="E805" i="1"/>
  <c r="BT804" i="2" s="1"/>
  <c r="BW804" i="2" s="1"/>
  <c r="D805" i="1"/>
  <c r="F805" i="1"/>
  <c r="BU804" i="2" s="1"/>
  <c r="C805" i="1"/>
  <c r="E806" i="1"/>
  <c r="BT805" i="2" s="1"/>
  <c r="BW805" i="2" s="1"/>
  <c r="D806" i="1"/>
  <c r="F806" i="1"/>
  <c r="BU805" i="2" s="1"/>
  <c r="C806" i="1"/>
  <c r="E807" i="1"/>
  <c r="BT806" i="2" s="1"/>
  <c r="BW806" i="2" s="1"/>
  <c r="F807" i="1"/>
  <c r="BU806" i="2" s="1"/>
  <c r="D807" i="1"/>
  <c r="C807" i="1"/>
  <c r="E808" i="1"/>
  <c r="BT807" i="2" s="1"/>
  <c r="BW807" i="2" s="1"/>
  <c r="F808" i="1"/>
  <c r="BU807" i="2" s="1"/>
  <c r="C808" i="1"/>
  <c r="D808" i="1"/>
  <c r="E809" i="1"/>
  <c r="BT808" i="2" s="1"/>
  <c r="BW808" i="2" s="1"/>
  <c r="F809" i="1"/>
  <c r="BU808" i="2" s="1"/>
  <c r="C809" i="1"/>
  <c r="D809" i="1"/>
  <c r="F810" i="1"/>
  <c r="BU809" i="2" s="1"/>
  <c r="D810" i="1"/>
  <c r="C810" i="1"/>
  <c r="E810" i="1"/>
  <c r="BT809" i="2" s="1"/>
  <c r="E811" i="1"/>
  <c r="BT810" i="2" s="1"/>
  <c r="BW810" i="2" s="1"/>
  <c r="C811" i="1"/>
  <c r="F811" i="1"/>
  <c r="BU810" i="2" s="1"/>
  <c r="D811" i="1"/>
  <c r="E812" i="1"/>
  <c r="BT811" i="2" s="1"/>
  <c r="BW811" i="2" s="1"/>
  <c r="F812" i="1"/>
  <c r="BU811" i="2" s="1"/>
  <c r="C812" i="1"/>
  <c r="D812" i="1"/>
  <c r="F813" i="1"/>
  <c r="BU812" i="2" s="1"/>
  <c r="D813" i="1"/>
  <c r="C813" i="1"/>
  <c r="E813" i="1"/>
  <c r="BT812" i="2" s="1"/>
  <c r="F814" i="1"/>
  <c r="BU813" i="2" s="1"/>
  <c r="D814" i="1"/>
  <c r="C814" i="1"/>
  <c r="E814" i="1"/>
  <c r="BT813" i="2" s="1"/>
  <c r="F815" i="1"/>
  <c r="BU814" i="2" s="1"/>
  <c r="D815" i="1"/>
  <c r="C815" i="1"/>
  <c r="E815" i="1"/>
  <c r="BT814" i="2" s="1"/>
  <c r="E816" i="1"/>
  <c r="BT815" i="2" s="1"/>
  <c r="BW815" i="2" s="1"/>
  <c r="C816" i="1"/>
  <c r="F816" i="1"/>
  <c r="BU815" i="2" s="1"/>
  <c r="D816" i="1"/>
  <c r="E817" i="1"/>
  <c r="BT816" i="2" s="1"/>
  <c r="BW816" i="2" s="1"/>
  <c r="F817" i="1"/>
  <c r="BU816" i="2" s="1"/>
  <c r="D817" i="1"/>
  <c r="C817" i="1"/>
  <c r="E818" i="1"/>
  <c r="BT817" i="2" s="1"/>
  <c r="BW817" i="2" s="1"/>
  <c r="C818" i="1"/>
  <c r="F818" i="1"/>
  <c r="BU817" i="2" s="1"/>
  <c r="D818" i="1"/>
  <c r="E819" i="1"/>
  <c r="BT818" i="2" s="1"/>
  <c r="BW818" i="2" s="1"/>
  <c r="F819" i="1"/>
  <c r="BU818" i="2" s="1"/>
  <c r="D819" i="1"/>
  <c r="C819" i="1"/>
  <c r="E820" i="1"/>
  <c r="BT819" i="2" s="1"/>
  <c r="BW819" i="2" s="1"/>
  <c r="F820" i="1"/>
  <c r="BU819" i="2" s="1"/>
  <c r="D820" i="1"/>
  <c r="C820" i="1"/>
  <c r="E821" i="1"/>
  <c r="BT820" i="2" s="1"/>
  <c r="BW820" i="2" s="1"/>
  <c r="C821" i="1"/>
  <c r="F821" i="1"/>
  <c r="BU820" i="2" s="1"/>
  <c r="D821" i="1"/>
  <c r="F822" i="1"/>
  <c r="BU821" i="2" s="1"/>
  <c r="D822" i="1"/>
  <c r="C822" i="1"/>
  <c r="E822" i="1"/>
  <c r="BT821" i="2" s="1"/>
  <c r="F823" i="1"/>
  <c r="BU822" i="2" s="1"/>
  <c r="D823" i="1"/>
  <c r="C823" i="1"/>
  <c r="E823" i="1"/>
  <c r="BT822" i="2" s="1"/>
  <c r="F824" i="1"/>
  <c r="BU823" i="2" s="1"/>
  <c r="D824" i="1"/>
  <c r="C824" i="1"/>
  <c r="E824" i="1"/>
  <c r="BT823" i="2" s="1"/>
  <c r="E825" i="1"/>
  <c r="BT824" i="2" s="1"/>
  <c r="BW824" i="2" s="1"/>
  <c r="F825" i="1"/>
  <c r="BU824" i="2" s="1"/>
  <c r="D825" i="1"/>
  <c r="C825" i="1"/>
  <c r="E826" i="1"/>
  <c r="BT825" i="2" s="1"/>
  <c r="BW825" i="2" s="1"/>
  <c r="D826" i="1"/>
  <c r="F826" i="1"/>
  <c r="BU825" i="2" s="1"/>
  <c r="C826" i="1"/>
  <c r="E827" i="1"/>
  <c r="BT826" i="2" s="1"/>
  <c r="BW826" i="2" s="1"/>
  <c r="D827" i="1"/>
  <c r="F827" i="1"/>
  <c r="BU826" i="2" s="1"/>
  <c r="C827" i="1"/>
  <c r="E828" i="1"/>
  <c r="BT827" i="2" s="1"/>
  <c r="BW827" i="2" s="1"/>
  <c r="C828" i="1"/>
  <c r="F828" i="1"/>
  <c r="BU827" i="2" s="1"/>
  <c r="D828" i="1"/>
  <c r="E829" i="1"/>
  <c r="BT828" i="2" s="1"/>
  <c r="BW828" i="2" s="1"/>
  <c r="F829" i="1"/>
  <c r="BU828" i="2" s="1"/>
  <c r="C829" i="1"/>
  <c r="D829" i="1"/>
  <c r="F830" i="1"/>
  <c r="BU829" i="2" s="1"/>
  <c r="D830" i="1"/>
  <c r="C830" i="1"/>
  <c r="E830" i="1"/>
  <c r="BT829" i="2" s="1"/>
  <c r="F831" i="1"/>
  <c r="BU830" i="2" s="1"/>
  <c r="D831" i="1"/>
  <c r="C831" i="1"/>
  <c r="E831" i="1"/>
  <c r="BT830" i="2" s="1"/>
  <c r="E832" i="1"/>
  <c r="BT831" i="2" s="1"/>
  <c r="BW831" i="2" s="1"/>
  <c r="C832" i="1"/>
  <c r="F832" i="1"/>
  <c r="BU831" i="2" s="1"/>
  <c r="D832" i="1"/>
  <c r="E833" i="1"/>
  <c r="BT832" i="2" s="1"/>
  <c r="BW832" i="2" s="1"/>
  <c r="C833" i="1"/>
  <c r="F833" i="1"/>
  <c r="BU832" i="2" s="1"/>
  <c r="D833" i="1"/>
  <c r="E834" i="1"/>
  <c r="BT833" i="2" s="1"/>
  <c r="BW833" i="2" s="1"/>
  <c r="C834" i="1"/>
  <c r="F834" i="1"/>
  <c r="BU833" i="2" s="1"/>
  <c r="D834" i="1"/>
  <c r="E835" i="1"/>
  <c r="BT834" i="2" s="1"/>
  <c r="BW834" i="2" s="1"/>
  <c r="D835" i="1"/>
  <c r="F835" i="1"/>
  <c r="BU834" i="2" s="1"/>
  <c r="C835" i="1"/>
  <c r="E836" i="1"/>
  <c r="BT835" i="2" s="1"/>
  <c r="BW835" i="2" s="1"/>
  <c r="F836" i="1"/>
  <c r="BU835" i="2" s="1"/>
  <c r="D836" i="1"/>
  <c r="C836" i="1"/>
  <c r="F837" i="1"/>
  <c r="BU836" i="2" s="1"/>
  <c r="D837" i="1"/>
  <c r="C837" i="1"/>
  <c r="E837" i="1"/>
  <c r="BT836" i="2" s="1"/>
  <c r="E838" i="1"/>
  <c r="BT837" i="2" s="1"/>
  <c r="BW837" i="2" s="1"/>
  <c r="C838" i="1"/>
  <c r="F838" i="1"/>
  <c r="BU837" i="2" s="1"/>
  <c r="D838" i="1"/>
  <c r="F839" i="1"/>
  <c r="BU838" i="2" s="1"/>
  <c r="C839" i="1"/>
  <c r="D839" i="1"/>
  <c r="E839" i="1"/>
  <c r="BT838" i="2" s="1"/>
  <c r="E840" i="1"/>
  <c r="BT839" i="2" s="1"/>
  <c r="BW839" i="2" s="1"/>
  <c r="F840" i="1"/>
  <c r="BU839" i="2" s="1"/>
  <c r="C840" i="1"/>
  <c r="D840" i="1"/>
  <c r="E841" i="1"/>
  <c r="BT840" i="2" s="1"/>
  <c r="BW840" i="2" s="1"/>
  <c r="C841" i="1"/>
  <c r="F841" i="1"/>
  <c r="BU840" i="2" s="1"/>
  <c r="D841" i="1"/>
  <c r="E842" i="1"/>
  <c r="BT841" i="2" s="1"/>
  <c r="BW841" i="2" s="1"/>
  <c r="F842" i="1"/>
  <c r="BU841" i="2" s="1"/>
  <c r="C842" i="1"/>
  <c r="D842" i="1"/>
  <c r="E843" i="1"/>
  <c r="BT842" i="2" s="1"/>
  <c r="BW842" i="2" s="1"/>
  <c r="C843" i="1"/>
  <c r="F843" i="1"/>
  <c r="BU842" i="2" s="1"/>
  <c r="D843" i="1"/>
  <c r="E844" i="1"/>
  <c r="BT843" i="2" s="1"/>
  <c r="BW843" i="2" s="1"/>
  <c r="F844" i="1"/>
  <c r="BU843" i="2" s="1"/>
  <c r="C844" i="1"/>
  <c r="D844" i="1"/>
  <c r="E845" i="1"/>
  <c r="BT844" i="2" s="1"/>
  <c r="BW844" i="2" s="1"/>
  <c r="C845" i="1"/>
  <c r="F845" i="1"/>
  <c r="BU844" i="2" s="1"/>
  <c r="D845" i="1"/>
  <c r="F846" i="1"/>
  <c r="BU845" i="2" s="1"/>
  <c r="D846" i="1"/>
  <c r="C846" i="1"/>
  <c r="E846" i="1"/>
  <c r="BT845" i="2" s="1"/>
  <c r="E847" i="1"/>
  <c r="BT846" i="2" s="1"/>
  <c r="BW846" i="2" s="1"/>
  <c r="C847" i="1"/>
  <c r="F847" i="1"/>
  <c r="BU846" i="2" s="1"/>
  <c r="D847" i="1"/>
  <c r="E848" i="1"/>
  <c r="BT847" i="2" s="1"/>
  <c r="BW847" i="2" s="1"/>
  <c r="C848" i="1"/>
  <c r="F848" i="1"/>
  <c r="BU847" i="2" s="1"/>
  <c r="D848" i="1"/>
  <c r="E849" i="1"/>
  <c r="BT848" i="2" s="1"/>
  <c r="BW848" i="2" s="1"/>
  <c r="C849" i="1"/>
  <c r="F849" i="1"/>
  <c r="BU848" i="2" s="1"/>
  <c r="D849" i="1"/>
  <c r="E850" i="1"/>
  <c r="BT849" i="2" s="1"/>
  <c r="BW849" i="2" s="1"/>
  <c r="F850" i="1"/>
  <c r="BU849" i="2" s="1"/>
  <c r="C850" i="1"/>
  <c r="D850" i="1"/>
  <c r="E851" i="1"/>
  <c r="BT850" i="2" s="1"/>
  <c r="BW850" i="2" s="1"/>
  <c r="C851" i="1"/>
  <c r="F851" i="1"/>
  <c r="BU850" i="2" s="1"/>
  <c r="D851" i="1"/>
  <c r="F852" i="1"/>
  <c r="BU851" i="2" s="1"/>
  <c r="D852" i="1"/>
  <c r="C852" i="1"/>
  <c r="E852" i="1"/>
  <c r="BT851" i="2" s="1"/>
  <c r="F853" i="1"/>
  <c r="BU852" i="2" s="1"/>
  <c r="D853" i="1"/>
  <c r="C853" i="1"/>
  <c r="E853" i="1"/>
  <c r="BT852" i="2" s="1"/>
  <c r="E854" i="1"/>
  <c r="BT853" i="2" s="1"/>
  <c r="BW853" i="2" s="1"/>
  <c r="C854" i="1"/>
  <c r="F854" i="1"/>
  <c r="BU853" i="2" s="1"/>
  <c r="D854" i="1"/>
  <c r="E855" i="1"/>
  <c r="BT854" i="2" s="1"/>
  <c r="BW854" i="2" s="1"/>
  <c r="C855" i="1"/>
  <c r="F855" i="1"/>
  <c r="BU854" i="2" s="1"/>
  <c r="D855" i="1"/>
  <c r="E856" i="1"/>
  <c r="BT855" i="2" s="1"/>
  <c r="BW855" i="2" s="1"/>
  <c r="C856" i="1"/>
  <c r="F856" i="1"/>
  <c r="BU855" i="2" s="1"/>
  <c r="D856" i="1"/>
  <c r="E857" i="1"/>
  <c r="BT856" i="2" s="1"/>
  <c r="BW856" i="2" s="1"/>
  <c r="C857" i="1"/>
  <c r="F857" i="1"/>
  <c r="BU856" i="2" s="1"/>
  <c r="D857" i="1"/>
  <c r="E858" i="1"/>
  <c r="BT857" i="2" s="1"/>
  <c r="BW857" i="2" s="1"/>
  <c r="C858" i="1"/>
  <c r="F858" i="1"/>
  <c r="BU857" i="2" s="1"/>
  <c r="D858" i="1"/>
  <c r="E859" i="1"/>
  <c r="BT858" i="2" s="1"/>
  <c r="BW858" i="2" s="1"/>
  <c r="D859" i="1"/>
  <c r="F859" i="1"/>
  <c r="BU858" i="2" s="1"/>
  <c r="C859" i="1"/>
  <c r="E860" i="1"/>
  <c r="BT859" i="2" s="1"/>
  <c r="BW859" i="2" s="1"/>
  <c r="C860" i="1"/>
  <c r="F860" i="1"/>
  <c r="BU859" i="2" s="1"/>
  <c r="D860" i="1"/>
  <c r="E861" i="1"/>
  <c r="BT860" i="2" s="1"/>
  <c r="BW860" i="2" s="1"/>
  <c r="C861" i="1"/>
  <c r="F861" i="1"/>
  <c r="BU860" i="2" s="1"/>
  <c r="D861" i="1"/>
  <c r="E862" i="1"/>
  <c r="BT861" i="2" s="1"/>
  <c r="BW861" i="2" s="1"/>
  <c r="D862" i="1"/>
  <c r="F862" i="1"/>
  <c r="BU861" i="2" s="1"/>
  <c r="C862" i="1"/>
  <c r="E863" i="1"/>
  <c r="BT862" i="2" s="1"/>
  <c r="BW862" i="2" s="1"/>
  <c r="C863" i="1"/>
  <c r="F863" i="1"/>
  <c r="BU862" i="2" s="1"/>
  <c r="D863" i="1"/>
  <c r="E864" i="1"/>
  <c r="BT863" i="2" s="1"/>
  <c r="BW863" i="2" s="1"/>
  <c r="F864" i="1"/>
  <c r="BU863" i="2" s="1"/>
  <c r="C864" i="1"/>
  <c r="D864" i="1"/>
  <c r="F865" i="1"/>
  <c r="BU864" i="2" s="1"/>
  <c r="D865" i="1"/>
  <c r="C865" i="1"/>
  <c r="E865" i="1"/>
  <c r="BT864" i="2" s="1"/>
  <c r="E866" i="1"/>
  <c r="BT865" i="2" s="1"/>
  <c r="BW865" i="2" s="1"/>
  <c r="C866" i="1"/>
  <c r="F866" i="1"/>
  <c r="BU865" i="2" s="1"/>
  <c r="D866" i="1"/>
  <c r="E867" i="1"/>
  <c r="BT866" i="2" s="1"/>
  <c r="BW866" i="2" s="1"/>
  <c r="F867" i="1"/>
  <c r="BU866" i="2" s="1"/>
  <c r="C867" i="1"/>
  <c r="D867" i="1"/>
  <c r="E868" i="1"/>
  <c r="BT867" i="2" s="1"/>
  <c r="BW867" i="2" s="1"/>
  <c r="F868" i="1"/>
  <c r="BU867" i="2" s="1"/>
  <c r="D868" i="1"/>
  <c r="C868" i="1"/>
  <c r="E869" i="1"/>
  <c r="BT868" i="2" s="1"/>
  <c r="BW868" i="2" s="1"/>
  <c r="D869" i="1"/>
  <c r="F869" i="1"/>
  <c r="BU868" i="2" s="1"/>
  <c r="C869" i="1"/>
  <c r="E870" i="1"/>
  <c r="BT869" i="2" s="1"/>
  <c r="BW869" i="2" s="1"/>
  <c r="F870" i="1"/>
  <c r="BU869" i="2" s="1"/>
  <c r="C870" i="1"/>
  <c r="D870" i="1"/>
  <c r="E871" i="1"/>
  <c r="BT870" i="2" s="1"/>
  <c r="BW870" i="2" s="1"/>
  <c r="C871" i="1"/>
  <c r="F871" i="1"/>
  <c r="BU870" i="2" s="1"/>
  <c r="D871" i="1"/>
  <c r="E872" i="1"/>
  <c r="BT871" i="2" s="1"/>
  <c r="BW871" i="2" s="1"/>
  <c r="C872" i="1"/>
  <c r="F872" i="1"/>
  <c r="BU871" i="2" s="1"/>
  <c r="D872" i="1"/>
  <c r="E873" i="1"/>
  <c r="BT872" i="2" s="1"/>
  <c r="D873" i="1"/>
  <c r="C873" i="1"/>
  <c r="F873" i="1"/>
  <c r="BU872" i="2" s="1"/>
  <c r="E874" i="1"/>
  <c r="BT873" i="2" s="1"/>
  <c r="BW873" i="2" s="1"/>
  <c r="F874" i="1"/>
  <c r="BU873" i="2" s="1"/>
  <c r="D874" i="1"/>
  <c r="C874" i="1"/>
  <c r="E875" i="1"/>
  <c r="BT874" i="2" s="1"/>
  <c r="BW874" i="2" s="1"/>
  <c r="F875" i="1"/>
  <c r="BU874" i="2" s="1"/>
  <c r="C875" i="1"/>
  <c r="D875" i="1"/>
  <c r="E876" i="1"/>
  <c r="BT875" i="2" s="1"/>
  <c r="BW875" i="2" s="1"/>
  <c r="D876" i="1"/>
  <c r="F876" i="1"/>
  <c r="BU875" i="2" s="1"/>
  <c r="C876" i="1"/>
  <c r="E877" i="1"/>
  <c r="BT876" i="2" s="1"/>
  <c r="BW876" i="2" s="1"/>
  <c r="D877" i="1"/>
  <c r="F877" i="1"/>
  <c r="BU876" i="2" s="1"/>
  <c r="C877" i="1"/>
  <c r="E878" i="1"/>
  <c r="BT877" i="2" s="1"/>
  <c r="BW877" i="2" s="1"/>
  <c r="F878" i="1"/>
  <c r="BU877" i="2" s="1"/>
  <c r="C878" i="1"/>
  <c r="D878" i="1"/>
  <c r="E879" i="1"/>
  <c r="BT878" i="2" s="1"/>
  <c r="BW878" i="2" s="1"/>
  <c r="F879" i="1"/>
  <c r="BU878" i="2" s="1"/>
  <c r="C879" i="1"/>
  <c r="D879" i="1"/>
  <c r="E880" i="1"/>
  <c r="BT879" i="2" s="1"/>
  <c r="BW879" i="2" s="1"/>
  <c r="C880" i="1"/>
  <c r="F880" i="1"/>
  <c r="BU879" i="2" s="1"/>
  <c r="D880" i="1"/>
  <c r="E881" i="1"/>
  <c r="BT880" i="2" s="1"/>
  <c r="BW880" i="2" s="1"/>
  <c r="C881" i="1"/>
  <c r="F881" i="1"/>
  <c r="BU880" i="2" s="1"/>
  <c r="D881" i="1"/>
  <c r="E882" i="1"/>
  <c r="BT881" i="2" s="1"/>
  <c r="BW881" i="2" s="1"/>
  <c r="C882" i="1"/>
  <c r="F882" i="1"/>
  <c r="BU881" i="2" s="1"/>
  <c r="D882" i="1"/>
  <c r="E883" i="1"/>
  <c r="BT882" i="2" s="1"/>
  <c r="BW882" i="2" s="1"/>
  <c r="D883" i="1"/>
  <c r="F883" i="1"/>
  <c r="BU882" i="2" s="1"/>
  <c r="C883" i="1"/>
  <c r="F884" i="1"/>
  <c r="BU883" i="2" s="1"/>
  <c r="D884" i="1"/>
  <c r="C884" i="1"/>
  <c r="E884" i="1"/>
  <c r="BT883" i="2" s="1"/>
  <c r="F885" i="1"/>
  <c r="BU884" i="2" s="1"/>
  <c r="D885" i="1"/>
  <c r="C885" i="1"/>
  <c r="E885" i="1"/>
  <c r="BT884" i="2" s="1"/>
  <c r="E886" i="1"/>
  <c r="BT885" i="2" s="1"/>
  <c r="BW885" i="2" s="1"/>
  <c r="C886" i="1"/>
  <c r="F886" i="1"/>
  <c r="BU885" i="2" s="1"/>
  <c r="D886" i="1"/>
  <c r="E887" i="1"/>
  <c r="BT886" i="2" s="1"/>
  <c r="BW886" i="2" s="1"/>
  <c r="C887" i="1"/>
  <c r="F887" i="1"/>
  <c r="BU886" i="2" s="1"/>
  <c r="D887" i="1"/>
  <c r="E888" i="1"/>
  <c r="BT887" i="2" s="1"/>
  <c r="BW887" i="2" s="1"/>
  <c r="C888" i="1"/>
  <c r="F888" i="1"/>
  <c r="BU887" i="2" s="1"/>
  <c r="D888" i="1"/>
  <c r="E889" i="1"/>
  <c r="BT888" i="2" s="1"/>
  <c r="BW888" i="2" s="1"/>
  <c r="F889" i="1"/>
  <c r="BU888" i="2" s="1"/>
  <c r="C889" i="1"/>
  <c r="D889" i="1"/>
  <c r="E890" i="1"/>
  <c r="BT889" i="2" s="1"/>
  <c r="BW889" i="2" s="1"/>
  <c r="C890" i="1"/>
  <c r="F890" i="1"/>
  <c r="BU889" i="2" s="1"/>
  <c r="D890" i="1"/>
  <c r="E891" i="1"/>
  <c r="BT890" i="2" s="1"/>
  <c r="BW890" i="2" s="1"/>
  <c r="C891" i="1"/>
  <c r="F891" i="1"/>
  <c r="BU890" i="2" s="1"/>
  <c r="D891" i="1"/>
  <c r="E892" i="1"/>
  <c r="BT891" i="2" s="1"/>
  <c r="BW891" i="2" s="1"/>
  <c r="C892" i="1"/>
  <c r="F892" i="1"/>
  <c r="BU891" i="2" s="1"/>
  <c r="D892" i="1"/>
  <c r="E893" i="1"/>
  <c r="BT892" i="2" s="1"/>
  <c r="BW892" i="2" s="1"/>
  <c r="C893" i="1"/>
  <c r="F893" i="1"/>
  <c r="BU892" i="2" s="1"/>
  <c r="D893" i="1"/>
  <c r="E894" i="1"/>
  <c r="BT893" i="2" s="1"/>
  <c r="BW893" i="2" s="1"/>
  <c r="C894" i="1"/>
  <c r="F894" i="1"/>
  <c r="BU893" i="2" s="1"/>
  <c r="D894" i="1"/>
  <c r="E895" i="1"/>
  <c r="BT894" i="2" s="1"/>
  <c r="BW894" i="2" s="1"/>
  <c r="C895" i="1"/>
  <c r="F895" i="1"/>
  <c r="BU894" i="2" s="1"/>
  <c r="D895" i="1"/>
  <c r="E896" i="1"/>
  <c r="BT895" i="2" s="1"/>
  <c r="BW895" i="2" s="1"/>
  <c r="F896" i="1"/>
  <c r="BU895" i="2" s="1"/>
  <c r="C896" i="1"/>
  <c r="D896" i="1"/>
  <c r="F897" i="1"/>
  <c r="BU896" i="2" s="1"/>
  <c r="D897" i="1"/>
  <c r="C897" i="1"/>
  <c r="E897" i="1"/>
  <c r="BT896" i="2" s="1"/>
  <c r="E898" i="1"/>
  <c r="BT897" i="2" s="1"/>
  <c r="BW897" i="2" s="1"/>
  <c r="C898" i="1"/>
  <c r="F898" i="1"/>
  <c r="BU897" i="2" s="1"/>
  <c r="D898" i="1"/>
  <c r="E899" i="1"/>
  <c r="BT898" i="2" s="1"/>
  <c r="BW898" i="2" s="1"/>
  <c r="D899" i="1"/>
  <c r="F899" i="1"/>
  <c r="BU898" i="2" s="1"/>
  <c r="C899" i="1"/>
  <c r="E900" i="1"/>
  <c r="BT899" i="2" s="1"/>
  <c r="BW899" i="2" s="1"/>
  <c r="C900" i="1"/>
  <c r="F900" i="1"/>
  <c r="BU899" i="2" s="1"/>
  <c r="D900" i="1"/>
  <c r="E901" i="1"/>
  <c r="BT900" i="2" s="1"/>
  <c r="BW900" i="2" s="1"/>
  <c r="C901" i="1"/>
  <c r="F901" i="1"/>
  <c r="BU900" i="2" s="1"/>
  <c r="D901" i="1"/>
  <c r="E902" i="1"/>
  <c r="BT901" i="2" s="1"/>
  <c r="BW901" i="2" s="1"/>
  <c r="C902" i="1"/>
  <c r="F902" i="1"/>
  <c r="BU901" i="2" s="1"/>
  <c r="D902" i="1"/>
  <c r="F903" i="1"/>
  <c r="BU902" i="2" s="1"/>
  <c r="D903" i="1"/>
  <c r="C903" i="1"/>
  <c r="E903" i="1"/>
  <c r="BT902" i="2" s="1"/>
  <c r="E904" i="1"/>
  <c r="BT903" i="2" s="1"/>
  <c r="BW903" i="2" s="1"/>
  <c r="C904" i="1"/>
  <c r="F904" i="1"/>
  <c r="BU903" i="2" s="1"/>
  <c r="D904" i="1"/>
  <c r="E905" i="1"/>
  <c r="BT904" i="2" s="1"/>
  <c r="BW904" i="2" s="1"/>
  <c r="C905" i="1"/>
  <c r="F905" i="1"/>
  <c r="BU904" i="2" s="1"/>
  <c r="D905" i="1"/>
  <c r="E906" i="1"/>
  <c r="BT905" i="2" s="1"/>
  <c r="BW905" i="2" s="1"/>
  <c r="F906" i="1"/>
  <c r="BU905" i="2" s="1"/>
  <c r="C906" i="1"/>
  <c r="D906" i="1"/>
  <c r="E907" i="1"/>
  <c r="BT906" i="2" s="1"/>
  <c r="BW906" i="2" s="1"/>
  <c r="C907" i="1"/>
  <c r="F907" i="1"/>
  <c r="BU906" i="2" s="1"/>
  <c r="D907" i="1"/>
  <c r="E908" i="1"/>
  <c r="BT907" i="2" s="1"/>
  <c r="BW907" i="2" s="1"/>
  <c r="F908" i="1"/>
  <c r="BU907" i="2" s="1"/>
  <c r="D908" i="1"/>
  <c r="C908" i="1"/>
  <c r="F909" i="1"/>
  <c r="BU908" i="2" s="1"/>
  <c r="D909" i="1"/>
  <c r="C909" i="1"/>
  <c r="E909" i="1"/>
  <c r="BT908" i="2" s="1"/>
  <c r="F910" i="1"/>
  <c r="BU909" i="2" s="1"/>
  <c r="D910" i="1"/>
  <c r="C910" i="1"/>
  <c r="E910" i="1"/>
  <c r="BT909" i="2" s="1"/>
  <c r="E911" i="1"/>
  <c r="BT910" i="2" s="1"/>
  <c r="BW910" i="2" s="1"/>
  <c r="C911" i="1"/>
  <c r="F911" i="1"/>
  <c r="BU910" i="2" s="1"/>
  <c r="D911" i="1"/>
  <c r="E912" i="1"/>
  <c r="BT911" i="2" s="1"/>
  <c r="BW911" i="2" s="1"/>
  <c r="C912" i="1"/>
  <c r="F912" i="1"/>
  <c r="BU911" i="2" s="1"/>
  <c r="D912" i="1"/>
  <c r="E913" i="1"/>
  <c r="BT912" i="2" s="1"/>
  <c r="BW912" i="2" s="1"/>
  <c r="C913" i="1"/>
  <c r="F913" i="1"/>
  <c r="BU912" i="2" s="1"/>
  <c r="D913" i="1"/>
  <c r="E914" i="1"/>
  <c r="BT913" i="2" s="1"/>
  <c r="BW913" i="2" s="1"/>
  <c r="C914" i="1"/>
  <c r="F914" i="1"/>
  <c r="BU913" i="2" s="1"/>
  <c r="D914" i="1"/>
  <c r="E915" i="1"/>
  <c r="BT914" i="2" s="1"/>
  <c r="BW914" i="2" s="1"/>
  <c r="F915" i="1"/>
  <c r="BU914" i="2" s="1"/>
  <c r="C915" i="1"/>
  <c r="D915" i="1"/>
  <c r="E916" i="1"/>
  <c r="BT915" i="2" s="1"/>
  <c r="BW915" i="2" s="1"/>
  <c r="F916" i="1"/>
  <c r="BU915" i="2" s="1"/>
  <c r="C916" i="1"/>
  <c r="D916" i="1"/>
  <c r="F917" i="1"/>
  <c r="BU916" i="2" s="1"/>
  <c r="D917" i="1"/>
  <c r="C917" i="1"/>
  <c r="E917" i="1"/>
  <c r="BT916" i="2" s="1"/>
  <c r="E918" i="1"/>
  <c r="BT917" i="2" s="1"/>
  <c r="BW917" i="2" s="1"/>
  <c r="F918" i="1"/>
  <c r="BU917" i="2" s="1"/>
  <c r="D918" i="1"/>
  <c r="C918" i="1"/>
  <c r="E919" i="1"/>
  <c r="BT918" i="2" s="1"/>
  <c r="BW918" i="2" s="1"/>
  <c r="D919" i="1"/>
  <c r="F919" i="1"/>
  <c r="BU918" i="2" s="1"/>
  <c r="C919" i="1"/>
  <c r="E920" i="1"/>
  <c r="BT919" i="2" s="1"/>
  <c r="BW919" i="2" s="1"/>
  <c r="F920" i="1"/>
  <c r="BU919" i="2" s="1"/>
  <c r="D920" i="1"/>
  <c r="C920" i="1"/>
  <c r="F921" i="1"/>
  <c r="BU920" i="2" s="1"/>
  <c r="D921" i="1"/>
  <c r="C921" i="1"/>
  <c r="E921" i="1"/>
  <c r="BT920" i="2" s="1"/>
  <c r="F922" i="1"/>
  <c r="BU921" i="2" s="1"/>
  <c r="D922" i="1"/>
  <c r="C922" i="1"/>
  <c r="E922" i="1"/>
  <c r="BT921" i="2" s="1"/>
  <c r="E923" i="1"/>
  <c r="BT922" i="2" s="1"/>
  <c r="BW922" i="2" s="1"/>
  <c r="C923" i="1"/>
  <c r="F923" i="1"/>
  <c r="BU922" i="2" s="1"/>
  <c r="D923" i="1"/>
  <c r="F924" i="1"/>
  <c r="BU923" i="2" s="1"/>
  <c r="D924" i="1"/>
  <c r="C924" i="1"/>
  <c r="E924" i="1"/>
  <c r="BT923" i="2" s="1"/>
  <c r="E925" i="1"/>
  <c r="BT924" i="2" s="1"/>
  <c r="BW924" i="2" s="1"/>
  <c r="C925" i="1"/>
  <c r="F925" i="1"/>
  <c r="BU924" i="2" s="1"/>
  <c r="D925" i="1"/>
  <c r="E926" i="1"/>
  <c r="BT925" i="2" s="1"/>
  <c r="BW925" i="2" s="1"/>
  <c r="C926" i="1"/>
  <c r="F926" i="1"/>
  <c r="BU925" i="2" s="1"/>
  <c r="D926" i="1"/>
  <c r="E927" i="1"/>
  <c r="BT926" i="2" s="1"/>
  <c r="BW926" i="2" s="1"/>
  <c r="F927" i="1"/>
  <c r="BU926" i="2" s="1"/>
  <c r="C927" i="1"/>
  <c r="D927" i="1"/>
  <c r="E928" i="1"/>
  <c r="BT927" i="2" s="1"/>
  <c r="BW927" i="2" s="1"/>
  <c r="F928" i="1"/>
  <c r="BU927" i="2" s="1"/>
  <c r="D928" i="1"/>
  <c r="C928" i="1"/>
  <c r="E929" i="1"/>
  <c r="BT928" i="2" s="1"/>
  <c r="BW928" i="2" s="1"/>
  <c r="C929" i="1"/>
  <c r="F929" i="1"/>
  <c r="BU928" i="2" s="1"/>
  <c r="D929" i="1"/>
  <c r="E930" i="1"/>
  <c r="BT929" i="2" s="1"/>
  <c r="BW929" i="2" s="1"/>
  <c r="C930" i="1"/>
  <c r="F930" i="1"/>
  <c r="BU929" i="2" s="1"/>
  <c r="D930" i="1"/>
  <c r="E931" i="1"/>
  <c r="BT930" i="2" s="1"/>
  <c r="BW930" i="2" s="1"/>
  <c r="F931" i="1"/>
  <c r="BU930" i="2" s="1"/>
  <c r="C931" i="1"/>
  <c r="D931" i="1"/>
  <c r="E932" i="1"/>
  <c r="BT931" i="2" s="1"/>
  <c r="BW931" i="2" s="1"/>
  <c r="C932" i="1"/>
  <c r="F932" i="1"/>
  <c r="BU931" i="2" s="1"/>
  <c r="D932" i="1"/>
  <c r="E933" i="1"/>
  <c r="BT932" i="2" s="1"/>
  <c r="BW932" i="2" s="1"/>
  <c r="C933" i="1"/>
  <c r="F933" i="1"/>
  <c r="BU932" i="2" s="1"/>
  <c r="D933" i="1"/>
  <c r="E934" i="1"/>
  <c r="BT933" i="2" s="1"/>
  <c r="BW933" i="2" s="1"/>
  <c r="F934" i="1"/>
  <c r="BU933" i="2" s="1"/>
  <c r="C934" i="1"/>
  <c r="D934" i="1"/>
  <c r="E935" i="1"/>
  <c r="BT934" i="2" s="1"/>
  <c r="BW934" i="2" s="1"/>
  <c r="F935" i="1"/>
  <c r="BU934" i="2" s="1"/>
  <c r="C935" i="1"/>
  <c r="D935" i="1"/>
  <c r="F936" i="1"/>
  <c r="BU935" i="2" s="1"/>
  <c r="D936" i="1"/>
  <c r="C936" i="1"/>
  <c r="E936" i="1"/>
  <c r="BT935" i="2" s="1"/>
  <c r="E937" i="1"/>
  <c r="BT936" i="2" s="1"/>
  <c r="BW936" i="2" s="1"/>
  <c r="F937" i="1"/>
  <c r="BU936" i="2" s="1"/>
  <c r="C937" i="1"/>
  <c r="D937" i="1"/>
  <c r="E938" i="1"/>
  <c r="BT937" i="2" s="1"/>
  <c r="BW937" i="2" s="1"/>
  <c r="C938" i="1"/>
  <c r="F938" i="1"/>
  <c r="BU937" i="2" s="1"/>
  <c r="D938" i="1"/>
  <c r="E939" i="1"/>
  <c r="BT938" i="2" s="1"/>
  <c r="BW938" i="2" s="1"/>
  <c r="C939" i="1"/>
  <c r="F939" i="1"/>
  <c r="BU938" i="2" s="1"/>
  <c r="D939" i="1"/>
  <c r="E940" i="1"/>
  <c r="BT939" i="2" s="1"/>
  <c r="BW939" i="2" s="1"/>
  <c r="C940" i="1"/>
  <c r="F940" i="1"/>
  <c r="BU939" i="2" s="1"/>
  <c r="D940" i="1"/>
  <c r="E941" i="1"/>
  <c r="BT940" i="2" s="1"/>
  <c r="BW940" i="2" s="1"/>
  <c r="C941" i="1"/>
  <c r="F941" i="1"/>
  <c r="BU940" i="2" s="1"/>
  <c r="D941" i="1"/>
  <c r="E942" i="1"/>
  <c r="BT941" i="2" s="1"/>
  <c r="BW941" i="2" s="1"/>
  <c r="C942" i="1"/>
  <c r="F942" i="1"/>
  <c r="BU941" i="2" s="1"/>
  <c r="D942" i="1"/>
  <c r="E943" i="1"/>
  <c r="BT942" i="2" s="1"/>
  <c r="BW942" i="2" s="1"/>
  <c r="C943" i="1"/>
  <c r="F943" i="1"/>
  <c r="BU942" i="2" s="1"/>
  <c r="D943" i="1"/>
  <c r="E944" i="1"/>
  <c r="BT943" i="2" s="1"/>
  <c r="BW943" i="2" s="1"/>
  <c r="F944" i="1"/>
  <c r="BU943" i="2" s="1"/>
  <c r="C944" i="1"/>
  <c r="D944" i="1"/>
  <c r="E945" i="1"/>
  <c r="BT944" i="2" s="1"/>
  <c r="BW944" i="2" s="1"/>
  <c r="C945" i="1"/>
  <c r="F945" i="1"/>
  <c r="BU944" i="2" s="1"/>
  <c r="D945" i="1"/>
  <c r="E946" i="1"/>
  <c r="BT945" i="2" s="1"/>
  <c r="BW945" i="2" s="1"/>
  <c r="C946" i="1"/>
  <c r="F946" i="1"/>
  <c r="BU945" i="2" s="1"/>
  <c r="D946" i="1"/>
  <c r="E947" i="1"/>
  <c r="BT946" i="2" s="1"/>
  <c r="BW946" i="2" s="1"/>
  <c r="D947" i="1"/>
  <c r="F947" i="1"/>
  <c r="BU946" i="2" s="1"/>
  <c r="C947" i="1"/>
  <c r="E948" i="1"/>
  <c r="BT947" i="2" s="1"/>
  <c r="BW947" i="2" s="1"/>
  <c r="F948" i="1"/>
  <c r="BU947" i="2" s="1"/>
  <c r="D948" i="1"/>
  <c r="C948" i="1"/>
  <c r="E949" i="1"/>
  <c r="BT948" i="2" s="1"/>
  <c r="BW948" i="2" s="1"/>
  <c r="C949" i="1"/>
  <c r="F949" i="1"/>
  <c r="BU948" i="2" s="1"/>
  <c r="D949" i="1"/>
  <c r="E950" i="1"/>
  <c r="BT949" i="2" s="1"/>
  <c r="BW949" i="2" s="1"/>
  <c r="D950" i="1"/>
  <c r="F950" i="1"/>
  <c r="BU949" i="2" s="1"/>
  <c r="C950" i="1"/>
  <c r="E951" i="1"/>
  <c r="BT950" i="2" s="1"/>
  <c r="BW950" i="2" s="1"/>
  <c r="F951" i="1"/>
  <c r="BU950" i="2" s="1"/>
  <c r="D951" i="1"/>
  <c r="C951" i="1"/>
  <c r="E952" i="1"/>
  <c r="BT951" i="2" s="1"/>
  <c r="BW951" i="2" s="1"/>
  <c r="C952" i="1"/>
  <c r="F952" i="1"/>
  <c r="BU951" i="2" s="1"/>
  <c r="D952" i="1"/>
  <c r="E953" i="1"/>
  <c r="BT952" i="2" s="1"/>
  <c r="BW952" i="2" s="1"/>
  <c r="F953" i="1"/>
  <c r="BU952" i="2" s="1"/>
  <c r="C953" i="1"/>
  <c r="D953" i="1"/>
  <c r="E954" i="1"/>
  <c r="BT953" i="2" s="1"/>
  <c r="BW953" i="2" s="1"/>
  <c r="C954" i="1"/>
  <c r="F954" i="1"/>
  <c r="BU953" i="2" s="1"/>
  <c r="D954" i="1"/>
  <c r="E955" i="1"/>
  <c r="BT954" i="2" s="1"/>
  <c r="BW954" i="2" s="1"/>
  <c r="C955" i="1"/>
  <c r="F955" i="1"/>
  <c r="BU954" i="2" s="1"/>
  <c r="D955" i="1"/>
  <c r="F956" i="1"/>
  <c r="BU955" i="2" s="1"/>
  <c r="D956" i="1"/>
  <c r="C956" i="1"/>
  <c r="E956" i="1"/>
  <c r="BT955" i="2" s="1"/>
  <c r="E957" i="1"/>
  <c r="BT956" i="2" s="1"/>
  <c r="BW956" i="2" s="1"/>
  <c r="C957" i="1"/>
  <c r="F957" i="1"/>
  <c r="BU956" i="2" s="1"/>
  <c r="D957" i="1"/>
  <c r="F958" i="1"/>
  <c r="BU957" i="2" s="1"/>
  <c r="D958" i="1"/>
  <c r="C958" i="1"/>
  <c r="E958" i="1"/>
  <c r="BT957" i="2" s="1"/>
  <c r="E959" i="1"/>
  <c r="BT958" i="2" s="1"/>
  <c r="BW958" i="2" s="1"/>
  <c r="C959" i="1"/>
  <c r="F959" i="1"/>
  <c r="BU958" i="2" s="1"/>
  <c r="D959" i="1"/>
  <c r="E960" i="1"/>
  <c r="BT959" i="2" s="1"/>
  <c r="BW959" i="2" s="1"/>
  <c r="F960" i="1"/>
  <c r="BU959" i="2" s="1"/>
  <c r="C960" i="1"/>
  <c r="D960" i="1"/>
  <c r="E961" i="1"/>
  <c r="BT960" i="2" s="1"/>
  <c r="BW960" i="2" s="1"/>
  <c r="F961" i="1"/>
  <c r="BU960" i="2" s="1"/>
  <c r="C961" i="1"/>
  <c r="D961" i="1"/>
  <c r="E962" i="1"/>
  <c r="BT961" i="2" s="1"/>
  <c r="BW961" i="2" s="1"/>
  <c r="D962" i="1"/>
  <c r="F962" i="1"/>
  <c r="BU961" i="2" s="1"/>
  <c r="C962" i="1"/>
  <c r="E963" i="1"/>
  <c r="BT962" i="2" s="1"/>
  <c r="BW962" i="2" s="1"/>
  <c r="F963" i="1"/>
  <c r="BU962" i="2" s="1"/>
  <c r="D963" i="1"/>
  <c r="C963" i="1"/>
  <c r="E964" i="1"/>
  <c r="BT963" i="2" s="1"/>
  <c r="BW963" i="2" s="1"/>
  <c r="F964" i="1"/>
  <c r="BU963" i="2" s="1"/>
  <c r="C964" i="1"/>
  <c r="D964" i="1"/>
  <c r="E965" i="1"/>
  <c r="BT964" i="2" s="1"/>
  <c r="BW964" i="2" s="1"/>
  <c r="D965" i="1"/>
  <c r="F965" i="1"/>
  <c r="BU964" i="2" s="1"/>
  <c r="C965" i="1"/>
  <c r="E966" i="1"/>
  <c r="BT965" i="2" s="1"/>
  <c r="BW965" i="2" s="1"/>
  <c r="D966" i="1"/>
  <c r="F966" i="1"/>
  <c r="BU965" i="2" s="1"/>
  <c r="C966" i="1"/>
  <c r="E967" i="1"/>
  <c r="BT966" i="2" s="1"/>
  <c r="BW966" i="2" s="1"/>
  <c r="F967" i="1"/>
  <c r="BU966" i="2" s="1"/>
  <c r="D967" i="1"/>
  <c r="C967" i="1"/>
  <c r="E968" i="1"/>
  <c r="BT967" i="2" s="1"/>
  <c r="BW967" i="2" s="1"/>
  <c r="F968" i="1"/>
  <c r="BU967" i="2" s="1"/>
  <c r="D968" i="1"/>
  <c r="C968" i="1"/>
  <c r="E969" i="1"/>
  <c r="BT968" i="2" s="1"/>
  <c r="BW968" i="2" s="1"/>
  <c r="F969" i="1"/>
  <c r="BU968" i="2" s="1"/>
  <c r="C969" i="1"/>
  <c r="D969" i="1"/>
  <c r="F970" i="1"/>
  <c r="BU969" i="2" s="1"/>
  <c r="D970" i="1"/>
  <c r="C970" i="1"/>
  <c r="E970" i="1"/>
  <c r="BT969" i="2" s="1"/>
  <c r="E971" i="1"/>
  <c r="BT970" i="2" s="1"/>
  <c r="BW970" i="2" s="1"/>
  <c r="C971" i="1"/>
  <c r="F971" i="1"/>
  <c r="BU970" i="2" s="1"/>
  <c r="D971" i="1"/>
  <c r="E972" i="1"/>
  <c r="BT971" i="2" s="1"/>
  <c r="BW971" i="2" s="1"/>
  <c r="C972" i="1"/>
  <c r="F972" i="1"/>
  <c r="BU971" i="2" s="1"/>
  <c r="D972" i="1"/>
  <c r="E973" i="1"/>
  <c r="BT972" i="2" s="1"/>
  <c r="BW972" i="2" s="1"/>
  <c r="C973" i="1"/>
  <c r="F973" i="1"/>
  <c r="BU972" i="2" s="1"/>
  <c r="D973" i="1"/>
  <c r="E974" i="1"/>
  <c r="BT973" i="2" s="1"/>
  <c r="BW973" i="2" s="1"/>
  <c r="C974" i="1"/>
  <c r="F974" i="1"/>
  <c r="BU973" i="2" s="1"/>
  <c r="D974" i="1"/>
  <c r="E975" i="1"/>
  <c r="BT974" i="2" s="1"/>
  <c r="BW974" i="2" s="1"/>
  <c r="C975" i="1"/>
  <c r="F975" i="1"/>
  <c r="BU974" i="2" s="1"/>
  <c r="D975" i="1"/>
  <c r="E976" i="1"/>
  <c r="BT975" i="2" s="1"/>
  <c r="BW975" i="2" s="1"/>
  <c r="C976" i="1"/>
  <c r="F976" i="1"/>
  <c r="BU975" i="2" s="1"/>
  <c r="D976" i="1"/>
  <c r="E977" i="1"/>
  <c r="BT976" i="2" s="1"/>
  <c r="BW976" i="2" s="1"/>
  <c r="C977" i="1"/>
  <c r="F977" i="1"/>
  <c r="BU976" i="2" s="1"/>
  <c r="D977" i="1"/>
  <c r="E978" i="1"/>
  <c r="BT977" i="2" s="1"/>
  <c r="BW977" i="2" s="1"/>
  <c r="F978" i="1"/>
  <c r="BU977" i="2" s="1"/>
  <c r="C978" i="1"/>
  <c r="D978" i="1"/>
  <c r="E979" i="1"/>
  <c r="BT978" i="2" s="1"/>
  <c r="BW978" i="2" s="1"/>
  <c r="F979" i="1"/>
  <c r="BU978" i="2" s="1"/>
  <c r="D979" i="1"/>
  <c r="C979" i="1"/>
  <c r="E980" i="1"/>
  <c r="BT979" i="2" s="1"/>
  <c r="BW979" i="2" s="1"/>
  <c r="C980" i="1"/>
  <c r="F980" i="1"/>
  <c r="BU979" i="2" s="1"/>
  <c r="D980" i="1"/>
  <c r="E981" i="1"/>
  <c r="BT980" i="2" s="1"/>
  <c r="BW980" i="2" s="1"/>
  <c r="D981" i="1"/>
  <c r="F981" i="1"/>
  <c r="BU980" i="2" s="1"/>
  <c r="C981" i="1"/>
  <c r="E982" i="1"/>
  <c r="BT981" i="2" s="1"/>
  <c r="BW981" i="2" s="1"/>
  <c r="F982" i="1"/>
  <c r="BU981" i="2" s="1"/>
  <c r="D982" i="1"/>
  <c r="C982" i="1"/>
  <c r="E983" i="1"/>
  <c r="BT982" i="2" s="1"/>
  <c r="BW982" i="2" s="1"/>
  <c r="C983" i="1"/>
  <c r="F983" i="1"/>
  <c r="BU982" i="2" s="1"/>
  <c r="D983" i="1"/>
  <c r="E984" i="1"/>
  <c r="BT983" i="2" s="1"/>
  <c r="BW983" i="2" s="1"/>
  <c r="C984" i="1"/>
  <c r="F984" i="1"/>
  <c r="BU983" i="2" s="1"/>
  <c r="D984" i="1"/>
  <c r="E985" i="1"/>
  <c r="BT984" i="2" s="1"/>
  <c r="BW984" i="2" s="1"/>
  <c r="C985" i="1"/>
  <c r="F985" i="1"/>
  <c r="BU984" i="2" s="1"/>
  <c r="D985" i="1"/>
  <c r="E986" i="1"/>
  <c r="BT985" i="2" s="1"/>
  <c r="BW985" i="2" s="1"/>
  <c r="C986" i="1"/>
  <c r="F986" i="1"/>
  <c r="BU985" i="2" s="1"/>
  <c r="D986" i="1"/>
  <c r="E987" i="1"/>
  <c r="BT986" i="2" s="1"/>
  <c r="BW986" i="2" s="1"/>
  <c r="D987" i="1"/>
  <c r="F987" i="1"/>
  <c r="BU986" i="2" s="1"/>
  <c r="C987" i="1"/>
  <c r="E988" i="1"/>
  <c r="BT987" i="2" s="1"/>
  <c r="BW987" i="2" s="1"/>
  <c r="F988" i="1"/>
  <c r="BU987" i="2" s="1"/>
  <c r="C988" i="1"/>
  <c r="D988" i="1"/>
  <c r="E989" i="1"/>
  <c r="BT988" i="2" s="1"/>
  <c r="BW988" i="2" s="1"/>
  <c r="C989" i="1"/>
  <c r="F989" i="1"/>
  <c r="BU988" i="2" s="1"/>
  <c r="D989" i="1"/>
  <c r="E990" i="1"/>
  <c r="BT989" i="2" s="1"/>
  <c r="BW989" i="2" s="1"/>
  <c r="F990" i="1"/>
  <c r="BU989" i="2" s="1"/>
  <c r="C990" i="1"/>
  <c r="D990" i="1"/>
  <c r="E991" i="1"/>
  <c r="BT990" i="2" s="1"/>
  <c r="BW990" i="2" s="1"/>
  <c r="C991" i="1"/>
  <c r="F991" i="1"/>
  <c r="BU990" i="2" s="1"/>
  <c r="D991" i="1"/>
  <c r="E992" i="1"/>
  <c r="BT991" i="2" s="1"/>
  <c r="BW991" i="2" s="1"/>
  <c r="C992" i="1"/>
  <c r="F992" i="1"/>
  <c r="BU991" i="2" s="1"/>
  <c r="D992" i="1"/>
  <c r="F993" i="1"/>
  <c r="BU992" i="2" s="1"/>
  <c r="D993" i="1"/>
  <c r="C993" i="1"/>
  <c r="E993" i="1"/>
  <c r="BT992" i="2" s="1"/>
  <c r="F994" i="1"/>
  <c r="BU993" i="2" s="1"/>
  <c r="D994" i="1"/>
  <c r="C994" i="1"/>
  <c r="E994" i="1"/>
  <c r="BT993" i="2" s="1"/>
  <c r="E995" i="1"/>
  <c r="BT994" i="2" s="1"/>
  <c r="BW994" i="2" s="1"/>
  <c r="C995" i="1"/>
  <c r="F995" i="1"/>
  <c r="BU994" i="2" s="1"/>
  <c r="D995" i="1"/>
  <c r="E996" i="1"/>
  <c r="BT995" i="2" s="1"/>
  <c r="BW995" i="2" s="1"/>
  <c r="C996" i="1"/>
  <c r="F996" i="1"/>
  <c r="BU995" i="2" s="1"/>
  <c r="D996" i="1"/>
  <c r="E997" i="1"/>
  <c r="BT996" i="2" s="1"/>
  <c r="BW996" i="2" s="1"/>
  <c r="C997" i="1"/>
  <c r="F997" i="1"/>
  <c r="BU996" i="2" s="1"/>
  <c r="D997" i="1"/>
  <c r="E998" i="1"/>
  <c r="BT997" i="2" s="1"/>
  <c r="BW997" i="2" s="1"/>
  <c r="C998" i="1"/>
  <c r="F998" i="1"/>
  <c r="BU997" i="2" s="1"/>
  <c r="D998" i="1"/>
  <c r="F999" i="1"/>
  <c r="BU998" i="2" s="1"/>
  <c r="D999" i="1"/>
  <c r="C999" i="1"/>
  <c r="E999" i="1"/>
  <c r="BT998" i="2" s="1"/>
  <c r="F1000" i="1"/>
  <c r="BU999" i="2" s="1"/>
  <c r="D1000" i="1"/>
  <c r="C1000" i="1"/>
  <c r="E1000" i="1"/>
  <c r="BT999" i="2" s="1"/>
  <c r="E1001" i="1"/>
  <c r="BT1000" i="2" s="1"/>
  <c r="BW1000" i="2" s="1"/>
  <c r="C1001" i="1"/>
  <c r="F1001" i="1"/>
  <c r="BU1000" i="2" s="1"/>
  <c r="D1001" i="1"/>
  <c r="E1002" i="1"/>
  <c r="BT1001" i="2" s="1"/>
  <c r="BW1001" i="2" s="1"/>
  <c r="F1002" i="1"/>
  <c r="BU1001" i="2" s="1"/>
  <c r="D1002" i="1"/>
  <c r="C1002" i="1"/>
  <c r="E1003" i="1"/>
  <c r="BT1002" i="2" s="1"/>
  <c r="BW1002" i="2" s="1"/>
  <c r="C1003" i="1"/>
  <c r="F1003" i="1"/>
  <c r="BU1002" i="2" s="1"/>
  <c r="D1003" i="1"/>
  <c r="E1004" i="1"/>
  <c r="BT1003" i="2" s="1"/>
  <c r="BW1003" i="2" s="1"/>
  <c r="D1004" i="1"/>
  <c r="F1004" i="1"/>
  <c r="BU1003" i="2" s="1"/>
  <c r="C1004" i="1"/>
  <c r="E1005" i="1"/>
  <c r="BT1004" i="2" s="1"/>
  <c r="BW1004" i="2" s="1"/>
  <c r="F1005" i="1"/>
  <c r="BU1004" i="2" s="1"/>
  <c r="D1005" i="1"/>
  <c r="C1005" i="1"/>
  <c r="E1006" i="1"/>
  <c r="BT1005" i="2" s="1"/>
  <c r="BW1005" i="2" s="1"/>
  <c r="C1006" i="1"/>
  <c r="F1006" i="1"/>
  <c r="BU1005" i="2" s="1"/>
  <c r="D1006" i="1"/>
  <c r="E1007" i="1"/>
  <c r="BT1006" i="2" s="1"/>
  <c r="BW1006" i="2" s="1"/>
  <c r="C1007" i="1"/>
  <c r="F1007" i="1"/>
  <c r="BU1006" i="2" s="1"/>
  <c r="D1007" i="1"/>
  <c r="E1008" i="1"/>
  <c r="BT1007" i="2" s="1"/>
  <c r="BW1007" i="2" s="1"/>
  <c r="C1008" i="1"/>
  <c r="F1008" i="1"/>
  <c r="BU1007" i="2" s="1"/>
  <c r="D1008" i="1"/>
  <c r="E1009" i="1"/>
  <c r="BT1008" i="2" s="1"/>
  <c r="BW1008" i="2" s="1"/>
  <c r="C1009" i="1"/>
  <c r="F1009" i="1"/>
  <c r="BU1008" i="2" s="1"/>
  <c r="D1009" i="1"/>
  <c r="E1010" i="1"/>
  <c r="BT1009" i="2" s="1"/>
  <c r="BW1009" i="2" s="1"/>
  <c r="C1010" i="1"/>
  <c r="F1010" i="1"/>
  <c r="BU1009" i="2" s="1"/>
  <c r="D1010" i="1"/>
  <c r="E1011" i="1"/>
  <c r="BT1010" i="2" s="1"/>
  <c r="BW1010" i="2" s="1"/>
  <c r="C1011" i="1"/>
  <c r="F1011" i="1"/>
  <c r="BU1010" i="2" s="1"/>
  <c r="D1011" i="1"/>
  <c r="E1012" i="1"/>
  <c r="BT1011" i="2" s="1"/>
  <c r="BW1011" i="2" s="1"/>
  <c r="C1012" i="1"/>
  <c r="F1012" i="1"/>
  <c r="BU1011" i="2" s="1"/>
  <c r="D1012" i="1"/>
  <c r="E1013" i="1"/>
  <c r="BT1012" i="2" s="1"/>
  <c r="BW1012" i="2" s="1"/>
  <c r="D1013" i="1"/>
  <c r="F1013" i="1"/>
  <c r="BU1012" i="2" s="1"/>
  <c r="C1013" i="1"/>
  <c r="E1014" i="1"/>
  <c r="BT1013" i="2" s="1"/>
  <c r="BW1013" i="2" s="1"/>
  <c r="F1014" i="1"/>
  <c r="BU1013" i="2" s="1"/>
  <c r="D1014" i="1"/>
  <c r="C1014" i="1"/>
  <c r="E1015" i="1"/>
  <c r="BT1014" i="2" s="1"/>
  <c r="BW1014" i="2" s="1"/>
  <c r="F1015" i="1"/>
  <c r="BU1014" i="2" s="1"/>
  <c r="D1015" i="1"/>
  <c r="C1015" i="1"/>
  <c r="E1016" i="1"/>
  <c r="BT1015" i="2" s="1"/>
  <c r="BW1015" i="2" s="1"/>
  <c r="C1016" i="1"/>
  <c r="F1016" i="1"/>
  <c r="BU1015" i="2" s="1"/>
  <c r="D1016" i="1"/>
  <c r="E1017" i="1"/>
  <c r="BT1016" i="2" s="1"/>
  <c r="BW1016" i="2" s="1"/>
  <c r="D1017" i="1"/>
  <c r="F1017" i="1"/>
  <c r="BU1016" i="2" s="1"/>
  <c r="C1017" i="1"/>
  <c r="E1018" i="1"/>
  <c r="BT1017" i="2" s="1"/>
  <c r="BW1017" i="2" s="1"/>
  <c r="C1018" i="1"/>
  <c r="F1018" i="1"/>
  <c r="BU1017" i="2" s="1"/>
  <c r="D1018" i="1"/>
  <c r="F1019" i="1"/>
  <c r="BU1018" i="2" s="1"/>
  <c r="D1019" i="1"/>
  <c r="C1019" i="1"/>
  <c r="E1019" i="1"/>
  <c r="BT1018" i="2" s="1"/>
  <c r="E1020" i="1"/>
  <c r="BT1019" i="2" s="1"/>
  <c r="BW1019" i="2" s="1"/>
  <c r="C1020" i="1"/>
  <c r="F1020" i="1"/>
  <c r="BU1019" i="2" s="1"/>
  <c r="D1020" i="1"/>
  <c r="E1021" i="1"/>
  <c r="BT1020" i="2" s="1"/>
  <c r="BW1020" i="2" s="1"/>
  <c r="F1021" i="1"/>
  <c r="BU1020" i="2" s="1"/>
  <c r="C1021" i="1"/>
  <c r="D1021" i="1"/>
  <c r="E1022" i="1"/>
  <c r="BT1021" i="2" s="1"/>
  <c r="BW1021" i="2" s="1"/>
  <c r="C1022" i="1"/>
  <c r="F1022" i="1"/>
  <c r="BU1021" i="2" s="1"/>
  <c r="D1022" i="1"/>
  <c r="E1023" i="1"/>
  <c r="BT1022" i="2" s="1"/>
  <c r="BW1022" i="2" s="1"/>
  <c r="F1023" i="1"/>
  <c r="BU1022" i="2" s="1"/>
  <c r="D1023" i="1"/>
  <c r="C1023" i="1"/>
  <c r="E1024" i="1"/>
  <c r="BT1023" i="2" s="1"/>
  <c r="BW1023" i="2" s="1"/>
  <c r="F1024" i="1"/>
  <c r="BU1023" i="2" s="1"/>
  <c r="D1024" i="1"/>
  <c r="C1024" i="1"/>
  <c r="E1025" i="1"/>
  <c r="BT1024" i="2" s="1"/>
  <c r="BW1024" i="2" s="1"/>
  <c r="D1025" i="1"/>
  <c r="F1025" i="1"/>
  <c r="BU1024" i="2" s="1"/>
  <c r="C1025" i="1"/>
  <c r="E1026" i="1"/>
  <c r="BT1025" i="2" s="1"/>
  <c r="BW1025" i="2" s="1"/>
  <c r="F1026" i="1"/>
  <c r="BU1025" i="2" s="1"/>
  <c r="C1026" i="1"/>
  <c r="D1026" i="1"/>
  <c r="E1027" i="1"/>
  <c r="BT1026" i="2" s="1"/>
  <c r="BW1026" i="2" s="1"/>
  <c r="F1027" i="1"/>
  <c r="BU1026" i="2" s="1"/>
  <c r="D1027" i="1"/>
  <c r="C1027" i="1"/>
  <c r="E1028" i="1"/>
  <c r="BT1027" i="2" s="1"/>
  <c r="BW1027" i="2" s="1"/>
  <c r="D1028" i="1"/>
  <c r="F1028" i="1"/>
  <c r="BU1027" i="2" s="1"/>
  <c r="C1028" i="1"/>
  <c r="F1029" i="1"/>
  <c r="BU1028" i="2" s="1"/>
  <c r="D1029" i="1"/>
  <c r="C1029" i="1"/>
  <c r="E1029" i="1"/>
  <c r="BT1028" i="2" s="1"/>
  <c r="E1030" i="1"/>
  <c r="BT1029" i="2" s="1"/>
  <c r="BW1029" i="2" s="1"/>
  <c r="C1030" i="1"/>
  <c r="F1030" i="1"/>
  <c r="BU1029" i="2" s="1"/>
  <c r="D1030" i="1"/>
  <c r="F1031" i="1"/>
  <c r="BU1030" i="2" s="1"/>
  <c r="D1031" i="1"/>
  <c r="C1031" i="1"/>
  <c r="E1031" i="1"/>
  <c r="BT1030" i="2" s="1"/>
  <c r="E1032" i="1"/>
  <c r="BT1031" i="2" s="1"/>
  <c r="BW1031" i="2" s="1"/>
  <c r="F1032" i="1"/>
  <c r="BU1031" i="2" s="1"/>
  <c r="D1032" i="1"/>
  <c r="C1032" i="1"/>
  <c r="E1033" i="1"/>
  <c r="BT1032" i="2" s="1"/>
  <c r="BW1032" i="2" s="1"/>
  <c r="C1033" i="1"/>
  <c r="F1033" i="1"/>
  <c r="BU1032" i="2" s="1"/>
  <c r="D1033" i="1"/>
  <c r="E1034" i="1"/>
  <c r="BT1033" i="2" s="1"/>
  <c r="BW1033" i="2" s="1"/>
  <c r="F1034" i="1"/>
  <c r="BU1033" i="2" s="1"/>
  <c r="D1034" i="1"/>
  <c r="C1034" i="1"/>
  <c r="E1035" i="1"/>
  <c r="BT1034" i="2" s="1"/>
  <c r="BW1034" i="2" s="1"/>
  <c r="C1035" i="1"/>
  <c r="F1035" i="1"/>
  <c r="BU1034" i="2" s="1"/>
  <c r="D1035" i="1"/>
  <c r="F1036" i="1"/>
  <c r="BU1035" i="2" s="1"/>
  <c r="D1036" i="1"/>
  <c r="C1036" i="1"/>
  <c r="E1036" i="1"/>
  <c r="BT1035" i="2" s="1"/>
  <c r="F1037" i="1"/>
  <c r="BU1036" i="2" s="1"/>
  <c r="D1037" i="1"/>
  <c r="C1037" i="1"/>
  <c r="E1037" i="1"/>
  <c r="BT1036" i="2" s="1"/>
  <c r="F1038" i="1"/>
  <c r="BU1037" i="2" s="1"/>
  <c r="D1038" i="1"/>
  <c r="C1038" i="1"/>
  <c r="E1038" i="1"/>
  <c r="BT1037" i="2" s="1"/>
  <c r="E1039" i="1"/>
  <c r="BT1038" i="2" s="1"/>
  <c r="BW1038" i="2" s="1"/>
  <c r="D1039" i="1"/>
  <c r="F1039" i="1"/>
  <c r="BU1038" i="2" s="1"/>
  <c r="C1039" i="1"/>
  <c r="E1040" i="1"/>
  <c r="BT1039" i="2" s="1"/>
  <c r="BW1039" i="2" s="1"/>
  <c r="C1040" i="1"/>
  <c r="F1040" i="1"/>
  <c r="BU1039" i="2" s="1"/>
  <c r="D1040" i="1"/>
  <c r="E1041" i="1"/>
  <c r="BT1040" i="2" s="1"/>
  <c r="BW1040" i="2" s="1"/>
  <c r="C1041" i="1"/>
  <c r="F1041" i="1"/>
  <c r="BU1040" i="2" s="1"/>
  <c r="D1041" i="1"/>
  <c r="E1042" i="1"/>
  <c r="BT1041" i="2" s="1"/>
  <c r="BW1041" i="2" s="1"/>
  <c r="F1042" i="1"/>
  <c r="BU1041" i="2" s="1"/>
  <c r="C1042" i="1"/>
  <c r="D1042" i="1"/>
  <c r="E1043" i="1"/>
  <c r="BT1042" i="2" s="1"/>
  <c r="BW1042" i="2" s="1"/>
  <c r="D1043" i="1"/>
  <c r="F1043" i="1"/>
  <c r="BU1042" i="2" s="1"/>
  <c r="C1043" i="1"/>
  <c r="E1044" i="1"/>
  <c r="BT1043" i="2" s="1"/>
  <c r="BW1043" i="2" s="1"/>
  <c r="F1044" i="1"/>
  <c r="BU1043" i="2" s="1"/>
  <c r="C1044" i="1"/>
  <c r="D1044" i="1"/>
  <c r="E1045" i="1"/>
  <c r="BT1044" i="2" s="1"/>
  <c r="BW1044" i="2" s="1"/>
  <c r="C1045" i="1"/>
  <c r="F1045" i="1"/>
  <c r="BU1044" i="2" s="1"/>
  <c r="D1045" i="1"/>
  <c r="E1046" i="1"/>
  <c r="BT1045" i="2" s="1"/>
  <c r="BW1045" i="2" s="1"/>
  <c r="D1046" i="1"/>
  <c r="F1046" i="1"/>
  <c r="BU1045" i="2" s="1"/>
  <c r="C1046" i="1"/>
  <c r="E1047" i="1"/>
  <c r="BT1046" i="2" s="1"/>
  <c r="BW1046" i="2" s="1"/>
  <c r="C1047" i="1"/>
  <c r="F1047" i="1"/>
  <c r="BU1046" i="2" s="1"/>
  <c r="D1047" i="1"/>
  <c r="E1048" i="1"/>
  <c r="BT1047" i="2" s="1"/>
  <c r="BW1047" i="2" s="1"/>
  <c r="F1048" i="1"/>
  <c r="BU1047" i="2" s="1"/>
  <c r="D1048" i="1"/>
  <c r="C1048" i="1"/>
  <c r="E1049" i="1"/>
  <c r="BT1048" i="2" s="1"/>
  <c r="BW1048" i="2" s="1"/>
  <c r="F1049" i="1"/>
  <c r="BU1048" i="2" s="1"/>
  <c r="D1049" i="1"/>
  <c r="C1049" i="1"/>
  <c r="E1050" i="1"/>
  <c r="BT1049" i="2" s="1"/>
  <c r="BW1049" i="2" s="1"/>
  <c r="C1050" i="1"/>
  <c r="F1050" i="1"/>
  <c r="BU1049" i="2" s="1"/>
  <c r="D1050" i="1"/>
  <c r="E1051" i="1"/>
  <c r="BT1050" i="2" s="1"/>
  <c r="BW1050" i="2" s="1"/>
  <c r="C1051" i="1"/>
  <c r="F1051" i="1"/>
  <c r="BU1050" i="2" s="1"/>
  <c r="D1051" i="1"/>
  <c r="E1052" i="1"/>
  <c r="BT1051" i="2" s="1"/>
  <c r="BW1051" i="2" s="1"/>
  <c r="C1052" i="1"/>
  <c r="F1052" i="1"/>
  <c r="BU1051" i="2" s="1"/>
  <c r="D1052" i="1"/>
  <c r="E1053" i="1"/>
  <c r="BT1052" i="2" s="1"/>
  <c r="BW1052" i="2" s="1"/>
  <c r="F1053" i="1"/>
  <c r="BU1052" i="2" s="1"/>
  <c r="D1053" i="1"/>
  <c r="C1053" i="1"/>
  <c r="E1054" i="1"/>
  <c r="BT1053" i="2" s="1"/>
  <c r="BW1053" i="2" s="1"/>
  <c r="C1054" i="1"/>
  <c r="F1054" i="1"/>
  <c r="BU1053" i="2" s="1"/>
  <c r="D1054" i="1"/>
  <c r="E1055" i="1"/>
  <c r="BT1054" i="2" s="1"/>
  <c r="BW1054" i="2" s="1"/>
  <c r="D1055" i="1"/>
  <c r="F1055" i="1"/>
  <c r="BU1054" i="2" s="1"/>
  <c r="C1055" i="1"/>
  <c r="F1056" i="1"/>
  <c r="BU1055" i="2" s="1"/>
  <c r="D1056" i="1"/>
  <c r="C1056" i="1"/>
  <c r="E1056" i="1"/>
  <c r="BT1055" i="2" s="1"/>
  <c r="E1057" i="1"/>
  <c r="BT1056" i="2" s="1"/>
  <c r="BW1056" i="2" s="1"/>
  <c r="C1057" i="1"/>
  <c r="F1057" i="1"/>
  <c r="BU1056" i="2" s="1"/>
  <c r="D1057" i="1"/>
  <c r="F1058" i="1"/>
  <c r="BU1057" i="2" s="1"/>
  <c r="D1058" i="1"/>
  <c r="C1058" i="1"/>
  <c r="E1058" i="1"/>
  <c r="BT1057" i="2" s="1"/>
  <c r="E1059" i="1"/>
  <c r="BT1058" i="2" s="1"/>
  <c r="BW1058" i="2" s="1"/>
  <c r="C1059" i="1"/>
  <c r="F1059" i="1"/>
  <c r="BU1058" i="2" s="1"/>
  <c r="D1059" i="1"/>
  <c r="E1060" i="1"/>
  <c r="BT1059" i="2" s="1"/>
  <c r="F1060" i="1"/>
  <c r="BU1059" i="2" s="1"/>
  <c r="D1060" i="1"/>
  <c r="C1060" i="1"/>
  <c r="E1061" i="1"/>
  <c r="BT1060" i="2" s="1"/>
  <c r="BW1060" i="2" s="1"/>
  <c r="C1061" i="1"/>
  <c r="F1061" i="1"/>
  <c r="BU1060" i="2" s="1"/>
  <c r="D1061" i="1"/>
  <c r="E1062" i="1"/>
  <c r="BT1061" i="2" s="1"/>
  <c r="BW1061" i="2" s="1"/>
  <c r="C1062" i="1"/>
  <c r="F1062" i="1"/>
  <c r="BU1061" i="2" s="1"/>
  <c r="D1062" i="1"/>
  <c r="E1063" i="1"/>
  <c r="BT1062" i="2" s="1"/>
  <c r="F1063" i="1"/>
  <c r="BU1062" i="2" s="1"/>
  <c r="D1063" i="1"/>
  <c r="C1063" i="1"/>
  <c r="E1064" i="1"/>
  <c r="BT1063" i="2" s="1"/>
  <c r="BW1063" i="2" s="1"/>
  <c r="C1064" i="1"/>
  <c r="F1064" i="1"/>
  <c r="BU1063" i="2" s="1"/>
  <c r="D1064" i="1"/>
  <c r="E1065" i="1"/>
  <c r="BT1064" i="2" s="1"/>
  <c r="BW1064" i="2" s="1"/>
  <c r="C1065" i="1"/>
  <c r="F1065" i="1"/>
  <c r="BU1064" i="2" s="1"/>
  <c r="D1065" i="1"/>
  <c r="E1066" i="1"/>
  <c r="BT1065" i="2" s="1"/>
  <c r="BW1065" i="2" s="1"/>
  <c r="C1066" i="1"/>
  <c r="F1066" i="1"/>
  <c r="BU1065" i="2" s="1"/>
  <c r="D1066" i="1"/>
  <c r="E1067" i="1"/>
  <c r="BT1066" i="2" s="1"/>
  <c r="BW1066" i="2" s="1"/>
  <c r="D1067" i="1"/>
  <c r="F1067" i="1"/>
  <c r="BU1066" i="2" s="1"/>
  <c r="C1067" i="1"/>
  <c r="E1068" i="1"/>
  <c r="BT1067" i="2" s="1"/>
  <c r="F1068" i="1"/>
  <c r="BU1067" i="2" s="1"/>
  <c r="C1068" i="1"/>
  <c r="D1068" i="1"/>
  <c r="E1069" i="1"/>
  <c r="BT1068" i="2" s="1"/>
  <c r="BW1068" i="2" s="1"/>
  <c r="C1069" i="1"/>
  <c r="F1069" i="1"/>
  <c r="BU1068" i="2" s="1"/>
  <c r="D1069" i="1"/>
  <c r="E1070" i="1"/>
  <c r="BT1069" i="2" s="1"/>
  <c r="BW1069" i="2" s="1"/>
  <c r="C1070" i="1"/>
  <c r="F1070" i="1"/>
  <c r="BU1069" i="2" s="1"/>
  <c r="D1070" i="1"/>
  <c r="E1071" i="1"/>
  <c r="BT1070" i="2" s="1"/>
  <c r="BW1070" i="2" s="1"/>
  <c r="C1071" i="1"/>
  <c r="F1071" i="1"/>
  <c r="BU1070" i="2" s="1"/>
  <c r="D1071" i="1"/>
  <c r="E1072" i="1"/>
  <c r="BT1071" i="2" s="1"/>
  <c r="BW1071" i="2" s="1"/>
  <c r="C1072" i="1"/>
  <c r="F1072" i="1"/>
  <c r="BU1071" i="2" s="1"/>
  <c r="D1072" i="1"/>
  <c r="E1073" i="1"/>
  <c r="BT1072" i="2" s="1"/>
  <c r="BW1072" i="2" s="1"/>
  <c r="C1073" i="1"/>
  <c r="F1073" i="1"/>
  <c r="BU1072" i="2" s="1"/>
  <c r="D1073" i="1"/>
  <c r="E1074" i="1"/>
  <c r="BT1073" i="2" s="1"/>
  <c r="BW1073" i="2" s="1"/>
  <c r="C1074" i="1"/>
  <c r="F1074" i="1"/>
  <c r="BU1073" i="2" s="1"/>
  <c r="D1074" i="1"/>
  <c r="E1075" i="1"/>
  <c r="BT1074" i="2" s="1"/>
  <c r="BW1074" i="2" s="1"/>
  <c r="D1075" i="1"/>
  <c r="F1075" i="1"/>
  <c r="BU1074" i="2" s="1"/>
  <c r="C1075" i="1"/>
  <c r="E1076" i="1"/>
  <c r="BT1075" i="2" s="1"/>
  <c r="F1076" i="1"/>
  <c r="BU1075" i="2" s="1"/>
  <c r="C1076" i="1"/>
  <c r="D1076" i="1"/>
  <c r="E1077" i="1"/>
  <c r="BT1076" i="2" s="1"/>
  <c r="F1077" i="1"/>
  <c r="BU1076" i="2" s="1"/>
  <c r="C1077" i="1"/>
  <c r="D1077" i="1"/>
  <c r="E1078" i="1"/>
  <c r="BT1077" i="2" s="1"/>
  <c r="BW1077" i="2" s="1"/>
  <c r="C1078" i="1"/>
  <c r="F1078" i="1"/>
  <c r="BU1077" i="2" s="1"/>
  <c r="D1078" i="1"/>
  <c r="E1079" i="1"/>
  <c r="BT1078" i="2" s="1"/>
  <c r="F1079" i="1"/>
  <c r="BU1078" i="2" s="1"/>
  <c r="D1079" i="1"/>
  <c r="C1079" i="1"/>
  <c r="E1080" i="1"/>
  <c r="BT1079" i="2" s="1"/>
  <c r="BW1079" i="2" s="1"/>
  <c r="C1080" i="1"/>
  <c r="F1080" i="1"/>
  <c r="BU1079" i="2" s="1"/>
  <c r="D1080" i="1"/>
  <c r="E1081" i="1"/>
  <c r="BT1080" i="2" s="1"/>
  <c r="BW1080" i="2" s="1"/>
  <c r="C1081" i="1"/>
  <c r="F1081" i="1"/>
  <c r="BU1080" i="2" s="1"/>
  <c r="D1081" i="1"/>
  <c r="E1082" i="1"/>
  <c r="BT1081" i="2" s="1"/>
  <c r="F1082" i="1"/>
  <c r="BU1081" i="2" s="1"/>
  <c r="C1082" i="1"/>
  <c r="D1082" i="1"/>
  <c r="E1083" i="1"/>
  <c r="BT1082" i="2" s="1"/>
  <c r="BW1082" i="2" s="1"/>
  <c r="C1083" i="1"/>
  <c r="F1083" i="1"/>
  <c r="BU1082" i="2" s="1"/>
  <c r="D1083" i="1"/>
  <c r="E1084" i="1"/>
  <c r="BT1083" i="2" s="1"/>
  <c r="F1084" i="1"/>
  <c r="BU1083" i="2" s="1"/>
  <c r="D1084" i="1"/>
  <c r="C1084" i="1"/>
  <c r="E1085" i="1"/>
  <c r="BT1084" i="2" s="1"/>
  <c r="BW1084" i="2" s="1"/>
  <c r="C1085" i="1"/>
  <c r="F1085" i="1"/>
  <c r="BU1084" i="2" s="1"/>
  <c r="D1085" i="1"/>
  <c r="E1086" i="1"/>
  <c r="BT1085" i="2" s="1"/>
  <c r="F1086" i="1"/>
  <c r="BU1085" i="2" s="1"/>
  <c r="C1086" i="1"/>
  <c r="D1086" i="1"/>
  <c r="E1087" i="1"/>
  <c r="BT1086" i="2" s="1"/>
  <c r="BW1086" i="2" s="1"/>
  <c r="C1087" i="1"/>
  <c r="F1087" i="1"/>
  <c r="BU1086" i="2" s="1"/>
  <c r="D1087" i="1"/>
  <c r="E1088" i="1"/>
  <c r="BT1087" i="2" s="1"/>
  <c r="BW1087" i="2" s="1"/>
  <c r="C1088" i="1"/>
  <c r="F1088" i="1"/>
  <c r="BU1087" i="2" s="1"/>
  <c r="D1088" i="1"/>
  <c r="E1089" i="1"/>
  <c r="BT1088" i="2" s="1"/>
  <c r="BW1088" i="2" s="1"/>
  <c r="C1089" i="1"/>
  <c r="F1089" i="1"/>
  <c r="BU1088" i="2" s="1"/>
  <c r="D1089" i="1"/>
  <c r="E1090" i="1"/>
  <c r="BT1089" i="2" s="1"/>
  <c r="F1090" i="1"/>
  <c r="BU1089" i="2" s="1"/>
  <c r="C1090" i="1"/>
  <c r="D1090" i="1"/>
  <c r="E1091" i="1"/>
  <c r="BT1090" i="2" s="1"/>
  <c r="BW1090" i="2" s="1"/>
  <c r="C1091" i="1"/>
  <c r="F1091" i="1"/>
  <c r="BU1090" i="2" s="1"/>
  <c r="D1091" i="1"/>
  <c r="E1092" i="1"/>
  <c r="BT1091" i="2" s="1"/>
  <c r="BW1091" i="2" s="1"/>
  <c r="C1092" i="1"/>
  <c r="F1092" i="1"/>
  <c r="BU1091" i="2" s="1"/>
  <c r="D1092" i="1"/>
  <c r="E1093" i="1"/>
  <c r="BT1092" i="2" s="1"/>
  <c r="BW1092" i="2" s="1"/>
  <c r="C1093" i="1"/>
  <c r="F1093" i="1"/>
  <c r="BU1092" i="2" s="1"/>
  <c r="D1093" i="1"/>
  <c r="E1094" i="1"/>
  <c r="BT1093" i="2" s="1"/>
  <c r="F1094" i="1"/>
  <c r="BU1093" i="2" s="1"/>
  <c r="C1094" i="1"/>
  <c r="D1094" i="1"/>
  <c r="E1095" i="1"/>
  <c r="BT1094" i="2" s="1"/>
  <c r="BW1094" i="2" s="1"/>
  <c r="C1095" i="1"/>
  <c r="F1095" i="1"/>
  <c r="BU1094" i="2" s="1"/>
  <c r="D1095" i="1"/>
  <c r="E1096" i="1"/>
  <c r="BT1095" i="2" s="1"/>
  <c r="F1096" i="1"/>
  <c r="BU1095" i="2" s="1"/>
  <c r="C1096" i="1"/>
  <c r="D1096" i="1"/>
  <c r="E1097" i="1"/>
  <c r="BT1096" i="2" s="1"/>
  <c r="BW1096" i="2" s="1"/>
  <c r="D1097" i="1"/>
  <c r="F1097" i="1"/>
  <c r="BU1096" i="2" s="1"/>
  <c r="C1097" i="1"/>
  <c r="E1098" i="1"/>
  <c r="BT1097" i="2" s="1"/>
  <c r="BW1097" i="2" s="1"/>
  <c r="C1098" i="1"/>
  <c r="F1098" i="1"/>
  <c r="BU1097" i="2" s="1"/>
  <c r="D1098" i="1"/>
  <c r="E1099" i="1"/>
  <c r="BT1098" i="2" s="1"/>
  <c r="F1099" i="1"/>
  <c r="BU1098" i="2" s="1"/>
  <c r="D1099" i="1"/>
  <c r="C1099" i="1"/>
  <c r="E1100" i="1"/>
  <c r="BT1099" i="2" s="1"/>
  <c r="BW1099" i="2" s="1"/>
  <c r="C1100" i="1"/>
  <c r="F1100" i="1"/>
  <c r="BU1099" i="2" s="1"/>
  <c r="D1100" i="1"/>
  <c r="E1101" i="1"/>
  <c r="BT1100" i="2" s="1"/>
  <c r="BW1100" i="2" s="1"/>
  <c r="C1101" i="1"/>
  <c r="F1101" i="1"/>
  <c r="BU1100" i="2" s="1"/>
  <c r="D1101" i="1"/>
  <c r="E1102" i="1"/>
  <c r="BT1101" i="2" s="1"/>
  <c r="BW1101" i="2" s="1"/>
  <c r="C1102" i="1"/>
  <c r="F1102" i="1"/>
  <c r="BU1101" i="2" s="1"/>
  <c r="D1102" i="1"/>
  <c r="E1103" i="1"/>
  <c r="BT1102" i="2" s="1"/>
  <c r="BW1102" i="2" s="1"/>
  <c r="C1103" i="1"/>
  <c r="F1103" i="1"/>
  <c r="BU1102" i="2" s="1"/>
  <c r="D1103" i="1"/>
  <c r="E1104" i="1"/>
  <c r="BT1103" i="2" s="1"/>
  <c r="BW1103" i="2" s="1"/>
  <c r="C1104" i="1"/>
  <c r="F1104" i="1"/>
  <c r="BU1103" i="2" s="1"/>
  <c r="D1104" i="1"/>
  <c r="E1105" i="1"/>
  <c r="BT1104" i="2" s="1"/>
  <c r="BW1104" i="2" s="1"/>
  <c r="C1105" i="1"/>
  <c r="F1105" i="1"/>
  <c r="BU1104" i="2" s="1"/>
  <c r="D1105" i="1"/>
  <c r="E1106" i="1"/>
  <c r="BT1105" i="2" s="1"/>
  <c r="BW1105" i="2" s="1"/>
  <c r="D1106" i="1"/>
  <c r="F1106" i="1"/>
  <c r="BU1105" i="2" s="1"/>
  <c r="C1106" i="1"/>
  <c r="E1107" i="1"/>
  <c r="BT1106" i="2" s="1"/>
  <c r="F1107" i="1"/>
  <c r="BU1106" i="2" s="1"/>
  <c r="D1107" i="1"/>
  <c r="C1107" i="1"/>
  <c r="E1108" i="1"/>
  <c r="C1108" i="1"/>
  <c r="F1108" i="1"/>
  <c r="D1108" i="1"/>
  <c r="E1109" i="1"/>
  <c r="F1109" i="1"/>
  <c r="D1109" i="1"/>
  <c r="C1109" i="1"/>
  <c r="E1110" i="1"/>
  <c r="C1110" i="1"/>
  <c r="F1110" i="1"/>
  <c r="D1110" i="1"/>
  <c r="E1111" i="1"/>
  <c r="F1111" i="1"/>
  <c r="D1111" i="1"/>
  <c r="C1111" i="1"/>
  <c r="E1112" i="1"/>
  <c r="F1112" i="1"/>
  <c r="D1112" i="1"/>
  <c r="C1112" i="1"/>
  <c r="F1113" i="1"/>
  <c r="C1113" i="1"/>
  <c r="E1113" i="1"/>
  <c r="D1113" i="1"/>
  <c r="F1114" i="1"/>
  <c r="C1114" i="1"/>
  <c r="D1114" i="1"/>
  <c r="E1114" i="1"/>
  <c r="E1115" i="1"/>
  <c r="F1115" i="1"/>
  <c r="D1115" i="1"/>
  <c r="C1115" i="1"/>
  <c r="F1116" i="1"/>
  <c r="D1116" i="1"/>
  <c r="E1116" i="1"/>
  <c r="C1116" i="1"/>
  <c r="D1117" i="1"/>
  <c r="C1117" i="1"/>
  <c r="F1117" i="1"/>
  <c r="E1117" i="1"/>
  <c r="D1118" i="1"/>
  <c r="E1118" i="1"/>
  <c r="F1118" i="1"/>
  <c r="C1118" i="1"/>
  <c r="F1119" i="1"/>
  <c r="C1119" i="1"/>
  <c r="D1119" i="1"/>
  <c r="E1119" i="1"/>
  <c r="E1120" i="1"/>
  <c r="D1120" i="1"/>
  <c r="F1120" i="1"/>
  <c r="C1120" i="1"/>
  <c r="F1121" i="1"/>
  <c r="D1121" i="1"/>
  <c r="E1121" i="1"/>
  <c r="C1121" i="1"/>
  <c r="C1122" i="1"/>
  <c r="D1122" i="1"/>
  <c r="E1122" i="1"/>
  <c r="F1122" i="1"/>
  <c r="F1123" i="1"/>
  <c r="C1123" i="1"/>
  <c r="E1123" i="1"/>
  <c r="D1123" i="1"/>
  <c r="F1124" i="1"/>
  <c r="D1124" i="1"/>
  <c r="E1124" i="1"/>
  <c r="C1124" i="1"/>
  <c r="D1125" i="1"/>
  <c r="C1125" i="1"/>
  <c r="E1125" i="1"/>
  <c r="F1125" i="1"/>
  <c r="F1126" i="1"/>
  <c r="D1126" i="1"/>
  <c r="E1126" i="1"/>
  <c r="C1126" i="1"/>
  <c r="F1127" i="1"/>
  <c r="C1127" i="1"/>
  <c r="E1127" i="1"/>
  <c r="D1127" i="1"/>
  <c r="F1128" i="1"/>
  <c r="D1128" i="1"/>
  <c r="E1128" i="1"/>
  <c r="C1128" i="1"/>
  <c r="F1129" i="1"/>
  <c r="D1129" i="1"/>
  <c r="E1129" i="1"/>
  <c r="C1129" i="1"/>
  <c r="F1130" i="1"/>
  <c r="D1130" i="1"/>
  <c r="E1130" i="1"/>
  <c r="C1130" i="1"/>
  <c r="F1131" i="1"/>
  <c r="D1131" i="1"/>
  <c r="E1131" i="1"/>
  <c r="C1131" i="1"/>
  <c r="D1132" i="1"/>
  <c r="C1132" i="1"/>
  <c r="E1132" i="1"/>
  <c r="F1132" i="1"/>
  <c r="F1133" i="1"/>
  <c r="D1133" i="1"/>
  <c r="E1133" i="1"/>
  <c r="C1133" i="1"/>
  <c r="F1134" i="1"/>
  <c r="D1134" i="1"/>
  <c r="E1134" i="1"/>
  <c r="C1134" i="1"/>
  <c r="D1135" i="1"/>
  <c r="E1135" i="1"/>
  <c r="F1135" i="1"/>
  <c r="C1135" i="1"/>
  <c r="F1136" i="1"/>
  <c r="C1136" i="1"/>
  <c r="E1136" i="1"/>
  <c r="D1136" i="1"/>
  <c r="F1137" i="1"/>
  <c r="D1137" i="1"/>
  <c r="E1137" i="1"/>
  <c r="C1137" i="1"/>
  <c r="F1138" i="1"/>
  <c r="D1138" i="1"/>
  <c r="E1138" i="1"/>
  <c r="C1138" i="1"/>
  <c r="D1139" i="1"/>
  <c r="C1139" i="1"/>
  <c r="E1139" i="1"/>
  <c r="F1139" i="1"/>
  <c r="F1140" i="1"/>
  <c r="D1140" i="1"/>
  <c r="E1140" i="1"/>
  <c r="C1140" i="1"/>
  <c r="F1141" i="1"/>
  <c r="C1141" i="1"/>
  <c r="E1141" i="1"/>
  <c r="D1141" i="1"/>
  <c r="F1142" i="1"/>
  <c r="D1142" i="1"/>
  <c r="E1142" i="1"/>
  <c r="C1142" i="1"/>
  <c r="F1143" i="1"/>
  <c r="D1143" i="1"/>
  <c r="E1143" i="1"/>
  <c r="C1143" i="1"/>
  <c r="F1144" i="1"/>
  <c r="C1144" i="1"/>
  <c r="E1144" i="1"/>
  <c r="D1144" i="1"/>
  <c r="F1145" i="1"/>
  <c r="D1145" i="1"/>
  <c r="E1145" i="1"/>
  <c r="C1145" i="1"/>
  <c r="D1146" i="1"/>
  <c r="C1146" i="1"/>
  <c r="E1146" i="1"/>
  <c r="F1146" i="1"/>
  <c r="F1147" i="1"/>
  <c r="C1147" i="1"/>
  <c r="E1147" i="1"/>
  <c r="D1147" i="1"/>
  <c r="F1148" i="1"/>
  <c r="D1148" i="1"/>
  <c r="C1148" i="1"/>
  <c r="E1148" i="1"/>
  <c r="F1149" i="1"/>
  <c r="D1149" i="1"/>
  <c r="E1149" i="1"/>
  <c r="C1149" i="1"/>
  <c r="F1150" i="1"/>
  <c r="D1150" i="1"/>
  <c r="C1150" i="1"/>
  <c r="E1150" i="1"/>
  <c r="C1151" i="1"/>
  <c r="E1151" i="1"/>
  <c r="F1151" i="1"/>
  <c r="D1151" i="1"/>
  <c r="C1152" i="1"/>
  <c r="E1152" i="1"/>
  <c r="F1152" i="1"/>
  <c r="D1152" i="1"/>
  <c r="F1153" i="1"/>
  <c r="D1153" i="1"/>
  <c r="E1153" i="1"/>
  <c r="C1153" i="1"/>
  <c r="D1154" i="1"/>
  <c r="C1154" i="1"/>
  <c r="E1154" i="1"/>
  <c r="F1154" i="1"/>
  <c r="D1155" i="1"/>
  <c r="C1155" i="1"/>
  <c r="E1155" i="1"/>
  <c r="F1155" i="1"/>
  <c r="F1156" i="1"/>
  <c r="D1156" i="1"/>
  <c r="C1156" i="1"/>
  <c r="E1156" i="1"/>
  <c r="F1157" i="1"/>
  <c r="D1157" i="1"/>
  <c r="C1157" i="1"/>
  <c r="E1157" i="1"/>
  <c r="F1158" i="1"/>
  <c r="D1158" i="1"/>
  <c r="C1158" i="1"/>
  <c r="E1158" i="1"/>
  <c r="F1159" i="1"/>
  <c r="D1159" i="1"/>
  <c r="C1159" i="1"/>
  <c r="E1159" i="1"/>
  <c r="F1160" i="1"/>
  <c r="D1160" i="1"/>
  <c r="C1160" i="1"/>
  <c r="E1160" i="1"/>
  <c r="F1161" i="1"/>
  <c r="D1161" i="1"/>
  <c r="C1161" i="1"/>
  <c r="E1161" i="1"/>
  <c r="F1162" i="1"/>
  <c r="D1162" i="1"/>
  <c r="E1162" i="1"/>
  <c r="C1162" i="1"/>
  <c r="F1163" i="1"/>
  <c r="D1163" i="1"/>
  <c r="E1163" i="1"/>
  <c r="C1163" i="1"/>
  <c r="F1164" i="1"/>
  <c r="D1164" i="1"/>
  <c r="C1164" i="1"/>
  <c r="E1164" i="1"/>
  <c r="F1165" i="1"/>
  <c r="D1165" i="1"/>
  <c r="E1165" i="1"/>
  <c r="C1165" i="1"/>
  <c r="F1166" i="1"/>
  <c r="D1166" i="1"/>
  <c r="C1166" i="1"/>
  <c r="E1166" i="1"/>
  <c r="F1167" i="1"/>
  <c r="D1167" i="1"/>
  <c r="E1167" i="1"/>
  <c r="C1167" i="1"/>
  <c r="F1168" i="1"/>
  <c r="D1168" i="1"/>
  <c r="C1168" i="1"/>
  <c r="E1168" i="1"/>
  <c r="F1169" i="1"/>
  <c r="D1169" i="1"/>
  <c r="E1169" i="1"/>
  <c r="C1169" i="1"/>
  <c r="F1170" i="1"/>
  <c r="D1170" i="1"/>
  <c r="C1170" i="1"/>
  <c r="E1170" i="1"/>
  <c r="F1171" i="1"/>
  <c r="D1171" i="1"/>
  <c r="C1171" i="1"/>
  <c r="E1171" i="1"/>
  <c r="F1172" i="1"/>
  <c r="D1172" i="1"/>
  <c r="E1172" i="1"/>
  <c r="C1172" i="1"/>
  <c r="F1173" i="1"/>
  <c r="E1173" i="1"/>
  <c r="D1173" i="1"/>
  <c r="C1173" i="1"/>
  <c r="F1174" i="1"/>
  <c r="D1174" i="1"/>
  <c r="C1174" i="1"/>
  <c r="E1174" i="1"/>
  <c r="D1175" i="1"/>
  <c r="F1175" i="1"/>
  <c r="C1175" i="1"/>
  <c r="E1175" i="1"/>
  <c r="F1176" i="1"/>
  <c r="D1176" i="1"/>
  <c r="C1176" i="1"/>
  <c r="E1176" i="1"/>
  <c r="F1177" i="1"/>
  <c r="D1177" i="1"/>
  <c r="C1177" i="1"/>
  <c r="E1177" i="1"/>
  <c r="F1178" i="1"/>
  <c r="D1178" i="1"/>
  <c r="C1178" i="1"/>
  <c r="E1178" i="1"/>
  <c r="F1179" i="1"/>
  <c r="D1179" i="1"/>
  <c r="C1179" i="1"/>
  <c r="E1179" i="1"/>
  <c r="F1180" i="1"/>
  <c r="E1180" i="1"/>
  <c r="D1180" i="1"/>
  <c r="C1180" i="1"/>
  <c r="F1181" i="1"/>
  <c r="D1181" i="1"/>
  <c r="C1181" i="1"/>
  <c r="E1181" i="1"/>
  <c r="F1182" i="1"/>
  <c r="D1182" i="1"/>
  <c r="C1182" i="1"/>
  <c r="E1182" i="1"/>
  <c r="F1183" i="1"/>
  <c r="D1183" i="1"/>
  <c r="C1183" i="1"/>
  <c r="E1183" i="1"/>
  <c r="F1184" i="1"/>
  <c r="E1184" i="1"/>
  <c r="D1184" i="1"/>
  <c r="C1184" i="1"/>
  <c r="F1185" i="1"/>
  <c r="D1185" i="1"/>
  <c r="C1185" i="1"/>
  <c r="E1185" i="1"/>
  <c r="F1186" i="1"/>
  <c r="D1186" i="1"/>
  <c r="C1186" i="1"/>
  <c r="E1186" i="1"/>
  <c r="F1187" i="1"/>
  <c r="D1187" i="1"/>
  <c r="C1187" i="1"/>
  <c r="E1187" i="1"/>
  <c r="F1188" i="1"/>
  <c r="D1188" i="1"/>
  <c r="C1188" i="1"/>
  <c r="E1188" i="1"/>
  <c r="F1189" i="1"/>
  <c r="D1189" i="1"/>
  <c r="C1189" i="1"/>
  <c r="E1189" i="1"/>
  <c r="F1190" i="1"/>
  <c r="D1190" i="1"/>
  <c r="C1190" i="1"/>
  <c r="E1190" i="1"/>
  <c r="F1191" i="1"/>
  <c r="D1191" i="1"/>
  <c r="E1191" i="1"/>
  <c r="C1191" i="1"/>
  <c r="F1192" i="1"/>
  <c r="D1192" i="1"/>
  <c r="C1192" i="1"/>
  <c r="E1192" i="1"/>
  <c r="D1193" i="1"/>
  <c r="E1193" i="1"/>
  <c r="F1193" i="1"/>
  <c r="C1193" i="1"/>
  <c r="F1194" i="1"/>
  <c r="E1194" i="1"/>
  <c r="D1194" i="1"/>
  <c r="C1194" i="1"/>
  <c r="F1195" i="1"/>
  <c r="D1195" i="1"/>
  <c r="C1195" i="1"/>
  <c r="E1195" i="1"/>
  <c r="F1196" i="1"/>
  <c r="E1196" i="1"/>
  <c r="D1196" i="1"/>
  <c r="C1196" i="1"/>
  <c r="F1197" i="1"/>
  <c r="D1197" i="1"/>
  <c r="E1197" i="1"/>
  <c r="C1197" i="1"/>
  <c r="F1198" i="1"/>
  <c r="D1198" i="1"/>
  <c r="C1198" i="1"/>
  <c r="E1198" i="1"/>
  <c r="F1199" i="1"/>
  <c r="D1199" i="1"/>
  <c r="C1199" i="1"/>
  <c r="E1199" i="1"/>
  <c r="F1200" i="1"/>
  <c r="D1200" i="1"/>
  <c r="C1200" i="1"/>
  <c r="E1200" i="1"/>
  <c r="F1201" i="1"/>
  <c r="D1201" i="1"/>
  <c r="C1201" i="1"/>
  <c r="E1201" i="1"/>
  <c r="F1202" i="1"/>
  <c r="C1202" i="1"/>
  <c r="D1202" i="1"/>
  <c r="E1202" i="1"/>
  <c r="F1203" i="1"/>
  <c r="E1203" i="1"/>
  <c r="D1203" i="1"/>
  <c r="C1203" i="1"/>
  <c r="F1204" i="1"/>
  <c r="C1204" i="1"/>
  <c r="E1204" i="1"/>
  <c r="D1204" i="1"/>
  <c r="F1205" i="1"/>
  <c r="E1205" i="1"/>
  <c r="D1205" i="1"/>
  <c r="C1205" i="1"/>
  <c r="E1206" i="1"/>
  <c r="D1206" i="1"/>
  <c r="C1206" i="1"/>
  <c r="F1206" i="1"/>
  <c r="F1207" i="1"/>
  <c r="E1207" i="1"/>
  <c r="D1207" i="1"/>
  <c r="C1207" i="1"/>
  <c r="F1208" i="1"/>
  <c r="D1208" i="1"/>
  <c r="C1208" i="1"/>
  <c r="E1208" i="1"/>
  <c r="F1209" i="1"/>
  <c r="D1209" i="1"/>
  <c r="C1209" i="1"/>
  <c r="E1209" i="1"/>
  <c r="F1210" i="1"/>
  <c r="E1210" i="1"/>
  <c r="D1210" i="1"/>
  <c r="C1210" i="1"/>
  <c r="F1211" i="1"/>
  <c r="E1211" i="1"/>
  <c r="D1211" i="1"/>
  <c r="C1211" i="1"/>
  <c r="F1212" i="1"/>
  <c r="D1212" i="1"/>
  <c r="C1212" i="1"/>
  <c r="E1212" i="1"/>
  <c r="F1213" i="1"/>
  <c r="D1213" i="1"/>
  <c r="E1213" i="1"/>
  <c r="C1213" i="1"/>
  <c r="D1214" i="1"/>
  <c r="C1214" i="1"/>
  <c r="E1214" i="1"/>
  <c r="F1214" i="1"/>
  <c r="F1215" i="1"/>
  <c r="D1215" i="1"/>
  <c r="E1215" i="1"/>
  <c r="C1215" i="1"/>
  <c r="F1216" i="1"/>
  <c r="D1216" i="1"/>
  <c r="E1216" i="1"/>
  <c r="C1216" i="1"/>
  <c r="F1217" i="1"/>
  <c r="D1217" i="1"/>
  <c r="C1217" i="1"/>
  <c r="E1217" i="1"/>
  <c r="F1218" i="1"/>
  <c r="D1218" i="1"/>
  <c r="E1218" i="1"/>
  <c r="C1218" i="1"/>
  <c r="F1219" i="1"/>
  <c r="E1219" i="1"/>
  <c r="D1219" i="1"/>
  <c r="C1219" i="1"/>
  <c r="F1220" i="1"/>
  <c r="D1220" i="1"/>
  <c r="C1220" i="1"/>
  <c r="E1220" i="1"/>
  <c r="F1221" i="1"/>
  <c r="E1221" i="1"/>
  <c r="D1221" i="1"/>
  <c r="C1221" i="1"/>
  <c r="F1222" i="1"/>
  <c r="D1222" i="1"/>
  <c r="C1222" i="1"/>
  <c r="E1222" i="1"/>
  <c r="F1223" i="1"/>
  <c r="D1223" i="1"/>
  <c r="C1223" i="1"/>
  <c r="E1223" i="1"/>
  <c r="F1224" i="1"/>
  <c r="E1224" i="1"/>
  <c r="D1224" i="1"/>
  <c r="C1224" i="1"/>
  <c r="F1225" i="1"/>
  <c r="D1225" i="1"/>
  <c r="E1225" i="1"/>
  <c r="C1225" i="1"/>
  <c r="F1226" i="1"/>
  <c r="D1226" i="1"/>
  <c r="E1226" i="1"/>
  <c r="C1226" i="1"/>
  <c r="F1227" i="1"/>
  <c r="E1227" i="1"/>
  <c r="D1227" i="1"/>
  <c r="C1227" i="1"/>
  <c r="F1228" i="1"/>
  <c r="E1228" i="1"/>
  <c r="D1228" i="1"/>
  <c r="C1228" i="1"/>
  <c r="F1229" i="1"/>
  <c r="E1229" i="1"/>
  <c r="D1229" i="1"/>
  <c r="C1229" i="1"/>
  <c r="F1230" i="1"/>
  <c r="D1230" i="1"/>
  <c r="C1230" i="1"/>
  <c r="E1230" i="1"/>
  <c r="D1231" i="1"/>
  <c r="E1231" i="1"/>
  <c r="C1231" i="1"/>
  <c r="F1231" i="1"/>
  <c r="F1232" i="1"/>
  <c r="D1232" i="1"/>
  <c r="C1232" i="1"/>
  <c r="E1232" i="1"/>
  <c r="F1233" i="1"/>
  <c r="C1233" i="1"/>
  <c r="D1233" i="1"/>
  <c r="E1233" i="1"/>
  <c r="F1234" i="1"/>
  <c r="D1234" i="1"/>
  <c r="C1234" i="1"/>
  <c r="E1234" i="1"/>
  <c r="E1235" i="1"/>
  <c r="D1235" i="1"/>
  <c r="C1235" i="1"/>
  <c r="F1235" i="1"/>
  <c r="F1236" i="1"/>
  <c r="C1236" i="1"/>
  <c r="D1236" i="1"/>
  <c r="E1236" i="1"/>
  <c r="F1237" i="1"/>
  <c r="D1237" i="1"/>
  <c r="C1237" i="1"/>
  <c r="E1237" i="1"/>
  <c r="F1238" i="1"/>
  <c r="E1238" i="1"/>
  <c r="D1238" i="1"/>
  <c r="C1238" i="1"/>
  <c r="F1239" i="1"/>
  <c r="D1239" i="1"/>
  <c r="E1239" i="1"/>
  <c r="C1239" i="1"/>
  <c r="F1240" i="1"/>
  <c r="E1240" i="1"/>
  <c r="D1240" i="1"/>
  <c r="C1240" i="1"/>
  <c r="F1241" i="1"/>
  <c r="C1241" i="1"/>
  <c r="D1241" i="1"/>
  <c r="E1241" i="1"/>
  <c r="C1242" i="1"/>
  <c r="D1242" i="1"/>
  <c r="E1242" i="1"/>
  <c r="F1242" i="1"/>
  <c r="F1243" i="1"/>
  <c r="D1243" i="1"/>
  <c r="E1243" i="1"/>
  <c r="C1243" i="1"/>
  <c r="F1244" i="1"/>
  <c r="D1244" i="1"/>
  <c r="E1244" i="1"/>
  <c r="C1244" i="1"/>
  <c r="F1245" i="1"/>
  <c r="E1245" i="1"/>
  <c r="D1245" i="1"/>
  <c r="C1245" i="1"/>
  <c r="F1246" i="1"/>
  <c r="D1246" i="1"/>
  <c r="C1246" i="1"/>
  <c r="E1246" i="1"/>
  <c r="F1247" i="1"/>
  <c r="D1247" i="1"/>
  <c r="C1247" i="1"/>
  <c r="E1247" i="1"/>
  <c r="F1248" i="1"/>
  <c r="D1248" i="1"/>
  <c r="E1248" i="1"/>
  <c r="C1248" i="1"/>
  <c r="D1249" i="1"/>
  <c r="E1249" i="1"/>
  <c r="F1249" i="1"/>
  <c r="C1249" i="1"/>
  <c r="D1250" i="1"/>
  <c r="C1250" i="1"/>
  <c r="E1250" i="1"/>
  <c r="F1250" i="1"/>
  <c r="E1251" i="1"/>
  <c r="F1251" i="1"/>
  <c r="D1251" i="1"/>
  <c r="C1251" i="1"/>
  <c r="F1252" i="1"/>
  <c r="C1252" i="1"/>
  <c r="D1252" i="1"/>
  <c r="E1252" i="1"/>
  <c r="F1253" i="1"/>
  <c r="C1253" i="1"/>
  <c r="E1253" i="1"/>
  <c r="D1253" i="1"/>
  <c r="D1254" i="1"/>
  <c r="C1254" i="1"/>
  <c r="E1254" i="1"/>
  <c r="F1254" i="1"/>
  <c r="D1255" i="1"/>
  <c r="E1255" i="1"/>
  <c r="F1255" i="1"/>
  <c r="C1255" i="1"/>
  <c r="D1256" i="1"/>
  <c r="C1256" i="1"/>
  <c r="E1256" i="1"/>
  <c r="F1256" i="1"/>
  <c r="D1257" i="1"/>
  <c r="C1257" i="1"/>
  <c r="E1257" i="1"/>
  <c r="F1257" i="1"/>
  <c r="D1258" i="1"/>
  <c r="C1258" i="1"/>
  <c r="E1258" i="1"/>
  <c r="F1258" i="1"/>
  <c r="F1259" i="1"/>
  <c r="C1259" i="1"/>
  <c r="E1259" i="1"/>
  <c r="D1259" i="1"/>
  <c r="F1260" i="1"/>
  <c r="D1260" i="1"/>
  <c r="C1260" i="1"/>
  <c r="E1260" i="1"/>
  <c r="F1261" i="1"/>
  <c r="D1261" i="1"/>
  <c r="E1261" i="1"/>
  <c r="C1261" i="1"/>
  <c r="F1262" i="1"/>
  <c r="D1262" i="1"/>
  <c r="E1262" i="1"/>
  <c r="C1262" i="1"/>
  <c r="F1263" i="1"/>
  <c r="D1263" i="1"/>
  <c r="E1263" i="1"/>
  <c r="C1263" i="1"/>
  <c r="D1264" i="1"/>
  <c r="C1264" i="1"/>
  <c r="E1264" i="1"/>
  <c r="F1264" i="1"/>
  <c r="F1265" i="1"/>
  <c r="D1265" i="1"/>
  <c r="E1265" i="1"/>
  <c r="C1265" i="1"/>
  <c r="E1266" i="1"/>
  <c r="D1266" i="1"/>
  <c r="F1266" i="1"/>
  <c r="C1266" i="1"/>
  <c r="C1267" i="1"/>
  <c r="E1267" i="1"/>
  <c r="F1267" i="1"/>
  <c r="D1267" i="1"/>
  <c r="D1268" i="1"/>
  <c r="E1268" i="1"/>
  <c r="F1268" i="1"/>
  <c r="C1268" i="1"/>
  <c r="D1269" i="1"/>
  <c r="C1269" i="1"/>
  <c r="E1269" i="1"/>
  <c r="F1269" i="1"/>
  <c r="F1270" i="1"/>
  <c r="D1270" i="1"/>
  <c r="C1270" i="1"/>
  <c r="E1270" i="1"/>
  <c r="D1271" i="1"/>
  <c r="E1271" i="1"/>
  <c r="F1271" i="1"/>
  <c r="C1271" i="1"/>
  <c r="F1272" i="1"/>
  <c r="D1272" i="1"/>
  <c r="C1272" i="1"/>
  <c r="E1272" i="1"/>
  <c r="F1273" i="1"/>
  <c r="C1273" i="1"/>
  <c r="E1273" i="1"/>
  <c r="D1273" i="1"/>
  <c r="D1274" i="1"/>
  <c r="C1274" i="1"/>
  <c r="E1274" i="1"/>
  <c r="F1274" i="1"/>
  <c r="F1275" i="1"/>
  <c r="C1275" i="1"/>
  <c r="E1275" i="1"/>
  <c r="D1275" i="1"/>
  <c r="E1276" i="1"/>
  <c r="F1276" i="1"/>
  <c r="D1276" i="1"/>
  <c r="C1276" i="1"/>
  <c r="F1277" i="1"/>
  <c r="D1277" i="1"/>
  <c r="E1277" i="1"/>
  <c r="C1277" i="1"/>
  <c r="D1278" i="1"/>
  <c r="E1278" i="1"/>
  <c r="F1278" i="1"/>
  <c r="C1278" i="1"/>
  <c r="F1279" i="1"/>
  <c r="D1279" i="1"/>
  <c r="E1279" i="1"/>
  <c r="C1279" i="1"/>
  <c r="F1280" i="1"/>
  <c r="C1280" i="1"/>
  <c r="E1280" i="1"/>
  <c r="D1280" i="1"/>
  <c r="D1281" i="1"/>
  <c r="C1281" i="1"/>
  <c r="E1281" i="1"/>
  <c r="F1281" i="1"/>
  <c r="F1282" i="1"/>
  <c r="D1282" i="1"/>
  <c r="E1282" i="1"/>
  <c r="C1282" i="1"/>
  <c r="F1283" i="1"/>
  <c r="D1283" i="1"/>
  <c r="E1283" i="1"/>
  <c r="C1283" i="1"/>
  <c r="F1284" i="1"/>
  <c r="D1284" i="1"/>
  <c r="E1284" i="1"/>
  <c r="C1284" i="1"/>
  <c r="F1285" i="1"/>
  <c r="D1285" i="1"/>
  <c r="E1285" i="1"/>
  <c r="C1285" i="1"/>
  <c r="D1286" i="1"/>
  <c r="E1286" i="1"/>
  <c r="F1286" i="1"/>
  <c r="C1286" i="1"/>
  <c r="F1287" i="1"/>
  <c r="D1287" i="1"/>
  <c r="E1287" i="1"/>
  <c r="C1287" i="1"/>
  <c r="F1288" i="1"/>
  <c r="D1288" i="1"/>
  <c r="E1288" i="1"/>
  <c r="C1288" i="1"/>
  <c r="F1289" i="1"/>
  <c r="D1289" i="1"/>
  <c r="C1289" i="1"/>
  <c r="E1289" i="1"/>
  <c r="C1290" i="1"/>
  <c r="E1290" i="1"/>
  <c r="F1290" i="1"/>
  <c r="D1290" i="1"/>
  <c r="F1291" i="1"/>
  <c r="C1291" i="1"/>
  <c r="E1291" i="1"/>
  <c r="D1291" i="1"/>
  <c r="F1292" i="1"/>
  <c r="C1292" i="1"/>
  <c r="D1292" i="1"/>
  <c r="E1292" i="1"/>
  <c r="F1293" i="1"/>
  <c r="D1293" i="1"/>
  <c r="E1293" i="1"/>
  <c r="C1293" i="1"/>
  <c r="F1294" i="1"/>
  <c r="C1294" i="1"/>
  <c r="E1294" i="1"/>
  <c r="D1294" i="1"/>
  <c r="F1295" i="1"/>
  <c r="D1295" i="1"/>
  <c r="C1295" i="1"/>
  <c r="E1295" i="1"/>
  <c r="F1296" i="1"/>
  <c r="D1296" i="1"/>
  <c r="E1296" i="1"/>
  <c r="C1296" i="1"/>
  <c r="D1297" i="1"/>
  <c r="C1297" i="1"/>
  <c r="E1297" i="1"/>
  <c r="F1297" i="1"/>
  <c r="F1298" i="1"/>
  <c r="C1298" i="1"/>
  <c r="E1298" i="1"/>
  <c r="D1298" i="1"/>
  <c r="F1299" i="1"/>
  <c r="D1299" i="1"/>
  <c r="E1299" i="1"/>
  <c r="C1299" i="1"/>
  <c r="F1300" i="1"/>
  <c r="D1300" i="1"/>
  <c r="E1300" i="1"/>
  <c r="C1300" i="1"/>
  <c r="F1301" i="1"/>
  <c r="D1301" i="1"/>
  <c r="E1301" i="1"/>
  <c r="C1301" i="1"/>
  <c r="F1302" i="1"/>
  <c r="C1302" i="1"/>
  <c r="E1302" i="1"/>
  <c r="D1302" i="1"/>
  <c r="F1303" i="1"/>
  <c r="D1303" i="1"/>
  <c r="E1303" i="1"/>
  <c r="C1303" i="1"/>
  <c r="F1304" i="1"/>
  <c r="C1304" i="1"/>
  <c r="E1304" i="1"/>
  <c r="D1304" i="1"/>
  <c r="F1305" i="1"/>
  <c r="D1305" i="1"/>
  <c r="E1305" i="1"/>
  <c r="C1305" i="1"/>
  <c r="D1306" i="1"/>
  <c r="E1306" i="1"/>
  <c r="F1306" i="1"/>
  <c r="C1306" i="1"/>
  <c r="F1307" i="1"/>
  <c r="D1307" i="1"/>
  <c r="C1307" i="1"/>
  <c r="E1307" i="1"/>
  <c r="F1308" i="1"/>
  <c r="D1308" i="1"/>
  <c r="E1308" i="1"/>
  <c r="C1308" i="1"/>
  <c r="F1309" i="1"/>
  <c r="C1309" i="1"/>
  <c r="D1309" i="1"/>
  <c r="E1309" i="1"/>
  <c r="F1310" i="1"/>
  <c r="D1310" i="1"/>
  <c r="E1310" i="1"/>
  <c r="C1310" i="1"/>
  <c r="D1311" i="1"/>
  <c r="E1311" i="1"/>
  <c r="F1311" i="1"/>
  <c r="C1311" i="1"/>
  <c r="F1312" i="1"/>
  <c r="D1312" i="1"/>
  <c r="C1312" i="1"/>
  <c r="E1312" i="1"/>
  <c r="F1313" i="1"/>
  <c r="D1313" i="1"/>
  <c r="E1313" i="1"/>
  <c r="C1313" i="1"/>
  <c r="F1314" i="1"/>
  <c r="D1314" i="1"/>
  <c r="E1314" i="1"/>
  <c r="C1314" i="1"/>
  <c r="F1315" i="1"/>
  <c r="D1315" i="1"/>
  <c r="E1315" i="1"/>
  <c r="C1315" i="1"/>
  <c r="F1316" i="1"/>
  <c r="C1316" i="1"/>
  <c r="D1316" i="1"/>
  <c r="E1316" i="1"/>
  <c r="F1317" i="1"/>
  <c r="C1317" i="1"/>
  <c r="E1317" i="1"/>
  <c r="D1317" i="1"/>
  <c r="F1318" i="1"/>
  <c r="D1318" i="1"/>
  <c r="E1318" i="1"/>
  <c r="C1318" i="1"/>
  <c r="F1319" i="1"/>
  <c r="C1319" i="1"/>
  <c r="E1319" i="1"/>
  <c r="D1319" i="1"/>
  <c r="F1320" i="1"/>
  <c r="C1320" i="1"/>
  <c r="D1320" i="1"/>
  <c r="E1320" i="1"/>
  <c r="D1321" i="1"/>
  <c r="C1321" i="1"/>
  <c r="E1321" i="1"/>
  <c r="F1321" i="1"/>
  <c r="C1322" i="1"/>
  <c r="F1322" i="1"/>
  <c r="E1322" i="1"/>
  <c r="D1322" i="1"/>
  <c r="E1323" i="1"/>
  <c r="D1323" i="1"/>
  <c r="C1323" i="1"/>
  <c r="F1323" i="1"/>
  <c r="F1324" i="1"/>
  <c r="D1324" i="1"/>
  <c r="E1324" i="1"/>
  <c r="C1324" i="1"/>
  <c r="F1325" i="1"/>
  <c r="D1325" i="1"/>
  <c r="E1325" i="1"/>
  <c r="C1325" i="1"/>
  <c r="E1326" i="1"/>
  <c r="D1326" i="1"/>
  <c r="F1326" i="1"/>
  <c r="C1326" i="1"/>
  <c r="E1327" i="1"/>
  <c r="D1327" i="1"/>
  <c r="F1327" i="1"/>
  <c r="C1327" i="1"/>
  <c r="D1328" i="1"/>
  <c r="E1328" i="1"/>
  <c r="F1328" i="1"/>
  <c r="C1328" i="1"/>
  <c r="C1329" i="1"/>
  <c r="E1329" i="1"/>
  <c r="F1329" i="1"/>
  <c r="D1329" i="1"/>
  <c r="E1330" i="1"/>
  <c r="D1330" i="1"/>
  <c r="F1330" i="1"/>
  <c r="C1330" i="1"/>
  <c r="E1331" i="1"/>
  <c r="D1331" i="1"/>
  <c r="F1331" i="1"/>
  <c r="C1331" i="1"/>
  <c r="E1332" i="1"/>
  <c r="F1332" i="1"/>
  <c r="D1332" i="1"/>
  <c r="C1332" i="1"/>
  <c r="D1333" i="1"/>
  <c r="E1333" i="1"/>
  <c r="F1333" i="1"/>
  <c r="C1333" i="1"/>
  <c r="E1334" i="1"/>
  <c r="D1334" i="1"/>
  <c r="F1334" i="1"/>
  <c r="C1334" i="1"/>
  <c r="D1335" i="1"/>
  <c r="C1335" i="1"/>
  <c r="F1335" i="1"/>
  <c r="E1335" i="1"/>
  <c r="F1336" i="1"/>
  <c r="D1336" i="1"/>
  <c r="E1336" i="1"/>
  <c r="C1336" i="1"/>
  <c r="F1337" i="1"/>
  <c r="D1337" i="1"/>
  <c r="E1337" i="1"/>
  <c r="C1337" i="1"/>
  <c r="D1338" i="1"/>
  <c r="C1338" i="1"/>
  <c r="F1338" i="1"/>
  <c r="E1338" i="1"/>
  <c r="E1339" i="1"/>
  <c r="D1339" i="1"/>
  <c r="F1339" i="1"/>
  <c r="C1339" i="1"/>
  <c r="F1340" i="1"/>
  <c r="D1340" i="1"/>
  <c r="E1340" i="1"/>
  <c r="C1340" i="1"/>
  <c r="F1341" i="1"/>
  <c r="D1341" i="1"/>
  <c r="E1341" i="1"/>
  <c r="C1341" i="1"/>
  <c r="E1342" i="1"/>
  <c r="C1342" i="1"/>
  <c r="D1342" i="1"/>
  <c r="F1342" i="1"/>
  <c r="D1343" i="1"/>
  <c r="F1343" i="1"/>
  <c r="E1343" i="1"/>
  <c r="C1343" i="1"/>
  <c r="E1344" i="1"/>
  <c r="C1344" i="1"/>
  <c r="F1344" i="1"/>
  <c r="D1344" i="1"/>
  <c r="F1345" i="1"/>
  <c r="D1345" i="1"/>
  <c r="E1345" i="1"/>
  <c r="C1345" i="1"/>
  <c r="D1346" i="1"/>
  <c r="F1346" i="1"/>
  <c r="E1346" i="1"/>
  <c r="C1346" i="1"/>
  <c r="E1347" i="1"/>
  <c r="C1347" i="1"/>
  <c r="F1347" i="1"/>
  <c r="D1347" i="1"/>
  <c r="F1348" i="1"/>
  <c r="D1348" i="1"/>
  <c r="E1348" i="1"/>
  <c r="C1348" i="1"/>
  <c r="F1349" i="1"/>
  <c r="D1349" i="1"/>
  <c r="E1349" i="1"/>
  <c r="C1349" i="1"/>
  <c r="D1350" i="1"/>
  <c r="F1350" i="1"/>
  <c r="E1350" i="1"/>
  <c r="C1350" i="1"/>
  <c r="E1351" i="1"/>
  <c r="D1351" i="1"/>
  <c r="F1351" i="1"/>
  <c r="C1351" i="1"/>
  <c r="F1352" i="1"/>
  <c r="D1352" i="1"/>
  <c r="C1352" i="1"/>
  <c r="E1352" i="1"/>
  <c r="C1353" i="1"/>
  <c r="E1353" i="1"/>
  <c r="F1353" i="1"/>
  <c r="D1353" i="1"/>
  <c r="E1354" i="1"/>
  <c r="D1354" i="1"/>
  <c r="F1354" i="1"/>
  <c r="C1354" i="1"/>
  <c r="E1355" i="1"/>
  <c r="D1355" i="1"/>
  <c r="F1355" i="1"/>
  <c r="C1355" i="1"/>
  <c r="C1356" i="1"/>
  <c r="D1356" i="1"/>
  <c r="E1356" i="1"/>
  <c r="F1356" i="1"/>
  <c r="F1357" i="1"/>
  <c r="D1357" i="1"/>
  <c r="E1357" i="1"/>
  <c r="C1357" i="1"/>
  <c r="D1358" i="1"/>
  <c r="C1358" i="1"/>
  <c r="F1358" i="1"/>
  <c r="E1358" i="1"/>
  <c r="D1359" i="1"/>
  <c r="F1359" i="1"/>
  <c r="C1359" i="1"/>
  <c r="E1359" i="1"/>
  <c r="D1360" i="1"/>
  <c r="E1360" i="1"/>
  <c r="F1360" i="1"/>
  <c r="C1360" i="1"/>
  <c r="D1361" i="1"/>
  <c r="E1361" i="1"/>
  <c r="F1361" i="1"/>
  <c r="C1361" i="1"/>
  <c r="C1362" i="1"/>
  <c r="F1362" i="1"/>
  <c r="E1362" i="1"/>
  <c r="D1362" i="1"/>
  <c r="E1363" i="1"/>
  <c r="C1363" i="1"/>
  <c r="D1363" i="1"/>
  <c r="F1363" i="1"/>
  <c r="D1364" i="1"/>
  <c r="C1364" i="1"/>
  <c r="E1364" i="1"/>
  <c r="F1364" i="1"/>
  <c r="F1365" i="1"/>
  <c r="D1365" i="1"/>
  <c r="E1365" i="1"/>
  <c r="C1365" i="1"/>
  <c r="C1366" i="1"/>
  <c r="D1366" i="1"/>
  <c r="F1366" i="1"/>
  <c r="E1366" i="1"/>
  <c r="E1367" i="1"/>
  <c r="D1367" i="1"/>
  <c r="F1367" i="1"/>
  <c r="C1367" i="1"/>
  <c r="E1368" i="1"/>
  <c r="F1368" i="1"/>
  <c r="D1368" i="1"/>
  <c r="C1368" i="1"/>
  <c r="F1369" i="1"/>
  <c r="D1369" i="1"/>
  <c r="E1369" i="1"/>
  <c r="C1369" i="1"/>
  <c r="E1370" i="1"/>
  <c r="C1370" i="1"/>
  <c r="F1370" i="1"/>
  <c r="D1370" i="1"/>
  <c r="E1371" i="1"/>
  <c r="D1371" i="1"/>
  <c r="F1371" i="1"/>
  <c r="C1371" i="1"/>
  <c r="F1372" i="1"/>
  <c r="D1372" i="1"/>
  <c r="E1372" i="1"/>
  <c r="C1372" i="1"/>
  <c r="E1373" i="1"/>
  <c r="F1373" i="1"/>
  <c r="D1373" i="1"/>
  <c r="C1373" i="1"/>
  <c r="E1374" i="1"/>
  <c r="C1374" i="1"/>
  <c r="F1374" i="1"/>
  <c r="D1374" i="1"/>
  <c r="E1375" i="1"/>
  <c r="C1375" i="1"/>
  <c r="F1375" i="1"/>
  <c r="D1375" i="1"/>
  <c r="F1376" i="1"/>
  <c r="D1376" i="1"/>
  <c r="E1376" i="1"/>
  <c r="C1376" i="1"/>
  <c r="D1377" i="1"/>
  <c r="C1377" i="1"/>
  <c r="E1377" i="1"/>
  <c r="F1377" i="1"/>
  <c r="E1378" i="1"/>
  <c r="C1378" i="1"/>
  <c r="F1378" i="1"/>
  <c r="D1378" i="1"/>
  <c r="C1379" i="1"/>
  <c r="F1379" i="1"/>
  <c r="E1379" i="1"/>
  <c r="D1379" i="1"/>
  <c r="F1380" i="1"/>
  <c r="C1380" i="1"/>
  <c r="D1380" i="1"/>
  <c r="E1380" i="1"/>
  <c r="C1381" i="1"/>
  <c r="E1381" i="1"/>
  <c r="F1381" i="1"/>
  <c r="D1381" i="1"/>
  <c r="E1382" i="1"/>
  <c r="C1382" i="1"/>
  <c r="D1382" i="1"/>
  <c r="F1382" i="1"/>
  <c r="E1383" i="1"/>
  <c r="C1383" i="1"/>
  <c r="F1383" i="1"/>
  <c r="D1383" i="1"/>
  <c r="E1384" i="1"/>
  <c r="F1384" i="1"/>
  <c r="D1384" i="1"/>
  <c r="C1384" i="1"/>
  <c r="F1385" i="1"/>
  <c r="C1385" i="1"/>
  <c r="D1385" i="1"/>
  <c r="E1385" i="1"/>
  <c r="E1386" i="1"/>
  <c r="C1386" i="1"/>
  <c r="D1386" i="1"/>
  <c r="F1386" i="1"/>
  <c r="D1387" i="1"/>
  <c r="C1387" i="1"/>
  <c r="F1387" i="1"/>
  <c r="E1387" i="1"/>
  <c r="F1388" i="1"/>
  <c r="D1388" i="1"/>
  <c r="E1388" i="1"/>
  <c r="C1388" i="1"/>
  <c r="E1389" i="1"/>
  <c r="F1389" i="1"/>
  <c r="D1389" i="1"/>
  <c r="C1389" i="1"/>
  <c r="E1390" i="1"/>
  <c r="C1390" i="1"/>
  <c r="F1390" i="1"/>
  <c r="D1390" i="1"/>
  <c r="D1391" i="1"/>
  <c r="C1391" i="1"/>
  <c r="F1391" i="1"/>
  <c r="E1391" i="1"/>
  <c r="D1392" i="1"/>
  <c r="E1392" i="1"/>
  <c r="F1392" i="1"/>
  <c r="C1392" i="1"/>
  <c r="D1393" i="1"/>
  <c r="E1393" i="1"/>
  <c r="F1393" i="1"/>
  <c r="C1393" i="1"/>
  <c r="E1394" i="1"/>
  <c r="C1394" i="1"/>
  <c r="F1394" i="1"/>
  <c r="D1394" i="1"/>
  <c r="C1395" i="1"/>
  <c r="F1395" i="1"/>
  <c r="E1395" i="1"/>
  <c r="D1395" i="1"/>
  <c r="E1396" i="1"/>
  <c r="F1396" i="1"/>
  <c r="D1396" i="1"/>
  <c r="C1396" i="1"/>
  <c r="F1397" i="1"/>
  <c r="D1397" i="1"/>
  <c r="E1397" i="1"/>
  <c r="C1397" i="1"/>
  <c r="E1398" i="1"/>
  <c r="C1398" i="1"/>
  <c r="F1398" i="1"/>
  <c r="D1398" i="1"/>
  <c r="D1399" i="1"/>
  <c r="C1399" i="1"/>
  <c r="F1399" i="1"/>
  <c r="E1399" i="1"/>
  <c r="D1400" i="1"/>
  <c r="E1400" i="1"/>
  <c r="F1400" i="1"/>
  <c r="C1400" i="1"/>
  <c r="D1401" i="1"/>
  <c r="E1401" i="1"/>
  <c r="F1401" i="1"/>
  <c r="C1401" i="1"/>
  <c r="C1402" i="1"/>
  <c r="F1402" i="1"/>
  <c r="E1402" i="1"/>
  <c r="D1402" i="1"/>
  <c r="E1403" i="1"/>
  <c r="D1403" i="1"/>
  <c r="C1403" i="1"/>
  <c r="F1403" i="1"/>
  <c r="D1404" i="1"/>
  <c r="C1404" i="1"/>
  <c r="E1404" i="1"/>
  <c r="F1404" i="1"/>
  <c r="E1405" i="1"/>
  <c r="F1405" i="1"/>
  <c r="D1405" i="1"/>
  <c r="C1405" i="1"/>
  <c r="E1406" i="1"/>
  <c r="D1406" i="1"/>
  <c r="C1406" i="1"/>
  <c r="F1406" i="1"/>
  <c r="E1407" i="1"/>
  <c r="C1407" i="1"/>
  <c r="F1407" i="1"/>
  <c r="D1407" i="1"/>
  <c r="D1408" i="1"/>
  <c r="E1408" i="1"/>
  <c r="F1408" i="1"/>
  <c r="C1408" i="1"/>
  <c r="C1409" i="1"/>
  <c r="E1409" i="1"/>
  <c r="F1409" i="1"/>
  <c r="D1409" i="1"/>
  <c r="E1410" i="1"/>
  <c r="C1410" i="1"/>
  <c r="F1410" i="1"/>
  <c r="D1410" i="1"/>
  <c r="E1411" i="1"/>
  <c r="D1411" i="1"/>
  <c r="C1411" i="1"/>
  <c r="F1411" i="1"/>
  <c r="D1412" i="1"/>
  <c r="C1412" i="1"/>
  <c r="E1412" i="1"/>
  <c r="F1412" i="1"/>
  <c r="F1413" i="1"/>
  <c r="C1413" i="1"/>
  <c r="E1413" i="1"/>
  <c r="D1413" i="1"/>
  <c r="E1414" i="1"/>
  <c r="C1414" i="1"/>
  <c r="F1414" i="1"/>
  <c r="D1414" i="1"/>
  <c r="C1415" i="1"/>
  <c r="F1415" i="1"/>
  <c r="E1415" i="1"/>
  <c r="D1415" i="1"/>
  <c r="F1416" i="1"/>
  <c r="E1416" i="1"/>
  <c r="D1416" i="1"/>
  <c r="C1416" i="1"/>
  <c r="C1417" i="1"/>
  <c r="D1417" i="1"/>
  <c r="F1417" i="1"/>
  <c r="E1417" i="1"/>
  <c r="D1418" i="1"/>
  <c r="F1418" i="1"/>
  <c r="E1418" i="1"/>
  <c r="C1418" i="1"/>
  <c r="E1419" i="1"/>
  <c r="C1419" i="1"/>
  <c r="F1419" i="1"/>
  <c r="D1419" i="1"/>
  <c r="F1420" i="1"/>
  <c r="D1420" i="1"/>
  <c r="E1420" i="1"/>
  <c r="C1420" i="1"/>
  <c r="E1421" i="1"/>
  <c r="D1421" i="1"/>
  <c r="F1421" i="1"/>
  <c r="C1421" i="1"/>
  <c r="C1422" i="1"/>
  <c r="D1422" i="1"/>
  <c r="F1422" i="1"/>
  <c r="E1422" i="1"/>
  <c r="E1423" i="1"/>
  <c r="C1423" i="1"/>
  <c r="F1423" i="1"/>
  <c r="D1423" i="1"/>
  <c r="E1424" i="1"/>
  <c r="D1424" i="1"/>
  <c r="F1424" i="1"/>
  <c r="C1424" i="1"/>
  <c r="D1425" i="1"/>
  <c r="F1425" i="1"/>
  <c r="E1425" i="1"/>
  <c r="C1425" i="1"/>
  <c r="C1426" i="1"/>
  <c r="F1426" i="1"/>
  <c r="E1426" i="1"/>
  <c r="D1426" i="1"/>
  <c r="C1427" i="1"/>
  <c r="F1427" i="1"/>
  <c r="E1427" i="1"/>
  <c r="D1427" i="1"/>
  <c r="F1428" i="1"/>
  <c r="D1428" i="1"/>
  <c r="C1428" i="1"/>
  <c r="E1428" i="1"/>
  <c r="E1429" i="1"/>
  <c r="D1429" i="1"/>
  <c r="F1429" i="1"/>
  <c r="C1429" i="1"/>
  <c r="D1430" i="1"/>
  <c r="F1430" i="1"/>
  <c r="E1430" i="1"/>
  <c r="C1430" i="1"/>
  <c r="E1431" i="1"/>
  <c r="C1431" i="1"/>
  <c r="F1431" i="1"/>
  <c r="D1431" i="1"/>
  <c r="D1432" i="1"/>
  <c r="F1432" i="1"/>
  <c r="E1432" i="1"/>
  <c r="C1432" i="1"/>
  <c r="D1433" i="1"/>
  <c r="C1433" i="1"/>
  <c r="F1433" i="1"/>
  <c r="E1433" i="1"/>
  <c r="F1434" i="1"/>
  <c r="E1434" i="1"/>
  <c r="C1434" i="1"/>
  <c r="D1434" i="1"/>
  <c r="E1435" i="1"/>
  <c r="D1435" i="1"/>
  <c r="C1435" i="1"/>
  <c r="F1435" i="1"/>
  <c r="D1436" i="1"/>
  <c r="E1436" i="1"/>
  <c r="F1436" i="1"/>
  <c r="C1436" i="1"/>
  <c r="D1437" i="1"/>
  <c r="C1437" i="1"/>
  <c r="F1437" i="1"/>
  <c r="E1437" i="1"/>
  <c r="F1438" i="1"/>
  <c r="E1438" i="1"/>
  <c r="C1438" i="1"/>
  <c r="D1438" i="1"/>
  <c r="E1439" i="1"/>
  <c r="C1439" i="1"/>
  <c r="F1439" i="1"/>
  <c r="D1439" i="1"/>
  <c r="E1440" i="1"/>
  <c r="D1440" i="1"/>
  <c r="F1440" i="1"/>
  <c r="C1440" i="1"/>
  <c r="D1441" i="1"/>
  <c r="C1441" i="1"/>
  <c r="F1441" i="1"/>
  <c r="E1441" i="1"/>
  <c r="E1442" i="1"/>
  <c r="C1442" i="1"/>
  <c r="F1442" i="1"/>
  <c r="D1442" i="1"/>
  <c r="C1443" i="1"/>
  <c r="D1443" i="1"/>
  <c r="F1443" i="1"/>
  <c r="E1443" i="1"/>
  <c r="F1444" i="1"/>
  <c r="D1444" i="1"/>
  <c r="E1444" i="1"/>
  <c r="C1444" i="1"/>
  <c r="D1445" i="1"/>
  <c r="F1445" i="1"/>
  <c r="E1445" i="1"/>
  <c r="C1445" i="1"/>
  <c r="E1446" i="1"/>
  <c r="D1446" i="1"/>
  <c r="C1446" i="1"/>
  <c r="F1446" i="1"/>
  <c r="E1447" i="1"/>
  <c r="C1447" i="1"/>
  <c r="D1447" i="1"/>
  <c r="F1447" i="1"/>
  <c r="F1448" i="1"/>
  <c r="E1448" i="1"/>
  <c r="D1448" i="1"/>
  <c r="C1448" i="1"/>
  <c r="E1449" i="1"/>
  <c r="D1449" i="1"/>
  <c r="F1449" i="1"/>
  <c r="C1449" i="1"/>
  <c r="D1450" i="1"/>
  <c r="F1450" i="1"/>
  <c r="E1450" i="1"/>
  <c r="C1450" i="1"/>
  <c r="C1451" i="1"/>
  <c r="F1451" i="1"/>
  <c r="E1451" i="1"/>
  <c r="D1451" i="1"/>
  <c r="F1452" i="1"/>
  <c r="D1452" i="1"/>
  <c r="C1452" i="1"/>
  <c r="E1452" i="1"/>
  <c r="E1453" i="1"/>
  <c r="F1453" i="1"/>
  <c r="D1453" i="1"/>
  <c r="C1453" i="1"/>
  <c r="C1454" i="1"/>
  <c r="F1454" i="1"/>
  <c r="E1454" i="1"/>
  <c r="D1454" i="1"/>
  <c r="E1455" i="1"/>
  <c r="C1455" i="1"/>
  <c r="F1455" i="1"/>
  <c r="D1455" i="1"/>
  <c r="E1456" i="1"/>
  <c r="D1456" i="1"/>
  <c r="F1456" i="1"/>
  <c r="C1456" i="1"/>
  <c r="D1457" i="1"/>
  <c r="F1457" i="1"/>
  <c r="E1457" i="1"/>
  <c r="C1457" i="1"/>
  <c r="E1458" i="1"/>
  <c r="C1458" i="1"/>
  <c r="F1458" i="1"/>
  <c r="D1458" i="1"/>
  <c r="E1459" i="1"/>
  <c r="D1459" i="1"/>
  <c r="F1459" i="1"/>
  <c r="C1459" i="1"/>
  <c r="F1460" i="1"/>
  <c r="D1460" i="1"/>
  <c r="E1460" i="1"/>
  <c r="C1460" i="1"/>
  <c r="F1461" i="1"/>
  <c r="E1461" i="1"/>
  <c r="D1461" i="1"/>
  <c r="C1461" i="1"/>
  <c r="E1462" i="1"/>
  <c r="C1462" i="1"/>
  <c r="F1462" i="1"/>
  <c r="D1462" i="1"/>
  <c r="C1463" i="1"/>
  <c r="F1463" i="1"/>
  <c r="E1463" i="1"/>
  <c r="D1463" i="1"/>
  <c r="E1464" i="1"/>
  <c r="D1464" i="1"/>
  <c r="C1464" i="1"/>
  <c r="F1464" i="1"/>
  <c r="F1465" i="1"/>
  <c r="E1465" i="1"/>
  <c r="D1465" i="1"/>
  <c r="C1465" i="1"/>
  <c r="E1466" i="1"/>
  <c r="C1466" i="1"/>
  <c r="F1466" i="1"/>
  <c r="D1466" i="1"/>
  <c r="E1467" i="1"/>
  <c r="D1467" i="1"/>
  <c r="C1467" i="1"/>
  <c r="F1467" i="1"/>
  <c r="C1468" i="1"/>
  <c r="D1468" i="1"/>
  <c r="E1468" i="1"/>
  <c r="F1468" i="1"/>
  <c r="D1469" i="1"/>
  <c r="C1469" i="1"/>
  <c r="F1469" i="1"/>
  <c r="E1469" i="1"/>
  <c r="E1470" i="1"/>
  <c r="D1470" i="1"/>
  <c r="C1470" i="1"/>
  <c r="F1470" i="1"/>
  <c r="D1471" i="1"/>
  <c r="C1471" i="1"/>
  <c r="F1471" i="1"/>
  <c r="E1471" i="1"/>
  <c r="D1472" i="1"/>
  <c r="F1472" i="1"/>
  <c r="E1472" i="1"/>
  <c r="C1472" i="1"/>
  <c r="D1473" i="1"/>
  <c r="C1473" i="1"/>
  <c r="F1473" i="1"/>
  <c r="E1473" i="1"/>
  <c r="BE31" i="2"/>
  <c r="BE37" i="2" s="1"/>
  <c r="BE19" i="2"/>
  <c r="BE23" i="2" s="1"/>
  <c r="BG31" i="2"/>
  <c r="BH31" i="2"/>
  <c r="CC3" i="1"/>
  <c r="BW1106" i="2" l="1"/>
  <c r="BW1098" i="2"/>
  <c r="BW1095" i="2"/>
  <c r="BW1093" i="2"/>
  <c r="BW1089" i="2"/>
  <c r="BW1085" i="2"/>
  <c r="BW1083" i="2"/>
  <c r="BW1081" i="2"/>
  <c r="BW1078" i="2"/>
  <c r="BW1076" i="2"/>
  <c r="BW1075" i="2"/>
  <c r="BW1067" i="2"/>
  <c r="BW1062" i="2"/>
  <c r="BW1059" i="2"/>
  <c r="BV1057" i="2"/>
  <c r="BV1055" i="2"/>
  <c r="BV1037" i="2"/>
  <c r="BV1036" i="2"/>
  <c r="BV1035" i="2"/>
  <c r="BV1030" i="2"/>
  <c r="BV1028" i="2"/>
  <c r="BV1018" i="2"/>
  <c r="BV999" i="2"/>
  <c r="BV998" i="2"/>
  <c r="BV993" i="2"/>
  <c r="BV992" i="2"/>
  <c r="BV969" i="2"/>
  <c r="BV957" i="2"/>
  <c r="BV955" i="2"/>
  <c r="BV935" i="2"/>
  <c r="BV35" i="2"/>
  <c r="BV187" i="2"/>
  <c r="BV185" i="2"/>
  <c r="BV180" i="2"/>
  <c r="BV179" i="2"/>
  <c r="BV178" i="2"/>
  <c r="BV176" i="2"/>
  <c r="BV175" i="2"/>
  <c r="BV173" i="2"/>
  <c r="BV172" i="2"/>
  <c r="BV170" i="2"/>
  <c r="BV169" i="2"/>
  <c r="BV168" i="2"/>
  <c r="BV166" i="2"/>
  <c r="BV165" i="2"/>
  <c r="BV164" i="2"/>
  <c r="BV162" i="2"/>
  <c r="BV161" i="2"/>
  <c r="BV160" i="2"/>
  <c r="BV159" i="2"/>
  <c r="BV158" i="2"/>
  <c r="BV157" i="2"/>
  <c r="BV156" i="2"/>
  <c r="BV155" i="2"/>
  <c r="BV154" i="2"/>
  <c r="BV152" i="2"/>
  <c r="BV151" i="2"/>
  <c r="BV150" i="2"/>
  <c r="BV149" i="2"/>
  <c r="BV148" i="2"/>
  <c r="BV147" i="2"/>
  <c r="BV146" i="2"/>
  <c r="BV145" i="2"/>
  <c r="BV144" i="2"/>
  <c r="BV143" i="2"/>
  <c r="BV142" i="2"/>
  <c r="BV140" i="2"/>
  <c r="BV139" i="2"/>
  <c r="BV137" i="2"/>
  <c r="BV97" i="2"/>
  <c r="BV96" i="2"/>
  <c r="BV95" i="2"/>
  <c r="BV94" i="2"/>
  <c r="BV93" i="2"/>
  <c r="BW92" i="2"/>
  <c r="BV87" i="2"/>
  <c r="BV86" i="2"/>
  <c r="BV85" i="2"/>
  <c r="BV84" i="2"/>
  <c r="BV82" i="2"/>
  <c r="BV79" i="2"/>
  <c r="BV78" i="2"/>
  <c r="BV77" i="2"/>
  <c r="BV76" i="2"/>
  <c r="BV75" i="2"/>
  <c r="BV74" i="2"/>
  <c r="BW48" i="2"/>
  <c r="BW46" i="2"/>
  <c r="BV923" i="2"/>
  <c r="BV921" i="2"/>
  <c r="BV920" i="2"/>
  <c r="BV916" i="2"/>
  <c r="BV909" i="2"/>
  <c r="BV908" i="2"/>
  <c r="BV902" i="2"/>
  <c r="BV896" i="2"/>
  <c r="BV884" i="2"/>
  <c r="BV883" i="2"/>
  <c r="BW872" i="2"/>
  <c r="BV864" i="2"/>
  <c r="BV852" i="2"/>
  <c r="BV851" i="2"/>
  <c r="BV845" i="2"/>
  <c r="BV838" i="2"/>
  <c r="BV836" i="2"/>
  <c r="BV830" i="2"/>
  <c r="BV829" i="2"/>
  <c r="BV823" i="2"/>
  <c r="BV822" i="2"/>
  <c r="BV821" i="2"/>
  <c r="BV814" i="2"/>
  <c r="BV813" i="2"/>
  <c r="BV812" i="2"/>
  <c r="BV809" i="2"/>
  <c r="BV789" i="2"/>
  <c r="BV764" i="2"/>
  <c r="BV763" i="2"/>
  <c r="BV757" i="2"/>
  <c r="BV678" i="2"/>
  <c r="BW653" i="2"/>
  <c r="BW645" i="2"/>
  <c r="BV644" i="2"/>
  <c r="BV641" i="2"/>
  <c r="BV611" i="2"/>
  <c r="BW606" i="2"/>
  <c r="BW604" i="2"/>
  <c r="BV594" i="2"/>
  <c r="BW582" i="2"/>
  <c r="BW581" i="2"/>
  <c r="BW580" i="2"/>
  <c r="BW579" i="2"/>
  <c r="BW578" i="2"/>
  <c r="BW567" i="2"/>
  <c r="BW566" i="2"/>
  <c r="BW563" i="2"/>
  <c r="BW562" i="2"/>
  <c r="BW560" i="2"/>
  <c r="BW551" i="2"/>
  <c r="BW538" i="2"/>
  <c r="BV508" i="2"/>
  <c r="BV507" i="2"/>
  <c r="BV505" i="2"/>
  <c r="BV487" i="2"/>
  <c r="BV486" i="2"/>
  <c r="BV485" i="2"/>
  <c r="BV448" i="2"/>
  <c r="BV447" i="2"/>
  <c r="BV446" i="2"/>
  <c r="BV438" i="2"/>
  <c r="BV434" i="2"/>
  <c r="BV433" i="2"/>
  <c r="BV432" i="2"/>
  <c r="BV431" i="2"/>
  <c r="BV415" i="2"/>
  <c r="BV413" i="2"/>
  <c r="BV399" i="2"/>
  <c r="BV398" i="2"/>
  <c r="BV360" i="2"/>
  <c r="BV359" i="2"/>
  <c r="BV332" i="2"/>
  <c r="BV331" i="2"/>
  <c r="BV330" i="2"/>
  <c r="BV325" i="2"/>
  <c r="BV324" i="2"/>
  <c r="BV323" i="2"/>
  <c r="BV251" i="2"/>
  <c r="BV212" i="2"/>
  <c r="BV211" i="2"/>
  <c r="BW182" i="2"/>
  <c r="BW174" i="2"/>
  <c r="BW171" i="2"/>
  <c r="BW163" i="2"/>
  <c r="BV24" i="2"/>
  <c r="BW1057" i="2"/>
  <c r="BW1055" i="2"/>
  <c r="AQ45" i="2" s="1"/>
  <c r="BW1037" i="2"/>
  <c r="BW1036" i="2"/>
  <c r="BW1035" i="2"/>
  <c r="BW1030" i="2"/>
  <c r="BH20" i="2" s="1"/>
  <c r="BW1028" i="2"/>
  <c r="BW1018" i="2"/>
  <c r="BW999" i="2"/>
  <c r="BW998" i="2"/>
  <c r="AQ43" i="2" s="1"/>
  <c r="BW993" i="2"/>
  <c r="BW992" i="2"/>
  <c r="BW969" i="2"/>
  <c r="BW957" i="2"/>
  <c r="AQ42" i="2" s="1"/>
  <c r="BW955" i="2"/>
  <c r="BW935" i="2"/>
  <c r="BV1105" i="2"/>
  <c r="BV1104" i="2"/>
  <c r="BV1103" i="2"/>
  <c r="BV1102" i="2"/>
  <c r="BV1101" i="2"/>
  <c r="BV1100" i="2"/>
  <c r="BV1099" i="2"/>
  <c r="BV1097" i="2"/>
  <c r="BV1096" i="2"/>
  <c r="BV1094" i="2"/>
  <c r="BV1092" i="2"/>
  <c r="BV1091" i="2"/>
  <c r="BV1090" i="2"/>
  <c r="BV1088" i="2"/>
  <c r="BV1087" i="2"/>
  <c r="BV1086" i="2"/>
  <c r="BV1084" i="2"/>
  <c r="BV1082" i="2"/>
  <c r="BV1080" i="2"/>
  <c r="BV1079" i="2"/>
  <c r="BV1077" i="2"/>
  <c r="BV1074" i="2"/>
  <c r="BV1073" i="2"/>
  <c r="BV1072" i="2"/>
  <c r="BV1071" i="2"/>
  <c r="BV1070" i="2"/>
  <c r="BV1069" i="2"/>
  <c r="BV1068" i="2"/>
  <c r="BV1066" i="2"/>
  <c r="BV1065" i="2"/>
  <c r="BV1064" i="2"/>
  <c r="BV1063" i="2"/>
  <c r="BV1061" i="2"/>
  <c r="BV1060" i="2"/>
  <c r="BV1058" i="2"/>
  <c r="BV1056" i="2"/>
  <c r="BV1054" i="2"/>
  <c r="BV1053" i="2"/>
  <c r="BV1051" i="2"/>
  <c r="BV1050" i="2"/>
  <c r="BV1049" i="2"/>
  <c r="BV1046" i="2"/>
  <c r="BV1045" i="2"/>
  <c r="BV1044" i="2"/>
  <c r="BV1042" i="2"/>
  <c r="BV1040" i="2"/>
  <c r="BV1039" i="2"/>
  <c r="BV1038" i="2"/>
  <c r="BV1034" i="2"/>
  <c r="BV1032" i="2"/>
  <c r="BV1029" i="2"/>
  <c r="BV1027" i="2"/>
  <c r="BV1024" i="2"/>
  <c r="BV1021" i="2"/>
  <c r="BV1019" i="2"/>
  <c r="BV1017" i="2"/>
  <c r="BV1016" i="2"/>
  <c r="BV1015" i="2"/>
  <c r="BV1012" i="2"/>
  <c r="BV1011" i="2"/>
  <c r="BV1010" i="2"/>
  <c r="BV1009" i="2"/>
  <c r="BV1008" i="2"/>
  <c r="BV1007" i="2"/>
  <c r="BV1006" i="2"/>
  <c r="BV1005" i="2"/>
  <c r="BV1003" i="2"/>
  <c r="BV1002" i="2"/>
  <c r="BV1000" i="2"/>
  <c r="BV997" i="2"/>
  <c r="BV996" i="2"/>
  <c r="BV995" i="2"/>
  <c r="BV994" i="2"/>
  <c r="BV991" i="2"/>
  <c r="BV990" i="2"/>
  <c r="BV988" i="2"/>
  <c r="BV986" i="2"/>
  <c r="BV985" i="2"/>
  <c r="BV984" i="2"/>
  <c r="BV983" i="2"/>
  <c r="BV982" i="2"/>
  <c r="BV980" i="2"/>
  <c r="BV979" i="2"/>
  <c r="BV976" i="2"/>
  <c r="BV975" i="2"/>
  <c r="BV974" i="2"/>
  <c r="BV973" i="2"/>
  <c r="BV972" i="2"/>
  <c r="BV971" i="2"/>
  <c r="BV970" i="2"/>
  <c r="BV965" i="2"/>
  <c r="BV964" i="2"/>
  <c r="BV961" i="2"/>
  <c r="BV958" i="2"/>
  <c r="BV956" i="2"/>
  <c r="BV954" i="2"/>
  <c r="BV953" i="2"/>
  <c r="BV951" i="2"/>
  <c r="BV949" i="2"/>
  <c r="BV948" i="2"/>
  <c r="BV946" i="2"/>
  <c r="BV945" i="2"/>
  <c r="BV944" i="2"/>
  <c r="BV942" i="2"/>
  <c r="BV941" i="2"/>
  <c r="BV940" i="2"/>
  <c r="BV939" i="2"/>
  <c r="BV938" i="2"/>
  <c r="BV937" i="2"/>
  <c r="BV932" i="2"/>
  <c r="BV931" i="2"/>
  <c r="BV929" i="2"/>
  <c r="BV928" i="2"/>
  <c r="BV925" i="2"/>
  <c r="BV924" i="2"/>
  <c r="BV922" i="2"/>
  <c r="BV918" i="2"/>
  <c r="BV913" i="2"/>
  <c r="BV912" i="2"/>
  <c r="BV911" i="2"/>
  <c r="BV910" i="2"/>
  <c r="BV906" i="2"/>
  <c r="BV904" i="2"/>
  <c r="BV903" i="2"/>
  <c r="BV901" i="2"/>
  <c r="BV900" i="2"/>
  <c r="BV899" i="2"/>
  <c r="BV898" i="2"/>
  <c r="BV897" i="2"/>
  <c r="BV894" i="2"/>
  <c r="BV893" i="2"/>
  <c r="BV892" i="2"/>
  <c r="BV891" i="2"/>
  <c r="BV890" i="2"/>
  <c r="BV889" i="2"/>
  <c r="BV887" i="2"/>
  <c r="BV886" i="2"/>
  <c r="BH21" i="2"/>
  <c r="BV1106" i="2"/>
  <c r="BV1098" i="2"/>
  <c r="BV1095" i="2"/>
  <c r="BV1093" i="2"/>
  <c r="BV1089" i="2"/>
  <c r="BV1085" i="2"/>
  <c r="BV1083" i="2"/>
  <c r="BV1081" i="2"/>
  <c r="BV1078" i="2"/>
  <c r="BV1076" i="2"/>
  <c r="BV1075" i="2"/>
  <c r="BV1067" i="2"/>
  <c r="BV1062" i="2"/>
  <c r="BV1059" i="2"/>
  <c r="BV1052" i="2"/>
  <c r="BV1048" i="2"/>
  <c r="BV1047" i="2"/>
  <c r="BV1043" i="2"/>
  <c r="BV1041" i="2"/>
  <c r="BV1033" i="2"/>
  <c r="BV1031" i="2"/>
  <c r="BV1026" i="2"/>
  <c r="BV1025" i="2"/>
  <c r="BV1023" i="2"/>
  <c r="BV1022" i="2"/>
  <c r="BV1020" i="2"/>
  <c r="BV1014" i="2"/>
  <c r="BV1013" i="2"/>
  <c r="BV1004" i="2"/>
  <c r="BV1001" i="2"/>
  <c r="BV989" i="2"/>
  <c r="BV987" i="2"/>
  <c r="BV981" i="2"/>
  <c r="BV978" i="2"/>
  <c r="BV977" i="2"/>
  <c r="BV968" i="2"/>
  <c r="BV967" i="2"/>
  <c r="BV966" i="2"/>
  <c r="BV963" i="2"/>
  <c r="BV962" i="2"/>
  <c r="BV960" i="2"/>
  <c r="BV959" i="2"/>
  <c r="BV952" i="2"/>
  <c r="BV950" i="2"/>
  <c r="BV947" i="2"/>
  <c r="BV943" i="2"/>
  <c r="BV936" i="2"/>
  <c r="BV934" i="2"/>
  <c r="BV933" i="2"/>
  <c r="BV930" i="2"/>
  <c r="BV927" i="2"/>
  <c r="BV926" i="2"/>
  <c r="BV919" i="2"/>
  <c r="BV917" i="2"/>
  <c r="BV915" i="2"/>
  <c r="BV914" i="2"/>
  <c r="BV907" i="2"/>
  <c r="BV905" i="2"/>
  <c r="AQ46" i="2"/>
  <c r="BH22" i="2"/>
  <c r="AQ34" i="2"/>
  <c r="AQ33" i="2"/>
  <c r="BW923" i="2"/>
  <c r="BW921" i="2"/>
  <c r="BW920" i="2"/>
  <c r="BW916" i="2"/>
  <c r="BW909" i="2"/>
  <c r="BW908" i="2"/>
  <c r="BW902" i="2"/>
  <c r="BW896" i="2"/>
  <c r="BW884" i="2"/>
  <c r="BW883" i="2"/>
  <c r="BV872" i="2"/>
  <c r="BW864" i="2"/>
  <c r="BH15" i="2" s="1"/>
  <c r="BW852" i="2"/>
  <c r="BW851" i="2"/>
  <c r="BW845" i="2"/>
  <c r="BW838" i="2"/>
  <c r="BW836" i="2"/>
  <c r="BW830" i="2"/>
  <c r="BW829" i="2"/>
  <c r="BW823" i="2"/>
  <c r="BW822" i="2"/>
  <c r="BW821" i="2"/>
  <c r="BW814" i="2"/>
  <c r="BW813" i="2"/>
  <c r="BW812" i="2"/>
  <c r="BW809" i="2"/>
  <c r="BW789" i="2"/>
  <c r="BH12" i="2" s="1"/>
  <c r="BW764" i="2"/>
  <c r="BW763" i="2"/>
  <c r="BW757" i="2"/>
  <c r="BW678" i="2"/>
  <c r="AQ32" i="2" s="1"/>
  <c r="BV653" i="2"/>
  <c r="BV645" i="2"/>
  <c r="BW644" i="2"/>
  <c r="BW641" i="2"/>
  <c r="AQ31" i="2" s="1"/>
  <c r="BW611" i="2"/>
  <c r="AQ30" i="2" s="1"/>
  <c r="BV606" i="2"/>
  <c r="BV604" i="2"/>
  <c r="BV885" i="2"/>
  <c r="BV882" i="2"/>
  <c r="BV881" i="2"/>
  <c r="BV880" i="2"/>
  <c r="BV879" i="2"/>
  <c r="BV876" i="2"/>
  <c r="BV875" i="2"/>
  <c r="BV871" i="2"/>
  <c r="BV870" i="2"/>
  <c r="BV868" i="2"/>
  <c r="BV865" i="2"/>
  <c r="BV862" i="2"/>
  <c r="BV861" i="2"/>
  <c r="BV860" i="2"/>
  <c r="BV859" i="2"/>
  <c r="BV858" i="2"/>
  <c r="BV857" i="2"/>
  <c r="BV856" i="2"/>
  <c r="BV855" i="2"/>
  <c r="BV854" i="2"/>
  <c r="BV853" i="2"/>
  <c r="BV850" i="2"/>
  <c r="BV848" i="2"/>
  <c r="BV847" i="2"/>
  <c r="BV846" i="2"/>
  <c r="BV844" i="2"/>
  <c r="BV842" i="2"/>
  <c r="BV840" i="2"/>
  <c r="BV837" i="2"/>
  <c r="BV834" i="2"/>
  <c r="BV833" i="2"/>
  <c r="BV832" i="2"/>
  <c r="BV831" i="2"/>
  <c r="BV827" i="2"/>
  <c r="BV826" i="2"/>
  <c r="BV825" i="2"/>
  <c r="BV820" i="2"/>
  <c r="BV817" i="2"/>
  <c r="BV815" i="2"/>
  <c r="BV810" i="2"/>
  <c r="BV805" i="2"/>
  <c r="BV804" i="2"/>
  <c r="BV803" i="2"/>
  <c r="BV802" i="2"/>
  <c r="BV801" i="2"/>
  <c r="BV796" i="2"/>
  <c r="BV795" i="2"/>
  <c r="BV793" i="2"/>
  <c r="BV792" i="2"/>
  <c r="BV791" i="2"/>
  <c r="BV786" i="2"/>
  <c r="BV785" i="2"/>
  <c r="BV784" i="2"/>
  <c r="BV783" i="2"/>
  <c r="BV782" i="2"/>
  <c r="BV781" i="2"/>
  <c r="BV778" i="2"/>
  <c r="BV776" i="2"/>
  <c r="BV775" i="2"/>
  <c r="BV774" i="2"/>
  <c r="BV772" i="2"/>
  <c r="BV771" i="2"/>
  <c r="BV770" i="2"/>
  <c r="BV766" i="2"/>
  <c r="BV765" i="2"/>
  <c r="BV762" i="2"/>
  <c r="BV761" i="2"/>
  <c r="BV758" i="2"/>
  <c r="BV756" i="2"/>
  <c r="BV755" i="2"/>
  <c r="BV753" i="2"/>
  <c r="BV751" i="2"/>
  <c r="BV749" i="2"/>
  <c r="BV747" i="2"/>
  <c r="BV745" i="2"/>
  <c r="BV743" i="2"/>
  <c r="BV742" i="2"/>
  <c r="BV741" i="2"/>
  <c r="BV740" i="2"/>
  <c r="BV739" i="2"/>
  <c r="BV738" i="2"/>
  <c r="BV737" i="2"/>
  <c r="BV733" i="2"/>
  <c r="BV730" i="2"/>
  <c r="BV727" i="2"/>
  <c r="BV726" i="2"/>
  <c r="BV725" i="2"/>
  <c r="BV723" i="2"/>
  <c r="BV722" i="2"/>
  <c r="BV721" i="2"/>
  <c r="BV719" i="2"/>
  <c r="BV717" i="2"/>
  <c r="BV716" i="2"/>
  <c r="BV713" i="2"/>
  <c r="BV712" i="2"/>
  <c r="BV710" i="2"/>
  <c r="BV708" i="2"/>
  <c r="BV707" i="2"/>
  <c r="BV706" i="2"/>
  <c r="BV705" i="2"/>
  <c r="BV704" i="2"/>
  <c r="BV703" i="2"/>
  <c r="BV701" i="2"/>
  <c r="BV700" i="2"/>
  <c r="BV699" i="2"/>
  <c r="BV694" i="2"/>
  <c r="BV693" i="2"/>
  <c r="BV690" i="2"/>
  <c r="BV689" i="2"/>
  <c r="BV687" i="2"/>
  <c r="BV686" i="2"/>
  <c r="BV685" i="2"/>
  <c r="BV684" i="2"/>
  <c r="BV683" i="2"/>
  <c r="BV682" i="2"/>
  <c r="BV681" i="2"/>
  <c r="BV679" i="2"/>
  <c r="BV676" i="2"/>
  <c r="BV675" i="2"/>
  <c r="BV674" i="2"/>
  <c r="BV673" i="2"/>
  <c r="BV671" i="2"/>
  <c r="BV670" i="2"/>
  <c r="BV668" i="2"/>
  <c r="BV663" i="2"/>
  <c r="BV662" i="2"/>
  <c r="BV659" i="2"/>
  <c r="BV658" i="2"/>
  <c r="BV657" i="2"/>
  <c r="BV655" i="2"/>
  <c r="BV651" i="2"/>
  <c r="BV647" i="2"/>
  <c r="BV646" i="2"/>
  <c r="BV642" i="2"/>
  <c r="BV637" i="2"/>
  <c r="BV636" i="2"/>
  <c r="BV635" i="2"/>
  <c r="BV633" i="2"/>
  <c r="BV631" i="2"/>
  <c r="BV630" i="2"/>
  <c r="BV629" i="2"/>
  <c r="BV628" i="2"/>
  <c r="BV627" i="2"/>
  <c r="BV625" i="2"/>
  <c r="BV624" i="2"/>
  <c r="BV621" i="2"/>
  <c r="BV620" i="2"/>
  <c r="BV619" i="2"/>
  <c r="BV618" i="2"/>
  <c r="BV617" i="2"/>
  <c r="BV615" i="2"/>
  <c r="BV614" i="2"/>
  <c r="BV613" i="2"/>
  <c r="BV610" i="2"/>
  <c r="BV609" i="2"/>
  <c r="BV608" i="2"/>
  <c r="BV607" i="2"/>
  <c r="BV603" i="2"/>
  <c r="BV601" i="2"/>
  <c r="BV600" i="2"/>
  <c r="BV599" i="2"/>
  <c r="BV597" i="2"/>
  <c r="BV596" i="2"/>
  <c r="BV595" i="2"/>
  <c r="BV590" i="2"/>
  <c r="BV587" i="2"/>
  <c r="BV583" i="2"/>
  <c r="BV574" i="2"/>
  <c r="BV571" i="2"/>
  <c r="BV564" i="2"/>
  <c r="BV895" i="2"/>
  <c r="BV888" i="2"/>
  <c r="BV878" i="2"/>
  <c r="BV877" i="2"/>
  <c r="BV874" i="2"/>
  <c r="BV873" i="2"/>
  <c r="BV869" i="2"/>
  <c r="BV867" i="2"/>
  <c r="BV866" i="2"/>
  <c r="BV863" i="2"/>
  <c r="BV849" i="2"/>
  <c r="BV843" i="2"/>
  <c r="BV841" i="2"/>
  <c r="BV839" i="2"/>
  <c r="BV835" i="2"/>
  <c r="BV828" i="2"/>
  <c r="BV824" i="2"/>
  <c r="BV819" i="2"/>
  <c r="BV818" i="2"/>
  <c r="BV816" i="2"/>
  <c r="BV811" i="2"/>
  <c r="BV808" i="2"/>
  <c r="BV807" i="2"/>
  <c r="BV806" i="2"/>
  <c r="BV800" i="2"/>
  <c r="BV799" i="2"/>
  <c r="BV798" i="2"/>
  <c r="BV797" i="2"/>
  <c r="BV794" i="2"/>
  <c r="BV790" i="2"/>
  <c r="BV788" i="2"/>
  <c r="BV787" i="2"/>
  <c r="BV780" i="2"/>
  <c r="BV779" i="2"/>
  <c r="BV777" i="2"/>
  <c r="BV773" i="2"/>
  <c r="BV769" i="2"/>
  <c r="BV768" i="2"/>
  <c r="BV767" i="2"/>
  <c r="BV760" i="2"/>
  <c r="BV759" i="2"/>
  <c r="BV754" i="2"/>
  <c r="BV752" i="2"/>
  <c r="BV750" i="2"/>
  <c r="BV748" i="2"/>
  <c r="BV746" i="2"/>
  <c r="BV744" i="2"/>
  <c r="BV736" i="2"/>
  <c r="BV735" i="2"/>
  <c r="BV734" i="2"/>
  <c r="BV732" i="2"/>
  <c r="BV731" i="2"/>
  <c r="BV729" i="2"/>
  <c r="BV728" i="2"/>
  <c r="BV724" i="2"/>
  <c r="BV720" i="2"/>
  <c r="BV718" i="2"/>
  <c r="BV715" i="2"/>
  <c r="BV714" i="2"/>
  <c r="BV711" i="2"/>
  <c r="BV709" i="2"/>
  <c r="BV702" i="2"/>
  <c r="BV698" i="2"/>
  <c r="BV697" i="2"/>
  <c r="BV696" i="2"/>
  <c r="BV695" i="2"/>
  <c r="BV692" i="2"/>
  <c r="BV691" i="2"/>
  <c r="BV688" i="2"/>
  <c r="BV680" i="2"/>
  <c r="BV677" i="2"/>
  <c r="BV672" i="2"/>
  <c r="BV669" i="2"/>
  <c r="BV667" i="2"/>
  <c r="BV666" i="2"/>
  <c r="BV665" i="2"/>
  <c r="BV664" i="2"/>
  <c r="BV661" i="2"/>
  <c r="BV660" i="2"/>
  <c r="BV656" i="2"/>
  <c r="BV654" i="2"/>
  <c r="BV652" i="2"/>
  <c r="BV650" i="2"/>
  <c r="BV649" i="2"/>
  <c r="BV648" i="2"/>
  <c r="BV643" i="2"/>
  <c r="BV640" i="2"/>
  <c r="BV639" i="2"/>
  <c r="BV638" i="2"/>
  <c r="BV634" i="2"/>
  <c r="BV632" i="2"/>
  <c r="BV626" i="2"/>
  <c r="BV623" i="2"/>
  <c r="BV622" i="2"/>
  <c r="BV616" i="2"/>
  <c r="BV612" i="2"/>
  <c r="BV605" i="2"/>
  <c r="BV602" i="2"/>
  <c r="BV598" i="2"/>
  <c r="BV593" i="2"/>
  <c r="BV592" i="2"/>
  <c r="BV591" i="2"/>
  <c r="BV589" i="2"/>
  <c r="BV588" i="2"/>
  <c r="BV586" i="2"/>
  <c r="BV585" i="2"/>
  <c r="BV584" i="2"/>
  <c r="BV577" i="2"/>
  <c r="BV576" i="2"/>
  <c r="BV575" i="2"/>
  <c r="BV573" i="2"/>
  <c r="BV572" i="2"/>
  <c r="BV570" i="2"/>
  <c r="AQ29" i="2"/>
  <c r="AQ28" i="2"/>
  <c r="BW594" i="2"/>
  <c r="BV582" i="2"/>
  <c r="BV581" i="2"/>
  <c r="BV580" i="2"/>
  <c r="BV579" i="2"/>
  <c r="BV578" i="2"/>
  <c r="BV567" i="2"/>
  <c r="BV566" i="2"/>
  <c r="BV563" i="2"/>
  <c r="BV562" i="2"/>
  <c r="BV560" i="2"/>
  <c r="BV551" i="2"/>
  <c r="BV538" i="2"/>
  <c r="BW508" i="2"/>
  <c r="BW507" i="2"/>
  <c r="BW505" i="2"/>
  <c r="BW487" i="2"/>
  <c r="BW486" i="2"/>
  <c r="BW485" i="2"/>
  <c r="AQ26" i="2" s="1"/>
  <c r="BW448" i="2"/>
  <c r="BW447" i="2"/>
  <c r="BW446" i="2"/>
  <c r="BW438" i="2"/>
  <c r="AQ25" i="2" s="1"/>
  <c r="BW434" i="2"/>
  <c r="BW433" i="2"/>
  <c r="BW432" i="2"/>
  <c r="BW431" i="2"/>
  <c r="BW415" i="2"/>
  <c r="BW413" i="2"/>
  <c r="BV548" i="2"/>
  <c r="BV547" i="2"/>
  <c r="BV544" i="2"/>
  <c r="BV542" i="2"/>
  <c r="BV536" i="2"/>
  <c r="BV534" i="2"/>
  <c r="BV523" i="2"/>
  <c r="BV522" i="2"/>
  <c r="BV518" i="2"/>
  <c r="BV516" i="2"/>
  <c r="BV513" i="2"/>
  <c r="BV512" i="2"/>
  <c r="BV511" i="2"/>
  <c r="BV510" i="2"/>
  <c r="BV509" i="2"/>
  <c r="BV506" i="2"/>
  <c r="BV503" i="2"/>
  <c r="BV502" i="2"/>
  <c r="BV500" i="2"/>
  <c r="BV499" i="2"/>
  <c r="BV496" i="2"/>
  <c r="BV495" i="2"/>
  <c r="BV494" i="2"/>
  <c r="BV493" i="2"/>
  <c r="BV492" i="2"/>
  <c r="BV490" i="2"/>
  <c r="BV489" i="2"/>
  <c r="BV488" i="2"/>
  <c r="BV482" i="2"/>
  <c r="BV480" i="2"/>
  <c r="BV478" i="2"/>
  <c r="BV477" i="2"/>
  <c r="BV476" i="2"/>
  <c r="BV475" i="2"/>
  <c r="BV474" i="2"/>
  <c r="BV472" i="2"/>
  <c r="BV469" i="2"/>
  <c r="BV466" i="2"/>
  <c r="BV464" i="2"/>
  <c r="BV461" i="2"/>
  <c r="BV460" i="2"/>
  <c r="BV459" i="2"/>
  <c r="BV458" i="2"/>
  <c r="BV457" i="2"/>
  <c r="BV456" i="2"/>
  <c r="BV454" i="2"/>
  <c r="BV453" i="2"/>
  <c r="BV452" i="2"/>
  <c r="BV451" i="2"/>
  <c r="BV449" i="2"/>
  <c r="BV443" i="2"/>
  <c r="BV442" i="2"/>
  <c r="BV439" i="2"/>
  <c r="BV436" i="2"/>
  <c r="BV435" i="2"/>
  <c r="BV428" i="2"/>
  <c r="BV425" i="2"/>
  <c r="BV424" i="2"/>
  <c r="BV423" i="2"/>
  <c r="BV422" i="2"/>
  <c r="BV421" i="2"/>
  <c r="BV420" i="2"/>
  <c r="BV419" i="2"/>
  <c r="BV417" i="2"/>
  <c r="BV414" i="2"/>
  <c r="BV412" i="2"/>
  <c r="BV410" i="2"/>
  <c r="BV409" i="2"/>
  <c r="BV408" i="2"/>
  <c r="BV407" i="2"/>
  <c r="BV405" i="2"/>
  <c r="BV403" i="2"/>
  <c r="BV401" i="2"/>
  <c r="BV400" i="2"/>
  <c r="BV397" i="2"/>
  <c r="BV395" i="2"/>
  <c r="BV394" i="2"/>
  <c r="BV389" i="2"/>
  <c r="BV387" i="2"/>
  <c r="BV386" i="2"/>
  <c r="BV385" i="2"/>
  <c r="BV384" i="2"/>
  <c r="BV382" i="2"/>
  <c r="BV381" i="2"/>
  <c r="BV569" i="2"/>
  <c r="BV568" i="2"/>
  <c r="BV565" i="2"/>
  <c r="BV561" i="2"/>
  <c r="BV559" i="2"/>
  <c r="BV558" i="2"/>
  <c r="AP29" i="2" s="1"/>
  <c r="BV557" i="2"/>
  <c r="BV556" i="2"/>
  <c r="BV555" i="2"/>
  <c r="BV554" i="2"/>
  <c r="BV553" i="2"/>
  <c r="BV552" i="2"/>
  <c r="BV550" i="2"/>
  <c r="BV549" i="2"/>
  <c r="BV546" i="2"/>
  <c r="BV545" i="2"/>
  <c r="BV543" i="2"/>
  <c r="BV541" i="2"/>
  <c r="BV540" i="2"/>
  <c r="BV539" i="2"/>
  <c r="BV537" i="2"/>
  <c r="BV535" i="2"/>
  <c r="BV533" i="2"/>
  <c r="BV532" i="2"/>
  <c r="BV531" i="2"/>
  <c r="BV530" i="2"/>
  <c r="BV529" i="2"/>
  <c r="BV528" i="2"/>
  <c r="BV527" i="2"/>
  <c r="BV526" i="2"/>
  <c r="BV525" i="2"/>
  <c r="BV524" i="2"/>
  <c r="BV521" i="2"/>
  <c r="BV520" i="2"/>
  <c r="BV519" i="2"/>
  <c r="BV517" i="2"/>
  <c r="BV515" i="2"/>
  <c r="BV514" i="2"/>
  <c r="BV504" i="2"/>
  <c r="BV501" i="2"/>
  <c r="BV498" i="2"/>
  <c r="BV497" i="2"/>
  <c r="AP27" i="2" s="1"/>
  <c r="BV491" i="2"/>
  <c r="BV484" i="2"/>
  <c r="BV483" i="2"/>
  <c r="BV481" i="2"/>
  <c r="BV479" i="2"/>
  <c r="BV473" i="2"/>
  <c r="BV471" i="2"/>
  <c r="BV470" i="2"/>
  <c r="BV468" i="2"/>
  <c r="BV467" i="2"/>
  <c r="BV465" i="2"/>
  <c r="BV463" i="2"/>
  <c r="BV462" i="2"/>
  <c r="BV455" i="2"/>
  <c r="BV450" i="2"/>
  <c r="BV445" i="2"/>
  <c r="BV444" i="2"/>
  <c r="BV441" i="2"/>
  <c r="BV440" i="2"/>
  <c r="BV437" i="2"/>
  <c r="BV430" i="2"/>
  <c r="BV429" i="2"/>
  <c r="BV427" i="2"/>
  <c r="BV426" i="2"/>
  <c r="BV418" i="2"/>
  <c r="BV416" i="2"/>
  <c r="BV411" i="2"/>
  <c r="BV406" i="2"/>
  <c r="BV404" i="2"/>
  <c r="BV402" i="2"/>
  <c r="BV396" i="2"/>
  <c r="BV393" i="2"/>
  <c r="BV392" i="2"/>
  <c r="BV391" i="2"/>
  <c r="BV390" i="2"/>
  <c r="BV388" i="2"/>
  <c r="BV383" i="2"/>
  <c r="BV379" i="2"/>
  <c r="BV378" i="2"/>
  <c r="BV377" i="2"/>
  <c r="BV375" i="2"/>
  <c r="BV372" i="2"/>
  <c r="BV371" i="2"/>
  <c r="AQ24" i="2"/>
  <c r="BW399" i="2"/>
  <c r="BW398" i="2"/>
  <c r="BW360" i="2"/>
  <c r="BW359" i="2"/>
  <c r="AQ22" i="2" s="1"/>
  <c r="BW332" i="2"/>
  <c r="BW331" i="2"/>
  <c r="BW330" i="2"/>
  <c r="BW325" i="2"/>
  <c r="BW324" i="2"/>
  <c r="BW323" i="2"/>
  <c r="BW251" i="2"/>
  <c r="BW212" i="2"/>
  <c r="BW211" i="2"/>
  <c r="BV380" i="2"/>
  <c r="BV376" i="2"/>
  <c r="BV374" i="2"/>
  <c r="BV373" i="2"/>
  <c r="BV370" i="2"/>
  <c r="BV369" i="2"/>
  <c r="BV368" i="2"/>
  <c r="BV367" i="2"/>
  <c r="BV366" i="2"/>
  <c r="BV365" i="2"/>
  <c r="BV352" i="2"/>
  <c r="BV351" i="2"/>
  <c r="BV349" i="2"/>
  <c r="BV348" i="2"/>
  <c r="BV345" i="2"/>
  <c r="BV342" i="2"/>
  <c r="BV340" i="2"/>
  <c r="BV339" i="2"/>
  <c r="BV337" i="2"/>
  <c r="BV334" i="2"/>
  <c r="BV327" i="2"/>
  <c r="BV321" i="2"/>
  <c r="BV320" i="2"/>
  <c r="BV319" i="2"/>
  <c r="BV318" i="2"/>
  <c r="BV317" i="2"/>
  <c r="BV311" i="2"/>
  <c r="BV306" i="2"/>
  <c r="BV305" i="2"/>
  <c r="BV302" i="2"/>
  <c r="BV300" i="2"/>
  <c r="BV299" i="2"/>
  <c r="BV295" i="2"/>
  <c r="BV292" i="2"/>
  <c r="BV290" i="2"/>
  <c r="BV289" i="2"/>
  <c r="BV288" i="2"/>
  <c r="BV287" i="2"/>
  <c r="BV286" i="2"/>
  <c r="BV284" i="2"/>
  <c r="BV283" i="2"/>
  <c r="BV282" i="2"/>
  <c r="BV280" i="2"/>
  <c r="BV276" i="2"/>
  <c r="BV275" i="2"/>
  <c r="BV273" i="2"/>
  <c r="BV272" i="2"/>
  <c r="BV270" i="2"/>
  <c r="BV268" i="2"/>
  <c r="BV266" i="2"/>
  <c r="BV265" i="2"/>
  <c r="BV263" i="2"/>
  <c r="BV261" i="2"/>
  <c r="BV259" i="2"/>
  <c r="BV258" i="2"/>
  <c r="BV257" i="2"/>
  <c r="BV256" i="2"/>
  <c r="BV255" i="2"/>
  <c r="BV254" i="2"/>
  <c r="BV253" i="2"/>
  <c r="BV252" i="2"/>
  <c r="BV250" i="2"/>
  <c r="BV248" i="2"/>
  <c r="BV245" i="2"/>
  <c r="BV243" i="2"/>
  <c r="BV241" i="2"/>
  <c r="BV239" i="2"/>
  <c r="BV238" i="2"/>
  <c r="BV237" i="2"/>
  <c r="BV236" i="2"/>
  <c r="BV235" i="2"/>
  <c r="BV234" i="2"/>
  <c r="BV233" i="2"/>
  <c r="BV231" i="2"/>
  <c r="BV229" i="2"/>
  <c r="BV227" i="2"/>
  <c r="BV225" i="2"/>
  <c r="BV224" i="2"/>
  <c r="BV223" i="2"/>
  <c r="BV222" i="2"/>
  <c r="BV221" i="2"/>
  <c r="BV218" i="2"/>
  <c r="BV217" i="2"/>
  <c r="BV216" i="2"/>
  <c r="BV209" i="2"/>
  <c r="BV364" i="2"/>
  <c r="BV363" i="2"/>
  <c r="BV362" i="2"/>
  <c r="BV361" i="2"/>
  <c r="BV358" i="2"/>
  <c r="BV357" i="2"/>
  <c r="BV356" i="2"/>
  <c r="BV355" i="2"/>
  <c r="BV354" i="2"/>
  <c r="BV353" i="2"/>
  <c r="BV350" i="2"/>
  <c r="BV347" i="2"/>
  <c r="BV346" i="2"/>
  <c r="BV344" i="2"/>
  <c r="BV343" i="2"/>
  <c r="BV341" i="2"/>
  <c r="BV338" i="2"/>
  <c r="BV336" i="2"/>
  <c r="BV335" i="2"/>
  <c r="BV333" i="2"/>
  <c r="BV329" i="2"/>
  <c r="BV328" i="2"/>
  <c r="BV326" i="2"/>
  <c r="BV322" i="2"/>
  <c r="BV316" i="2"/>
  <c r="BV315" i="2"/>
  <c r="BV314" i="2"/>
  <c r="BV313" i="2"/>
  <c r="BV312" i="2"/>
  <c r="BV310" i="2"/>
  <c r="BV309" i="2"/>
  <c r="BV308" i="2"/>
  <c r="BV307" i="2"/>
  <c r="BV304" i="2"/>
  <c r="BV303" i="2"/>
  <c r="BV301" i="2"/>
  <c r="BV298" i="2"/>
  <c r="BV297" i="2"/>
  <c r="BV296" i="2"/>
  <c r="BV294" i="2"/>
  <c r="BV293" i="2"/>
  <c r="BV291" i="2"/>
  <c r="BV285" i="2"/>
  <c r="BV281" i="2"/>
  <c r="BV279" i="2"/>
  <c r="BV278" i="2"/>
  <c r="BV277" i="2"/>
  <c r="BV274" i="2"/>
  <c r="BV271" i="2"/>
  <c r="BV269" i="2"/>
  <c r="BV267" i="2"/>
  <c r="BV264" i="2"/>
  <c r="BV262" i="2"/>
  <c r="BV260" i="2"/>
  <c r="BV249" i="2"/>
  <c r="BV247" i="2"/>
  <c r="BV246" i="2"/>
  <c r="BV244" i="2"/>
  <c r="BV242" i="2"/>
  <c r="BV240" i="2"/>
  <c r="BV232" i="2"/>
  <c r="BV230" i="2"/>
  <c r="BV228" i="2"/>
  <c r="BV226" i="2"/>
  <c r="BV220" i="2"/>
  <c r="BV219" i="2"/>
  <c r="BV215" i="2"/>
  <c r="BV214" i="2"/>
  <c r="BV213" i="2"/>
  <c r="BV210" i="2"/>
  <c r="BV208" i="2"/>
  <c r="BV206" i="2"/>
  <c r="BV205" i="2"/>
  <c r="BV204" i="2"/>
  <c r="BV202" i="2"/>
  <c r="BV196" i="2"/>
  <c r="BV195" i="2"/>
  <c r="BV194" i="2"/>
  <c r="AQ20" i="2"/>
  <c r="AQ19" i="2"/>
  <c r="AQ18" i="2"/>
  <c r="BW187" i="2"/>
  <c r="BV182" i="2"/>
  <c r="BV174" i="2"/>
  <c r="BV171" i="2"/>
  <c r="BV163" i="2"/>
  <c r="BV14" i="2"/>
  <c r="BW14" i="2"/>
  <c r="BV207" i="2"/>
  <c r="BV203" i="2"/>
  <c r="BV201" i="2"/>
  <c r="BV200" i="2"/>
  <c r="BV199" i="2"/>
  <c r="BV198" i="2"/>
  <c r="BV197" i="2"/>
  <c r="BV193" i="2"/>
  <c r="BV192" i="2"/>
  <c r="BV191" i="2"/>
  <c r="BV190" i="2"/>
  <c r="BV189" i="2"/>
  <c r="BV188" i="2"/>
  <c r="BV186" i="2"/>
  <c r="BV184" i="2"/>
  <c r="BV183" i="2"/>
  <c r="BV181" i="2"/>
  <c r="BV177" i="2"/>
  <c r="BV167" i="2"/>
  <c r="BV153" i="2"/>
  <c r="BV141" i="2"/>
  <c r="BV138" i="2"/>
  <c r="BV136" i="2"/>
  <c r="BV135" i="2"/>
  <c r="BV128" i="2"/>
  <c r="BV127" i="2"/>
  <c r="BV126" i="2"/>
  <c r="BV121" i="2"/>
  <c r="BV119" i="2"/>
  <c r="BV118" i="2"/>
  <c r="BV110" i="2"/>
  <c r="BV109" i="2"/>
  <c r="BV108" i="2"/>
  <c r="BV107" i="2"/>
  <c r="BV106" i="2"/>
  <c r="BV105" i="2"/>
  <c r="BV104" i="2"/>
  <c r="BV98" i="2"/>
  <c r="BV91" i="2"/>
  <c r="BV90" i="2"/>
  <c r="BV89" i="2"/>
  <c r="BV88" i="2"/>
  <c r="BV83" i="2"/>
  <c r="BV80" i="2"/>
  <c r="BV73" i="2"/>
  <c r="BW72" i="2"/>
  <c r="BV70" i="2"/>
  <c r="BV68" i="2"/>
  <c r="BW66" i="2"/>
  <c r="BW64" i="2"/>
  <c r="BW62" i="2"/>
  <c r="BW61" i="2"/>
  <c r="BW60" i="2"/>
  <c r="BW58" i="2"/>
  <c r="BW57" i="2"/>
  <c r="BW54" i="2"/>
  <c r="BW52" i="2"/>
  <c r="BW50" i="2"/>
  <c r="BV46" i="2"/>
  <c r="BW42" i="2"/>
  <c r="BW41" i="2"/>
  <c r="BW40" i="2"/>
  <c r="BW38" i="2"/>
  <c r="BW36" i="2"/>
  <c r="BW33" i="2"/>
  <c r="BW32" i="2"/>
  <c r="BW31" i="2"/>
  <c r="BW29" i="2"/>
  <c r="BW28" i="2"/>
  <c r="BW27" i="2"/>
  <c r="BV22" i="2"/>
  <c r="BW21" i="2"/>
  <c r="BW19" i="2"/>
  <c r="BV20" i="2"/>
  <c r="BV13" i="2"/>
  <c r="BV16" i="2"/>
  <c r="BV12" i="2"/>
  <c r="AP16" i="2"/>
  <c r="BV134" i="2"/>
  <c r="BV132" i="2"/>
  <c r="BV131" i="2"/>
  <c r="BV130" i="2"/>
  <c r="BV125" i="2"/>
  <c r="BV124" i="2"/>
  <c r="BV123" i="2"/>
  <c r="BV122" i="2"/>
  <c r="BV120" i="2"/>
  <c r="BV117" i="2"/>
  <c r="BV116" i="2"/>
  <c r="BV115" i="2"/>
  <c r="BV113" i="2"/>
  <c r="BV112" i="2"/>
  <c r="BV111" i="2"/>
  <c r="BV103" i="2"/>
  <c r="BV102" i="2"/>
  <c r="BV101" i="2"/>
  <c r="BV99" i="2"/>
  <c r="BW44" i="2"/>
  <c r="BW35" i="2"/>
  <c r="BW30" i="2"/>
  <c r="BW185" i="2"/>
  <c r="BW180" i="2"/>
  <c r="BW179" i="2"/>
  <c r="BW178" i="2"/>
  <c r="BW176" i="2"/>
  <c r="BW175" i="2"/>
  <c r="BW173" i="2"/>
  <c r="BW172" i="2"/>
  <c r="BW170" i="2"/>
  <c r="BW169" i="2"/>
  <c r="BW168" i="2"/>
  <c r="BW166" i="2"/>
  <c r="BW165" i="2"/>
  <c r="BW164" i="2"/>
  <c r="BW162" i="2"/>
  <c r="BW161" i="2"/>
  <c r="BW160" i="2"/>
  <c r="BW159" i="2"/>
  <c r="BW158" i="2"/>
  <c r="BW157" i="2"/>
  <c r="BW156" i="2"/>
  <c r="BW155" i="2"/>
  <c r="BW154" i="2"/>
  <c r="BW152" i="2"/>
  <c r="BW151" i="2"/>
  <c r="BW150" i="2"/>
  <c r="BW149" i="2"/>
  <c r="BW148" i="2"/>
  <c r="BW147" i="2"/>
  <c r="BW146" i="2"/>
  <c r="BW145" i="2"/>
  <c r="BW144" i="2"/>
  <c r="BW143" i="2"/>
  <c r="BW142" i="2"/>
  <c r="BW140" i="2"/>
  <c r="BW139" i="2"/>
  <c r="BW137" i="2"/>
  <c r="BV133" i="2"/>
  <c r="BW129" i="2"/>
  <c r="AQ14" i="2" s="1"/>
  <c r="BW114" i="2"/>
  <c r="BW100" i="2"/>
  <c r="BW96" i="2"/>
  <c r="BW95" i="2"/>
  <c r="BW94" i="2"/>
  <c r="BW93" i="2"/>
  <c r="BV92" i="2"/>
  <c r="BW87" i="2"/>
  <c r="BW86" i="2"/>
  <c r="BW85" i="2"/>
  <c r="BW84" i="2"/>
  <c r="BW82" i="2"/>
  <c r="BW81" i="2"/>
  <c r="BW79" i="2"/>
  <c r="BW78" i="2"/>
  <c r="BW77" i="2"/>
  <c r="BW76" i="2"/>
  <c r="BW75" i="2"/>
  <c r="BW74" i="2"/>
  <c r="AQ13" i="2" s="1"/>
  <c r="BV71" i="2"/>
  <c r="BV69" i="2"/>
  <c r="BV67" i="2"/>
  <c r="BV65" i="2"/>
  <c r="BV63" i="2"/>
  <c r="BV59" i="2"/>
  <c r="BV56" i="2"/>
  <c r="BV55" i="2"/>
  <c r="BV53" i="2"/>
  <c r="BV51" i="2"/>
  <c r="BV49" i="2"/>
  <c r="BV47" i="2"/>
  <c r="AP12" i="2" s="1"/>
  <c r="BV45" i="2"/>
  <c r="BV43" i="2"/>
  <c r="BV39" i="2"/>
  <c r="BV37" i="2"/>
  <c r="BV34" i="2"/>
  <c r="BV26" i="2"/>
  <c r="BV25" i="2"/>
  <c r="BV23" i="2"/>
  <c r="BV18" i="2"/>
  <c r="BW17" i="2"/>
  <c r="BV15" i="2"/>
  <c r="AX106" i="2"/>
  <c r="AX102" i="2"/>
  <c r="AX98" i="2"/>
  <c r="AX94" i="2"/>
  <c r="AX90" i="2"/>
  <c r="AX86" i="2"/>
  <c r="AX82" i="2"/>
  <c r="AX78" i="2"/>
  <c r="AX74" i="2"/>
  <c r="AX70" i="2"/>
  <c r="AX66" i="2"/>
  <c r="AX62" i="2"/>
  <c r="AX58" i="2"/>
  <c r="AX54" i="2"/>
  <c r="AX50" i="2"/>
  <c r="AX105" i="2"/>
  <c r="AX101" i="2"/>
  <c r="AX97" i="2"/>
  <c r="AX93" i="2"/>
  <c r="AX89" i="2"/>
  <c r="AX85" i="2"/>
  <c r="AX81" i="2"/>
  <c r="AX77" i="2"/>
  <c r="AX73" i="2"/>
  <c r="AX69" i="2"/>
  <c r="AX65" i="2"/>
  <c r="AX61" i="2"/>
  <c r="AX57" i="2"/>
  <c r="AX53" i="2"/>
  <c r="AX49" i="2"/>
  <c r="AX104" i="2"/>
  <c r="AX100" i="2"/>
  <c r="AX96" i="2"/>
  <c r="AX92" i="2"/>
  <c r="AX88" i="2"/>
  <c r="AX84" i="2"/>
  <c r="AX80" i="2"/>
  <c r="AX76" i="2"/>
  <c r="AX72" i="2"/>
  <c r="AX68" i="2"/>
  <c r="AX64" i="2"/>
  <c r="AX60" i="2"/>
  <c r="AX56" i="2"/>
  <c r="AX52" i="2"/>
  <c r="AX48" i="2"/>
  <c r="AX103" i="2"/>
  <c r="AX99" i="2"/>
  <c r="AX95" i="2"/>
  <c r="AX91" i="2"/>
  <c r="AX87" i="2"/>
  <c r="AX83" i="2"/>
  <c r="AX79" i="2"/>
  <c r="AX75" i="2"/>
  <c r="AX71" i="2"/>
  <c r="AX67" i="2"/>
  <c r="AX63" i="2"/>
  <c r="AX59" i="2"/>
  <c r="AX55" i="2"/>
  <c r="AX51" i="2"/>
  <c r="AX47" i="2"/>
  <c r="AP20" i="2" l="1"/>
  <c r="AQ17" i="2"/>
  <c r="AQ21" i="2"/>
  <c r="AQ40" i="2"/>
  <c r="BH18" i="2"/>
  <c r="BG17" i="2"/>
  <c r="AP11" i="2"/>
  <c r="AQ27" i="2"/>
  <c r="AQ35" i="2"/>
  <c r="BH13" i="2"/>
  <c r="BH16" i="2"/>
  <c r="AQ36" i="2"/>
  <c r="AQ11" i="2"/>
  <c r="AQ15" i="2"/>
  <c r="AQ23" i="2"/>
  <c r="AP31" i="2"/>
  <c r="BH14" i="2"/>
  <c r="AP17" i="2"/>
  <c r="AP19" i="2"/>
  <c r="AQ38" i="2"/>
  <c r="BG19" i="2"/>
  <c r="AP43" i="2"/>
  <c r="AP44" i="2"/>
  <c r="BG20" i="2"/>
  <c r="BG21" i="2"/>
  <c r="AP45" i="2"/>
  <c r="AP14" i="2"/>
  <c r="AQ12" i="2"/>
  <c r="AP23" i="2"/>
  <c r="AP26" i="2"/>
  <c r="AP28" i="2"/>
  <c r="AP34" i="2"/>
  <c r="AP36" i="2"/>
  <c r="BG12" i="2"/>
  <c r="BH11" i="2"/>
  <c r="AP41" i="2"/>
  <c r="AQ44" i="2"/>
  <c r="BG22" i="2"/>
  <c r="AP46" i="2"/>
  <c r="AQ39" i="2"/>
  <c r="BH19" i="2"/>
  <c r="AQ16" i="2"/>
  <c r="AP15" i="2"/>
  <c r="AP21" i="2"/>
  <c r="AP18" i="2"/>
  <c r="AP22" i="2"/>
  <c r="BH17" i="2"/>
  <c r="AQ41" i="2"/>
  <c r="AP13" i="2"/>
  <c r="AP30" i="2"/>
  <c r="AP32" i="2"/>
  <c r="BG11" i="2"/>
  <c r="AP35" i="2"/>
  <c r="BG13" i="2"/>
  <c r="AP37" i="2"/>
  <c r="BG18" i="2"/>
  <c r="AP42" i="2"/>
  <c r="AQ37" i="2"/>
  <c r="BH30" i="2" s="1"/>
  <c r="BH37" i="2" s="1"/>
  <c r="AP24" i="2"/>
  <c r="AP25" i="2"/>
  <c r="AP33" i="2"/>
  <c r="BG14" i="2"/>
  <c r="AP38" i="2"/>
  <c r="BG15" i="2"/>
  <c r="AP39" i="2"/>
  <c r="AP40" i="2"/>
  <c r="BG16" i="2"/>
  <c r="BG30" i="2" l="1"/>
  <c r="BG37" i="2" s="1"/>
  <c r="BG23" i="2"/>
  <c r="AX40" i="2" s="1"/>
  <c r="AX32" i="2"/>
  <c r="BH23" i="2"/>
  <c r="AX28" i="2"/>
  <c r="AX30" i="2"/>
  <c r="AX43" i="2"/>
  <c r="AX45" i="2" l="1"/>
  <c r="AX17" i="2"/>
  <c r="AX22" i="2"/>
  <c r="AX14" i="2"/>
  <c r="AX15" i="2"/>
  <c r="AX21" i="2"/>
  <c r="AX13" i="2"/>
  <c r="AX19" i="2"/>
  <c r="AX37" i="2"/>
  <c r="AX24" i="2"/>
  <c r="AX25" i="2"/>
  <c r="AX33" i="2"/>
  <c r="AX26" i="2"/>
  <c r="AX44" i="2"/>
  <c r="AX46" i="2"/>
  <c r="AX34" i="2"/>
  <c r="AX36" i="2"/>
  <c r="AX38" i="2"/>
  <c r="AX16" i="2"/>
  <c r="AX29" i="2"/>
  <c r="AX11" i="2"/>
  <c r="AX20" i="2"/>
  <c r="AX31" i="2"/>
  <c r="AX12" i="2"/>
  <c r="AX27" i="2"/>
  <c r="AX18" i="2"/>
  <c r="AX42" i="2"/>
  <c r="AX41" i="2"/>
  <c r="AX23" i="2"/>
  <c r="AX35" i="2"/>
  <c r="AX39" i="2"/>
</calcChain>
</file>

<file path=xl/sharedStrings.xml><?xml version="1.0" encoding="utf-8"?>
<sst xmlns="http://schemas.openxmlformats.org/spreadsheetml/2006/main" count="8183" uniqueCount="1400">
  <si>
    <t>Données Météo</t>
  </si>
  <si>
    <t>Station météo</t>
  </si>
  <si>
    <t>(75) PARIS MONTSOURIS</t>
  </si>
  <si>
    <t>Base trentenaire</t>
  </si>
  <si>
    <t>1981-2010</t>
  </si>
  <si>
    <t>Fournisseur</t>
  </si>
  <si>
    <t>MTF</t>
  </si>
  <si>
    <t>Méthode</t>
  </si>
  <si>
    <t>Base température</t>
  </si>
  <si>
    <t>Installation</t>
  </si>
  <si>
    <t>Période analysée</t>
  </si>
  <si>
    <t>01/01/2015 inclus</t>
  </si>
  <si>
    <t>01/08/2018 exclu</t>
  </si>
  <si>
    <t>Date</t>
  </si>
  <si>
    <t>Type</t>
  </si>
  <si>
    <t>Degré Jour Réel</t>
  </si>
  <si>
    <t>Degré Jour Trentenaire</t>
  </si>
  <si>
    <t>Température Min.</t>
  </si>
  <si>
    <t>Température Max.</t>
  </si>
  <si>
    <t>01/01/2015 </t>
  </si>
  <si>
    <t>CAL</t>
  </si>
  <si>
    <t>02/01/2015 </t>
  </si>
  <si>
    <t>03/01/2015 </t>
  </si>
  <si>
    <t>04/01/2015 </t>
  </si>
  <si>
    <t>05/01/2015 </t>
  </si>
  <si>
    <t>06/01/2015 </t>
  </si>
  <si>
    <t>07/01/2015 </t>
  </si>
  <si>
    <t>08/01/2015 </t>
  </si>
  <si>
    <t>09/01/2015 </t>
  </si>
  <si>
    <t>10/01/2015 </t>
  </si>
  <si>
    <t>11/01/2015 </t>
  </si>
  <si>
    <t>12/01/2015 </t>
  </si>
  <si>
    <t>13/01/2015 </t>
  </si>
  <si>
    <t>14/01/2015 </t>
  </si>
  <si>
    <t>15/01/2015 </t>
  </si>
  <si>
    <t>16/01/2015 </t>
  </si>
  <si>
    <t>17/01/2015 </t>
  </si>
  <si>
    <t>18/01/2015 </t>
  </si>
  <si>
    <t>19/01/2015 </t>
  </si>
  <si>
    <t>20/01/2015 </t>
  </si>
  <si>
    <t>21/01/2015 </t>
  </si>
  <si>
    <t>22/01/2015 </t>
  </si>
  <si>
    <t>23/01/2015 </t>
  </si>
  <si>
    <t>24/01/2015 </t>
  </si>
  <si>
    <t>25/01/2015 </t>
  </si>
  <si>
    <t>26/01/2015 </t>
  </si>
  <si>
    <t>27/01/2015 </t>
  </si>
  <si>
    <t>28/01/2015 </t>
  </si>
  <si>
    <t>29/01/2015 </t>
  </si>
  <si>
    <t>30/01/2015 </t>
  </si>
  <si>
    <t>31/01/2015 </t>
  </si>
  <si>
    <t>01/02/2015 </t>
  </si>
  <si>
    <t>02/02/2015 </t>
  </si>
  <si>
    <t>03/02/2015 </t>
  </si>
  <si>
    <t>04/02/2015 </t>
  </si>
  <si>
    <t>05/02/2015 </t>
  </si>
  <si>
    <t>06/02/2015 </t>
  </si>
  <si>
    <t>07/02/2015 </t>
  </si>
  <si>
    <t>08/02/2015 </t>
  </si>
  <si>
    <t>09/02/2015 </t>
  </si>
  <si>
    <t>10/02/2015 </t>
  </si>
  <si>
    <t>11/02/2015 </t>
  </si>
  <si>
    <t>12/02/2015 </t>
  </si>
  <si>
    <t>13/02/2015 </t>
  </si>
  <si>
    <t>14/02/2015 </t>
  </si>
  <si>
    <t>15/02/2015 </t>
  </si>
  <si>
    <t>16/02/2015 </t>
  </si>
  <si>
    <t>17/02/2015 </t>
  </si>
  <si>
    <t>18/02/2015 </t>
  </si>
  <si>
    <t>19/02/2015 </t>
  </si>
  <si>
    <t>20/02/2015 </t>
  </si>
  <si>
    <t>21/02/2015 </t>
  </si>
  <si>
    <t>22/02/2015 </t>
  </si>
  <si>
    <t>23/02/2015 </t>
  </si>
  <si>
    <t>24/02/2015 </t>
  </si>
  <si>
    <t>25/02/2015 </t>
  </si>
  <si>
    <t>26/02/2015 </t>
  </si>
  <si>
    <t>27/02/2015 </t>
  </si>
  <si>
    <t>28/02/2015 </t>
  </si>
  <si>
    <t>01/03/2015 </t>
  </si>
  <si>
    <t>02/03/2015 </t>
  </si>
  <si>
    <t>03/03/2015 </t>
  </si>
  <si>
    <t>04/03/2015 </t>
  </si>
  <si>
    <t>05/03/2015 </t>
  </si>
  <si>
    <t>06/03/2015 </t>
  </si>
  <si>
    <t>07/03/2015 </t>
  </si>
  <si>
    <t>08/03/2015 </t>
  </si>
  <si>
    <t>09/03/2015 </t>
  </si>
  <si>
    <t>10/03/2015 </t>
  </si>
  <si>
    <t>11/03/2015 </t>
  </si>
  <si>
    <t>12/03/2015 </t>
  </si>
  <si>
    <t>13/03/2015 </t>
  </si>
  <si>
    <t>14/03/2015 </t>
  </si>
  <si>
    <t>15/03/2015 </t>
  </si>
  <si>
    <t>16/03/2015 </t>
  </si>
  <si>
    <t>17/03/2015 </t>
  </si>
  <si>
    <t>18/03/2015 </t>
  </si>
  <si>
    <t>19/03/2015 </t>
  </si>
  <si>
    <t>20/03/2015 </t>
  </si>
  <si>
    <t>21/03/2015 </t>
  </si>
  <si>
    <t>22/03/2015 </t>
  </si>
  <si>
    <t>23/03/2015 </t>
  </si>
  <si>
    <t>24/03/2015 </t>
  </si>
  <si>
    <t>25/03/2015 </t>
  </si>
  <si>
    <t>26/03/2015 </t>
  </si>
  <si>
    <t>27/03/2015 </t>
  </si>
  <si>
    <t>28/03/2015 </t>
  </si>
  <si>
    <t>29/03/2015 </t>
  </si>
  <si>
    <t>30/03/2015 </t>
  </si>
  <si>
    <t>31/03/2015 </t>
  </si>
  <si>
    <t>01/04/2015 </t>
  </si>
  <si>
    <t>02/04/2015 </t>
  </si>
  <si>
    <t>03/04/2015 </t>
  </si>
  <si>
    <t>04/04/2015 </t>
  </si>
  <si>
    <t>05/04/2015 </t>
  </si>
  <si>
    <t>06/04/2015 </t>
  </si>
  <si>
    <t>07/04/2015 </t>
  </si>
  <si>
    <t>08/04/2015 </t>
  </si>
  <si>
    <t>09/04/2015 </t>
  </si>
  <si>
    <t>10/04/2015 </t>
  </si>
  <si>
    <t>11/04/2015 </t>
  </si>
  <si>
    <t>12/04/2015 </t>
  </si>
  <si>
    <t>13/04/2015 </t>
  </si>
  <si>
    <t>14/04/2015 </t>
  </si>
  <si>
    <t>15/04/2015 </t>
  </si>
  <si>
    <t>16/04/2015 </t>
  </si>
  <si>
    <t>17/04/2015 </t>
  </si>
  <si>
    <t>18/04/2015 </t>
  </si>
  <si>
    <t>19/04/2015 </t>
  </si>
  <si>
    <t>20/04/2015 </t>
  </si>
  <si>
    <t>21/04/2015 </t>
  </si>
  <si>
    <t>22/04/2015 </t>
  </si>
  <si>
    <t>23/04/2015 </t>
  </si>
  <si>
    <t>24/04/2015 </t>
  </si>
  <si>
    <t>25/04/2015 </t>
  </si>
  <si>
    <t>26/04/2015 </t>
  </si>
  <si>
    <t>27/04/2015 </t>
  </si>
  <si>
    <t>28/04/2015 </t>
  </si>
  <si>
    <t>29/04/2015 </t>
  </si>
  <si>
    <t>30/04/2015 </t>
  </si>
  <si>
    <t>01/05/2015 </t>
  </si>
  <si>
    <t>02/05/2015 </t>
  </si>
  <si>
    <t>03/05/2015 </t>
  </si>
  <si>
    <t>04/05/2015 </t>
  </si>
  <si>
    <t>05/05/2015 </t>
  </si>
  <si>
    <t>06/05/2015 </t>
  </si>
  <si>
    <t>07/05/2015 </t>
  </si>
  <si>
    <t>08/05/2015 </t>
  </si>
  <si>
    <t>09/05/2015 </t>
  </si>
  <si>
    <t>10/05/2015 </t>
  </si>
  <si>
    <t>11/05/2015 </t>
  </si>
  <si>
    <t>12/05/2015 </t>
  </si>
  <si>
    <t>13/05/2015 </t>
  </si>
  <si>
    <t>14/05/2015 </t>
  </si>
  <si>
    <t>15/05/2015 </t>
  </si>
  <si>
    <t>16/05/2015 </t>
  </si>
  <si>
    <t>17/05/2015 </t>
  </si>
  <si>
    <t>18/05/2015 </t>
  </si>
  <si>
    <t>19/05/2015 </t>
  </si>
  <si>
    <t>20/05/2015 </t>
  </si>
  <si>
    <t>21/05/2015 </t>
  </si>
  <si>
    <t>22/05/2015 </t>
  </si>
  <si>
    <t>23/05/2015 </t>
  </si>
  <si>
    <t>24/05/2015 </t>
  </si>
  <si>
    <t>25/05/2015 </t>
  </si>
  <si>
    <t>26/05/2015 </t>
  </si>
  <si>
    <t>27/05/2015 </t>
  </si>
  <si>
    <t>28/05/2015 </t>
  </si>
  <si>
    <t>29/05/2015 </t>
  </si>
  <si>
    <t>30/05/2015 </t>
  </si>
  <si>
    <t>31/05/2015 </t>
  </si>
  <si>
    <t>01/06/2015 </t>
  </si>
  <si>
    <t>02/06/2015 </t>
  </si>
  <si>
    <t>03/06/2015 </t>
  </si>
  <si>
    <t>04/06/2015 </t>
  </si>
  <si>
    <t>05/06/2015 </t>
  </si>
  <si>
    <t>06/06/2015 </t>
  </si>
  <si>
    <t>07/06/2015 </t>
  </si>
  <si>
    <t>08/06/2015 </t>
  </si>
  <si>
    <t>09/06/2015 </t>
  </si>
  <si>
    <t>10/06/2015 </t>
  </si>
  <si>
    <t>11/06/2015 </t>
  </si>
  <si>
    <t>12/06/2015 </t>
  </si>
  <si>
    <t>13/06/2015 </t>
  </si>
  <si>
    <t>14/06/2015 </t>
  </si>
  <si>
    <t>15/06/2015 </t>
  </si>
  <si>
    <t>16/06/2015 </t>
  </si>
  <si>
    <t>17/06/2015 </t>
  </si>
  <si>
    <t>18/06/2015 </t>
  </si>
  <si>
    <t>19/06/2015 </t>
  </si>
  <si>
    <t>20/06/2015 </t>
  </si>
  <si>
    <t>21/06/2015 </t>
  </si>
  <si>
    <t>22/06/2015 </t>
  </si>
  <si>
    <t>23/06/2015 </t>
  </si>
  <si>
    <t>24/06/2015 </t>
  </si>
  <si>
    <t>25/06/2015 </t>
  </si>
  <si>
    <t>26/06/2015 </t>
  </si>
  <si>
    <t>27/06/2015 </t>
  </si>
  <si>
    <t>28/06/2015 </t>
  </si>
  <si>
    <t>29/06/2015 </t>
  </si>
  <si>
    <t>30/06/2015 </t>
  </si>
  <si>
    <t>01/07/2015 </t>
  </si>
  <si>
    <t>02/07/2015 </t>
  </si>
  <si>
    <t>03/07/2015 </t>
  </si>
  <si>
    <t>04/07/2015 </t>
  </si>
  <si>
    <t>05/07/2015 </t>
  </si>
  <si>
    <t>06/07/2015 </t>
  </si>
  <si>
    <t>07/07/2015 </t>
  </si>
  <si>
    <t>08/07/2015 </t>
  </si>
  <si>
    <t>09/07/2015 </t>
  </si>
  <si>
    <t>10/07/2015 </t>
  </si>
  <si>
    <t>11/07/2015 </t>
  </si>
  <si>
    <t>12/07/2015 </t>
  </si>
  <si>
    <t>13/07/2015 </t>
  </si>
  <si>
    <t>14/07/2015 </t>
  </si>
  <si>
    <t>15/07/2015 </t>
  </si>
  <si>
    <t>16/07/2015 </t>
  </si>
  <si>
    <t>17/07/2015 </t>
  </si>
  <si>
    <t>18/07/2015 </t>
  </si>
  <si>
    <t>19/07/2015 </t>
  </si>
  <si>
    <t>20/07/2015 </t>
  </si>
  <si>
    <t>21/07/2015 </t>
  </si>
  <si>
    <t>22/07/2015 </t>
  </si>
  <si>
    <t>23/07/2015 </t>
  </si>
  <si>
    <t>24/07/2015 </t>
  </si>
  <si>
    <t>25/07/2015 </t>
  </si>
  <si>
    <t>26/07/2015 </t>
  </si>
  <si>
    <t>27/07/2015 </t>
  </si>
  <si>
    <t>28/07/2015 </t>
  </si>
  <si>
    <t>29/07/2015 </t>
  </si>
  <si>
    <t>30/07/2015 </t>
  </si>
  <si>
    <t>31/07/2015 </t>
  </si>
  <si>
    <t>01/08/2015 </t>
  </si>
  <si>
    <t>02/08/2015 </t>
  </si>
  <si>
    <t>03/08/2015 </t>
  </si>
  <si>
    <t>04/08/2015 </t>
  </si>
  <si>
    <t>05/08/2015 </t>
  </si>
  <si>
    <t>06/08/2015 </t>
  </si>
  <si>
    <t>07/08/2015 </t>
  </si>
  <si>
    <t>08/08/2015 </t>
  </si>
  <si>
    <t>09/08/2015 </t>
  </si>
  <si>
    <t>10/08/2015 </t>
  </si>
  <si>
    <t>11/08/2015 </t>
  </si>
  <si>
    <t>12/08/2015 </t>
  </si>
  <si>
    <t>13/08/2015 </t>
  </si>
  <si>
    <t>14/08/2015 </t>
  </si>
  <si>
    <t>15/08/2015 </t>
  </si>
  <si>
    <t>16/08/2015 </t>
  </si>
  <si>
    <t>17/08/2015 </t>
  </si>
  <si>
    <t>18/08/2015 </t>
  </si>
  <si>
    <t>19/08/2015 </t>
  </si>
  <si>
    <t>20/08/2015 </t>
  </si>
  <si>
    <t>21/08/2015 </t>
  </si>
  <si>
    <t>22/08/2015 </t>
  </si>
  <si>
    <t>23/08/2015 </t>
  </si>
  <si>
    <t>24/08/2015 </t>
  </si>
  <si>
    <t>25/08/2015 </t>
  </si>
  <si>
    <t>26/08/2015 </t>
  </si>
  <si>
    <t>27/08/2015 </t>
  </si>
  <si>
    <t>28/08/2015 </t>
  </si>
  <si>
    <t>29/08/2015 </t>
  </si>
  <si>
    <t>30/08/2015 </t>
  </si>
  <si>
    <t>31/08/2015 </t>
  </si>
  <si>
    <t>01/09/2015 </t>
  </si>
  <si>
    <t>02/09/2015 </t>
  </si>
  <si>
    <t>03/09/2015 </t>
  </si>
  <si>
    <t>04/09/2015 </t>
  </si>
  <si>
    <t>05/09/2015 </t>
  </si>
  <si>
    <t>06/09/2015 </t>
  </si>
  <si>
    <t>07/09/2015 </t>
  </si>
  <si>
    <t>08/09/2015 </t>
  </si>
  <si>
    <t>09/09/2015 </t>
  </si>
  <si>
    <t>10/09/2015 </t>
  </si>
  <si>
    <t>11/09/2015 </t>
  </si>
  <si>
    <t>12/09/2015 </t>
  </si>
  <si>
    <t>13/09/2015 </t>
  </si>
  <si>
    <t>14/09/2015 </t>
  </si>
  <si>
    <t>15/09/2015 </t>
  </si>
  <si>
    <t>16/09/2015 </t>
  </si>
  <si>
    <t>17/09/2015 </t>
  </si>
  <si>
    <t>18/09/2015 </t>
  </si>
  <si>
    <t>19/09/2015 </t>
  </si>
  <si>
    <t>20/09/2015 </t>
  </si>
  <si>
    <t>21/09/2015 </t>
  </si>
  <si>
    <t>22/09/2015 </t>
  </si>
  <si>
    <t>23/09/2015 </t>
  </si>
  <si>
    <t>24/09/2015 </t>
  </si>
  <si>
    <t>25/09/2015 </t>
  </si>
  <si>
    <t>26/09/2015 </t>
  </si>
  <si>
    <t>27/09/2015 </t>
  </si>
  <si>
    <t>28/09/2015 </t>
  </si>
  <si>
    <t>29/09/2015 </t>
  </si>
  <si>
    <t>30/09/2015 </t>
  </si>
  <si>
    <t>01/10/2015 </t>
  </si>
  <si>
    <t>02/10/2015 </t>
  </si>
  <si>
    <t>03/10/2015 </t>
  </si>
  <si>
    <t>04/10/2015 </t>
  </si>
  <si>
    <t>05/10/2015 </t>
  </si>
  <si>
    <t>06/10/2015 </t>
  </si>
  <si>
    <t>07/10/2015 </t>
  </si>
  <si>
    <t>08/10/2015 </t>
  </si>
  <si>
    <t>09/10/2015 </t>
  </si>
  <si>
    <t>10/10/2015 </t>
  </si>
  <si>
    <t>11/10/2015 </t>
  </si>
  <si>
    <t>12/10/2015 </t>
  </si>
  <si>
    <t>13/10/2015 </t>
  </si>
  <si>
    <t>14/10/2015 </t>
  </si>
  <si>
    <t>15/10/2015 </t>
  </si>
  <si>
    <t>16/10/2015 </t>
  </si>
  <si>
    <t>17/10/2015 </t>
  </si>
  <si>
    <t>18/10/2015 </t>
  </si>
  <si>
    <t>19/10/2015 </t>
  </si>
  <si>
    <t>20/10/2015 </t>
  </si>
  <si>
    <t>21/10/2015 </t>
  </si>
  <si>
    <t>22/10/2015 </t>
  </si>
  <si>
    <t>23/10/2015 </t>
  </si>
  <si>
    <t>24/10/2015 </t>
  </si>
  <si>
    <t>25/10/2015 </t>
  </si>
  <si>
    <t>26/10/2015 </t>
  </si>
  <si>
    <t>27/10/2015 </t>
  </si>
  <si>
    <t>28/10/2015 </t>
  </si>
  <si>
    <t>29/10/2015 </t>
  </si>
  <si>
    <t>30/10/2015 </t>
  </si>
  <si>
    <t>31/10/2015 </t>
  </si>
  <si>
    <t>01/11/2015 </t>
  </si>
  <si>
    <t>02/11/2015 </t>
  </si>
  <si>
    <t>03/11/2015 </t>
  </si>
  <si>
    <t>04/11/2015 </t>
  </si>
  <si>
    <t>05/11/2015 </t>
  </si>
  <si>
    <t>06/11/2015 </t>
  </si>
  <si>
    <t>07/11/2015 </t>
  </si>
  <si>
    <t>08/11/2015 </t>
  </si>
  <si>
    <t>09/11/2015 </t>
  </si>
  <si>
    <t>10/11/2015 </t>
  </si>
  <si>
    <t>11/11/2015 </t>
  </si>
  <si>
    <t>12/11/2015 </t>
  </si>
  <si>
    <t>13/11/2015 </t>
  </si>
  <si>
    <t>14/11/2015 </t>
  </si>
  <si>
    <t>15/11/2015 </t>
  </si>
  <si>
    <t>16/11/2015 </t>
  </si>
  <si>
    <t>17/11/2015 </t>
  </si>
  <si>
    <t>18/11/2015 </t>
  </si>
  <si>
    <t>19/11/2015 </t>
  </si>
  <si>
    <t>20/11/2015 </t>
  </si>
  <si>
    <t>21/11/2015 </t>
  </si>
  <si>
    <t>22/11/2015 </t>
  </si>
  <si>
    <t>23/11/2015 </t>
  </si>
  <si>
    <t>24/11/2015 </t>
  </si>
  <si>
    <t>25/11/2015 </t>
  </si>
  <si>
    <t>26/11/2015 </t>
  </si>
  <si>
    <t>27/11/2015 </t>
  </si>
  <si>
    <t>28/11/2015 </t>
  </si>
  <si>
    <t>29/11/2015 </t>
  </si>
  <si>
    <t>30/11/2015 </t>
  </si>
  <si>
    <t>01/12/2015 </t>
  </si>
  <si>
    <t>02/12/2015 </t>
  </si>
  <si>
    <t>03/12/2015 </t>
  </si>
  <si>
    <t>04/12/2015 </t>
  </si>
  <si>
    <t>05/12/2015 </t>
  </si>
  <si>
    <t>06/12/2015 </t>
  </si>
  <si>
    <t>07/12/2015 </t>
  </si>
  <si>
    <t>08/12/2015 </t>
  </si>
  <si>
    <t>09/12/2015 </t>
  </si>
  <si>
    <t>10/12/2015 </t>
  </si>
  <si>
    <t>11/12/2015 </t>
  </si>
  <si>
    <t>12/12/2015 </t>
  </si>
  <si>
    <t>13/12/2015 </t>
  </si>
  <si>
    <t>14/12/2015 </t>
  </si>
  <si>
    <t>15/12/2015 </t>
  </si>
  <si>
    <t>16/12/2015 </t>
  </si>
  <si>
    <t>17/12/2015 </t>
  </si>
  <si>
    <t>18/12/2015 </t>
  </si>
  <si>
    <t>19/12/2015 </t>
  </si>
  <si>
    <t>20/12/2015 </t>
  </si>
  <si>
    <t>21/12/2015 </t>
  </si>
  <si>
    <t>22/12/2015 </t>
  </si>
  <si>
    <t>23/12/2015 </t>
  </si>
  <si>
    <t>24/12/2015 </t>
  </si>
  <si>
    <t>25/12/2015 </t>
  </si>
  <si>
    <t>26/12/2015 </t>
  </si>
  <si>
    <t>27/12/2015 </t>
  </si>
  <si>
    <t>28/12/2015 </t>
  </si>
  <si>
    <t>29/12/2015 </t>
  </si>
  <si>
    <t>30/12/2015 </t>
  </si>
  <si>
    <t>31/12/2015 </t>
  </si>
  <si>
    <t>01/01/2016 </t>
  </si>
  <si>
    <t>02/01/2016 </t>
  </si>
  <si>
    <t>03/01/2016 </t>
  </si>
  <si>
    <t>04/01/2016 </t>
  </si>
  <si>
    <t>05/01/2016 </t>
  </si>
  <si>
    <t>06/01/2016 </t>
  </si>
  <si>
    <t>07/01/2016 </t>
  </si>
  <si>
    <t>08/01/2016 </t>
  </si>
  <si>
    <t>09/01/2016 </t>
  </si>
  <si>
    <t>10/01/2016 </t>
  </si>
  <si>
    <t>11/01/2016 </t>
  </si>
  <si>
    <t>12/01/2016 </t>
  </si>
  <si>
    <t>13/01/2016 </t>
  </si>
  <si>
    <t>14/01/2016 </t>
  </si>
  <si>
    <t>15/01/2016 </t>
  </si>
  <si>
    <t>16/01/2016 </t>
  </si>
  <si>
    <t>17/01/2016 </t>
  </si>
  <si>
    <t>18/01/2016 </t>
  </si>
  <si>
    <t>19/01/2016 </t>
  </si>
  <si>
    <t>20/01/2016 </t>
  </si>
  <si>
    <t>21/01/2016 </t>
  </si>
  <si>
    <t>22/01/2016 </t>
  </si>
  <si>
    <t>23/01/2016 </t>
  </si>
  <si>
    <t>24/01/2016 </t>
  </si>
  <si>
    <t>25/01/2016 </t>
  </si>
  <si>
    <t>26/01/2016 </t>
  </si>
  <si>
    <t>27/01/2016 </t>
  </si>
  <si>
    <t>28/01/2016 </t>
  </si>
  <si>
    <t>29/01/2016 </t>
  </si>
  <si>
    <t>30/01/2016 </t>
  </si>
  <si>
    <t>31/01/2016 </t>
  </si>
  <si>
    <t>01/02/2016 </t>
  </si>
  <si>
    <t>02/02/2016 </t>
  </si>
  <si>
    <t>03/02/2016 </t>
  </si>
  <si>
    <t>04/02/2016 </t>
  </si>
  <si>
    <t>05/02/2016 </t>
  </si>
  <si>
    <t>06/02/2016 </t>
  </si>
  <si>
    <t>07/02/2016 </t>
  </si>
  <si>
    <t>08/02/2016 </t>
  </si>
  <si>
    <t>09/02/2016 </t>
  </si>
  <si>
    <t>10/02/2016 </t>
  </si>
  <si>
    <t>11/02/2016 </t>
  </si>
  <si>
    <t>12/02/2016 </t>
  </si>
  <si>
    <t>13/02/2016 </t>
  </si>
  <si>
    <t>14/02/2016 </t>
  </si>
  <si>
    <t>15/02/2016 </t>
  </si>
  <si>
    <t>16/02/2016 </t>
  </si>
  <si>
    <t>17/02/2016 </t>
  </si>
  <si>
    <t>18/02/2016 </t>
  </si>
  <si>
    <t>19/02/2016 </t>
  </si>
  <si>
    <t>20/02/2016 </t>
  </si>
  <si>
    <t>21/02/2016 </t>
  </si>
  <si>
    <t>22/02/2016 </t>
  </si>
  <si>
    <t>23/02/2016 </t>
  </si>
  <si>
    <t>24/02/2016 </t>
  </si>
  <si>
    <t>25/02/2016 </t>
  </si>
  <si>
    <t>26/02/2016 </t>
  </si>
  <si>
    <t>27/02/2016 </t>
  </si>
  <si>
    <t>28/02/2016 </t>
  </si>
  <si>
    <t>29/02/2016 </t>
  </si>
  <si>
    <t>01/03/2016 </t>
  </si>
  <si>
    <t>02/03/2016 </t>
  </si>
  <si>
    <t>03/03/2016 </t>
  </si>
  <si>
    <t>04/03/2016 </t>
  </si>
  <si>
    <t>05/03/2016 </t>
  </si>
  <si>
    <t>06/03/2016 </t>
  </si>
  <si>
    <t>07/03/2016 </t>
  </si>
  <si>
    <t>08/03/2016 </t>
  </si>
  <si>
    <t>09/03/2016 </t>
  </si>
  <si>
    <t>10/03/2016 </t>
  </si>
  <si>
    <t>11/03/2016 </t>
  </si>
  <si>
    <t>12/03/2016 </t>
  </si>
  <si>
    <t>13/03/2016 </t>
  </si>
  <si>
    <t>14/03/2016 </t>
  </si>
  <si>
    <t>15/03/2016 </t>
  </si>
  <si>
    <t>16/03/2016 </t>
  </si>
  <si>
    <t>17/03/2016 </t>
  </si>
  <si>
    <t>18/03/2016 </t>
  </si>
  <si>
    <t>19/03/2016 </t>
  </si>
  <si>
    <t>20/03/2016 </t>
  </si>
  <si>
    <t>21/03/2016 </t>
  </si>
  <si>
    <t>22/03/2016 </t>
  </si>
  <si>
    <t>23/03/2016 </t>
  </si>
  <si>
    <t>24/03/2016 </t>
  </si>
  <si>
    <t>25/03/2016 </t>
  </si>
  <si>
    <t>26/03/2016 </t>
  </si>
  <si>
    <t>27/03/2016 </t>
  </si>
  <si>
    <t>28/03/2016 </t>
  </si>
  <si>
    <t>29/03/2016 </t>
  </si>
  <si>
    <t>30/03/2016 </t>
  </si>
  <si>
    <t>31/03/2016 </t>
  </si>
  <si>
    <t>01/04/2016 </t>
  </si>
  <si>
    <t>02/04/2016 </t>
  </si>
  <si>
    <t>03/04/2016 </t>
  </si>
  <si>
    <t>04/04/2016 </t>
  </si>
  <si>
    <t>05/04/2016 </t>
  </si>
  <si>
    <t>06/04/2016 </t>
  </si>
  <si>
    <t>07/04/2016 </t>
  </si>
  <si>
    <t>08/04/2016 </t>
  </si>
  <si>
    <t>09/04/2016 </t>
  </si>
  <si>
    <t>10/04/2016 </t>
  </si>
  <si>
    <t>11/04/2016 </t>
  </si>
  <si>
    <t>12/04/2016 </t>
  </si>
  <si>
    <t>13/04/2016 </t>
  </si>
  <si>
    <t>14/04/2016 </t>
  </si>
  <si>
    <t>15/04/2016 </t>
  </si>
  <si>
    <t>16/04/2016 </t>
  </si>
  <si>
    <t>17/04/2016 </t>
  </si>
  <si>
    <t>18/04/2016 </t>
  </si>
  <si>
    <t>19/04/2016 </t>
  </si>
  <si>
    <t>20/04/2016 </t>
  </si>
  <si>
    <t>21/04/2016 </t>
  </si>
  <si>
    <t>22/04/2016 </t>
  </si>
  <si>
    <t>23/04/2016 </t>
  </si>
  <si>
    <t>24/04/2016 </t>
  </si>
  <si>
    <t>25/04/2016 </t>
  </si>
  <si>
    <t>26/04/2016 </t>
  </si>
  <si>
    <t>27/04/2016 </t>
  </si>
  <si>
    <t>28/04/2016 </t>
  </si>
  <si>
    <t>29/04/2016 </t>
  </si>
  <si>
    <t>30/04/2016 </t>
  </si>
  <si>
    <t>01/05/2016 </t>
  </si>
  <si>
    <t>02/05/2016 </t>
  </si>
  <si>
    <t>03/05/2016 </t>
  </si>
  <si>
    <t>04/05/2016 </t>
  </si>
  <si>
    <t>05/05/2016 </t>
  </si>
  <si>
    <t>06/05/2016 </t>
  </si>
  <si>
    <t>07/05/2016 </t>
  </si>
  <si>
    <t>08/05/2016 </t>
  </si>
  <si>
    <t>09/05/2016 </t>
  </si>
  <si>
    <t>10/05/2016 </t>
  </si>
  <si>
    <t>11/05/2016 </t>
  </si>
  <si>
    <t>12/05/2016 </t>
  </si>
  <si>
    <t>13/05/2016 </t>
  </si>
  <si>
    <t>14/05/2016 </t>
  </si>
  <si>
    <t>15/05/2016 </t>
  </si>
  <si>
    <t>16/05/2016 </t>
  </si>
  <si>
    <t>17/05/2016 </t>
  </si>
  <si>
    <t>18/05/2016 </t>
  </si>
  <si>
    <t>19/05/2016 </t>
  </si>
  <si>
    <t>20/05/2016 </t>
  </si>
  <si>
    <t>21/05/2016 </t>
  </si>
  <si>
    <t>22/05/2016 </t>
  </si>
  <si>
    <t>23/05/2016 </t>
  </si>
  <si>
    <t>24/05/2016 </t>
  </si>
  <si>
    <t>25/05/2016 </t>
  </si>
  <si>
    <t>26/05/2016 </t>
  </si>
  <si>
    <t>27/05/2016 </t>
  </si>
  <si>
    <t>28/05/2016 </t>
  </si>
  <si>
    <t>29/05/2016 </t>
  </si>
  <si>
    <t>30/05/2016 </t>
  </si>
  <si>
    <t>31/05/2016 </t>
  </si>
  <si>
    <t>01/06/2016 </t>
  </si>
  <si>
    <t>02/06/2016 </t>
  </si>
  <si>
    <t>03/06/2016 </t>
  </si>
  <si>
    <t>04/06/2016 </t>
  </si>
  <si>
    <t>05/06/2016 </t>
  </si>
  <si>
    <t>06/06/2016 </t>
  </si>
  <si>
    <t>07/06/2016 </t>
  </si>
  <si>
    <t>08/06/2016 </t>
  </si>
  <si>
    <t>09/06/2016 </t>
  </si>
  <si>
    <t>10/06/2016 </t>
  </si>
  <si>
    <t>11/06/2016 </t>
  </si>
  <si>
    <t>12/06/2016 </t>
  </si>
  <si>
    <t>13/06/2016 </t>
  </si>
  <si>
    <t>14/06/2016 </t>
  </si>
  <si>
    <t>15/06/2016 </t>
  </si>
  <si>
    <t>16/06/2016 </t>
  </si>
  <si>
    <t>17/06/2016 </t>
  </si>
  <si>
    <t>18/06/2016 </t>
  </si>
  <si>
    <t>19/06/2016 </t>
  </si>
  <si>
    <t>20/06/2016 </t>
  </si>
  <si>
    <t>21/06/2016 </t>
  </si>
  <si>
    <t>22/06/2016 </t>
  </si>
  <si>
    <t>23/06/2016 </t>
  </si>
  <si>
    <t>24/06/2016 </t>
  </si>
  <si>
    <t>25/06/2016 </t>
  </si>
  <si>
    <t>26/06/2016 </t>
  </si>
  <si>
    <t>27/06/2016 </t>
  </si>
  <si>
    <t>28/06/2016 </t>
  </si>
  <si>
    <t>29/06/2016 </t>
  </si>
  <si>
    <t>30/06/2016 </t>
  </si>
  <si>
    <t>01/07/2016 </t>
  </si>
  <si>
    <t>02/07/2016 </t>
  </si>
  <si>
    <t>03/07/2016 </t>
  </si>
  <si>
    <t>04/07/2016 </t>
  </si>
  <si>
    <t>05/07/2016 </t>
  </si>
  <si>
    <t>06/07/2016 </t>
  </si>
  <si>
    <t>07/07/2016 </t>
  </si>
  <si>
    <t>08/07/2016 </t>
  </si>
  <si>
    <t>09/07/2016 </t>
  </si>
  <si>
    <t>10/07/2016 </t>
  </si>
  <si>
    <t>11/07/2016 </t>
  </si>
  <si>
    <t>12/07/2016 </t>
  </si>
  <si>
    <t>13/07/2016 </t>
  </si>
  <si>
    <t>14/07/2016 </t>
  </si>
  <si>
    <t>15/07/2016 </t>
  </si>
  <si>
    <t>16/07/2016 </t>
  </si>
  <si>
    <t>17/07/2016 </t>
  </si>
  <si>
    <t>18/07/2016 </t>
  </si>
  <si>
    <t>19/07/2016 </t>
  </si>
  <si>
    <t>20/07/2016 </t>
  </si>
  <si>
    <t>21/07/2016 </t>
  </si>
  <si>
    <t>22/07/2016 </t>
  </si>
  <si>
    <t>23/07/2016 </t>
  </si>
  <si>
    <t>24/07/2016 </t>
  </si>
  <si>
    <t>25/07/2016 </t>
  </si>
  <si>
    <t>26/07/2016 </t>
  </si>
  <si>
    <t>27/07/2016 </t>
  </si>
  <si>
    <t>28/07/2016 </t>
  </si>
  <si>
    <t>29/07/2016 </t>
  </si>
  <si>
    <t>30/07/2016 </t>
  </si>
  <si>
    <t>31/07/2016 </t>
  </si>
  <si>
    <t>01/08/2016 </t>
  </si>
  <si>
    <t>02/08/2016 </t>
  </si>
  <si>
    <t>03/08/2016 </t>
  </si>
  <si>
    <t>04/08/2016 </t>
  </si>
  <si>
    <t>05/08/2016 </t>
  </si>
  <si>
    <t>06/08/2016 </t>
  </si>
  <si>
    <t>07/08/2016 </t>
  </si>
  <si>
    <t>08/08/2016 </t>
  </si>
  <si>
    <t>09/08/2016 </t>
  </si>
  <si>
    <t>10/08/2016 </t>
  </si>
  <si>
    <t>11/08/2016 </t>
  </si>
  <si>
    <t>12/08/2016 </t>
  </si>
  <si>
    <t>13/08/2016 </t>
  </si>
  <si>
    <t>14/08/2016 </t>
  </si>
  <si>
    <t>15/08/2016 </t>
  </si>
  <si>
    <t>16/08/2016 </t>
  </si>
  <si>
    <t>17/08/2016 </t>
  </si>
  <si>
    <t>18/08/2016 </t>
  </si>
  <si>
    <t>19/08/2016 </t>
  </si>
  <si>
    <t>20/08/2016 </t>
  </si>
  <si>
    <t>21/08/2016 </t>
  </si>
  <si>
    <t>22/08/2016 </t>
  </si>
  <si>
    <t>23/08/2016 </t>
  </si>
  <si>
    <t>24/08/2016 </t>
  </si>
  <si>
    <t>25/08/2016 </t>
  </si>
  <si>
    <t>26/08/2016 </t>
  </si>
  <si>
    <t>27/08/2016 </t>
  </si>
  <si>
    <t>28/08/2016 </t>
  </si>
  <si>
    <t>29/08/2016 </t>
  </si>
  <si>
    <t>30/08/2016 </t>
  </si>
  <si>
    <t>31/08/2016 </t>
  </si>
  <si>
    <t>01/09/2016 </t>
  </si>
  <si>
    <t>02/09/2016 </t>
  </si>
  <si>
    <t>03/09/2016 </t>
  </si>
  <si>
    <t>04/09/2016 </t>
  </si>
  <si>
    <t>05/09/2016 </t>
  </si>
  <si>
    <t>06/09/2016 </t>
  </si>
  <si>
    <t>07/09/2016 </t>
  </si>
  <si>
    <t>08/09/2016 </t>
  </si>
  <si>
    <t>09/09/2016 </t>
  </si>
  <si>
    <t>10/09/2016 </t>
  </si>
  <si>
    <t>11/09/2016 </t>
  </si>
  <si>
    <t>12/09/2016 </t>
  </si>
  <si>
    <t>13/09/2016 </t>
  </si>
  <si>
    <t>14/09/2016 </t>
  </si>
  <si>
    <t>15/09/2016 </t>
  </si>
  <si>
    <t>16/09/2016 </t>
  </si>
  <si>
    <t>17/09/2016 </t>
  </si>
  <si>
    <t>18/09/2016 </t>
  </si>
  <si>
    <t>19/09/2016 </t>
  </si>
  <si>
    <t>20/09/2016 </t>
  </si>
  <si>
    <t>21/09/2016 </t>
  </si>
  <si>
    <t>22/09/2016 </t>
  </si>
  <si>
    <t>23/09/2016 </t>
  </si>
  <si>
    <t>24/09/2016 </t>
  </si>
  <si>
    <t>25/09/2016 </t>
  </si>
  <si>
    <t>26/09/2016 </t>
  </si>
  <si>
    <t>27/09/2016 </t>
  </si>
  <si>
    <t>28/09/2016 </t>
  </si>
  <si>
    <t>29/09/2016 </t>
  </si>
  <si>
    <t>30/09/2016 </t>
  </si>
  <si>
    <t>01/10/2016 </t>
  </si>
  <si>
    <t>02/10/2016 </t>
  </si>
  <si>
    <t>03/10/2016 </t>
  </si>
  <si>
    <t>04/10/2016 </t>
  </si>
  <si>
    <t>05/10/2016 </t>
  </si>
  <si>
    <t>06/10/2016 </t>
  </si>
  <si>
    <t>07/10/2016 </t>
  </si>
  <si>
    <t>08/10/2016 </t>
  </si>
  <si>
    <t>09/10/2016 </t>
  </si>
  <si>
    <t>10/10/2016 </t>
  </si>
  <si>
    <t>11/10/2016 </t>
  </si>
  <si>
    <t>12/10/2016 </t>
  </si>
  <si>
    <t>13/10/2016 </t>
  </si>
  <si>
    <t>14/10/2016 </t>
  </si>
  <si>
    <t>15/10/2016 </t>
  </si>
  <si>
    <t>16/10/2016 </t>
  </si>
  <si>
    <t>17/10/2016 </t>
  </si>
  <si>
    <t>18/10/2016 </t>
  </si>
  <si>
    <t>19/10/2016 </t>
  </si>
  <si>
    <t>20/10/2016 </t>
  </si>
  <si>
    <t>21/10/2016 </t>
  </si>
  <si>
    <t>22/10/2016 </t>
  </si>
  <si>
    <t>23/10/2016 </t>
  </si>
  <si>
    <t>24/10/2016 </t>
  </si>
  <si>
    <t>25/10/2016 </t>
  </si>
  <si>
    <t>26/10/2016 </t>
  </si>
  <si>
    <t>27/10/2016 </t>
  </si>
  <si>
    <t>28/10/2016 </t>
  </si>
  <si>
    <t>29/10/2016 </t>
  </si>
  <si>
    <t>30/10/2016 </t>
  </si>
  <si>
    <t>31/10/2016 </t>
  </si>
  <si>
    <t>01/11/2016 </t>
  </si>
  <si>
    <t>02/11/2016 </t>
  </si>
  <si>
    <t>03/11/2016 </t>
  </si>
  <si>
    <t>04/11/2016 </t>
  </si>
  <si>
    <t>05/11/2016 </t>
  </si>
  <si>
    <t>06/11/2016 </t>
  </si>
  <si>
    <t>07/11/2016 </t>
  </si>
  <si>
    <t>08/11/2016 </t>
  </si>
  <si>
    <t>09/11/2016 </t>
  </si>
  <si>
    <t>10/11/2016 </t>
  </si>
  <si>
    <t>11/11/2016 </t>
  </si>
  <si>
    <t>12/11/2016 </t>
  </si>
  <si>
    <t>13/11/2016 </t>
  </si>
  <si>
    <t>14/11/2016 </t>
  </si>
  <si>
    <t>15/11/2016 </t>
  </si>
  <si>
    <t>16/11/2016 </t>
  </si>
  <si>
    <t>17/11/2016 </t>
  </si>
  <si>
    <t>18/11/2016 </t>
  </si>
  <si>
    <t>19/11/2016 </t>
  </si>
  <si>
    <t>20/11/2016 </t>
  </si>
  <si>
    <t>21/11/2016 </t>
  </si>
  <si>
    <t>22/11/2016 </t>
  </si>
  <si>
    <t>23/11/2016 </t>
  </si>
  <si>
    <t>24/11/2016 </t>
  </si>
  <si>
    <t>25/11/2016 </t>
  </si>
  <si>
    <t>26/11/2016 </t>
  </si>
  <si>
    <t>27/11/2016 </t>
  </si>
  <si>
    <t>28/11/2016 </t>
  </si>
  <si>
    <t>29/11/2016 </t>
  </si>
  <si>
    <t>30/11/2016 </t>
  </si>
  <si>
    <t>01/12/2016 </t>
  </si>
  <si>
    <t>02/12/2016 </t>
  </si>
  <si>
    <t>03/12/2016 </t>
  </si>
  <si>
    <t>04/12/2016 </t>
  </si>
  <si>
    <t>05/12/2016 </t>
  </si>
  <si>
    <t>06/12/2016 </t>
  </si>
  <si>
    <t>07/12/2016 </t>
  </si>
  <si>
    <t>08/12/2016 </t>
  </si>
  <si>
    <t>09/12/2016 </t>
  </si>
  <si>
    <t>10/12/2016 </t>
  </si>
  <si>
    <t>11/12/2016 </t>
  </si>
  <si>
    <t>12/12/2016 </t>
  </si>
  <si>
    <t>13/12/2016 </t>
  </si>
  <si>
    <t>14/12/2016 </t>
  </si>
  <si>
    <t>15/12/2016 </t>
  </si>
  <si>
    <t>16/12/2016 </t>
  </si>
  <si>
    <t>17/12/2016 </t>
  </si>
  <si>
    <t>18/12/2016 </t>
  </si>
  <si>
    <t>19/12/2016 </t>
  </si>
  <si>
    <t>20/12/2016 </t>
  </si>
  <si>
    <t>21/12/2016 </t>
  </si>
  <si>
    <t>22/12/2016 </t>
  </si>
  <si>
    <t>23/12/2016 </t>
  </si>
  <si>
    <t>24/12/2016 </t>
  </si>
  <si>
    <t>25/12/2016 </t>
  </si>
  <si>
    <t>26/12/2016 </t>
  </si>
  <si>
    <t>27/12/2016 </t>
  </si>
  <si>
    <t>28/12/2016 </t>
  </si>
  <si>
    <t>29/12/2016 </t>
  </si>
  <si>
    <t>30/12/2016 </t>
  </si>
  <si>
    <t>31/12/2016 </t>
  </si>
  <si>
    <t>01/01/2017 </t>
  </si>
  <si>
    <t>02/01/2017 </t>
  </si>
  <si>
    <t>03/01/2017 </t>
  </si>
  <si>
    <t>04/01/2017 </t>
  </si>
  <si>
    <t>05/01/2017 </t>
  </si>
  <si>
    <t>06/01/2017 </t>
  </si>
  <si>
    <t>07/01/2017 </t>
  </si>
  <si>
    <t>08/01/2017 </t>
  </si>
  <si>
    <t>09/01/2017 </t>
  </si>
  <si>
    <t>10/01/2017 </t>
  </si>
  <si>
    <t>11/01/2017 </t>
  </si>
  <si>
    <t>12/01/2017 </t>
  </si>
  <si>
    <t>13/01/2017 </t>
  </si>
  <si>
    <t>14/01/2017 </t>
  </si>
  <si>
    <t>15/01/2017 </t>
  </si>
  <si>
    <t>16/01/2017 </t>
  </si>
  <si>
    <t>17/01/2017 </t>
  </si>
  <si>
    <t>18/01/2017 </t>
  </si>
  <si>
    <t>19/01/2017 </t>
  </si>
  <si>
    <t>20/01/2017 </t>
  </si>
  <si>
    <t>21/01/2017 </t>
  </si>
  <si>
    <t>22/01/2017 </t>
  </si>
  <si>
    <t>23/01/2017 </t>
  </si>
  <si>
    <t>24/01/2017 </t>
  </si>
  <si>
    <t>25/01/2017 </t>
  </si>
  <si>
    <t>26/01/2017 </t>
  </si>
  <si>
    <t>27/01/2017 </t>
  </si>
  <si>
    <t>28/01/2017 </t>
  </si>
  <si>
    <t>29/01/2017 </t>
  </si>
  <si>
    <t>30/01/2017 </t>
  </si>
  <si>
    <t>31/01/2017 </t>
  </si>
  <si>
    <t>01/02/2017 </t>
  </si>
  <si>
    <t>02/02/2017 </t>
  </si>
  <si>
    <t>03/02/2017 </t>
  </si>
  <si>
    <t>04/02/2017 </t>
  </si>
  <si>
    <t>05/02/2017 </t>
  </si>
  <si>
    <t>06/02/2017 </t>
  </si>
  <si>
    <t>07/02/2017 </t>
  </si>
  <si>
    <t>08/02/2017 </t>
  </si>
  <si>
    <t>09/02/2017 </t>
  </si>
  <si>
    <t>10/02/2017 </t>
  </si>
  <si>
    <t>11/02/2017 </t>
  </si>
  <si>
    <t>12/02/2017 </t>
  </si>
  <si>
    <t>13/02/2017 </t>
  </si>
  <si>
    <t>14/02/2017 </t>
  </si>
  <si>
    <t>15/02/2017 </t>
  </si>
  <si>
    <t>16/02/2017 </t>
  </si>
  <si>
    <t>17/02/2017 </t>
  </si>
  <si>
    <t>18/02/2017 </t>
  </si>
  <si>
    <t>19/02/2017 </t>
  </si>
  <si>
    <t>20/02/2017 </t>
  </si>
  <si>
    <t>21/02/2017 </t>
  </si>
  <si>
    <t>22/02/2017 </t>
  </si>
  <si>
    <t>23/02/2017 </t>
  </si>
  <si>
    <t>24/02/2017 </t>
  </si>
  <si>
    <t>25/02/2017 </t>
  </si>
  <si>
    <t>26/02/2017 </t>
  </si>
  <si>
    <t>27/02/2017 </t>
  </si>
  <si>
    <t>28/02/2017 </t>
  </si>
  <si>
    <t>01/03/2017 </t>
  </si>
  <si>
    <t>02/03/2017 </t>
  </si>
  <si>
    <t>03/03/2017 </t>
  </si>
  <si>
    <t>04/03/2017 </t>
  </si>
  <si>
    <t>05/03/2017 </t>
  </si>
  <si>
    <t>06/03/2017 </t>
  </si>
  <si>
    <t>07/03/2017 </t>
  </si>
  <si>
    <t>08/03/2017 </t>
  </si>
  <si>
    <t>09/03/2017 </t>
  </si>
  <si>
    <t>10/03/2017 </t>
  </si>
  <si>
    <t>11/03/2017 </t>
  </si>
  <si>
    <t>12/03/2017 </t>
  </si>
  <si>
    <t>13/03/2017 </t>
  </si>
  <si>
    <t>14/03/2017 </t>
  </si>
  <si>
    <t>15/03/2017 </t>
  </si>
  <si>
    <t>16/03/2017 </t>
  </si>
  <si>
    <t>17/03/2017 </t>
  </si>
  <si>
    <t>18/03/2017 </t>
  </si>
  <si>
    <t>19/03/2017 </t>
  </si>
  <si>
    <t>20/03/2017 </t>
  </si>
  <si>
    <t>21/03/2017 </t>
  </si>
  <si>
    <t>22/03/2017 </t>
  </si>
  <si>
    <t>23/03/2017 </t>
  </si>
  <si>
    <t>24/03/2017 </t>
  </si>
  <si>
    <t>25/03/2017 </t>
  </si>
  <si>
    <t>26/03/2017 </t>
  </si>
  <si>
    <t>27/03/2017 </t>
  </si>
  <si>
    <t>28/03/2017 </t>
  </si>
  <si>
    <t>29/03/2017 </t>
  </si>
  <si>
    <t>30/03/2017 </t>
  </si>
  <si>
    <t>31/03/2017 </t>
  </si>
  <si>
    <t>01/04/2017 </t>
  </si>
  <si>
    <t>02/04/2017 </t>
  </si>
  <si>
    <t>03/04/2017 </t>
  </si>
  <si>
    <t>04/04/2017 </t>
  </si>
  <si>
    <t>05/04/2017 </t>
  </si>
  <si>
    <t>06/04/2017 </t>
  </si>
  <si>
    <t>07/04/2017 </t>
  </si>
  <si>
    <t>08/04/2017 </t>
  </si>
  <si>
    <t>09/04/2017 </t>
  </si>
  <si>
    <t>10/04/2017 </t>
  </si>
  <si>
    <t>11/04/2017 </t>
  </si>
  <si>
    <t>12/04/2017 </t>
  </si>
  <si>
    <t>13/04/2017 </t>
  </si>
  <si>
    <t>14/04/2017 </t>
  </si>
  <si>
    <t>15/04/2017 </t>
  </si>
  <si>
    <t>16/04/2017 </t>
  </si>
  <si>
    <t>17/04/2017 </t>
  </si>
  <si>
    <t>18/04/2017 </t>
  </si>
  <si>
    <t>19/04/2017 </t>
  </si>
  <si>
    <t>20/04/2017 </t>
  </si>
  <si>
    <t>21/04/2017 </t>
  </si>
  <si>
    <t>22/04/2017 </t>
  </si>
  <si>
    <t>23/04/2017 </t>
  </si>
  <si>
    <t>24/04/2017 </t>
  </si>
  <si>
    <t>25/04/2017 </t>
  </si>
  <si>
    <t>26/04/2017 </t>
  </si>
  <si>
    <t>27/04/2017 </t>
  </si>
  <si>
    <t>28/04/2017 </t>
  </si>
  <si>
    <t>29/04/2017 </t>
  </si>
  <si>
    <t>30/04/2017 </t>
  </si>
  <si>
    <t>01/05/2017 </t>
  </si>
  <si>
    <t>02/05/2017 </t>
  </si>
  <si>
    <t>03/05/2017 </t>
  </si>
  <si>
    <t>04/05/2017 </t>
  </si>
  <si>
    <t>05/05/2017 </t>
  </si>
  <si>
    <t>06/05/2017 </t>
  </si>
  <si>
    <t>07/05/2017 </t>
  </si>
  <si>
    <t>08/05/2017 </t>
  </si>
  <si>
    <t>09/05/2017 </t>
  </si>
  <si>
    <t>10/05/2017 </t>
  </si>
  <si>
    <t>11/05/2017 </t>
  </si>
  <si>
    <t>12/05/2017 </t>
  </si>
  <si>
    <t>13/05/2017 </t>
  </si>
  <si>
    <t>14/05/2017 </t>
  </si>
  <si>
    <t>15/05/2017 </t>
  </si>
  <si>
    <t>16/05/2017 </t>
  </si>
  <si>
    <t>17/05/2017 </t>
  </si>
  <si>
    <t>18/05/2017 </t>
  </si>
  <si>
    <t>19/05/2017 </t>
  </si>
  <si>
    <t>20/05/2017 </t>
  </si>
  <si>
    <t>21/05/2017 </t>
  </si>
  <si>
    <t>22/05/2017 </t>
  </si>
  <si>
    <t>23/05/2017 </t>
  </si>
  <si>
    <t>24/05/2017 </t>
  </si>
  <si>
    <t>25/05/2017 </t>
  </si>
  <si>
    <t>26/05/2017 </t>
  </si>
  <si>
    <t>27/05/2017 </t>
  </si>
  <si>
    <t>28/05/2017 </t>
  </si>
  <si>
    <t>29/05/2017 </t>
  </si>
  <si>
    <t>30/05/2017 </t>
  </si>
  <si>
    <t>31/05/2017 </t>
  </si>
  <si>
    <t>01/06/2017 </t>
  </si>
  <si>
    <t>02/06/2017 </t>
  </si>
  <si>
    <t>03/06/2017 </t>
  </si>
  <si>
    <t>04/06/2017 </t>
  </si>
  <si>
    <t>05/06/2017 </t>
  </si>
  <si>
    <t>06/06/2017 </t>
  </si>
  <si>
    <t>07/06/2017 </t>
  </si>
  <si>
    <t>08/06/2017 </t>
  </si>
  <si>
    <t>09/06/2017 </t>
  </si>
  <si>
    <t>10/06/2017 </t>
  </si>
  <si>
    <t>11/06/2017 </t>
  </si>
  <si>
    <t>12/06/2017 </t>
  </si>
  <si>
    <t>13/06/2017 </t>
  </si>
  <si>
    <t>14/06/2017 </t>
  </si>
  <si>
    <t>15/06/2017 </t>
  </si>
  <si>
    <t>16/06/2017 </t>
  </si>
  <si>
    <t>17/06/2017 </t>
  </si>
  <si>
    <t>18/06/2017 </t>
  </si>
  <si>
    <t>19/06/2017 </t>
  </si>
  <si>
    <t>20/06/2017 </t>
  </si>
  <si>
    <t>21/06/2017 </t>
  </si>
  <si>
    <t>22/06/2017 </t>
  </si>
  <si>
    <t>23/06/2017 </t>
  </si>
  <si>
    <t>24/06/2017 </t>
  </si>
  <si>
    <t>25/06/2017 </t>
  </si>
  <si>
    <t>26/06/2017 </t>
  </si>
  <si>
    <t>27/06/2017 </t>
  </si>
  <si>
    <t>28/06/2017 </t>
  </si>
  <si>
    <t>29/06/2017 </t>
  </si>
  <si>
    <t>30/06/2017 </t>
  </si>
  <si>
    <t>01/07/2017 </t>
  </si>
  <si>
    <t>02/07/2017 </t>
  </si>
  <si>
    <t>03/07/2017 </t>
  </si>
  <si>
    <t>04/07/2017 </t>
  </si>
  <si>
    <t>05/07/2017 </t>
  </si>
  <si>
    <t>06/07/2017 </t>
  </si>
  <si>
    <t>07/07/2017 </t>
  </si>
  <si>
    <t>08/07/2017 </t>
  </si>
  <si>
    <t>09/07/2017 </t>
  </si>
  <si>
    <t>10/07/2017 </t>
  </si>
  <si>
    <t>11/07/2017 </t>
  </si>
  <si>
    <t>12/07/2017 </t>
  </si>
  <si>
    <t>13/07/2017 </t>
  </si>
  <si>
    <t>14/07/2017 </t>
  </si>
  <si>
    <t>15/07/2017 </t>
  </si>
  <si>
    <t>16/07/2017 </t>
  </si>
  <si>
    <t>17/07/2017 </t>
  </si>
  <si>
    <t>18/07/2017 </t>
  </si>
  <si>
    <t>19/07/2017 </t>
  </si>
  <si>
    <t>20/07/2017 </t>
  </si>
  <si>
    <t>21/07/2017 </t>
  </si>
  <si>
    <t>22/07/2017 </t>
  </si>
  <si>
    <t>23/07/2017 </t>
  </si>
  <si>
    <t>24/07/2017 </t>
  </si>
  <si>
    <t>25/07/2017 </t>
  </si>
  <si>
    <t>26/07/2017 </t>
  </si>
  <si>
    <t>27/07/2017 </t>
  </si>
  <si>
    <t>28/07/2017 </t>
  </si>
  <si>
    <t>29/07/2017 </t>
  </si>
  <si>
    <t>30/07/2017 </t>
  </si>
  <si>
    <t>31/07/2017 </t>
  </si>
  <si>
    <t>01/08/2017 </t>
  </si>
  <si>
    <t>02/08/2017 </t>
  </si>
  <si>
    <t>03/08/2017 </t>
  </si>
  <si>
    <t>04/08/2017 </t>
  </si>
  <si>
    <t>05/08/2017 </t>
  </si>
  <si>
    <t>06/08/2017 </t>
  </si>
  <si>
    <t>07/08/2017 </t>
  </si>
  <si>
    <t>08/08/2017 </t>
  </si>
  <si>
    <t>09/08/2017 </t>
  </si>
  <si>
    <t>10/08/2017 </t>
  </si>
  <si>
    <t>11/08/2017 </t>
  </si>
  <si>
    <t>12/08/2017 </t>
  </si>
  <si>
    <t>13/08/2017 </t>
  </si>
  <si>
    <t>14/08/2017 </t>
  </si>
  <si>
    <t>15/08/2017 </t>
  </si>
  <si>
    <t>16/08/2017 </t>
  </si>
  <si>
    <t>17/08/2017 </t>
  </si>
  <si>
    <t>18/08/2017 </t>
  </si>
  <si>
    <t>19/08/2017 </t>
  </si>
  <si>
    <t>20/08/2017 </t>
  </si>
  <si>
    <t>21/08/2017 </t>
  </si>
  <si>
    <t>22/08/2017 </t>
  </si>
  <si>
    <t>23/08/2017 </t>
  </si>
  <si>
    <t>24/08/2017 </t>
  </si>
  <si>
    <t>25/08/2017 </t>
  </si>
  <si>
    <t>26/08/2017 </t>
  </si>
  <si>
    <t>27/08/2017 </t>
  </si>
  <si>
    <t>28/08/2017 </t>
  </si>
  <si>
    <t>29/08/2017 </t>
  </si>
  <si>
    <t>30/08/2017 </t>
  </si>
  <si>
    <t>31/08/2017 </t>
  </si>
  <si>
    <t>01/09/2017 </t>
  </si>
  <si>
    <t>02/09/2017 </t>
  </si>
  <si>
    <t>03/09/2017 </t>
  </si>
  <si>
    <t>04/09/2017 </t>
  </si>
  <si>
    <t>05/09/2017 </t>
  </si>
  <si>
    <t>06/09/2017 </t>
  </si>
  <si>
    <t>07/09/2017 </t>
  </si>
  <si>
    <t>08/09/2017 </t>
  </si>
  <si>
    <t>09/09/2017 </t>
  </si>
  <si>
    <t>10/09/2017 </t>
  </si>
  <si>
    <t>11/09/2017 </t>
  </si>
  <si>
    <t>12/09/2017 </t>
  </si>
  <si>
    <t>13/09/2017 </t>
  </si>
  <si>
    <t>14/09/2017 </t>
  </si>
  <si>
    <t>15/09/2017 </t>
  </si>
  <si>
    <t>16/09/2017 </t>
  </si>
  <si>
    <t>17/09/2017 </t>
  </si>
  <si>
    <t>18/09/2017 </t>
  </si>
  <si>
    <t>19/09/2017 </t>
  </si>
  <si>
    <t>20/09/2017 </t>
  </si>
  <si>
    <t>21/09/2017 </t>
  </si>
  <si>
    <t>22/09/2017 </t>
  </si>
  <si>
    <t>23/09/2017 </t>
  </si>
  <si>
    <t>24/09/2017 </t>
  </si>
  <si>
    <t>25/09/2017 </t>
  </si>
  <si>
    <t>26/09/2017 </t>
  </si>
  <si>
    <t>27/09/2017 </t>
  </si>
  <si>
    <t>28/09/2017 </t>
  </si>
  <si>
    <t>29/09/2017 </t>
  </si>
  <si>
    <t>30/09/2017 </t>
  </si>
  <si>
    <t>01/10/2017 </t>
  </si>
  <si>
    <t>02/10/2017 </t>
  </si>
  <si>
    <t>03/10/2017 </t>
  </si>
  <si>
    <t>04/10/2017 </t>
  </si>
  <si>
    <t>05/10/2017 </t>
  </si>
  <si>
    <t>06/10/2017 </t>
  </si>
  <si>
    <t>07/10/2017 </t>
  </si>
  <si>
    <t>08/10/2017 </t>
  </si>
  <si>
    <t>09/10/2017 </t>
  </si>
  <si>
    <t>10/10/2017 </t>
  </si>
  <si>
    <t>11/10/2017 </t>
  </si>
  <si>
    <t>12/10/2017 </t>
  </si>
  <si>
    <t>13/10/2017 </t>
  </si>
  <si>
    <t>14/10/2017 </t>
  </si>
  <si>
    <t>15/10/2017 </t>
  </si>
  <si>
    <t>16/10/2017 </t>
  </si>
  <si>
    <t>17/10/2017 </t>
  </si>
  <si>
    <t>18/10/2017 </t>
  </si>
  <si>
    <t>19/10/2017 </t>
  </si>
  <si>
    <t>20/10/2017 </t>
  </si>
  <si>
    <t>21/10/2017 </t>
  </si>
  <si>
    <t>22/10/2017 </t>
  </si>
  <si>
    <t>23/10/2017 </t>
  </si>
  <si>
    <t>24/10/2017 </t>
  </si>
  <si>
    <t>25/10/2017 </t>
  </si>
  <si>
    <t>26/10/2017 </t>
  </si>
  <si>
    <t>27/10/2017 </t>
  </si>
  <si>
    <t>28/10/2017 </t>
  </si>
  <si>
    <t>29/10/2017 </t>
  </si>
  <si>
    <t>30/10/2017 </t>
  </si>
  <si>
    <t>31/10/2017 </t>
  </si>
  <si>
    <t>01/11/2017 </t>
  </si>
  <si>
    <t>02/11/2017 </t>
  </si>
  <si>
    <t>03/11/2017 </t>
  </si>
  <si>
    <t>04/11/2017 </t>
  </si>
  <si>
    <t>05/11/2017 </t>
  </si>
  <si>
    <t>06/11/2017 </t>
  </si>
  <si>
    <t>07/11/2017 </t>
  </si>
  <si>
    <t>08/11/2017 </t>
  </si>
  <si>
    <t>09/11/2017 </t>
  </si>
  <si>
    <t>10/11/2017 </t>
  </si>
  <si>
    <t>11/11/2017 </t>
  </si>
  <si>
    <t>12/11/2017 </t>
  </si>
  <si>
    <t>13/11/2017 </t>
  </si>
  <si>
    <t>14/11/2017 </t>
  </si>
  <si>
    <t>15/11/2017 </t>
  </si>
  <si>
    <t>16/11/2017 </t>
  </si>
  <si>
    <t>17/11/2017 </t>
  </si>
  <si>
    <t>18/11/2017 </t>
  </si>
  <si>
    <t>19/11/2017 </t>
  </si>
  <si>
    <t>20/11/2017 </t>
  </si>
  <si>
    <t>21/11/2017 </t>
  </si>
  <si>
    <t>22/11/2017 </t>
  </si>
  <si>
    <t>23/11/2017 </t>
  </si>
  <si>
    <t>24/11/2017 </t>
  </si>
  <si>
    <t>25/11/2017 </t>
  </si>
  <si>
    <t>26/11/2017 </t>
  </si>
  <si>
    <t>27/11/2017 </t>
  </si>
  <si>
    <t>28/11/2017 </t>
  </si>
  <si>
    <t>29/11/2017 </t>
  </si>
  <si>
    <t>30/11/2017 </t>
  </si>
  <si>
    <t>01/12/2017 </t>
  </si>
  <si>
    <t>02/12/2017 </t>
  </si>
  <si>
    <t>03/12/2017 </t>
  </si>
  <si>
    <t>04/12/2017 </t>
  </si>
  <si>
    <t>05/12/2017 </t>
  </si>
  <si>
    <t>06/12/2017 </t>
  </si>
  <si>
    <t>07/12/2017 </t>
  </si>
  <si>
    <t>08/12/2017 </t>
  </si>
  <si>
    <t>09/12/2017 </t>
  </si>
  <si>
    <t>10/12/2017 </t>
  </si>
  <si>
    <t>11/12/2017 </t>
  </si>
  <si>
    <t>12/12/2017 </t>
  </si>
  <si>
    <t>13/12/2017 </t>
  </si>
  <si>
    <t>14/12/2017 </t>
  </si>
  <si>
    <t>15/12/2017 </t>
  </si>
  <si>
    <t>16/12/2017 </t>
  </si>
  <si>
    <t>17/12/2017 </t>
  </si>
  <si>
    <t>18/12/2017 </t>
  </si>
  <si>
    <t>19/12/2017 </t>
  </si>
  <si>
    <t>20/12/2017 </t>
  </si>
  <si>
    <t>21/12/2017 </t>
  </si>
  <si>
    <t>22/12/2017 </t>
  </si>
  <si>
    <t>23/12/2017 </t>
  </si>
  <si>
    <t>24/12/2017 </t>
  </si>
  <si>
    <t>25/12/2017 </t>
  </si>
  <si>
    <t>26/12/2017 </t>
  </si>
  <si>
    <t>27/12/2017 </t>
  </si>
  <si>
    <t>28/12/2017 </t>
  </si>
  <si>
    <t>29/12/2017 </t>
  </si>
  <si>
    <t>30/12/2017 </t>
  </si>
  <si>
    <t>31/12/2017 </t>
  </si>
  <si>
    <t>01/01/2018 </t>
  </si>
  <si>
    <t>02/01/2018 </t>
  </si>
  <si>
    <t>03/01/2018 </t>
  </si>
  <si>
    <t>04/01/2018 </t>
  </si>
  <si>
    <t>05/01/2018 </t>
  </si>
  <si>
    <t>06/01/2018 </t>
  </si>
  <si>
    <t>07/01/2018 </t>
  </si>
  <si>
    <t>08/01/2018 </t>
  </si>
  <si>
    <t>09/01/2018 </t>
  </si>
  <si>
    <t>10/01/2018 </t>
  </si>
  <si>
    <t>11/01/2018 </t>
  </si>
  <si>
    <t>12/01/2018 </t>
  </si>
  <si>
    <t>13/01/2018 </t>
  </si>
  <si>
    <t>14/01/2018 </t>
  </si>
  <si>
    <t>15/01/2018 </t>
  </si>
  <si>
    <t>16/01/2018 </t>
  </si>
  <si>
    <t>17/01/2018 </t>
  </si>
  <si>
    <t>18/01/2018 </t>
  </si>
  <si>
    <t>19/01/2018 </t>
  </si>
  <si>
    <t>20/01/2018 </t>
  </si>
  <si>
    <t>21/01/2018 </t>
  </si>
  <si>
    <t>22/01/2018 </t>
  </si>
  <si>
    <t>23/01/2018 </t>
  </si>
  <si>
    <t>24/01/2018 </t>
  </si>
  <si>
    <t>25/01/2018 </t>
  </si>
  <si>
    <t>26/01/2018 </t>
  </si>
  <si>
    <t>27/01/2018 </t>
  </si>
  <si>
    <t>28/01/2018 </t>
  </si>
  <si>
    <t>29/01/2018 </t>
  </si>
  <si>
    <t>30/01/2018 </t>
  </si>
  <si>
    <t>31/01/2018 </t>
  </si>
  <si>
    <t>01/02/2018 </t>
  </si>
  <si>
    <t>02/02/2018 </t>
  </si>
  <si>
    <t>03/02/2018 </t>
  </si>
  <si>
    <t>04/02/2018 </t>
  </si>
  <si>
    <t>05/02/2018 </t>
  </si>
  <si>
    <t>06/02/2018 </t>
  </si>
  <si>
    <t>07/02/2018 </t>
  </si>
  <si>
    <t>08/02/2018 </t>
  </si>
  <si>
    <t>09/02/2018 </t>
  </si>
  <si>
    <t>10/02/2018 </t>
  </si>
  <si>
    <t>11/02/2018 </t>
  </si>
  <si>
    <t>12/02/2018 </t>
  </si>
  <si>
    <t>13/02/2018 </t>
  </si>
  <si>
    <t>14/02/2018 </t>
  </si>
  <si>
    <t>15/02/2018 </t>
  </si>
  <si>
    <t>16/02/2018 </t>
  </si>
  <si>
    <t>17/02/2018 </t>
  </si>
  <si>
    <t>18/02/2018 </t>
  </si>
  <si>
    <t>19/02/2018 </t>
  </si>
  <si>
    <t>20/02/2018 </t>
  </si>
  <si>
    <t>21/02/2018 </t>
  </si>
  <si>
    <t>22/02/2018 </t>
  </si>
  <si>
    <t>23/02/2018 </t>
  </si>
  <si>
    <t>24/02/2018 </t>
  </si>
  <si>
    <t>25/02/2018 </t>
  </si>
  <si>
    <t>26/02/2018 </t>
  </si>
  <si>
    <t>27/02/2018 </t>
  </si>
  <si>
    <t>28/02/2018 </t>
  </si>
  <si>
    <t>01/03/2018 </t>
  </si>
  <si>
    <t>02/03/2018 </t>
  </si>
  <si>
    <t>03/03/2018 </t>
  </si>
  <si>
    <t>04/03/2018 </t>
  </si>
  <si>
    <t>05/03/2018 </t>
  </si>
  <si>
    <t>06/03/2018 </t>
  </si>
  <si>
    <t>07/03/2018 </t>
  </si>
  <si>
    <t>08/03/2018 </t>
  </si>
  <si>
    <t>09/03/2018 </t>
  </si>
  <si>
    <t>10/03/2018 </t>
  </si>
  <si>
    <t>11/03/2018 </t>
  </si>
  <si>
    <t>12/03/2018 </t>
  </si>
  <si>
    <t>13/03/2018 </t>
  </si>
  <si>
    <t>14/03/2018 </t>
  </si>
  <si>
    <t>15/03/2018 </t>
  </si>
  <si>
    <t>16/03/2018 </t>
  </si>
  <si>
    <t>17/03/2018 </t>
  </si>
  <si>
    <t>18/03/2018 </t>
  </si>
  <si>
    <t>19/03/2018 </t>
  </si>
  <si>
    <t>20/03/2018 </t>
  </si>
  <si>
    <t>21/03/2018 </t>
  </si>
  <si>
    <t>22/03/2018 </t>
  </si>
  <si>
    <t>23/03/2018 </t>
  </si>
  <si>
    <t>24/03/2018 </t>
  </si>
  <si>
    <t>25/03/2018 </t>
  </si>
  <si>
    <t>26/03/2018 </t>
  </si>
  <si>
    <t>27/03/2018 </t>
  </si>
  <si>
    <t>28/03/2018 </t>
  </si>
  <si>
    <t>29/03/2018 </t>
  </si>
  <si>
    <t>30/03/2018 </t>
  </si>
  <si>
    <t>31/03/2018 </t>
  </si>
  <si>
    <t>01/04/2018 </t>
  </si>
  <si>
    <t>02/04/2018 </t>
  </si>
  <si>
    <t>03/04/2018 </t>
  </si>
  <si>
    <t>04/04/2018 </t>
  </si>
  <si>
    <t>05/04/2018 </t>
  </si>
  <si>
    <t>06/04/2018 </t>
  </si>
  <si>
    <t>07/04/2018 </t>
  </si>
  <si>
    <t>08/04/2018 </t>
  </si>
  <si>
    <t>09/04/2018 </t>
  </si>
  <si>
    <t>10/04/2018 </t>
  </si>
  <si>
    <t>11/04/2018 </t>
  </si>
  <si>
    <t>12/04/2018 </t>
  </si>
  <si>
    <t>13/04/2018 </t>
  </si>
  <si>
    <t>14/04/2018 </t>
  </si>
  <si>
    <t>15/04/2018 </t>
  </si>
  <si>
    <t>16/04/2018 </t>
  </si>
  <si>
    <t>17/04/2018 </t>
  </si>
  <si>
    <t>18/04/2018 </t>
  </si>
  <si>
    <t>19/04/2018 </t>
  </si>
  <si>
    <t>20/04/2018 </t>
  </si>
  <si>
    <t>21/04/2018 </t>
  </si>
  <si>
    <t>22/04/2018 </t>
  </si>
  <si>
    <t>23/04/2018 </t>
  </si>
  <si>
    <t>24/04/2018 </t>
  </si>
  <si>
    <t>25/04/2018 </t>
  </si>
  <si>
    <t>26/04/2018 </t>
  </si>
  <si>
    <t>27/04/2018 </t>
  </si>
  <si>
    <t>28/04/2018 </t>
  </si>
  <si>
    <t>29/04/2018 </t>
  </si>
  <si>
    <t>30/04/2018 </t>
  </si>
  <si>
    <t>01/05/2018 </t>
  </si>
  <si>
    <t>02/05/2018 </t>
  </si>
  <si>
    <t>03/05/2018 </t>
  </si>
  <si>
    <t>04/05/2018 </t>
  </si>
  <si>
    <t>05/05/2018 </t>
  </si>
  <si>
    <t>06/05/2018 </t>
  </si>
  <si>
    <t>07/05/2018 </t>
  </si>
  <si>
    <t>08/05/2018 </t>
  </si>
  <si>
    <t>09/05/2018 </t>
  </si>
  <si>
    <t>10/05/2018 </t>
  </si>
  <si>
    <t>11/05/2018 </t>
  </si>
  <si>
    <t>12/05/2018 </t>
  </si>
  <si>
    <t>13/05/2018 </t>
  </si>
  <si>
    <t>14/05/2018 </t>
  </si>
  <si>
    <t>15/05/2018 </t>
  </si>
  <si>
    <t>16/05/2018 </t>
  </si>
  <si>
    <t>17/05/2018 </t>
  </si>
  <si>
    <t>18/05/2018 </t>
  </si>
  <si>
    <t>19/05/2018 </t>
  </si>
  <si>
    <t>20/05/2018 </t>
  </si>
  <si>
    <t>21/05/2018 </t>
  </si>
  <si>
    <t>22/05/2018 </t>
  </si>
  <si>
    <t>23/05/2018 </t>
  </si>
  <si>
    <t>24/05/2018 </t>
  </si>
  <si>
    <t>25/05/2018 </t>
  </si>
  <si>
    <t>26/05/2018 </t>
  </si>
  <si>
    <t>27/05/2018 </t>
  </si>
  <si>
    <t>28/05/2018 </t>
  </si>
  <si>
    <t>29/05/2018 </t>
  </si>
  <si>
    <t>30/05/2018 </t>
  </si>
  <si>
    <t>31/05/2018 </t>
  </si>
  <si>
    <t>01/06/2018 </t>
  </si>
  <si>
    <t>02/06/2018 </t>
  </si>
  <si>
    <t>03/06/2018 </t>
  </si>
  <si>
    <t>04/06/2018 </t>
  </si>
  <si>
    <t>05/06/2018 </t>
  </si>
  <si>
    <t>06/06/2018 </t>
  </si>
  <si>
    <t>07/06/2018 </t>
  </si>
  <si>
    <t>08/06/2018 </t>
  </si>
  <si>
    <t>09/06/2018 </t>
  </si>
  <si>
    <t>10/06/2018 </t>
  </si>
  <si>
    <t>11/06/2018 </t>
  </si>
  <si>
    <t>12/06/2018 </t>
  </si>
  <si>
    <t>13/06/2018 </t>
  </si>
  <si>
    <t>14/06/2018 </t>
  </si>
  <si>
    <t>15/06/2018 </t>
  </si>
  <si>
    <t>16/06/2018 </t>
  </si>
  <si>
    <t>17/06/2018 </t>
  </si>
  <si>
    <t>18/06/2018 </t>
  </si>
  <si>
    <t>19/06/2018 </t>
  </si>
  <si>
    <t>20/06/2018 </t>
  </si>
  <si>
    <t>21/06/2018 </t>
  </si>
  <si>
    <t>22/06/2018 </t>
  </si>
  <si>
    <t>23/06/2018 </t>
  </si>
  <si>
    <t>24/06/2018 </t>
  </si>
  <si>
    <t>25/06/2018 </t>
  </si>
  <si>
    <t>26/06/2018 </t>
  </si>
  <si>
    <t>27/06/2018 </t>
  </si>
  <si>
    <t>28/06/2018 </t>
  </si>
  <si>
    <t>29/06/2018 </t>
  </si>
  <si>
    <t>30/06/2018 </t>
  </si>
  <si>
    <t>01/07/2018 </t>
  </si>
  <si>
    <t>02/07/2018 </t>
  </si>
  <si>
    <t>03/07/2018 </t>
  </si>
  <si>
    <t>04/07/2018 </t>
  </si>
  <si>
    <t>05/07/2018 </t>
  </si>
  <si>
    <t>06/07/2018 </t>
  </si>
  <si>
    <t>07/07/2018 </t>
  </si>
  <si>
    <t>08/07/2018 </t>
  </si>
  <si>
    <t>09/07/2018 </t>
  </si>
  <si>
    <t>10/07/2018 </t>
  </si>
  <si>
    <t>11/07/2018 </t>
  </si>
  <si>
    <t>12/07/2018 </t>
  </si>
  <si>
    <t>13/07/2018 </t>
  </si>
  <si>
    <t>14/07/2018 </t>
  </si>
  <si>
    <t>15/07/2018 </t>
  </si>
  <si>
    <t>16/07/2018 </t>
  </si>
  <si>
    <t>17/07/2018 </t>
  </si>
  <si>
    <t>18/07/2018 </t>
  </si>
  <si>
    <t>19/07/2018 </t>
  </si>
  <si>
    <t>20/07/2018 </t>
  </si>
  <si>
    <t>21/07/2018 </t>
  </si>
  <si>
    <t>22/07/2018 </t>
  </si>
  <si>
    <t>23/07/2018 </t>
  </si>
  <si>
    <t>24/07/2018 </t>
  </si>
  <si>
    <t>25/07/2018 </t>
  </si>
  <si>
    <t>26/07/2018 </t>
  </si>
  <si>
    <t>27/07/2018 </t>
  </si>
  <si>
    <t>28/07/2018 </t>
  </si>
  <si>
    <t>29/07/2018 </t>
  </si>
  <si>
    <t>30/07/2018 </t>
  </si>
  <si>
    <t>EST</t>
  </si>
  <si>
    <t>31/07/2018 </t>
  </si>
  <si>
    <t>(95) LE BOURGET</t>
  </si>
  <si>
    <t>71-00</t>
  </si>
  <si>
    <t>COS</t>
  </si>
  <si>
    <t>01/01/2011 inclus</t>
  </si>
  <si>
    <t>01/01/2018 exclu</t>
  </si>
  <si>
    <t>STATION
METEO</t>
  </si>
  <si>
    <t>DJH</t>
  </si>
  <si>
    <t>DJE</t>
  </si>
  <si>
    <t>-</t>
  </si>
  <si>
    <t>Temp. Min.</t>
  </si>
  <si>
    <t>Temp. Max.</t>
  </si>
  <si>
    <t>Mois</t>
  </si>
  <si>
    <t>Année</t>
  </si>
  <si>
    <t xml:space="preserve">Données Météo prise en compte dans l'ajustement </t>
  </si>
  <si>
    <t>Numéro tableau</t>
  </si>
  <si>
    <t>Valeur premier jours</t>
  </si>
  <si>
    <t>Conso réelle</t>
  </si>
  <si>
    <t>Conso ajustée</t>
  </si>
  <si>
    <t xml:space="preserve">Valeur de référence </t>
  </si>
  <si>
    <t>total sur la référence</t>
  </si>
  <si>
    <t>Paramètre Y</t>
  </si>
  <si>
    <t>Valeur du paramètre</t>
  </si>
  <si>
    <t xml:space="preserve">Mois </t>
  </si>
  <si>
    <t>Base</t>
  </si>
  <si>
    <t>Base DJH</t>
  </si>
  <si>
    <t>Base DJE</t>
  </si>
  <si>
    <t>Enthalpie</t>
  </si>
  <si>
    <t>Fréquentation</t>
  </si>
  <si>
    <t>Repas</t>
  </si>
  <si>
    <t>Nuitées</t>
  </si>
  <si>
    <t>Période
d'analyse</t>
  </si>
  <si>
    <t>Période de
référence</t>
  </si>
  <si>
    <t>Début</t>
  </si>
  <si>
    <t>Fin</t>
  </si>
  <si>
    <t>Du</t>
  </si>
  <si>
    <t>au</t>
  </si>
  <si>
    <t>inclus
(jj/mm/aaaa)</t>
  </si>
  <si>
    <t>exclu
(jj/mm/aaaa)</t>
  </si>
  <si>
    <t>Référence</t>
  </si>
  <si>
    <t>Paramétres d'influence</t>
  </si>
  <si>
    <t>TOTAL</t>
  </si>
  <si>
    <t>Totaux annuels</t>
  </si>
  <si>
    <t>B1</t>
  </si>
  <si>
    <t>B2</t>
  </si>
  <si>
    <t>B3</t>
  </si>
  <si>
    <t>B4</t>
  </si>
  <si>
    <t>B5</t>
  </si>
  <si>
    <t>B6</t>
  </si>
  <si>
    <t>B7</t>
  </si>
  <si>
    <t>B8</t>
  </si>
  <si>
    <t>Total sur la référence</t>
  </si>
  <si>
    <t>CONSOMMATIONS</t>
  </si>
  <si>
    <t>Energie</t>
  </si>
  <si>
    <t>ELECTRICITE</t>
  </si>
  <si>
    <t>kWh</t>
  </si>
  <si>
    <t>KWh</t>
  </si>
  <si>
    <t>Total</t>
  </si>
  <si>
    <t>Calcul des DJs</t>
  </si>
  <si>
    <t>Facteur statique</t>
  </si>
  <si>
    <t>(91) ORLY AEROPORT</t>
  </si>
  <si>
    <t>21-50</t>
  </si>
  <si>
    <t>08/08/2018 exclu</t>
  </si>
  <si>
    <t>01/08/2018 </t>
  </si>
  <si>
    <t>02/08/2018 </t>
  </si>
  <si>
    <t>03/08/2018 </t>
  </si>
  <si>
    <t>04/08/2018 </t>
  </si>
  <si>
    <t>05/08/2018 </t>
  </si>
  <si>
    <t>06/08/2018 </t>
  </si>
  <si>
    <t>07/08/2018 </t>
  </si>
  <si>
    <t>Période
graphique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</si>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</sst>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0.0"/>
    <numFmt numFmtId="165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62"/>
      <name val="Calibri"/>
      <family val="2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2"/>
      <color rgb="FF303030"/>
      <name val="Arial"/>
      <family val="2"/>
    </font>
    <font>
      <b/>
      <sz val="12"/>
      <color rgb="FF7030A0"/>
      <name val="Calibri"/>
      <family val="2"/>
      <scheme val="minor"/>
    </font>
    <font>
      <sz val="12"/>
      <color rgb="FF7030A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  <fill>
      <patternFill patternType="solid">
        <fgColor rgb="FFD0D0D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78BE"/>
        <bgColor indexed="64"/>
      </patternFill>
    </fill>
    <fill>
      <patternFill patternType="solid">
        <fgColor rgb="FF005A78"/>
        <bgColor indexed="64"/>
      </patternFill>
    </fill>
    <fill>
      <patternFill patternType="solid">
        <fgColor rgb="FFE1BE00"/>
        <bgColor indexed="64"/>
      </patternFill>
    </fill>
    <fill>
      <patternFill patternType="solid">
        <fgColor rgb="FF91C896"/>
        <bgColor indexed="64"/>
      </patternFill>
    </fill>
    <fill>
      <patternFill patternType="solid">
        <fgColor indexed="30"/>
      </patternFill>
    </fill>
    <fill>
      <patternFill patternType="solid">
        <fgColor indexed="44"/>
      </patternFill>
    </fill>
    <fill>
      <patternFill patternType="solid">
        <fgColor indexed="47"/>
      </patternFill>
    </fill>
    <fill>
      <patternFill patternType="solid">
        <fgColor theme="7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Up">
        <bgColor theme="2" tint="-9.9978637043366805E-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3">
    <xf numFmtId="0" fontId="0" fillId="0" borderId="0"/>
    <xf numFmtId="43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1" fillId="0" borderId="0"/>
    <xf numFmtId="0" fontId="1" fillId="0" borderId="0"/>
    <xf numFmtId="0" fontId="4" fillId="9" borderId="0" applyNumberFormat="0" applyBorder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0" borderId="0" applyNumberFormat="0" applyBorder="0" applyAlignment="0" applyProtection="0"/>
    <xf numFmtId="0" fontId="6" fillId="11" borderId="5" applyNumberFormat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5" fillId="0" borderId="0"/>
  </cellStyleXfs>
  <cellXfs count="228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1" fillId="0" borderId="0" xfId="3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left" vertical="center" wrapText="1"/>
    </xf>
    <xf numFmtId="2" fontId="0" fillId="0" borderId="0" xfId="1" applyNumberFormat="1" applyFont="1" applyAlignment="1">
      <alignment horizontal="left" vertical="center" wrapText="1"/>
    </xf>
    <xf numFmtId="43" fontId="0" fillId="0" borderId="0" xfId="1" applyFont="1" applyAlignment="1">
      <alignment vertical="center" wrapText="1"/>
    </xf>
    <xf numFmtId="2" fontId="0" fillId="0" borderId="0" xfId="0" applyNumberFormat="1" applyAlignment="1">
      <alignment vertical="center" wrapText="1"/>
    </xf>
    <xf numFmtId="43" fontId="0" fillId="0" borderId="0" xfId="1" applyFont="1"/>
    <xf numFmtId="0" fontId="2" fillId="13" borderId="1" xfId="0" applyFont="1" applyFill="1" applyBorder="1" applyAlignment="1">
      <alignment horizontal="center" vertical="center" wrapText="1"/>
    </xf>
    <xf numFmtId="0" fontId="2" fillId="13" borderId="9" xfId="0" applyFont="1" applyFill="1" applyBorder="1" applyAlignment="1">
      <alignment horizontal="center" vertical="center" wrapText="1"/>
    </xf>
    <xf numFmtId="0" fontId="2" fillId="13" borderId="10" xfId="0" applyFont="1" applyFill="1" applyBorder="1" applyAlignment="1">
      <alignment horizontal="center" vertical="center" wrapText="1"/>
    </xf>
    <xf numFmtId="0" fontId="0" fillId="13" borderId="4" xfId="0" applyFill="1" applyBorder="1" applyAlignment="1">
      <alignment vertical="center" wrapText="1"/>
    </xf>
    <xf numFmtId="0" fontId="0" fillId="13" borderId="0" xfId="0" applyFill="1" applyBorder="1" applyAlignment="1">
      <alignment vertical="center" wrapText="1"/>
    </xf>
    <xf numFmtId="0" fontId="0" fillId="13" borderId="6" xfId="0" applyFill="1" applyBorder="1" applyAlignment="1">
      <alignment vertical="center" wrapText="1"/>
    </xf>
    <xf numFmtId="0" fontId="0" fillId="13" borderId="3" xfId="0" applyFont="1" applyFill="1" applyBorder="1" applyAlignment="1">
      <alignment vertical="center" wrapText="1"/>
    </xf>
    <xf numFmtId="14" fontId="0" fillId="13" borderId="6" xfId="1" applyNumberFormat="1" applyFont="1" applyFill="1" applyBorder="1" applyAlignment="1">
      <alignment vertical="center" wrapText="1"/>
    </xf>
    <xf numFmtId="14" fontId="0" fillId="13" borderId="6" xfId="0" applyNumberFormat="1" applyFill="1" applyBorder="1" applyAlignment="1">
      <alignment vertical="center" wrapText="1"/>
    </xf>
    <xf numFmtId="0" fontId="0" fillId="13" borderId="2" xfId="0" applyFont="1" applyFill="1" applyBorder="1" applyAlignment="1">
      <alignment vertical="center" wrapText="1"/>
    </xf>
    <xf numFmtId="0" fontId="0" fillId="13" borderId="7" xfId="0" applyFill="1" applyBorder="1" applyAlignment="1">
      <alignment vertical="center" wrapText="1"/>
    </xf>
    <xf numFmtId="0" fontId="0" fillId="13" borderId="8" xfId="0" applyFill="1" applyBorder="1" applyAlignment="1">
      <alignment vertical="center" wrapText="1"/>
    </xf>
    <xf numFmtId="14" fontId="0" fillId="13" borderId="0" xfId="1" applyNumberFormat="1" applyFont="1" applyFill="1"/>
    <xf numFmtId="14" fontId="0" fillId="0" borderId="0" xfId="0" applyNumberFormat="1" applyAlignment="1">
      <alignment horizontal="center" vertical="center"/>
    </xf>
    <xf numFmtId="0" fontId="0" fillId="13" borderId="0" xfId="0" applyFill="1" applyAlignment="1">
      <alignment vertical="center" wrapText="1"/>
    </xf>
    <xf numFmtId="0" fontId="0" fillId="13" borderId="0" xfId="0" applyFill="1"/>
    <xf numFmtId="14" fontId="0" fillId="0" borderId="0" xfId="0" applyNumberFormat="1" applyFill="1" applyAlignment="1">
      <alignment horizontal="center" vertical="center"/>
    </xf>
    <xf numFmtId="0" fontId="0" fillId="0" borderId="6" xfId="0" applyBorder="1" applyAlignment="1">
      <alignment vertical="center" wrapText="1"/>
    </xf>
    <xf numFmtId="0" fontId="2" fillId="0" borderId="13" xfId="0" applyFont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2" fillId="0" borderId="14" xfId="0" applyFont="1" applyBorder="1" applyAlignment="1">
      <alignment horizontal="center" vertical="center"/>
    </xf>
    <xf numFmtId="0" fontId="0" fillId="0" borderId="17" xfId="0" applyBorder="1" applyAlignment="1">
      <alignment vertical="center" wrapText="1"/>
    </xf>
    <xf numFmtId="0" fontId="2" fillId="0" borderId="2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0" fillId="0" borderId="22" xfId="0" applyBorder="1" applyAlignment="1">
      <alignment vertical="center" wrapText="1"/>
    </xf>
    <xf numFmtId="0" fontId="2" fillId="0" borderId="4" xfId="0" applyFont="1" applyBorder="1" applyAlignment="1">
      <alignment horizontal="center" vertical="center"/>
    </xf>
    <xf numFmtId="0" fontId="0" fillId="15" borderId="25" xfId="0" applyFill="1" applyBorder="1" applyAlignment="1">
      <alignment horizontal="center" vertical="center"/>
    </xf>
    <xf numFmtId="0" fontId="0" fillId="15" borderId="26" xfId="0" applyFill="1" applyBorder="1" applyAlignment="1">
      <alignment horizontal="center" vertical="center"/>
    </xf>
    <xf numFmtId="0" fontId="0" fillId="15" borderId="27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14" fontId="0" fillId="14" borderId="3" xfId="0" applyNumberFormat="1" applyFill="1" applyBorder="1" applyAlignment="1">
      <alignment horizontal="center" vertical="center"/>
    </xf>
    <xf numFmtId="14" fontId="0" fillId="14" borderId="2" xfId="0" applyNumberForma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 wrapText="1"/>
    </xf>
    <xf numFmtId="0" fontId="0" fillId="0" borderId="11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2" fillId="13" borderId="0" xfId="0" applyFont="1" applyFill="1" applyBorder="1" applyAlignment="1">
      <alignment vertical="center" wrapText="1"/>
    </xf>
    <xf numFmtId="43" fontId="0" fillId="0" borderId="0" xfId="1" applyFont="1" applyBorder="1" applyAlignment="1">
      <alignment vertical="center" wrapText="1"/>
    </xf>
    <xf numFmtId="2" fontId="0" fillId="0" borderId="0" xfId="0" applyNumberFormat="1" applyBorder="1" applyAlignment="1">
      <alignment vertical="center" wrapText="1"/>
    </xf>
    <xf numFmtId="0" fontId="0" fillId="0" borderId="0" xfId="0" applyBorder="1" applyAlignment="1">
      <alignment horizontal="right" vertical="center" wrapText="1"/>
    </xf>
    <xf numFmtId="14" fontId="0" fillId="13" borderId="0" xfId="0" applyNumberFormat="1" applyFill="1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13" xfId="0" applyBorder="1" applyAlignment="1">
      <alignment horizontal="left" vertical="center" wrapText="1"/>
    </xf>
    <xf numFmtId="2" fontId="0" fillId="0" borderId="13" xfId="1" applyNumberFormat="1" applyFont="1" applyBorder="1" applyAlignment="1">
      <alignment horizontal="left" vertical="center" wrapText="1"/>
    </xf>
    <xf numFmtId="2" fontId="0" fillId="0" borderId="17" xfId="1" applyNumberFormat="1" applyFont="1" applyBorder="1" applyAlignment="1">
      <alignment horizontal="left" vertical="center" wrapText="1"/>
    </xf>
    <xf numFmtId="0" fontId="0" fillId="0" borderId="18" xfId="0" applyBorder="1" applyAlignment="1">
      <alignment vertical="center" wrapText="1"/>
    </xf>
    <xf numFmtId="2" fontId="0" fillId="0" borderId="18" xfId="1" applyNumberFormat="1" applyFont="1" applyBorder="1" applyAlignment="1">
      <alignment horizontal="left" vertical="center" wrapText="1"/>
    </xf>
    <xf numFmtId="2" fontId="0" fillId="0" borderId="19" xfId="1" applyNumberFormat="1" applyFont="1" applyBorder="1" applyAlignment="1">
      <alignment horizontal="left" vertical="center" wrapText="1"/>
    </xf>
    <xf numFmtId="0" fontId="0" fillId="3" borderId="4" xfId="0" applyFill="1" applyBorder="1" applyAlignment="1">
      <alignment vertical="center" wrapText="1"/>
    </xf>
    <xf numFmtId="0" fontId="0" fillId="3" borderId="23" xfId="0" applyFill="1" applyBorder="1" applyAlignment="1">
      <alignment vertical="center" wrapText="1"/>
    </xf>
    <xf numFmtId="0" fontId="0" fillId="3" borderId="24" xfId="0" applyFill="1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14" fontId="0" fillId="4" borderId="13" xfId="0" applyNumberForma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164" fontId="0" fillId="0" borderId="36" xfId="0" applyNumberFormat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40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4" fontId="0" fillId="14" borderId="20" xfId="0" applyNumberFormat="1" applyFill="1" applyBorder="1" applyAlignment="1">
      <alignment horizontal="center" vertical="center"/>
    </xf>
    <xf numFmtId="14" fontId="0" fillId="14" borderId="41" xfId="0" applyNumberFormat="1" applyFill="1" applyBorder="1" applyAlignment="1">
      <alignment horizontal="center" vertical="center"/>
    </xf>
    <xf numFmtId="14" fontId="0" fillId="14" borderId="42" xfId="0" applyNumberFormat="1" applyFill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/>
    </xf>
    <xf numFmtId="1" fontId="0" fillId="0" borderId="36" xfId="0" applyNumberFormat="1" applyBorder="1" applyAlignment="1">
      <alignment horizontal="center" vertical="center"/>
    </xf>
    <xf numFmtId="14" fontId="8" fillId="13" borderId="21" xfId="0" applyNumberFormat="1" applyFont="1" applyFill="1" applyBorder="1" applyAlignment="1">
      <alignment horizontal="center" vertical="center"/>
    </xf>
    <xf numFmtId="1" fontId="2" fillId="0" borderId="31" xfId="0" applyNumberFormat="1" applyFont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1" fontId="2" fillId="0" borderId="10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10" fillId="0" borderId="12" xfId="0" applyNumberFormat="1" applyFont="1" applyBorder="1" applyAlignment="1">
      <alignment horizontal="center" vertical="center"/>
    </xf>
    <xf numFmtId="1" fontId="10" fillId="0" borderId="7" xfId="0" applyNumberFormat="1" applyFont="1" applyBorder="1" applyAlignment="1">
      <alignment horizontal="center" vertical="center"/>
    </xf>
    <xf numFmtId="1" fontId="10" fillId="0" borderId="8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9" fontId="0" fillId="0" borderId="46" xfId="10" applyFont="1" applyBorder="1" applyAlignment="1">
      <alignment horizontal="center" vertical="center"/>
    </xf>
    <xf numFmtId="0" fontId="0" fillId="18" borderId="33" xfId="0" applyFill="1" applyBorder="1" applyAlignment="1">
      <alignment horizontal="center" vertical="center"/>
    </xf>
    <xf numFmtId="0" fontId="0" fillId="18" borderId="46" xfId="0" applyFill="1" applyBorder="1" applyAlignment="1">
      <alignment horizontal="center" vertical="center"/>
    </xf>
    <xf numFmtId="0" fontId="0" fillId="18" borderId="7" xfId="0" applyFill="1" applyBorder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165" fontId="2" fillId="0" borderId="34" xfId="1" applyNumberFormat="1" applyFont="1" applyBorder="1" applyAlignment="1">
      <alignment horizontal="center" vertical="center"/>
    </xf>
    <xf numFmtId="165" fontId="2" fillId="0" borderId="8" xfId="1" applyNumberFormat="1" applyFont="1" applyBorder="1" applyAlignment="1">
      <alignment horizontal="center" vertical="center" wrapText="1"/>
    </xf>
    <xf numFmtId="165" fontId="2" fillId="0" borderId="16" xfId="1" applyNumberFormat="1" applyFont="1" applyBorder="1" applyAlignment="1">
      <alignment horizontal="center" vertical="center" wrapText="1"/>
    </xf>
    <xf numFmtId="165" fontId="0" fillId="0" borderId="0" xfId="1" applyNumberFormat="1" applyFont="1" applyBorder="1" applyAlignment="1">
      <alignment horizontal="center" vertical="center"/>
    </xf>
    <xf numFmtId="165" fontId="0" fillId="18" borderId="33" xfId="1" applyNumberFormat="1" applyFont="1" applyFill="1" applyBorder="1" applyAlignment="1">
      <alignment horizontal="center" vertical="center"/>
    </xf>
    <xf numFmtId="165" fontId="0" fillId="18" borderId="46" xfId="1" applyNumberFormat="1" applyFont="1" applyFill="1" applyBorder="1" applyAlignment="1">
      <alignment horizontal="center" vertical="center"/>
    </xf>
    <xf numFmtId="165" fontId="0" fillId="18" borderId="7" xfId="1" applyNumberFormat="1" applyFont="1" applyFill="1" applyBorder="1" applyAlignment="1">
      <alignment horizontal="center" vertical="center"/>
    </xf>
    <xf numFmtId="165" fontId="2" fillId="0" borderId="15" xfId="1" applyNumberFormat="1" applyFont="1" applyBorder="1" applyAlignment="1">
      <alignment horizontal="center" vertical="center" wrapText="1"/>
    </xf>
    <xf numFmtId="165" fontId="0" fillId="0" borderId="0" xfId="1" applyNumberFormat="1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0" fillId="19" borderId="0" xfId="0" applyFill="1" applyBorder="1" applyAlignment="1">
      <alignment horizontal="center" vertical="center"/>
    </xf>
    <xf numFmtId="14" fontId="2" fillId="0" borderId="32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0" fillId="0" borderId="32" xfId="1" applyNumberFormat="1" applyFont="1" applyBorder="1" applyAlignment="1">
      <alignment horizontal="center" vertical="center"/>
    </xf>
    <xf numFmtId="165" fontId="0" fillId="0" borderId="33" xfId="1" applyNumberFormat="1" applyFont="1" applyBorder="1" applyAlignment="1">
      <alignment horizontal="center" vertical="center"/>
    </xf>
    <xf numFmtId="165" fontId="0" fillId="0" borderId="34" xfId="1" applyNumberFormat="1" applyFont="1" applyBorder="1" applyAlignment="1">
      <alignment horizontal="center" vertical="center"/>
    </xf>
    <xf numFmtId="165" fontId="0" fillId="0" borderId="11" xfId="1" applyNumberFormat="1" applyFont="1" applyBorder="1" applyAlignment="1">
      <alignment horizontal="center" vertical="center"/>
    </xf>
    <xf numFmtId="165" fontId="0" fillId="0" borderId="6" xfId="1" applyNumberFormat="1" applyFont="1" applyBorder="1" applyAlignment="1">
      <alignment horizontal="center" vertical="center"/>
    </xf>
    <xf numFmtId="165" fontId="0" fillId="0" borderId="48" xfId="1" applyNumberFormat="1" applyFont="1" applyBorder="1" applyAlignment="1">
      <alignment horizontal="center" vertical="center"/>
    </xf>
    <xf numFmtId="165" fontId="0" fillId="0" borderId="49" xfId="1" applyNumberFormat="1" applyFont="1" applyBorder="1" applyAlignment="1">
      <alignment horizontal="center" vertical="center"/>
    </xf>
    <xf numFmtId="165" fontId="0" fillId="0" borderId="50" xfId="1" applyNumberFormat="1" applyFont="1" applyBorder="1" applyAlignment="1">
      <alignment horizontal="center" vertical="center"/>
    </xf>
    <xf numFmtId="0" fontId="2" fillId="13" borderId="33" xfId="0" applyFont="1" applyFill="1" applyBorder="1" applyAlignment="1">
      <alignment horizontal="center" vertical="center"/>
    </xf>
    <xf numFmtId="0" fontId="2" fillId="13" borderId="34" xfId="0" applyFont="1" applyFill="1" applyBorder="1" applyAlignment="1">
      <alignment horizontal="center" vertical="center"/>
    </xf>
    <xf numFmtId="0" fontId="2" fillId="4" borderId="33" xfId="0" applyFont="1" applyFill="1" applyBorder="1" applyAlignment="1">
      <alignment horizontal="center" vertical="center"/>
    </xf>
    <xf numFmtId="0" fontId="16" fillId="0" borderId="0" xfId="0" applyFont="1"/>
    <xf numFmtId="0" fontId="0" fillId="0" borderId="11" xfId="0" applyFill="1" applyBorder="1" applyAlignment="1">
      <alignment horizontal="center" vertical="center"/>
    </xf>
    <xf numFmtId="14" fontId="3" fillId="8" borderId="32" xfId="2" applyNumberFormat="1" applyFont="1" applyFill="1" applyBorder="1" applyAlignment="1">
      <alignment horizontal="center" vertical="center" wrapText="1"/>
    </xf>
    <xf numFmtId="0" fontId="0" fillId="19" borderId="33" xfId="0" applyFill="1" applyBorder="1" applyAlignment="1">
      <alignment horizontal="center" vertical="center"/>
    </xf>
    <xf numFmtId="0" fontId="3" fillId="5" borderId="34" xfId="2" applyFont="1" applyFill="1" applyBorder="1" applyAlignment="1">
      <alignment horizontal="center" vertical="center" wrapText="1"/>
    </xf>
    <xf numFmtId="14" fontId="0" fillId="13" borderId="11" xfId="0" applyNumberFormat="1" applyFill="1" applyBorder="1" applyAlignment="1">
      <alignment horizontal="center" vertical="center"/>
    </xf>
    <xf numFmtId="14" fontId="0" fillId="13" borderId="12" xfId="0" applyNumberFormat="1" applyFill="1" applyBorder="1" applyAlignment="1">
      <alignment horizontal="center" vertical="center"/>
    </xf>
    <xf numFmtId="0" fontId="3" fillId="8" borderId="34" xfId="2" applyFont="1" applyFill="1" applyBorder="1" applyAlignment="1">
      <alignment horizontal="center" vertical="center" wrapText="1"/>
    </xf>
    <xf numFmtId="0" fontId="3" fillId="7" borderId="34" xfId="2" applyFont="1" applyFill="1" applyBorder="1" applyAlignment="1">
      <alignment horizontal="center" vertical="center" wrapText="1"/>
    </xf>
    <xf numFmtId="0" fontId="3" fillId="6" borderId="32" xfId="2" applyFont="1" applyFill="1" applyBorder="1" applyAlignment="1">
      <alignment horizontal="center" vertical="center" wrapText="1"/>
    </xf>
    <xf numFmtId="0" fontId="3" fillId="6" borderId="34" xfId="2" applyFont="1" applyFill="1" applyBorder="1" applyAlignment="1">
      <alignment horizontal="center" vertical="center" wrapText="1"/>
    </xf>
    <xf numFmtId="0" fontId="3" fillId="5" borderId="32" xfId="2" applyFont="1" applyFill="1" applyBorder="1" applyAlignment="1">
      <alignment horizontal="center" vertical="center" wrapText="1"/>
    </xf>
    <xf numFmtId="165" fontId="0" fillId="0" borderId="6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17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165" fontId="2" fillId="0" borderId="22" xfId="1" applyNumberFormat="1" applyFont="1" applyBorder="1" applyAlignment="1">
      <alignment horizontal="center" vertical="center"/>
    </xf>
    <xf numFmtId="165" fontId="2" fillId="0" borderId="43" xfId="1" applyNumberFormat="1" applyFont="1" applyBorder="1" applyAlignment="1">
      <alignment horizontal="center" vertical="center"/>
    </xf>
    <xf numFmtId="165" fontId="2" fillId="0" borderId="44" xfId="1" applyNumberFormat="1" applyFont="1" applyBorder="1" applyAlignment="1">
      <alignment horizontal="center" vertical="center"/>
    </xf>
    <xf numFmtId="9" fontId="19" fillId="0" borderId="47" xfId="10" applyFont="1" applyBorder="1" applyAlignment="1">
      <alignment horizontal="center" vertical="center"/>
    </xf>
    <xf numFmtId="0" fontId="0" fillId="13" borderId="0" xfId="0" applyFill="1" applyAlignment="1">
      <alignment horizontal="center" vertical="center"/>
    </xf>
    <xf numFmtId="14" fontId="13" fillId="13" borderId="0" xfId="2" applyNumberFormat="1" applyFont="1" applyFill="1" applyBorder="1" applyAlignment="1">
      <alignment horizontal="center" vertical="center" wrapText="1"/>
    </xf>
    <xf numFmtId="0" fontId="2" fillId="0" borderId="51" xfId="0" applyFont="1" applyBorder="1" applyAlignment="1">
      <alignment horizontal="center" vertical="center" wrapText="1"/>
    </xf>
    <xf numFmtId="165" fontId="0" fillId="0" borderId="0" xfId="1" applyNumberFormat="1" applyFont="1" applyBorder="1" applyAlignment="1">
      <alignment horizontal="center" vertical="center"/>
    </xf>
    <xf numFmtId="165" fontId="0" fillId="0" borderId="33" xfId="1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>
      <alignment wrapText="1"/>
    </xf>
    <xf numFmtId="0" fontId="0" fillId="0" borderId="0" xfId="0" applyAlignment="1">
      <alignment horizontal="left" wrapText="1"/>
    </xf>
    <xf numFmtId="14" fontId="0" fillId="4" borderId="15" xfId="0" applyNumberFormat="1" applyFill="1" applyBorder="1" applyAlignment="1">
      <alignment horizontal="center" vertical="center"/>
    </xf>
    <xf numFmtId="0" fontId="0" fillId="0" borderId="16" xfId="0" applyBorder="1" applyAlignment="1">
      <alignment vertical="center" wrapText="1"/>
    </xf>
    <xf numFmtId="0" fontId="2" fillId="0" borderId="18" xfId="0" applyFont="1" applyBorder="1" applyAlignment="1">
      <alignment horizontal="center" vertical="center" wrapText="1"/>
    </xf>
    <xf numFmtId="14" fontId="0" fillId="4" borderId="18" xfId="0" applyNumberFormat="1" applyFill="1" applyBorder="1" applyAlignment="1">
      <alignment horizontal="center" vertical="center"/>
    </xf>
    <xf numFmtId="0" fontId="0" fillId="0" borderId="19" xfId="0" applyBorder="1" applyAlignment="1">
      <alignment vertical="center" wrapText="1"/>
    </xf>
    <xf numFmtId="14" fontId="3" fillId="7" borderId="32" xfId="2" applyNumberFormat="1" applyFont="1" applyFill="1" applyBorder="1" applyAlignment="1">
      <alignment horizontal="center" vertical="center" wrapText="1"/>
    </xf>
    <xf numFmtId="165" fontId="2" fillId="0" borderId="28" xfId="0" applyNumberFormat="1" applyFont="1" applyBorder="1" applyAlignment="1">
      <alignment horizontal="center" vertical="center" wrapText="1"/>
    </xf>
    <xf numFmtId="165" fontId="0" fillId="14" borderId="0" xfId="0" applyNumberFormat="1" applyFill="1" applyBorder="1" applyAlignment="1">
      <alignment horizontal="center" vertical="center"/>
    </xf>
    <xf numFmtId="165" fontId="0" fillId="14" borderId="7" xfId="0" applyNumberFormat="1" applyFill="1" applyBorder="1" applyAlignment="1">
      <alignment horizontal="center" vertical="center"/>
    </xf>
    <xf numFmtId="0" fontId="14" fillId="19" borderId="32" xfId="0" applyFont="1" applyFill="1" applyBorder="1" applyAlignment="1">
      <alignment horizontal="center" vertical="center"/>
    </xf>
    <xf numFmtId="0" fontId="14" fillId="19" borderId="33" xfId="0" applyFont="1" applyFill="1" applyBorder="1" applyAlignment="1">
      <alignment horizontal="center" vertical="center"/>
    </xf>
    <xf numFmtId="0" fontId="14" fillId="19" borderId="34" xfId="0" applyFont="1" applyFill="1" applyBorder="1" applyAlignment="1">
      <alignment horizontal="center" vertical="center"/>
    </xf>
    <xf numFmtId="0" fontId="14" fillId="19" borderId="12" xfId="0" applyFont="1" applyFill="1" applyBorder="1" applyAlignment="1">
      <alignment horizontal="center" vertical="center"/>
    </xf>
    <xf numFmtId="0" fontId="14" fillId="19" borderId="7" xfId="0" applyFont="1" applyFill="1" applyBorder="1" applyAlignment="1">
      <alignment horizontal="center" vertical="center"/>
    </xf>
    <xf numFmtId="0" fontId="14" fillId="19" borderId="8" xfId="0" applyFont="1" applyFill="1" applyBorder="1" applyAlignment="1">
      <alignment horizontal="center" vertical="center"/>
    </xf>
    <xf numFmtId="0" fontId="11" fillId="20" borderId="31" xfId="0" applyFont="1" applyFill="1" applyBorder="1" applyAlignment="1">
      <alignment horizontal="center" vertical="center"/>
    </xf>
    <xf numFmtId="0" fontId="11" fillId="20" borderId="9" xfId="0" applyFont="1" applyFill="1" applyBorder="1" applyAlignment="1">
      <alignment horizontal="center" vertical="center"/>
    </xf>
    <xf numFmtId="0" fontId="11" fillId="20" borderId="10" xfId="0" applyFont="1" applyFill="1" applyBorder="1" applyAlignment="1">
      <alignment horizontal="center" vertical="center"/>
    </xf>
    <xf numFmtId="0" fontId="7" fillId="16" borderId="31" xfId="0" applyFont="1" applyFill="1" applyBorder="1" applyAlignment="1">
      <alignment horizontal="center" vertical="center"/>
    </xf>
    <xf numFmtId="0" fontId="7" fillId="16" borderId="9" xfId="0" applyFont="1" applyFill="1" applyBorder="1" applyAlignment="1">
      <alignment horizontal="center" vertical="center"/>
    </xf>
    <xf numFmtId="0" fontId="7" fillId="16" borderId="10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11" fillId="17" borderId="31" xfId="0" applyFont="1" applyFill="1" applyBorder="1" applyAlignment="1">
      <alignment horizontal="center" vertical="center"/>
    </xf>
    <xf numFmtId="0" fontId="11" fillId="17" borderId="9" xfId="0" applyFont="1" applyFill="1" applyBorder="1" applyAlignment="1">
      <alignment horizontal="center" vertical="center"/>
    </xf>
    <xf numFmtId="0" fontId="11" fillId="17" borderId="10" xfId="0" applyFont="1" applyFill="1" applyBorder="1" applyAlignment="1">
      <alignment horizontal="center" vertical="center"/>
    </xf>
    <xf numFmtId="0" fontId="2" fillId="0" borderId="48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0" fontId="11" fillId="16" borderId="32" xfId="0" applyFont="1" applyFill="1" applyBorder="1" applyAlignment="1">
      <alignment horizontal="center" vertical="center"/>
    </xf>
    <xf numFmtId="0" fontId="11" fillId="16" borderId="33" xfId="0" applyFont="1" applyFill="1" applyBorder="1" applyAlignment="1">
      <alignment horizontal="center" vertical="center"/>
    </xf>
    <xf numFmtId="0" fontId="11" fillId="16" borderId="34" xfId="0" applyFont="1" applyFill="1" applyBorder="1" applyAlignment="1">
      <alignment horizontal="center" vertical="center"/>
    </xf>
    <xf numFmtId="0" fontId="0" fillId="4" borderId="52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2" fillId="0" borderId="31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2" borderId="29" xfId="0" applyFont="1" applyFill="1" applyBorder="1" applyAlignment="1">
      <alignment horizontal="center" vertical="center" wrapText="1"/>
    </xf>
    <xf numFmtId="0" fontId="2" fillId="12" borderId="3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</cellXfs>
  <cellStyles count="13">
    <cellStyle name="40 % - Accent1 2 2" xfId="8"/>
    <cellStyle name="60 % - Accent1" xfId="2" builtinId="32"/>
    <cellStyle name="60 % - Accent1 2 2" xfId="5"/>
    <cellStyle name="Entrée 2 2" xfId="9"/>
    <cellStyle name="Milliers" xfId="1" builtinId="3"/>
    <cellStyle name="Milliers 12" xfId="11"/>
    <cellStyle name="Milliers 6 2 2 2" xfId="7"/>
    <cellStyle name="Normal" xfId="0" builtinId="0"/>
    <cellStyle name="Normal 2 2 2" xfId="12"/>
    <cellStyle name="Normal 7 3" xfId="3"/>
    <cellStyle name="Normal 7 3 4" xfId="4"/>
    <cellStyle name="Pourcentage" xfId="10" builtinId="5"/>
    <cellStyle name="Pourcentage 5" xfId="6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Ajustement!$K$7</c:f>
          <c:strCache>
            <c:ptCount val="1"/>
            <c:pt idx="0">
              <c:v>Ajustement des consommations de l'énergie: ELECTRICITE</c:v>
            </c:pt>
          </c:strCache>
        </c:strRef>
      </c:tx>
      <c:layout>
        <c:manualLayout>
          <c:xMode val="edge"/>
          <c:yMode val="edge"/>
          <c:x val="0.31427969807477169"/>
          <c:y val="2.59214805286567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Ajustement!$AX$10</c:f>
              <c:strCache>
                <c:ptCount val="1"/>
                <c:pt idx="0">
                  <c:v>Conso ajustée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Ajustement!AxeH</c:f>
              <c:numCache>
                <c:formatCode>m/d/yyyy</c:formatCode>
                <c:ptCount val="31"/>
                <c:pt idx="0">
                  <c:v>42156</c:v>
                </c:pt>
                <c:pt idx="1">
                  <c:v>42186</c:v>
                </c:pt>
                <c:pt idx="2">
                  <c:v>42217</c:v>
                </c:pt>
                <c:pt idx="3">
                  <c:v>42248</c:v>
                </c:pt>
                <c:pt idx="4">
                  <c:v>42278</c:v>
                </c:pt>
                <c:pt idx="5">
                  <c:v>42309</c:v>
                </c:pt>
                <c:pt idx="6">
                  <c:v>42339</c:v>
                </c:pt>
                <c:pt idx="7">
                  <c:v>42370</c:v>
                </c:pt>
                <c:pt idx="8">
                  <c:v>42401</c:v>
                </c:pt>
                <c:pt idx="9">
                  <c:v>42430</c:v>
                </c:pt>
                <c:pt idx="10">
                  <c:v>42461</c:v>
                </c:pt>
                <c:pt idx="11">
                  <c:v>42491</c:v>
                </c:pt>
                <c:pt idx="12">
                  <c:v>42522</c:v>
                </c:pt>
                <c:pt idx="13">
                  <c:v>42552</c:v>
                </c:pt>
                <c:pt idx="14">
                  <c:v>42583</c:v>
                </c:pt>
                <c:pt idx="15">
                  <c:v>42614</c:v>
                </c:pt>
                <c:pt idx="16">
                  <c:v>42644</c:v>
                </c:pt>
                <c:pt idx="17">
                  <c:v>42675</c:v>
                </c:pt>
                <c:pt idx="18">
                  <c:v>42705</c:v>
                </c:pt>
                <c:pt idx="19">
                  <c:v>42736</c:v>
                </c:pt>
                <c:pt idx="20">
                  <c:v>42767</c:v>
                </c:pt>
                <c:pt idx="21">
                  <c:v>42795</c:v>
                </c:pt>
                <c:pt idx="22">
                  <c:v>42826</c:v>
                </c:pt>
                <c:pt idx="23">
                  <c:v>42856</c:v>
                </c:pt>
                <c:pt idx="24">
                  <c:v>42887</c:v>
                </c:pt>
                <c:pt idx="25">
                  <c:v>42917</c:v>
                </c:pt>
                <c:pt idx="26">
                  <c:v>42948</c:v>
                </c:pt>
                <c:pt idx="27">
                  <c:v>42979</c:v>
                </c:pt>
                <c:pt idx="28">
                  <c:v>43009</c:v>
                </c:pt>
                <c:pt idx="29">
                  <c:v>43040</c:v>
                </c:pt>
                <c:pt idx="30">
                  <c:v>43070</c:v>
                </c:pt>
              </c:numCache>
            </c:numRef>
          </c:cat>
          <c:val>
            <c:numRef>
              <c:f>Ajustement!ConsommationsAjustees</c:f>
              <c:numCache>
                <c:formatCode>_-* #\ ##0\ _€_-;\-* #\ ##0\ _€_-;_-* "-"??\ _€_-;_-@_-</c:formatCode>
                <c:ptCount val="96"/>
                <c:pt idx="0">
                  <c:v>1237.7603600303769</c:v>
                </c:pt>
                <c:pt idx="1">
                  <c:v>1135.6522964480473</c:v>
                </c:pt>
                <c:pt idx="2">
                  <c:v>1054.1609187493934</c:v>
                </c:pt>
                <c:pt idx="3">
                  <c:v>868.26851475075046</c:v>
                </c:pt>
                <c:pt idx="4">
                  <c:v>802.11082468204017</c:v>
                </c:pt>
                <c:pt idx="5">
                  <c:v>723.01074695873103</c:v>
                </c:pt>
                <c:pt idx="6">
                  <c:v>756.85761787424815</c:v>
                </c:pt>
                <c:pt idx="7">
                  <c:v>743.65270669103938</c:v>
                </c:pt>
                <c:pt idx="8">
                  <c:v>742.54589765770481</c:v>
                </c:pt>
                <c:pt idx="9">
                  <c:v>901.05413113315399</c:v>
                </c:pt>
                <c:pt idx="10">
                  <c:v>899.34808746293299</c:v>
                </c:pt>
                <c:pt idx="11">
                  <c:v>991.54908939210975</c:v>
                </c:pt>
                <c:pt idx="12">
                  <c:v>1184.1234929673651</c:v>
                </c:pt>
                <c:pt idx="13">
                  <c:v>1080.8556021820091</c:v>
                </c:pt>
                <c:pt idx="14">
                  <c:v>1115.0836030659275</c:v>
                </c:pt>
                <c:pt idx="15">
                  <c:v>947.46573748705646</c:v>
                </c:pt>
                <c:pt idx="16">
                  <c:v>798.44470865021196</c:v>
                </c:pt>
                <c:pt idx="17">
                  <c:v>696.55193852399054</c:v>
                </c:pt>
                <c:pt idx="18">
                  <c:v>736.54641548062102</c:v>
                </c:pt>
                <c:pt idx="19">
                  <c:v>744.06582613180251</c:v>
                </c:pt>
                <c:pt idx="20">
                  <c:v>706.73824442747446</c:v>
                </c:pt>
                <c:pt idx="21">
                  <c:v>895.94712437982855</c:v>
                </c:pt>
                <c:pt idx="22">
                  <c:v>1039.9874351039225</c:v>
                </c:pt>
                <c:pt idx="23">
                  <c:v>1242.9795162565681</c:v>
                </c:pt>
                <c:pt idx="24">
                  <c:v>1359.9689104344247</c:v>
                </c:pt>
                <c:pt idx="25">
                  <c:v>988.34445459916424</c:v>
                </c:pt>
                <c:pt idx="26">
                  <c:v>945.52146983317732</c:v>
                </c:pt>
                <c:pt idx="27">
                  <c:v>922.11130093079214</c:v>
                </c:pt>
                <c:pt idx="28">
                  <c:v>792.54498795855625</c:v>
                </c:pt>
                <c:pt idx="29">
                  <c:v>721.33764994531043</c:v>
                </c:pt>
                <c:pt idx="30">
                  <c:v>740.76020019285249</c:v>
                </c:pt>
                <c:pt idx="31">
                  <c:v>729.00794398339872</c:v>
                </c:pt>
                <c:pt idx="32">
                  <c:v>732.27669897851138</c:v>
                </c:pt>
                <c:pt idx="33">
                  <c:v>803.97389331626084</c:v>
                </c:pt>
                <c:pt idx="34">
                  <c:v>1040.7474034045149</c:v>
                </c:pt>
                <c:pt idx="35">
                  <c:v>1192.0254197563697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AF9-40BC-8FA3-75D187A3F22E}"/>
            </c:ext>
          </c:extLst>
        </c:ser>
        <c:ser>
          <c:idx val="1"/>
          <c:order val="1"/>
          <c:tx>
            <c:strRef>
              <c:f>Ajustement!$AN$10</c:f>
              <c:strCache>
                <c:ptCount val="1"/>
                <c:pt idx="0">
                  <c:v>Conso réelle</c:v>
                </c:pt>
              </c:strCache>
            </c:strRef>
          </c:tx>
          <c:spPr>
            <a:ln w="2222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Ajustement!$AN$11:$AN$106</c:f>
              <c:numCache>
                <c:formatCode>General</c:formatCode>
                <c:ptCount val="96"/>
                <c:pt idx="0">
                  <c:v>1099.5826666666667</c:v>
                </c:pt>
                <c:pt idx="1">
                  <c:v>1040.1020000000005</c:v>
                </c:pt>
                <c:pt idx="2">
                  <c:v>752.05583333333391</c:v>
                </c:pt>
                <c:pt idx="3">
                  <c:v>574.14649999999938</c:v>
                </c:pt>
                <c:pt idx="4">
                  <c:v>497.70833333333331</c:v>
                </c:pt>
                <c:pt idx="5">
                  <c:v>522.54766666666683</c:v>
                </c:pt>
                <c:pt idx="6">
                  <c:v>569.50433333333262</c:v>
                </c:pt>
                <c:pt idx="7">
                  <c:v>498.53733333333281</c:v>
                </c:pt>
                <c:pt idx="8">
                  <c:v>507.59116666666631</c:v>
                </c:pt>
                <c:pt idx="9">
                  <c:v>624.96316666666655</c:v>
                </c:pt>
                <c:pt idx="10">
                  <c:v>686.30799999999999</c:v>
                </c:pt>
                <c:pt idx="11">
                  <c:v>766.62333333333333</c:v>
                </c:pt>
                <c:pt idx="12">
                  <c:v>925.81983333333289</c:v>
                </c:pt>
                <c:pt idx="13">
                  <c:v>902.78499999999951</c:v>
                </c:pt>
                <c:pt idx="14">
                  <c:v>963.92016666666655</c:v>
                </c:pt>
                <c:pt idx="15">
                  <c:v>710.23150000000066</c:v>
                </c:pt>
                <c:pt idx="16">
                  <c:v>696.07183333333319</c:v>
                </c:pt>
                <c:pt idx="17">
                  <c:v>626.24850000000004</c:v>
                </c:pt>
                <c:pt idx="18">
                  <c:v>655.36883333333367</c:v>
                </c:pt>
                <c:pt idx="19">
                  <c:v>667.49399999999991</c:v>
                </c:pt>
                <c:pt idx="20">
                  <c:v>623.04533333333291</c:v>
                </c:pt>
                <c:pt idx="21">
                  <c:v>791.14266666666708</c:v>
                </c:pt>
                <c:pt idx="22">
                  <c:v>1061.0858333333338</c:v>
                </c:pt>
                <c:pt idx="23">
                  <c:v>1193.7623333333354</c:v>
                </c:pt>
                <c:pt idx="24">
                  <c:v>1430.6033333333341</c:v>
                </c:pt>
                <c:pt idx="25">
                  <c:v>1047.441</c:v>
                </c:pt>
                <c:pt idx="26">
                  <c:v>969.30899999999997</c:v>
                </c:pt>
                <c:pt idx="27">
                  <c:v>845.63300000000004</c:v>
                </c:pt>
                <c:pt idx="28">
                  <c:v>775.87099999999998</c:v>
                </c:pt>
                <c:pt idx="29">
                  <c:v>681.52700000000004</c:v>
                </c:pt>
                <c:pt idx="30">
                  <c:v>676.73500000000001</c:v>
                </c:pt>
                <c:pt idx="31">
                  <c:v>657.82600000000002</c:v>
                </c:pt>
                <c:pt idx="32">
                  <c:v>724.43</c:v>
                </c:pt>
                <c:pt idx="33">
                  <c:v>797.18899999999996</c:v>
                </c:pt>
                <c:pt idx="34">
                  <c:v>1112.6780000000001</c:v>
                </c:pt>
                <c:pt idx="35">
                  <c:v>1249.3779999999999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AF9-40BC-8FA3-75D187A3F2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7660800"/>
        <c:axId val="547662112"/>
      </c:lineChart>
      <c:dateAx>
        <c:axId val="54766080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7662112"/>
        <c:crosses val="autoZero"/>
        <c:auto val="1"/>
        <c:lblOffset val="100"/>
        <c:baseTimeUnit val="months"/>
      </c:dateAx>
      <c:valAx>
        <c:axId val="547662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Consommation 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_-* #\ ##0\ _€_-;\-* #\ ##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7660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376238</xdr:colOff>
          <xdr:row>2</xdr:row>
          <xdr:rowOff>123825</xdr:rowOff>
        </xdr:from>
        <xdr:to>
          <xdr:col>13</xdr:col>
          <xdr:colOff>757238</xdr:colOff>
          <xdr:row>6</xdr:row>
          <xdr:rowOff>0</xdr:rowOff>
        </xdr:to>
        <xdr:sp macro="" textlink="">
          <xdr:nvSpPr>
            <xdr:cNvPr id="5121" name="Ajouter_energie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761999</xdr:colOff>
      <xdr:row>3</xdr:row>
      <xdr:rowOff>187542</xdr:rowOff>
    </xdr:from>
    <xdr:to>
      <xdr:col>18</xdr:col>
      <xdr:colOff>520443</xdr:colOff>
      <xdr:row>14</xdr:row>
      <xdr:rowOff>34822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J115"/>
  <sheetViews>
    <sheetView zoomScale="70" zoomScaleNormal="70" workbookViewId="0">
      <selection activeCell="M28" sqref="M28"/>
    </sheetView>
  </sheetViews>
  <sheetFormatPr baseColWidth="10" defaultColWidth="11.3984375" defaultRowHeight="14.25" x14ac:dyDescent="0.45"/>
  <cols>
    <col min="1" max="1" width="16.3984375" style="5" bestFit="1" customWidth="1"/>
    <col min="2" max="2" width="13.86328125" style="5" bestFit="1" customWidth="1"/>
    <col min="3" max="4" width="12" style="5" bestFit="1" customWidth="1"/>
    <col min="5" max="7" width="14.86328125" style="5" bestFit="1" customWidth="1"/>
    <col min="8" max="9" width="11.73046875" style="5" bestFit="1" customWidth="1"/>
    <col min="10" max="10" width="12" style="5" bestFit="1" customWidth="1"/>
    <col min="11" max="14" width="11.3984375" style="5"/>
    <col min="15" max="15" width="15.86328125" style="5" bestFit="1" customWidth="1"/>
    <col min="16" max="25" width="11.3984375" style="5"/>
    <col min="26" max="26" width="13.265625" style="5" customWidth="1"/>
    <col min="27" max="27" width="12.3984375" style="5" bestFit="1" customWidth="1"/>
    <col min="28" max="16384" width="11.3984375" style="5"/>
  </cols>
  <sheetData>
    <row r="1" spans="1:36" x14ac:dyDescent="0.45">
      <c r="Z1" s="184" t="s">
        <v>1380</v>
      </c>
      <c r="AA1" s="185"/>
      <c r="AB1" s="185"/>
      <c r="AC1" s="185"/>
      <c r="AD1" s="185"/>
      <c r="AE1" s="185"/>
      <c r="AF1" s="185"/>
      <c r="AG1" s="185"/>
      <c r="AH1" s="185"/>
      <c r="AI1" s="185"/>
      <c r="AJ1" s="186"/>
    </row>
    <row r="2" spans="1:36" ht="14.65" thickBot="1" x14ac:dyDescent="0.5">
      <c r="Z2" s="187"/>
      <c r="AA2" s="188"/>
      <c r="AB2" s="188"/>
      <c r="AC2" s="188"/>
      <c r="AD2" s="188"/>
      <c r="AE2" s="188"/>
      <c r="AF2" s="188"/>
      <c r="AG2" s="188"/>
      <c r="AH2" s="188"/>
      <c r="AI2" s="188"/>
      <c r="AJ2" s="189"/>
    </row>
    <row r="3" spans="1:36" ht="31.5" x14ac:dyDescent="0.45">
      <c r="Z3" s="147" t="str">
        <f>A4</f>
        <v>ELECTRICITE</v>
      </c>
      <c r="AA3" s="152" t="str">
        <f>B4</f>
        <v>kWh</v>
      </c>
      <c r="AB3" s="148"/>
      <c r="AC3" s="180">
        <f>A20</f>
        <v>0</v>
      </c>
      <c r="AD3" s="153">
        <f>B21</f>
        <v>0</v>
      </c>
      <c r="AE3" s="148"/>
      <c r="AF3" s="154">
        <f>A39</f>
        <v>0</v>
      </c>
      <c r="AG3" s="155">
        <f>B39</f>
        <v>0</v>
      </c>
      <c r="AH3" s="148"/>
      <c r="AI3" s="156">
        <f>A56</f>
        <v>0</v>
      </c>
      <c r="AJ3" s="149">
        <f>B56</f>
        <v>0</v>
      </c>
    </row>
    <row r="4" spans="1:36" ht="14.65" thickBot="1" x14ac:dyDescent="0.5">
      <c r="A4" s="132" t="s">
        <v>1382</v>
      </c>
      <c r="B4" s="133" t="s">
        <v>1383</v>
      </c>
      <c r="N4" s="27"/>
      <c r="O4" s="118"/>
      <c r="Z4" s="150">
        <f>DATE(B5,1,1)</f>
        <v>40544</v>
      </c>
      <c r="AA4" s="157">
        <f>INDEX($B$6:$J$17,MATCH(MONTH(Z4),$A$6:$A$17,0),MATCH(YEAR(Z4),$B$5:$J$5,0))</f>
        <v>0</v>
      </c>
      <c r="AB4" s="129"/>
      <c r="AC4" s="150">
        <f>DATE(B22,1,1)</f>
        <v>1</v>
      </c>
      <c r="AD4" s="157">
        <f t="shared" ref="AD4:AD15" si="0">B23</f>
        <v>0</v>
      </c>
      <c r="AE4" s="129"/>
      <c r="AF4" s="150">
        <f>DATE(B40,1,1)</f>
        <v>1</v>
      </c>
      <c r="AG4" s="157">
        <f t="shared" ref="AG4:AG15" si="1">B41</f>
        <v>0</v>
      </c>
      <c r="AH4" s="129"/>
      <c r="AI4" s="150">
        <f>DATE(B57,1,1)</f>
        <v>1</v>
      </c>
      <c r="AJ4" s="157">
        <f t="shared" ref="AJ4:AJ15" si="2">B58</f>
        <v>0</v>
      </c>
    </row>
    <row r="5" spans="1:36" ht="14.65" thickBot="1" x14ac:dyDescent="0.5">
      <c r="A5" s="130" t="s">
        <v>1384</v>
      </c>
      <c r="B5" s="144">
        <v>2011</v>
      </c>
      <c r="C5" s="142">
        <f>B5+1</f>
        <v>2012</v>
      </c>
      <c r="D5" s="142">
        <f t="shared" ref="D5:J5" si="3">C5+1</f>
        <v>2013</v>
      </c>
      <c r="E5" s="142">
        <f t="shared" si="3"/>
        <v>2014</v>
      </c>
      <c r="F5" s="142">
        <f t="shared" si="3"/>
        <v>2015</v>
      </c>
      <c r="G5" s="142">
        <f t="shared" si="3"/>
        <v>2016</v>
      </c>
      <c r="H5" s="142">
        <f t="shared" si="3"/>
        <v>2017</v>
      </c>
      <c r="I5" s="142">
        <f t="shared" si="3"/>
        <v>2018</v>
      </c>
      <c r="J5" s="143">
        <f t="shared" si="3"/>
        <v>2019</v>
      </c>
      <c r="N5" s="27"/>
      <c r="O5" s="118"/>
      <c r="Q5" s="27"/>
      <c r="Z5" s="150">
        <f>DATE(YEAR(Z4),MONTH(Z4)+1,DAY(Z4))</f>
        <v>40575</v>
      </c>
      <c r="AA5" s="157">
        <f t="shared" ref="AA5:AA68" si="4">INDEX($B$6:$J$17,MATCH(MONTH(Z5),$A$6:$A$17,0),MATCH(YEAR(Z5),$B$5:$J$5,0))</f>
        <v>0</v>
      </c>
      <c r="AB5" s="129"/>
      <c r="AC5" s="150">
        <f>DATE(YEAR(AC4),MONTH(AC4)+1,DAY(AC4))</f>
        <v>32</v>
      </c>
      <c r="AD5" s="157">
        <f t="shared" si="0"/>
        <v>0</v>
      </c>
      <c r="AE5" s="129"/>
      <c r="AF5" s="150">
        <f>DATE(YEAR(AF4),MONTH(AF4)+1,DAY(AF4))</f>
        <v>32</v>
      </c>
      <c r="AG5" s="157">
        <f t="shared" si="1"/>
        <v>0</v>
      </c>
      <c r="AH5" s="129"/>
      <c r="AI5" s="150">
        <f>DATE(YEAR(AI4),MONTH(AI4)+1,DAY(AI4))</f>
        <v>32</v>
      </c>
      <c r="AJ5" s="157">
        <f t="shared" si="2"/>
        <v>0</v>
      </c>
    </row>
    <row r="6" spans="1:36" x14ac:dyDescent="0.45">
      <c r="A6" s="146">
        <v>1</v>
      </c>
      <c r="B6" s="134"/>
      <c r="C6" s="135"/>
      <c r="D6" s="135"/>
      <c r="E6" s="135"/>
      <c r="F6" s="169">
        <v>1099.5826666666667</v>
      </c>
      <c r="G6" s="169">
        <v>925.81983333333289</v>
      </c>
      <c r="H6" s="169">
        <v>1430.6033333333341</v>
      </c>
      <c r="I6" s="169">
        <v>1310</v>
      </c>
      <c r="J6" s="136"/>
      <c r="N6" s="27"/>
      <c r="O6" s="118"/>
      <c r="Q6" s="27"/>
      <c r="Z6" s="150">
        <f t="shared" ref="Z6:Z69" si="5">DATE(YEAR(Z5),MONTH(Z5)+1,DAY(Z5))</f>
        <v>40603</v>
      </c>
      <c r="AA6" s="157">
        <f t="shared" si="4"/>
        <v>0</v>
      </c>
      <c r="AB6" s="129"/>
      <c r="AC6" s="150">
        <f t="shared" ref="AC6:AC69" si="6">DATE(YEAR(AC5),MONTH(AC5)+1,DAY(AC5))</f>
        <v>61</v>
      </c>
      <c r="AD6" s="157">
        <f t="shared" si="0"/>
        <v>0</v>
      </c>
      <c r="AE6" s="129"/>
      <c r="AF6" s="150">
        <f t="shared" ref="AF6:AF69" si="7">DATE(YEAR(AF5),MONTH(AF5)+1,DAY(AF5))</f>
        <v>61</v>
      </c>
      <c r="AG6" s="157">
        <f t="shared" si="1"/>
        <v>0</v>
      </c>
      <c r="AH6" s="129"/>
      <c r="AI6" s="150">
        <f t="shared" ref="AI6:AI69" si="8">DATE(YEAR(AI5),MONTH(AI5)+1,DAY(AI5))</f>
        <v>61</v>
      </c>
      <c r="AJ6" s="157">
        <f t="shared" si="2"/>
        <v>0</v>
      </c>
    </row>
    <row r="7" spans="1:36" x14ac:dyDescent="0.45">
      <c r="A7" s="146">
        <v>2</v>
      </c>
      <c r="B7" s="137"/>
      <c r="C7" s="122"/>
      <c r="D7" s="122"/>
      <c r="E7" s="122"/>
      <c r="F7" s="168">
        <v>1040.1020000000005</v>
      </c>
      <c r="G7" s="168">
        <v>902.78499999999951</v>
      </c>
      <c r="H7" s="168">
        <v>1047.441</v>
      </c>
      <c r="I7" s="168"/>
      <c r="J7" s="138"/>
      <c r="N7" s="27"/>
      <c r="O7" s="118"/>
      <c r="Q7" s="27"/>
      <c r="Z7" s="150">
        <f t="shared" si="5"/>
        <v>40634</v>
      </c>
      <c r="AA7" s="157">
        <f t="shared" si="4"/>
        <v>0</v>
      </c>
      <c r="AB7" s="129"/>
      <c r="AC7" s="150">
        <f t="shared" si="6"/>
        <v>92</v>
      </c>
      <c r="AD7" s="157">
        <f t="shared" si="0"/>
        <v>0</v>
      </c>
      <c r="AE7" s="129"/>
      <c r="AF7" s="150">
        <f t="shared" si="7"/>
        <v>92</v>
      </c>
      <c r="AG7" s="157">
        <f t="shared" si="1"/>
        <v>0</v>
      </c>
      <c r="AH7" s="129"/>
      <c r="AI7" s="150">
        <f t="shared" si="8"/>
        <v>92</v>
      </c>
      <c r="AJ7" s="157">
        <f t="shared" si="2"/>
        <v>0</v>
      </c>
    </row>
    <row r="8" spans="1:36" x14ac:dyDescent="0.45">
      <c r="A8" s="146">
        <v>3</v>
      </c>
      <c r="B8" s="137"/>
      <c r="C8" s="122"/>
      <c r="D8" s="122"/>
      <c r="E8" s="122"/>
      <c r="F8" s="168">
        <v>752.05583333333391</v>
      </c>
      <c r="G8" s="168">
        <v>963.92016666666655</v>
      </c>
      <c r="H8" s="168">
        <v>969.30899999999997</v>
      </c>
      <c r="I8" s="168"/>
      <c r="J8" s="138"/>
      <c r="N8" s="27"/>
      <c r="O8" s="118"/>
      <c r="Q8" s="27"/>
      <c r="Z8" s="150">
        <f t="shared" si="5"/>
        <v>40664</v>
      </c>
      <c r="AA8" s="157">
        <f t="shared" si="4"/>
        <v>0</v>
      </c>
      <c r="AB8" s="129"/>
      <c r="AC8" s="150">
        <f t="shared" si="6"/>
        <v>122</v>
      </c>
      <c r="AD8" s="157">
        <f t="shared" si="0"/>
        <v>0</v>
      </c>
      <c r="AE8" s="129"/>
      <c r="AF8" s="150">
        <f t="shared" si="7"/>
        <v>122</v>
      </c>
      <c r="AG8" s="157">
        <f t="shared" si="1"/>
        <v>0</v>
      </c>
      <c r="AH8" s="129"/>
      <c r="AI8" s="150">
        <f t="shared" si="8"/>
        <v>122</v>
      </c>
      <c r="AJ8" s="157">
        <f t="shared" si="2"/>
        <v>0</v>
      </c>
    </row>
    <row r="9" spans="1:36" x14ac:dyDescent="0.45">
      <c r="A9" s="146">
        <v>4</v>
      </c>
      <c r="B9" s="137"/>
      <c r="C9" s="122"/>
      <c r="D9" s="122"/>
      <c r="E9" s="122"/>
      <c r="F9" s="168">
        <v>574.14649999999938</v>
      </c>
      <c r="G9" s="168">
        <v>710.23150000000066</v>
      </c>
      <c r="H9" s="168">
        <v>845.63300000000004</v>
      </c>
      <c r="I9" s="168"/>
      <c r="J9" s="138"/>
      <c r="N9" s="27"/>
      <c r="O9" s="118"/>
      <c r="Q9" s="27"/>
      <c r="Z9" s="150">
        <f t="shared" si="5"/>
        <v>40695</v>
      </c>
      <c r="AA9" s="157">
        <f t="shared" si="4"/>
        <v>0</v>
      </c>
      <c r="AB9" s="129"/>
      <c r="AC9" s="150">
        <f t="shared" si="6"/>
        <v>153</v>
      </c>
      <c r="AD9" s="157">
        <f t="shared" si="0"/>
        <v>0</v>
      </c>
      <c r="AE9" s="129"/>
      <c r="AF9" s="150">
        <f t="shared" si="7"/>
        <v>153</v>
      </c>
      <c r="AG9" s="157">
        <f t="shared" si="1"/>
        <v>0</v>
      </c>
      <c r="AH9" s="129"/>
      <c r="AI9" s="150">
        <f t="shared" si="8"/>
        <v>153</v>
      </c>
      <c r="AJ9" s="157">
        <f t="shared" si="2"/>
        <v>0</v>
      </c>
    </row>
    <row r="10" spans="1:36" x14ac:dyDescent="0.45">
      <c r="A10" s="146">
        <v>5</v>
      </c>
      <c r="B10" s="137"/>
      <c r="C10" s="122"/>
      <c r="D10" s="122"/>
      <c r="E10" s="122"/>
      <c r="F10" s="168">
        <v>497.70833333333331</v>
      </c>
      <c r="G10" s="168">
        <v>696.07183333333319</v>
      </c>
      <c r="H10" s="168">
        <v>775.87099999999998</v>
      </c>
      <c r="I10" s="168"/>
      <c r="J10" s="138"/>
      <c r="N10" s="27"/>
      <c r="O10" s="118"/>
      <c r="Q10" s="27"/>
      <c r="Z10" s="150">
        <f t="shared" si="5"/>
        <v>40725</v>
      </c>
      <c r="AA10" s="157">
        <f t="shared" si="4"/>
        <v>0</v>
      </c>
      <c r="AB10" s="129"/>
      <c r="AC10" s="150">
        <f t="shared" si="6"/>
        <v>183</v>
      </c>
      <c r="AD10" s="157">
        <f t="shared" si="0"/>
        <v>0</v>
      </c>
      <c r="AE10" s="129"/>
      <c r="AF10" s="150">
        <f t="shared" si="7"/>
        <v>183</v>
      </c>
      <c r="AG10" s="157">
        <f t="shared" si="1"/>
        <v>0</v>
      </c>
      <c r="AH10" s="129"/>
      <c r="AI10" s="150">
        <f t="shared" si="8"/>
        <v>183</v>
      </c>
      <c r="AJ10" s="157">
        <f t="shared" si="2"/>
        <v>0</v>
      </c>
    </row>
    <row r="11" spans="1:36" x14ac:dyDescent="0.45">
      <c r="A11" s="146">
        <v>6</v>
      </c>
      <c r="B11" s="137"/>
      <c r="C11" s="122"/>
      <c r="D11" s="122"/>
      <c r="E11" s="122"/>
      <c r="F11" s="168">
        <v>522.54766666666683</v>
      </c>
      <c r="G11" s="168">
        <v>626.24850000000004</v>
      </c>
      <c r="H11" s="168">
        <v>681.52700000000004</v>
      </c>
      <c r="I11" s="168"/>
      <c r="J11" s="138"/>
      <c r="N11" s="27"/>
      <c r="O11" s="118"/>
      <c r="Q11" s="27"/>
      <c r="Z11" s="150">
        <f t="shared" si="5"/>
        <v>40756</v>
      </c>
      <c r="AA11" s="157">
        <f t="shared" si="4"/>
        <v>0</v>
      </c>
      <c r="AB11" s="129"/>
      <c r="AC11" s="150">
        <f t="shared" si="6"/>
        <v>214</v>
      </c>
      <c r="AD11" s="157">
        <f t="shared" si="0"/>
        <v>0</v>
      </c>
      <c r="AE11" s="129"/>
      <c r="AF11" s="150">
        <f t="shared" si="7"/>
        <v>214</v>
      </c>
      <c r="AG11" s="157">
        <f t="shared" si="1"/>
        <v>0</v>
      </c>
      <c r="AH11" s="129"/>
      <c r="AI11" s="150">
        <f t="shared" si="8"/>
        <v>214</v>
      </c>
      <c r="AJ11" s="157">
        <f t="shared" si="2"/>
        <v>0</v>
      </c>
    </row>
    <row r="12" spans="1:36" x14ac:dyDescent="0.45">
      <c r="A12" s="146">
        <v>7</v>
      </c>
      <c r="B12" s="137"/>
      <c r="C12" s="122"/>
      <c r="D12" s="122"/>
      <c r="E12" s="122"/>
      <c r="F12" s="168">
        <v>569.50433333333262</v>
      </c>
      <c r="G12" s="168">
        <v>655.36883333333367</v>
      </c>
      <c r="H12" s="168">
        <v>676.73500000000001</v>
      </c>
      <c r="I12" s="168"/>
      <c r="J12" s="138"/>
      <c r="N12" s="27"/>
      <c r="O12" s="118"/>
      <c r="Q12" s="27"/>
      <c r="Z12" s="150">
        <f t="shared" si="5"/>
        <v>40787</v>
      </c>
      <c r="AA12" s="157">
        <f t="shared" si="4"/>
        <v>0</v>
      </c>
      <c r="AB12" s="129"/>
      <c r="AC12" s="150">
        <f t="shared" si="6"/>
        <v>245</v>
      </c>
      <c r="AD12" s="157">
        <f t="shared" si="0"/>
        <v>0</v>
      </c>
      <c r="AE12" s="129"/>
      <c r="AF12" s="150">
        <f t="shared" si="7"/>
        <v>245</v>
      </c>
      <c r="AG12" s="157">
        <f t="shared" si="1"/>
        <v>0</v>
      </c>
      <c r="AH12" s="129"/>
      <c r="AI12" s="150">
        <f t="shared" si="8"/>
        <v>245</v>
      </c>
      <c r="AJ12" s="157">
        <f t="shared" si="2"/>
        <v>0</v>
      </c>
    </row>
    <row r="13" spans="1:36" x14ac:dyDescent="0.45">
      <c r="A13" s="146">
        <v>8</v>
      </c>
      <c r="B13" s="137"/>
      <c r="C13" s="122"/>
      <c r="D13" s="122"/>
      <c r="E13" s="122"/>
      <c r="F13" s="168">
        <v>498.53733333333281</v>
      </c>
      <c r="G13" s="168">
        <v>667.49399999999991</v>
      </c>
      <c r="H13" s="168">
        <v>657.82600000000002</v>
      </c>
      <c r="I13" s="168"/>
      <c r="J13" s="138"/>
      <c r="N13" s="27"/>
      <c r="O13" s="118"/>
      <c r="Q13" s="27"/>
      <c r="Z13" s="150">
        <f t="shared" si="5"/>
        <v>40817</v>
      </c>
      <c r="AA13" s="157">
        <f t="shared" si="4"/>
        <v>0</v>
      </c>
      <c r="AB13" s="129"/>
      <c r="AC13" s="150">
        <f t="shared" si="6"/>
        <v>275</v>
      </c>
      <c r="AD13" s="157">
        <f t="shared" si="0"/>
        <v>0</v>
      </c>
      <c r="AE13" s="129"/>
      <c r="AF13" s="150">
        <f t="shared" si="7"/>
        <v>275</v>
      </c>
      <c r="AG13" s="157">
        <f t="shared" si="1"/>
        <v>0</v>
      </c>
      <c r="AH13" s="129"/>
      <c r="AI13" s="150">
        <f t="shared" si="8"/>
        <v>275</v>
      </c>
      <c r="AJ13" s="157">
        <f t="shared" si="2"/>
        <v>0</v>
      </c>
    </row>
    <row r="14" spans="1:36" x14ac:dyDescent="0.45">
      <c r="A14" s="146">
        <v>9</v>
      </c>
      <c r="B14" s="137"/>
      <c r="C14" s="122"/>
      <c r="D14" s="122"/>
      <c r="E14" s="122"/>
      <c r="F14" s="168">
        <v>507.59116666666631</v>
      </c>
      <c r="G14" s="168">
        <v>623.04533333333291</v>
      </c>
      <c r="H14" s="168">
        <v>724.43</v>
      </c>
      <c r="I14" s="168"/>
      <c r="J14" s="138"/>
      <c r="N14" s="27"/>
      <c r="O14" s="118"/>
      <c r="Q14" s="27"/>
      <c r="Z14" s="150">
        <f t="shared" si="5"/>
        <v>40848</v>
      </c>
      <c r="AA14" s="157">
        <f t="shared" si="4"/>
        <v>0</v>
      </c>
      <c r="AB14" s="129"/>
      <c r="AC14" s="150">
        <f t="shared" si="6"/>
        <v>306</v>
      </c>
      <c r="AD14" s="157">
        <f t="shared" si="0"/>
        <v>0</v>
      </c>
      <c r="AE14" s="129"/>
      <c r="AF14" s="150">
        <f t="shared" si="7"/>
        <v>306</v>
      </c>
      <c r="AG14" s="157">
        <f t="shared" si="1"/>
        <v>0</v>
      </c>
      <c r="AH14" s="129"/>
      <c r="AI14" s="150">
        <f t="shared" si="8"/>
        <v>306</v>
      </c>
      <c r="AJ14" s="157">
        <f t="shared" si="2"/>
        <v>0</v>
      </c>
    </row>
    <row r="15" spans="1:36" x14ac:dyDescent="0.45">
      <c r="A15" s="146">
        <v>10</v>
      </c>
      <c r="B15" s="137"/>
      <c r="C15" s="122"/>
      <c r="D15" s="122"/>
      <c r="E15" s="122"/>
      <c r="F15" s="168">
        <v>624.96316666666655</v>
      </c>
      <c r="G15" s="168">
        <v>791.14266666666708</v>
      </c>
      <c r="H15" s="168">
        <v>797.18899999999996</v>
      </c>
      <c r="I15" s="168"/>
      <c r="J15" s="138"/>
      <c r="N15" s="27"/>
      <c r="O15" s="118"/>
      <c r="Q15" s="27"/>
      <c r="Z15" s="150">
        <f t="shared" si="5"/>
        <v>40878</v>
      </c>
      <c r="AA15" s="157">
        <f t="shared" si="4"/>
        <v>0</v>
      </c>
      <c r="AB15" s="129"/>
      <c r="AC15" s="150">
        <f t="shared" si="6"/>
        <v>336</v>
      </c>
      <c r="AD15" s="157">
        <f t="shared" si="0"/>
        <v>0</v>
      </c>
      <c r="AE15" s="129"/>
      <c r="AF15" s="150">
        <f t="shared" si="7"/>
        <v>336</v>
      </c>
      <c r="AG15" s="157">
        <f t="shared" si="1"/>
        <v>0</v>
      </c>
      <c r="AH15" s="129"/>
      <c r="AI15" s="150">
        <f t="shared" si="8"/>
        <v>336</v>
      </c>
      <c r="AJ15" s="157">
        <f t="shared" si="2"/>
        <v>0</v>
      </c>
    </row>
    <row r="16" spans="1:36" x14ac:dyDescent="0.45">
      <c r="A16" s="146">
        <v>11</v>
      </c>
      <c r="B16" s="137"/>
      <c r="C16" s="122"/>
      <c r="D16" s="122"/>
      <c r="E16" s="122"/>
      <c r="F16" s="168">
        <v>686.30799999999999</v>
      </c>
      <c r="G16" s="168">
        <v>1061.0858333333338</v>
      </c>
      <c r="H16" s="168">
        <v>1112.6780000000001</v>
      </c>
      <c r="I16" s="168"/>
      <c r="J16" s="138"/>
      <c r="N16" s="27"/>
      <c r="O16" s="118"/>
      <c r="Q16" s="27"/>
      <c r="Z16" s="150">
        <f t="shared" si="5"/>
        <v>40909</v>
      </c>
      <c r="AA16" s="157">
        <f t="shared" si="4"/>
        <v>0</v>
      </c>
      <c r="AB16" s="129"/>
      <c r="AC16" s="150">
        <f t="shared" si="6"/>
        <v>367</v>
      </c>
      <c r="AD16" s="157">
        <f t="shared" ref="AD16:AD27" si="9">C23</f>
        <v>0</v>
      </c>
      <c r="AE16" s="129"/>
      <c r="AF16" s="150">
        <f t="shared" si="7"/>
        <v>367</v>
      </c>
      <c r="AG16" s="157">
        <f t="shared" ref="AG16:AG27" si="10">C41</f>
        <v>0</v>
      </c>
      <c r="AH16" s="129"/>
      <c r="AI16" s="150">
        <f t="shared" si="8"/>
        <v>367</v>
      </c>
      <c r="AJ16" s="157">
        <f t="shared" ref="AJ16:AJ27" si="11">C58</f>
        <v>0</v>
      </c>
    </row>
    <row r="17" spans="1:36" x14ac:dyDescent="0.45">
      <c r="A17" s="146">
        <v>12</v>
      </c>
      <c r="B17" s="137"/>
      <c r="C17" s="122"/>
      <c r="D17" s="122"/>
      <c r="E17" s="122"/>
      <c r="F17" s="168">
        <v>766.62333333333333</v>
      </c>
      <c r="G17" s="168">
        <v>1193.7623333333354</v>
      </c>
      <c r="H17" s="168">
        <v>1249.3779999999999</v>
      </c>
      <c r="I17" s="168"/>
      <c r="J17" s="138"/>
      <c r="N17" s="27"/>
      <c r="O17" s="118"/>
      <c r="Q17" s="27"/>
      <c r="Z17" s="150">
        <f t="shared" si="5"/>
        <v>40940</v>
      </c>
      <c r="AA17" s="157">
        <f t="shared" si="4"/>
        <v>0</v>
      </c>
      <c r="AB17" s="129"/>
      <c r="AC17" s="150">
        <f t="shared" si="6"/>
        <v>398</v>
      </c>
      <c r="AD17" s="157">
        <f t="shared" si="9"/>
        <v>0</v>
      </c>
      <c r="AE17" s="129"/>
      <c r="AF17" s="150">
        <f t="shared" si="7"/>
        <v>398</v>
      </c>
      <c r="AG17" s="157">
        <f t="shared" si="10"/>
        <v>0</v>
      </c>
      <c r="AH17" s="129"/>
      <c r="AI17" s="150">
        <f t="shared" si="8"/>
        <v>398</v>
      </c>
      <c r="AJ17" s="157">
        <f t="shared" si="11"/>
        <v>0</v>
      </c>
    </row>
    <row r="18" spans="1:36" ht="14.65" thickBot="1" x14ac:dyDescent="0.5">
      <c r="A18" s="131" t="s">
        <v>1385</v>
      </c>
      <c r="B18" s="139">
        <f>SUM(B6:B17)</f>
        <v>0</v>
      </c>
      <c r="C18" s="140">
        <f t="shared" ref="C18:J18" si="12">SUM(C6:C17)</f>
        <v>0</v>
      </c>
      <c r="D18" s="140">
        <f t="shared" si="12"/>
        <v>0</v>
      </c>
      <c r="E18" s="140">
        <f t="shared" si="12"/>
        <v>0</v>
      </c>
      <c r="F18" s="140">
        <f t="shared" si="12"/>
        <v>8139.6703333333307</v>
      </c>
      <c r="G18" s="140">
        <f t="shared" si="12"/>
        <v>9816.9758333333357</v>
      </c>
      <c r="H18" s="140">
        <f t="shared" si="12"/>
        <v>10968.620333333334</v>
      </c>
      <c r="I18" s="140">
        <f t="shared" si="12"/>
        <v>1310</v>
      </c>
      <c r="J18" s="141">
        <f t="shared" si="12"/>
        <v>0</v>
      </c>
      <c r="N18" s="27"/>
      <c r="O18" s="118"/>
      <c r="Q18" s="27"/>
      <c r="Z18" s="150">
        <f t="shared" si="5"/>
        <v>40969</v>
      </c>
      <c r="AA18" s="157">
        <f t="shared" si="4"/>
        <v>0</v>
      </c>
      <c r="AB18" s="129"/>
      <c r="AC18" s="150">
        <f t="shared" si="6"/>
        <v>426</v>
      </c>
      <c r="AD18" s="157">
        <f t="shared" si="9"/>
        <v>0</v>
      </c>
      <c r="AE18" s="129"/>
      <c r="AF18" s="150">
        <f t="shared" si="7"/>
        <v>426</v>
      </c>
      <c r="AG18" s="157">
        <f t="shared" si="10"/>
        <v>0</v>
      </c>
      <c r="AH18" s="129"/>
      <c r="AI18" s="150">
        <f t="shared" si="8"/>
        <v>426</v>
      </c>
      <c r="AJ18" s="157">
        <f t="shared" si="11"/>
        <v>0</v>
      </c>
    </row>
    <row r="19" spans="1:36" x14ac:dyDescent="0.45">
      <c r="N19" s="27"/>
      <c r="O19" s="118"/>
      <c r="Q19" s="27"/>
      <c r="Z19" s="150">
        <f t="shared" si="5"/>
        <v>41000</v>
      </c>
      <c r="AA19" s="157">
        <f t="shared" si="4"/>
        <v>0</v>
      </c>
      <c r="AB19" s="129"/>
      <c r="AC19" s="150">
        <f t="shared" si="6"/>
        <v>457</v>
      </c>
      <c r="AD19" s="157">
        <f t="shared" si="9"/>
        <v>0</v>
      </c>
      <c r="AE19" s="129"/>
      <c r="AF19" s="150">
        <f t="shared" si="7"/>
        <v>457</v>
      </c>
      <c r="AG19" s="157">
        <f t="shared" si="10"/>
        <v>0</v>
      </c>
      <c r="AH19" s="129"/>
      <c r="AI19" s="150">
        <f t="shared" si="8"/>
        <v>457</v>
      </c>
      <c r="AJ19" s="157">
        <f t="shared" si="11"/>
        <v>0</v>
      </c>
    </row>
    <row r="20" spans="1:36" ht="15" x14ac:dyDescent="0.4">
      <c r="L20" s="145"/>
      <c r="N20" s="27"/>
      <c r="O20" s="118"/>
      <c r="Q20" s="27"/>
      <c r="Z20" s="150">
        <f t="shared" si="5"/>
        <v>41030</v>
      </c>
      <c r="AA20" s="157">
        <f t="shared" si="4"/>
        <v>0</v>
      </c>
      <c r="AB20" s="129"/>
      <c r="AC20" s="150">
        <f t="shared" si="6"/>
        <v>487</v>
      </c>
      <c r="AD20" s="157">
        <f t="shared" si="9"/>
        <v>0</v>
      </c>
      <c r="AE20" s="129"/>
      <c r="AF20" s="150">
        <f t="shared" si="7"/>
        <v>487</v>
      </c>
      <c r="AG20" s="157">
        <f t="shared" si="10"/>
        <v>0</v>
      </c>
      <c r="AH20" s="129"/>
      <c r="AI20" s="150">
        <f t="shared" si="8"/>
        <v>487</v>
      </c>
      <c r="AJ20" s="157">
        <f t="shared" si="11"/>
        <v>0</v>
      </c>
    </row>
    <row r="21" spans="1:36" ht="15" x14ac:dyDescent="0.4">
      <c r="L21" s="145"/>
      <c r="N21" s="27"/>
      <c r="O21" s="118"/>
      <c r="Q21" s="27"/>
      <c r="Z21" s="150">
        <f t="shared" si="5"/>
        <v>41061</v>
      </c>
      <c r="AA21" s="157">
        <f t="shared" si="4"/>
        <v>0</v>
      </c>
      <c r="AB21" s="129"/>
      <c r="AC21" s="150">
        <f t="shared" si="6"/>
        <v>518</v>
      </c>
      <c r="AD21" s="157">
        <f t="shared" si="9"/>
        <v>0</v>
      </c>
      <c r="AE21" s="129"/>
      <c r="AF21" s="150">
        <f t="shared" si="7"/>
        <v>518</v>
      </c>
      <c r="AG21" s="157">
        <f t="shared" si="10"/>
        <v>0</v>
      </c>
      <c r="AH21" s="129"/>
      <c r="AI21" s="150">
        <f t="shared" si="8"/>
        <v>518</v>
      </c>
      <c r="AJ21" s="157">
        <f t="shared" si="11"/>
        <v>0</v>
      </c>
    </row>
    <row r="22" spans="1:36" ht="15" x14ac:dyDescent="0.4">
      <c r="L22" s="145"/>
      <c r="N22" s="27"/>
      <c r="O22" s="118"/>
      <c r="Q22" s="27"/>
      <c r="Z22" s="150">
        <f t="shared" si="5"/>
        <v>41091</v>
      </c>
      <c r="AA22" s="157">
        <f t="shared" si="4"/>
        <v>0</v>
      </c>
      <c r="AB22" s="129"/>
      <c r="AC22" s="150">
        <f t="shared" si="6"/>
        <v>548</v>
      </c>
      <c r="AD22" s="157">
        <f t="shared" si="9"/>
        <v>0</v>
      </c>
      <c r="AE22" s="129"/>
      <c r="AF22" s="150">
        <f t="shared" si="7"/>
        <v>548</v>
      </c>
      <c r="AG22" s="157">
        <f t="shared" si="10"/>
        <v>0</v>
      </c>
      <c r="AH22" s="129"/>
      <c r="AI22" s="150">
        <f t="shared" si="8"/>
        <v>548</v>
      </c>
      <c r="AJ22" s="157">
        <f t="shared" si="11"/>
        <v>0</v>
      </c>
    </row>
    <row r="23" spans="1:36" ht="15" x14ac:dyDescent="0.4">
      <c r="L23" s="145"/>
      <c r="N23" s="27"/>
      <c r="O23" s="118"/>
      <c r="Q23" s="27"/>
      <c r="Z23" s="150">
        <f t="shared" si="5"/>
        <v>41122</v>
      </c>
      <c r="AA23" s="157">
        <f t="shared" si="4"/>
        <v>0</v>
      </c>
      <c r="AB23" s="129"/>
      <c r="AC23" s="150">
        <f t="shared" si="6"/>
        <v>579</v>
      </c>
      <c r="AD23" s="157">
        <f t="shared" si="9"/>
        <v>0</v>
      </c>
      <c r="AE23" s="129"/>
      <c r="AF23" s="150">
        <f t="shared" si="7"/>
        <v>579</v>
      </c>
      <c r="AG23" s="157">
        <f t="shared" si="10"/>
        <v>0</v>
      </c>
      <c r="AH23" s="129"/>
      <c r="AI23" s="150">
        <f t="shared" si="8"/>
        <v>579</v>
      </c>
      <c r="AJ23" s="157">
        <f t="shared" si="11"/>
        <v>0</v>
      </c>
    </row>
    <row r="24" spans="1:36" ht="15" x14ac:dyDescent="0.4">
      <c r="L24" s="145"/>
      <c r="N24" s="27"/>
      <c r="O24" s="118"/>
      <c r="Q24" s="27"/>
      <c r="Z24" s="150">
        <f t="shared" si="5"/>
        <v>41153</v>
      </c>
      <c r="AA24" s="157">
        <f t="shared" si="4"/>
        <v>0</v>
      </c>
      <c r="AB24" s="129"/>
      <c r="AC24" s="150">
        <f t="shared" si="6"/>
        <v>610</v>
      </c>
      <c r="AD24" s="157">
        <f t="shared" si="9"/>
        <v>0</v>
      </c>
      <c r="AE24" s="129"/>
      <c r="AF24" s="150">
        <f t="shared" si="7"/>
        <v>610</v>
      </c>
      <c r="AG24" s="157">
        <f t="shared" si="10"/>
        <v>0</v>
      </c>
      <c r="AH24" s="129"/>
      <c r="AI24" s="150">
        <f t="shared" si="8"/>
        <v>610</v>
      </c>
      <c r="AJ24" s="157">
        <f t="shared" si="11"/>
        <v>0</v>
      </c>
    </row>
    <row r="25" spans="1:36" ht="15" x14ac:dyDescent="0.4">
      <c r="L25" s="145"/>
      <c r="N25" s="27"/>
      <c r="O25" s="118"/>
      <c r="Q25" s="27"/>
      <c r="Z25" s="150">
        <f t="shared" si="5"/>
        <v>41183</v>
      </c>
      <c r="AA25" s="157">
        <f t="shared" si="4"/>
        <v>0</v>
      </c>
      <c r="AB25" s="129"/>
      <c r="AC25" s="150">
        <f t="shared" si="6"/>
        <v>640</v>
      </c>
      <c r="AD25" s="157">
        <f t="shared" si="9"/>
        <v>0</v>
      </c>
      <c r="AE25" s="129"/>
      <c r="AF25" s="150">
        <f t="shared" si="7"/>
        <v>640</v>
      </c>
      <c r="AG25" s="157">
        <f t="shared" si="10"/>
        <v>0</v>
      </c>
      <c r="AH25" s="129"/>
      <c r="AI25" s="150">
        <f t="shared" si="8"/>
        <v>640</v>
      </c>
      <c r="AJ25" s="157">
        <f t="shared" si="11"/>
        <v>0</v>
      </c>
    </row>
    <row r="26" spans="1:36" ht="15" x14ac:dyDescent="0.4">
      <c r="L26" s="145"/>
      <c r="N26" s="27"/>
      <c r="O26" s="118"/>
      <c r="Q26" s="27"/>
      <c r="Z26" s="150">
        <f t="shared" si="5"/>
        <v>41214</v>
      </c>
      <c r="AA26" s="157">
        <f t="shared" si="4"/>
        <v>0</v>
      </c>
      <c r="AB26" s="129"/>
      <c r="AC26" s="150">
        <f t="shared" si="6"/>
        <v>671</v>
      </c>
      <c r="AD26" s="157">
        <f t="shared" si="9"/>
        <v>0</v>
      </c>
      <c r="AE26" s="129"/>
      <c r="AF26" s="150">
        <f t="shared" si="7"/>
        <v>671</v>
      </c>
      <c r="AG26" s="157">
        <f t="shared" si="10"/>
        <v>0</v>
      </c>
      <c r="AH26" s="129"/>
      <c r="AI26" s="150">
        <f t="shared" si="8"/>
        <v>671</v>
      </c>
      <c r="AJ26" s="157">
        <f t="shared" si="11"/>
        <v>0</v>
      </c>
    </row>
    <row r="27" spans="1:36" ht="15" x14ac:dyDescent="0.4">
      <c r="L27" s="145"/>
      <c r="N27" s="27"/>
      <c r="O27" s="118"/>
      <c r="Q27" s="27"/>
      <c r="Z27" s="150">
        <f t="shared" si="5"/>
        <v>41244</v>
      </c>
      <c r="AA27" s="157">
        <f t="shared" si="4"/>
        <v>0</v>
      </c>
      <c r="AB27" s="129"/>
      <c r="AC27" s="150">
        <f t="shared" si="6"/>
        <v>701</v>
      </c>
      <c r="AD27" s="157">
        <f t="shared" si="9"/>
        <v>0</v>
      </c>
      <c r="AE27" s="129"/>
      <c r="AF27" s="150">
        <f t="shared" si="7"/>
        <v>701</v>
      </c>
      <c r="AG27" s="157">
        <f t="shared" si="10"/>
        <v>0</v>
      </c>
      <c r="AH27" s="129"/>
      <c r="AI27" s="150">
        <f t="shared" si="8"/>
        <v>701</v>
      </c>
      <c r="AJ27" s="157">
        <f t="shared" si="11"/>
        <v>0</v>
      </c>
    </row>
    <row r="28" spans="1:36" ht="15" x14ac:dyDescent="0.4">
      <c r="L28" s="145"/>
      <c r="N28" s="27"/>
      <c r="O28" s="118"/>
      <c r="Q28" s="27"/>
      <c r="Z28" s="150">
        <f t="shared" si="5"/>
        <v>41275</v>
      </c>
      <c r="AA28" s="157">
        <f t="shared" si="4"/>
        <v>0</v>
      </c>
      <c r="AB28" s="129"/>
      <c r="AC28" s="150">
        <f t="shared" si="6"/>
        <v>732</v>
      </c>
      <c r="AD28" s="157">
        <f t="shared" ref="AD28:AD39" si="13">D23</f>
        <v>0</v>
      </c>
      <c r="AE28" s="129"/>
      <c r="AF28" s="150">
        <f t="shared" si="7"/>
        <v>732</v>
      </c>
      <c r="AG28" s="157">
        <f t="shared" ref="AG28:AG39" si="14">D41</f>
        <v>0</v>
      </c>
      <c r="AH28" s="129"/>
      <c r="AI28" s="150">
        <f t="shared" si="8"/>
        <v>732</v>
      </c>
      <c r="AJ28" s="157">
        <f t="shared" ref="AJ28:AJ39" si="15">D58</f>
        <v>0</v>
      </c>
    </row>
    <row r="29" spans="1:36" ht="15" x14ac:dyDescent="0.4">
      <c r="L29" s="145"/>
      <c r="N29" s="27"/>
      <c r="O29" s="118"/>
      <c r="Q29" s="27"/>
      <c r="Z29" s="150">
        <f t="shared" si="5"/>
        <v>41306</v>
      </c>
      <c r="AA29" s="157">
        <f t="shared" si="4"/>
        <v>0</v>
      </c>
      <c r="AB29" s="129"/>
      <c r="AC29" s="150">
        <f t="shared" si="6"/>
        <v>763</v>
      </c>
      <c r="AD29" s="157">
        <f t="shared" si="13"/>
        <v>0</v>
      </c>
      <c r="AE29" s="129"/>
      <c r="AF29" s="150">
        <f t="shared" si="7"/>
        <v>763</v>
      </c>
      <c r="AG29" s="157">
        <f t="shared" si="14"/>
        <v>0</v>
      </c>
      <c r="AH29" s="129"/>
      <c r="AI29" s="150">
        <f t="shared" si="8"/>
        <v>763</v>
      </c>
      <c r="AJ29" s="157">
        <f t="shared" si="15"/>
        <v>0</v>
      </c>
    </row>
    <row r="30" spans="1:36" ht="15" x14ac:dyDescent="0.4">
      <c r="L30" s="145"/>
      <c r="N30" s="27"/>
      <c r="O30" s="118"/>
      <c r="Q30" s="27"/>
      <c r="Z30" s="150">
        <f t="shared" si="5"/>
        <v>41334</v>
      </c>
      <c r="AA30" s="157">
        <f t="shared" si="4"/>
        <v>0</v>
      </c>
      <c r="AB30" s="129"/>
      <c r="AC30" s="150">
        <f t="shared" si="6"/>
        <v>791</v>
      </c>
      <c r="AD30" s="157">
        <f t="shared" si="13"/>
        <v>0</v>
      </c>
      <c r="AE30" s="129"/>
      <c r="AF30" s="150">
        <f t="shared" si="7"/>
        <v>791</v>
      </c>
      <c r="AG30" s="157">
        <f t="shared" si="14"/>
        <v>0</v>
      </c>
      <c r="AH30" s="129"/>
      <c r="AI30" s="150">
        <f t="shared" si="8"/>
        <v>791</v>
      </c>
      <c r="AJ30" s="157">
        <f t="shared" si="15"/>
        <v>0</v>
      </c>
    </row>
    <row r="31" spans="1:36" ht="15" x14ac:dyDescent="0.4">
      <c r="L31" s="145"/>
      <c r="N31" s="27"/>
      <c r="O31" s="118"/>
      <c r="Q31" s="27"/>
      <c r="Z31" s="150">
        <f t="shared" si="5"/>
        <v>41365</v>
      </c>
      <c r="AA31" s="157">
        <f t="shared" si="4"/>
        <v>0</v>
      </c>
      <c r="AB31" s="129"/>
      <c r="AC31" s="150">
        <f t="shared" si="6"/>
        <v>822</v>
      </c>
      <c r="AD31" s="157">
        <f t="shared" si="13"/>
        <v>0</v>
      </c>
      <c r="AE31" s="129"/>
      <c r="AF31" s="150">
        <f t="shared" si="7"/>
        <v>822</v>
      </c>
      <c r="AG31" s="157">
        <f t="shared" si="14"/>
        <v>0</v>
      </c>
      <c r="AH31" s="129"/>
      <c r="AI31" s="150">
        <f t="shared" si="8"/>
        <v>822</v>
      </c>
      <c r="AJ31" s="157">
        <f t="shared" si="15"/>
        <v>0</v>
      </c>
    </row>
    <row r="32" spans="1:36" ht="15" x14ac:dyDescent="0.4">
      <c r="L32" s="145"/>
      <c r="N32" s="27"/>
      <c r="O32" s="118"/>
      <c r="Q32" s="27"/>
      <c r="Z32" s="150">
        <f t="shared" si="5"/>
        <v>41395</v>
      </c>
      <c r="AA32" s="157">
        <f t="shared" si="4"/>
        <v>0</v>
      </c>
      <c r="AB32" s="129"/>
      <c r="AC32" s="150">
        <f t="shared" si="6"/>
        <v>852</v>
      </c>
      <c r="AD32" s="157">
        <f t="shared" si="13"/>
        <v>0</v>
      </c>
      <c r="AE32" s="129"/>
      <c r="AF32" s="150">
        <f t="shared" si="7"/>
        <v>852</v>
      </c>
      <c r="AG32" s="157">
        <f t="shared" si="14"/>
        <v>0</v>
      </c>
      <c r="AH32" s="129"/>
      <c r="AI32" s="150">
        <f t="shared" si="8"/>
        <v>852</v>
      </c>
      <c r="AJ32" s="157">
        <f t="shared" si="15"/>
        <v>0</v>
      </c>
    </row>
    <row r="33" spans="12:36" ht="15" x14ac:dyDescent="0.4">
      <c r="L33" s="145"/>
      <c r="N33" s="27"/>
      <c r="O33" s="118"/>
      <c r="Q33" s="27"/>
      <c r="Z33" s="150">
        <f t="shared" si="5"/>
        <v>41426</v>
      </c>
      <c r="AA33" s="157">
        <f t="shared" si="4"/>
        <v>0</v>
      </c>
      <c r="AB33" s="129"/>
      <c r="AC33" s="150">
        <f t="shared" si="6"/>
        <v>883</v>
      </c>
      <c r="AD33" s="157">
        <f t="shared" si="13"/>
        <v>0</v>
      </c>
      <c r="AE33" s="129"/>
      <c r="AF33" s="150">
        <f t="shared" si="7"/>
        <v>883</v>
      </c>
      <c r="AG33" s="157">
        <f t="shared" si="14"/>
        <v>0</v>
      </c>
      <c r="AH33" s="129"/>
      <c r="AI33" s="150">
        <f t="shared" si="8"/>
        <v>883</v>
      </c>
      <c r="AJ33" s="157">
        <f t="shared" si="15"/>
        <v>0</v>
      </c>
    </row>
    <row r="34" spans="12:36" ht="15" x14ac:dyDescent="0.4">
      <c r="L34" s="145"/>
      <c r="N34" s="27"/>
      <c r="O34" s="118"/>
      <c r="Q34" s="27"/>
      <c r="Z34" s="150">
        <f t="shared" si="5"/>
        <v>41456</v>
      </c>
      <c r="AA34" s="157">
        <f t="shared" si="4"/>
        <v>0</v>
      </c>
      <c r="AB34" s="129"/>
      <c r="AC34" s="150">
        <f t="shared" si="6"/>
        <v>913</v>
      </c>
      <c r="AD34" s="157">
        <f t="shared" si="13"/>
        <v>0</v>
      </c>
      <c r="AE34" s="129"/>
      <c r="AF34" s="150">
        <f t="shared" si="7"/>
        <v>913</v>
      </c>
      <c r="AG34" s="157">
        <f t="shared" si="14"/>
        <v>0</v>
      </c>
      <c r="AH34" s="129"/>
      <c r="AI34" s="150">
        <f t="shared" si="8"/>
        <v>913</v>
      </c>
      <c r="AJ34" s="157">
        <f t="shared" si="15"/>
        <v>0</v>
      </c>
    </row>
    <row r="35" spans="12:36" ht="15" x14ac:dyDescent="0.4">
      <c r="L35" s="145"/>
      <c r="N35" s="27"/>
      <c r="O35" s="118"/>
      <c r="Q35" s="27"/>
      <c r="Z35" s="150">
        <f t="shared" si="5"/>
        <v>41487</v>
      </c>
      <c r="AA35" s="157">
        <f t="shared" si="4"/>
        <v>0</v>
      </c>
      <c r="AB35" s="129"/>
      <c r="AC35" s="150">
        <f t="shared" si="6"/>
        <v>944</v>
      </c>
      <c r="AD35" s="157">
        <f t="shared" si="13"/>
        <v>0</v>
      </c>
      <c r="AE35" s="129"/>
      <c r="AF35" s="150">
        <f t="shared" si="7"/>
        <v>944</v>
      </c>
      <c r="AG35" s="157">
        <f t="shared" si="14"/>
        <v>0</v>
      </c>
      <c r="AH35" s="129"/>
      <c r="AI35" s="150">
        <f t="shared" si="8"/>
        <v>944</v>
      </c>
      <c r="AJ35" s="157">
        <f t="shared" si="15"/>
        <v>0</v>
      </c>
    </row>
    <row r="36" spans="12:36" x14ac:dyDescent="0.45">
      <c r="N36" s="27"/>
      <c r="O36" s="118"/>
      <c r="Q36" s="27"/>
      <c r="Z36" s="150">
        <f t="shared" si="5"/>
        <v>41518</v>
      </c>
      <c r="AA36" s="157">
        <f t="shared" si="4"/>
        <v>0</v>
      </c>
      <c r="AB36" s="129"/>
      <c r="AC36" s="150">
        <f t="shared" si="6"/>
        <v>975</v>
      </c>
      <c r="AD36" s="157">
        <f t="shared" si="13"/>
        <v>0</v>
      </c>
      <c r="AE36" s="129"/>
      <c r="AF36" s="150">
        <f t="shared" si="7"/>
        <v>975</v>
      </c>
      <c r="AG36" s="157">
        <f t="shared" si="14"/>
        <v>0</v>
      </c>
      <c r="AH36" s="129"/>
      <c r="AI36" s="150">
        <f t="shared" si="8"/>
        <v>975</v>
      </c>
      <c r="AJ36" s="157">
        <f t="shared" si="15"/>
        <v>0</v>
      </c>
    </row>
    <row r="37" spans="12:36" x14ac:dyDescent="0.45">
      <c r="N37" s="27"/>
      <c r="O37" s="118"/>
      <c r="Q37" s="27"/>
      <c r="Z37" s="150">
        <f t="shared" si="5"/>
        <v>41548</v>
      </c>
      <c r="AA37" s="157">
        <f t="shared" si="4"/>
        <v>0</v>
      </c>
      <c r="AB37" s="129"/>
      <c r="AC37" s="150">
        <f t="shared" si="6"/>
        <v>1005</v>
      </c>
      <c r="AD37" s="157">
        <f t="shared" si="13"/>
        <v>0</v>
      </c>
      <c r="AE37" s="129"/>
      <c r="AF37" s="150">
        <f t="shared" si="7"/>
        <v>1005</v>
      </c>
      <c r="AG37" s="157">
        <f t="shared" si="14"/>
        <v>0</v>
      </c>
      <c r="AH37" s="129"/>
      <c r="AI37" s="150">
        <f t="shared" si="8"/>
        <v>1005</v>
      </c>
      <c r="AJ37" s="157">
        <f t="shared" si="15"/>
        <v>0</v>
      </c>
    </row>
    <row r="38" spans="12:36" x14ac:dyDescent="0.45">
      <c r="N38" s="27"/>
      <c r="O38" s="118"/>
      <c r="Q38" s="27"/>
      <c r="Z38" s="150">
        <f t="shared" si="5"/>
        <v>41579</v>
      </c>
      <c r="AA38" s="157">
        <f t="shared" si="4"/>
        <v>0</v>
      </c>
      <c r="AB38" s="129"/>
      <c r="AC38" s="150">
        <f t="shared" si="6"/>
        <v>1036</v>
      </c>
      <c r="AD38" s="157">
        <f t="shared" si="13"/>
        <v>0</v>
      </c>
      <c r="AE38" s="129"/>
      <c r="AF38" s="150">
        <f t="shared" si="7"/>
        <v>1036</v>
      </c>
      <c r="AG38" s="157">
        <f t="shared" si="14"/>
        <v>0</v>
      </c>
      <c r="AH38" s="129"/>
      <c r="AI38" s="150">
        <f t="shared" si="8"/>
        <v>1036</v>
      </c>
      <c r="AJ38" s="157">
        <f t="shared" si="15"/>
        <v>0</v>
      </c>
    </row>
    <row r="39" spans="12:36" x14ac:dyDescent="0.45">
      <c r="N39" s="27"/>
      <c r="O39" s="118"/>
      <c r="Q39" s="27"/>
      <c r="Z39" s="150">
        <f t="shared" si="5"/>
        <v>41609</v>
      </c>
      <c r="AA39" s="157">
        <f t="shared" si="4"/>
        <v>0</v>
      </c>
      <c r="AB39" s="129"/>
      <c r="AC39" s="150">
        <f t="shared" si="6"/>
        <v>1066</v>
      </c>
      <c r="AD39" s="157">
        <f t="shared" si="13"/>
        <v>0</v>
      </c>
      <c r="AE39" s="129"/>
      <c r="AF39" s="150">
        <f t="shared" si="7"/>
        <v>1066</v>
      </c>
      <c r="AG39" s="157">
        <f t="shared" si="14"/>
        <v>0</v>
      </c>
      <c r="AH39" s="129"/>
      <c r="AI39" s="150">
        <f t="shared" si="8"/>
        <v>1066</v>
      </c>
      <c r="AJ39" s="157">
        <f t="shared" si="15"/>
        <v>0</v>
      </c>
    </row>
    <row r="40" spans="12:36" x14ac:dyDescent="0.45">
      <c r="N40" s="27"/>
      <c r="O40" s="118"/>
      <c r="Q40" s="27"/>
      <c r="Z40" s="150">
        <f t="shared" si="5"/>
        <v>41640</v>
      </c>
      <c r="AA40" s="157">
        <f t="shared" si="4"/>
        <v>0</v>
      </c>
      <c r="AB40" s="129"/>
      <c r="AC40" s="150">
        <f t="shared" si="6"/>
        <v>1097</v>
      </c>
      <c r="AD40" s="157">
        <f t="shared" ref="AD40:AD51" si="16">E23</f>
        <v>0</v>
      </c>
      <c r="AE40" s="129"/>
      <c r="AF40" s="150">
        <f t="shared" si="7"/>
        <v>1097</v>
      </c>
      <c r="AG40" s="157">
        <f t="shared" ref="AG40:AG51" si="17">E41</f>
        <v>0</v>
      </c>
      <c r="AH40" s="129"/>
      <c r="AI40" s="150">
        <f t="shared" si="8"/>
        <v>1097</v>
      </c>
      <c r="AJ40" s="157">
        <f t="shared" ref="AJ40:AJ51" si="18">E58</f>
        <v>0</v>
      </c>
    </row>
    <row r="41" spans="12:36" x14ac:dyDescent="0.45">
      <c r="N41" s="27"/>
      <c r="O41" s="118"/>
      <c r="Q41" s="27"/>
      <c r="Z41" s="150">
        <f t="shared" si="5"/>
        <v>41671</v>
      </c>
      <c r="AA41" s="157">
        <f t="shared" si="4"/>
        <v>0</v>
      </c>
      <c r="AB41" s="129"/>
      <c r="AC41" s="150">
        <f t="shared" si="6"/>
        <v>1128</v>
      </c>
      <c r="AD41" s="157">
        <f t="shared" si="16"/>
        <v>0</v>
      </c>
      <c r="AE41" s="129"/>
      <c r="AF41" s="150">
        <f t="shared" si="7"/>
        <v>1128</v>
      </c>
      <c r="AG41" s="157">
        <f t="shared" si="17"/>
        <v>0</v>
      </c>
      <c r="AH41" s="129"/>
      <c r="AI41" s="150">
        <f t="shared" si="8"/>
        <v>1128</v>
      </c>
      <c r="AJ41" s="157">
        <f t="shared" si="18"/>
        <v>0</v>
      </c>
    </row>
    <row r="42" spans="12:36" x14ac:dyDescent="0.45">
      <c r="N42" s="27"/>
      <c r="O42" s="118"/>
      <c r="Q42" s="27"/>
      <c r="Z42" s="150">
        <f t="shared" si="5"/>
        <v>41699</v>
      </c>
      <c r="AA42" s="157">
        <f t="shared" si="4"/>
        <v>0</v>
      </c>
      <c r="AB42" s="129"/>
      <c r="AC42" s="150">
        <f t="shared" si="6"/>
        <v>1156</v>
      </c>
      <c r="AD42" s="157">
        <f t="shared" si="16"/>
        <v>0</v>
      </c>
      <c r="AE42" s="129"/>
      <c r="AF42" s="150">
        <f t="shared" si="7"/>
        <v>1156</v>
      </c>
      <c r="AG42" s="157">
        <f t="shared" si="17"/>
        <v>0</v>
      </c>
      <c r="AH42" s="129"/>
      <c r="AI42" s="150">
        <f t="shared" si="8"/>
        <v>1156</v>
      </c>
      <c r="AJ42" s="157">
        <f t="shared" si="18"/>
        <v>0</v>
      </c>
    </row>
    <row r="43" spans="12:36" x14ac:dyDescent="0.45">
      <c r="N43" s="27"/>
      <c r="O43" s="118"/>
      <c r="Q43" s="27"/>
      <c r="Z43" s="150">
        <f t="shared" si="5"/>
        <v>41730</v>
      </c>
      <c r="AA43" s="157">
        <f t="shared" si="4"/>
        <v>0</v>
      </c>
      <c r="AB43" s="129"/>
      <c r="AC43" s="150">
        <f t="shared" si="6"/>
        <v>1187</v>
      </c>
      <c r="AD43" s="157">
        <f t="shared" si="16"/>
        <v>0</v>
      </c>
      <c r="AE43" s="129"/>
      <c r="AF43" s="150">
        <f t="shared" si="7"/>
        <v>1187</v>
      </c>
      <c r="AG43" s="157">
        <f t="shared" si="17"/>
        <v>0</v>
      </c>
      <c r="AH43" s="129"/>
      <c r="AI43" s="150">
        <f t="shared" si="8"/>
        <v>1187</v>
      </c>
      <c r="AJ43" s="157">
        <f t="shared" si="18"/>
        <v>0</v>
      </c>
    </row>
    <row r="44" spans="12:36" x14ac:dyDescent="0.45">
      <c r="N44" s="27"/>
      <c r="O44" s="118"/>
      <c r="Q44" s="27"/>
      <c r="Z44" s="150">
        <f t="shared" si="5"/>
        <v>41760</v>
      </c>
      <c r="AA44" s="157">
        <f t="shared" si="4"/>
        <v>0</v>
      </c>
      <c r="AB44" s="129"/>
      <c r="AC44" s="150">
        <f t="shared" si="6"/>
        <v>1217</v>
      </c>
      <c r="AD44" s="157">
        <f t="shared" si="16"/>
        <v>0</v>
      </c>
      <c r="AE44" s="129"/>
      <c r="AF44" s="150">
        <f t="shared" si="7"/>
        <v>1217</v>
      </c>
      <c r="AG44" s="157">
        <f t="shared" si="17"/>
        <v>0</v>
      </c>
      <c r="AH44" s="129"/>
      <c r="AI44" s="150">
        <f t="shared" si="8"/>
        <v>1217</v>
      </c>
      <c r="AJ44" s="157">
        <f t="shared" si="18"/>
        <v>0</v>
      </c>
    </row>
    <row r="45" spans="12:36" x14ac:dyDescent="0.45">
      <c r="N45" s="27"/>
      <c r="O45" s="118"/>
      <c r="Q45" s="27"/>
      <c r="Z45" s="150">
        <f t="shared" si="5"/>
        <v>41791</v>
      </c>
      <c r="AA45" s="157">
        <f t="shared" si="4"/>
        <v>0</v>
      </c>
      <c r="AB45" s="129"/>
      <c r="AC45" s="150">
        <f t="shared" si="6"/>
        <v>1248</v>
      </c>
      <c r="AD45" s="157">
        <f t="shared" si="16"/>
        <v>0</v>
      </c>
      <c r="AE45" s="129"/>
      <c r="AF45" s="150">
        <f t="shared" si="7"/>
        <v>1248</v>
      </c>
      <c r="AG45" s="157">
        <f t="shared" si="17"/>
        <v>0</v>
      </c>
      <c r="AH45" s="129"/>
      <c r="AI45" s="150">
        <f t="shared" si="8"/>
        <v>1248</v>
      </c>
      <c r="AJ45" s="157">
        <f t="shared" si="18"/>
        <v>0</v>
      </c>
    </row>
    <row r="46" spans="12:36" x14ac:dyDescent="0.45">
      <c r="N46" s="27"/>
      <c r="O46" s="118"/>
      <c r="Q46" s="27"/>
      <c r="Z46" s="150">
        <f t="shared" si="5"/>
        <v>41821</v>
      </c>
      <c r="AA46" s="157">
        <f t="shared" si="4"/>
        <v>0</v>
      </c>
      <c r="AB46" s="129"/>
      <c r="AC46" s="150">
        <f t="shared" si="6"/>
        <v>1278</v>
      </c>
      <c r="AD46" s="157">
        <f t="shared" si="16"/>
        <v>0</v>
      </c>
      <c r="AE46" s="129"/>
      <c r="AF46" s="150">
        <f t="shared" si="7"/>
        <v>1278</v>
      </c>
      <c r="AG46" s="157">
        <f t="shared" si="17"/>
        <v>0</v>
      </c>
      <c r="AH46" s="129"/>
      <c r="AI46" s="150">
        <f t="shared" si="8"/>
        <v>1278</v>
      </c>
      <c r="AJ46" s="157">
        <f t="shared" si="18"/>
        <v>0</v>
      </c>
    </row>
    <row r="47" spans="12:36" x14ac:dyDescent="0.45">
      <c r="N47" s="27"/>
      <c r="O47" s="118"/>
      <c r="Q47" s="27"/>
      <c r="Z47" s="150">
        <f t="shared" si="5"/>
        <v>41852</v>
      </c>
      <c r="AA47" s="157">
        <f t="shared" si="4"/>
        <v>0</v>
      </c>
      <c r="AB47" s="129"/>
      <c r="AC47" s="150">
        <f t="shared" si="6"/>
        <v>1309</v>
      </c>
      <c r="AD47" s="157">
        <f t="shared" si="16"/>
        <v>0</v>
      </c>
      <c r="AE47" s="129"/>
      <c r="AF47" s="150">
        <f t="shared" si="7"/>
        <v>1309</v>
      </c>
      <c r="AG47" s="157">
        <f t="shared" si="17"/>
        <v>0</v>
      </c>
      <c r="AH47" s="129"/>
      <c r="AI47" s="150">
        <f t="shared" si="8"/>
        <v>1309</v>
      </c>
      <c r="AJ47" s="157">
        <f t="shared" si="18"/>
        <v>0</v>
      </c>
    </row>
    <row r="48" spans="12:36" x14ac:dyDescent="0.45">
      <c r="N48" s="27"/>
      <c r="O48" s="118"/>
      <c r="Q48" s="27"/>
      <c r="Z48" s="150">
        <f t="shared" si="5"/>
        <v>41883</v>
      </c>
      <c r="AA48" s="157">
        <f t="shared" si="4"/>
        <v>0</v>
      </c>
      <c r="AB48" s="129"/>
      <c r="AC48" s="150">
        <f t="shared" si="6"/>
        <v>1340</v>
      </c>
      <c r="AD48" s="157">
        <f t="shared" si="16"/>
        <v>0</v>
      </c>
      <c r="AE48" s="129"/>
      <c r="AF48" s="150">
        <f t="shared" si="7"/>
        <v>1340</v>
      </c>
      <c r="AG48" s="157">
        <f t="shared" si="17"/>
        <v>0</v>
      </c>
      <c r="AH48" s="129"/>
      <c r="AI48" s="150">
        <f t="shared" si="8"/>
        <v>1340</v>
      </c>
      <c r="AJ48" s="157">
        <f t="shared" si="18"/>
        <v>0</v>
      </c>
    </row>
    <row r="49" spans="14:36" x14ac:dyDescent="0.45">
      <c r="N49" s="27"/>
      <c r="O49" s="118"/>
      <c r="Q49" s="27"/>
      <c r="Z49" s="150">
        <f t="shared" si="5"/>
        <v>41913</v>
      </c>
      <c r="AA49" s="157">
        <f t="shared" si="4"/>
        <v>0</v>
      </c>
      <c r="AB49" s="129"/>
      <c r="AC49" s="150">
        <f t="shared" si="6"/>
        <v>1370</v>
      </c>
      <c r="AD49" s="157">
        <f t="shared" si="16"/>
        <v>0</v>
      </c>
      <c r="AE49" s="129"/>
      <c r="AF49" s="150">
        <f t="shared" si="7"/>
        <v>1370</v>
      </c>
      <c r="AG49" s="157">
        <f t="shared" si="17"/>
        <v>0</v>
      </c>
      <c r="AH49" s="129"/>
      <c r="AI49" s="150">
        <f t="shared" si="8"/>
        <v>1370</v>
      </c>
      <c r="AJ49" s="157">
        <f t="shared" si="18"/>
        <v>0</v>
      </c>
    </row>
    <row r="50" spans="14:36" x14ac:dyDescent="0.45">
      <c r="N50" s="27"/>
      <c r="O50" s="118"/>
      <c r="Q50" s="27"/>
      <c r="Z50" s="150">
        <f t="shared" si="5"/>
        <v>41944</v>
      </c>
      <c r="AA50" s="157">
        <f t="shared" si="4"/>
        <v>0</v>
      </c>
      <c r="AB50" s="129"/>
      <c r="AC50" s="150">
        <f t="shared" si="6"/>
        <v>1401</v>
      </c>
      <c r="AD50" s="157">
        <f t="shared" si="16"/>
        <v>0</v>
      </c>
      <c r="AE50" s="129"/>
      <c r="AF50" s="150">
        <f t="shared" si="7"/>
        <v>1401</v>
      </c>
      <c r="AG50" s="157">
        <f t="shared" si="17"/>
        <v>0</v>
      </c>
      <c r="AH50" s="129"/>
      <c r="AI50" s="150">
        <f t="shared" si="8"/>
        <v>1401</v>
      </c>
      <c r="AJ50" s="157">
        <f t="shared" si="18"/>
        <v>0</v>
      </c>
    </row>
    <row r="51" spans="14:36" x14ac:dyDescent="0.45">
      <c r="N51" s="27"/>
      <c r="O51" s="118"/>
      <c r="Q51" s="27"/>
      <c r="Z51" s="150">
        <f t="shared" si="5"/>
        <v>41974</v>
      </c>
      <c r="AA51" s="157">
        <f t="shared" si="4"/>
        <v>0</v>
      </c>
      <c r="AB51" s="129"/>
      <c r="AC51" s="150">
        <f t="shared" si="6"/>
        <v>1431</v>
      </c>
      <c r="AD51" s="157">
        <f t="shared" si="16"/>
        <v>0</v>
      </c>
      <c r="AE51" s="129"/>
      <c r="AF51" s="150">
        <f t="shared" si="7"/>
        <v>1431</v>
      </c>
      <c r="AG51" s="157">
        <f t="shared" si="17"/>
        <v>0</v>
      </c>
      <c r="AH51" s="129"/>
      <c r="AI51" s="150">
        <f t="shared" si="8"/>
        <v>1431</v>
      </c>
      <c r="AJ51" s="157">
        <f t="shared" si="18"/>
        <v>0</v>
      </c>
    </row>
    <row r="52" spans="14:36" x14ac:dyDescent="0.45">
      <c r="N52" s="27"/>
      <c r="O52" s="118"/>
      <c r="Q52" s="27"/>
      <c r="Z52" s="150">
        <f t="shared" si="5"/>
        <v>42005</v>
      </c>
      <c r="AA52" s="157">
        <f t="shared" si="4"/>
        <v>1099.5826666666667</v>
      </c>
      <c r="AB52" s="129"/>
      <c r="AC52" s="150">
        <f t="shared" si="6"/>
        <v>1462</v>
      </c>
      <c r="AD52" s="157">
        <f t="shared" ref="AD52:AD63" si="19">F23</f>
        <v>0</v>
      </c>
      <c r="AE52" s="129"/>
      <c r="AF52" s="150">
        <f t="shared" si="7"/>
        <v>1462</v>
      </c>
      <c r="AG52" s="157">
        <f t="shared" ref="AG52:AG63" si="20">F41</f>
        <v>0</v>
      </c>
      <c r="AH52" s="129"/>
      <c r="AI52" s="150">
        <f t="shared" si="8"/>
        <v>1462</v>
      </c>
      <c r="AJ52" s="157">
        <f t="shared" ref="AJ52:AJ63" si="21">F58</f>
        <v>0</v>
      </c>
    </row>
    <row r="53" spans="14:36" x14ac:dyDescent="0.45">
      <c r="N53" s="27"/>
      <c r="O53" s="118"/>
      <c r="Q53" s="27"/>
      <c r="Z53" s="150">
        <f t="shared" si="5"/>
        <v>42036</v>
      </c>
      <c r="AA53" s="157">
        <f t="shared" si="4"/>
        <v>1040.1020000000005</v>
      </c>
      <c r="AB53" s="129"/>
      <c r="AC53" s="150">
        <f t="shared" si="6"/>
        <v>1493</v>
      </c>
      <c r="AD53" s="157">
        <f t="shared" si="19"/>
        <v>0</v>
      </c>
      <c r="AE53" s="129"/>
      <c r="AF53" s="150">
        <f t="shared" si="7"/>
        <v>1493</v>
      </c>
      <c r="AG53" s="157">
        <f t="shared" si="20"/>
        <v>0</v>
      </c>
      <c r="AH53" s="129"/>
      <c r="AI53" s="150">
        <f t="shared" si="8"/>
        <v>1493</v>
      </c>
      <c r="AJ53" s="157">
        <f t="shared" si="21"/>
        <v>0</v>
      </c>
    </row>
    <row r="54" spans="14:36" x14ac:dyDescent="0.45">
      <c r="N54" s="27"/>
      <c r="O54" s="118"/>
      <c r="Q54" s="27"/>
      <c r="Z54" s="150">
        <f t="shared" si="5"/>
        <v>42064</v>
      </c>
      <c r="AA54" s="157">
        <f t="shared" si="4"/>
        <v>752.05583333333391</v>
      </c>
      <c r="AB54" s="129"/>
      <c r="AC54" s="150">
        <f t="shared" si="6"/>
        <v>1522</v>
      </c>
      <c r="AD54" s="157">
        <f t="shared" si="19"/>
        <v>0</v>
      </c>
      <c r="AE54" s="129"/>
      <c r="AF54" s="150">
        <f t="shared" si="7"/>
        <v>1522</v>
      </c>
      <c r="AG54" s="157">
        <f t="shared" si="20"/>
        <v>0</v>
      </c>
      <c r="AH54" s="129"/>
      <c r="AI54" s="150">
        <f t="shared" si="8"/>
        <v>1522</v>
      </c>
      <c r="AJ54" s="157">
        <f t="shared" si="21"/>
        <v>0</v>
      </c>
    </row>
    <row r="55" spans="14:36" x14ac:dyDescent="0.45">
      <c r="N55" s="27"/>
      <c r="O55" s="118"/>
      <c r="Q55" s="27"/>
      <c r="Z55" s="150">
        <f t="shared" si="5"/>
        <v>42095</v>
      </c>
      <c r="AA55" s="157">
        <f t="shared" si="4"/>
        <v>574.14649999999938</v>
      </c>
      <c r="AB55" s="129"/>
      <c r="AC55" s="150">
        <f t="shared" si="6"/>
        <v>1553</v>
      </c>
      <c r="AD55" s="157">
        <f t="shared" si="19"/>
        <v>0</v>
      </c>
      <c r="AE55" s="129"/>
      <c r="AF55" s="150">
        <f t="shared" si="7"/>
        <v>1553</v>
      </c>
      <c r="AG55" s="157">
        <f t="shared" si="20"/>
        <v>0</v>
      </c>
      <c r="AH55" s="129"/>
      <c r="AI55" s="150">
        <f t="shared" si="8"/>
        <v>1553</v>
      </c>
      <c r="AJ55" s="157">
        <f t="shared" si="21"/>
        <v>0</v>
      </c>
    </row>
    <row r="56" spans="14:36" x14ac:dyDescent="0.45">
      <c r="N56" s="27"/>
      <c r="O56" s="118"/>
      <c r="Q56" s="27"/>
      <c r="Z56" s="150">
        <f t="shared" si="5"/>
        <v>42125</v>
      </c>
      <c r="AA56" s="157">
        <f t="shared" si="4"/>
        <v>497.70833333333331</v>
      </c>
      <c r="AB56" s="129"/>
      <c r="AC56" s="150">
        <f t="shared" si="6"/>
        <v>1583</v>
      </c>
      <c r="AD56" s="157">
        <f t="shared" si="19"/>
        <v>0</v>
      </c>
      <c r="AE56" s="129"/>
      <c r="AF56" s="150">
        <f t="shared" si="7"/>
        <v>1583</v>
      </c>
      <c r="AG56" s="157">
        <f t="shared" si="20"/>
        <v>0</v>
      </c>
      <c r="AH56" s="129"/>
      <c r="AI56" s="150">
        <f t="shared" si="8"/>
        <v>1583</v>
      </c>
      <c r="AJ56" s="157">
        <f t="shared" si="21"/>
        <v>0</v>
      </c>
    </row>
    <row r="57" spans="14:36" x14ac:dyDescent="0.45">
      <c r="N57" s="27"/>
      <c r="O57" s="118"/>
      <c r="Q57" s="27"/>
      <c r="Z57" s="150">
        <f t="shared" si="5"/>
        <v>42156</v>
      </c>
      <c r="AA57" s="157">
        <f t="shared" si="4"/>
        <v>522.54766666666683</v>
      </c>
      <c r="AB57" s="129"/>
      <c r="AC57" s="150">
        <f t="shared" si="6"/>
        <v>1614</v>
      </c>
      <c r="AD57" s="157">
        <f t="shared" si="19"/>
        <v>0</v>
      </c>
      <c r="AE57" s="129"/>
      <c r="AF57" s="150">
        <f t="shared" si="7"/>
        <v>1614</v>
      </c>
      <c r="AG57" s="157">
        <f t="shared" si="20"/>
        <v>0</v>
      </c>
      <c r="AH57" s="129"/>
      <c r="AI57" s="150">
        <f t="shared" si="8"/>
        <v>1614</v>
      </c>
      <c r="AJ57" s="157">
        <f t="shared" si="21"/>
        <v>0</v>
      </c>
    </row>
    <row r="58" spans="14:36" x14ac:dyDescent="0.45">
      <c r="N58" s="27"/>
      <c r="O58" s="118"/>
      <c r="Q58" s="27"/>
      <c r="Z58" s="150">
        <f t="shared" si="5"/>
        <v>42186</v>
      </c>
      <c r="AA58" s="157">
        <f t="shared" si="4"/>
        <v>569.50433333333262</v>
      </c>
      <c r="AB58" s="129"/>
      <c r="AC58" s="150">
        <f t="shared" si="6"/>
        <v>1644</v>
      </c>
      <c r="AD58" s="157">
        <f t="shared" si="19"/>
        <v>0</v>
      </c>
      <c r="AE58" s="129"/>
      <c r="AF58" s="150">
        <f t="shared" si="7"/>
        <v>1644</v>
      </c>
      <c r="AG58" s="157">
        <f t="shared" si="20"/>
        <v>0</v>
      </c>
      <c r="AH58" s="129"/>
      <c r="AI58" s="150">
        <f t="shared" si="8"/>
        <v>1644</v>
      </c>
      <c r="AJ58" s="157">
        <f t="shared" si="21"/>
        <v>0</v>
      </c>
    </row>
    <row r="59" spans="14:36" x14ac:dyDescent="0.45">
      <c r="N59" s="27"/>
      <c r="O59" s="118"/>
      <c r="Q59" s="27"/>
      <c r="Z59" s="150">
        <f t="shared" si="5"/>
        <v>42217</v>
      </c>
      <c r="AA59" s="157">
        <f t="shared" si="4"/>
        <v>498.53733333333281</v>
      </c>
      <c r="AB59" s="129"/>
      <c r="AC59" s="150">
        <f t="shared" si="6"/>
        <v>1675</v>
      </c>
      <c r="AD59" s="157">
        <f t="shared" si="19"/>
        <v>0</v>
      </c>
      <c r="AE59" s="129"/>
      <c r="AF59" s="150">
        <f t="shared" si="7"/>
        <v>1675</v>
      </c>
      <c r="AG59" s="157">
        <f t="shared" si="20"/>
        <v>0</v>
      </c>
      <c r="AH59" s="129"/>
      <c r="AI59" s="150">
        <f t="shared" si="8"/>
        <v>1675</v>
      </c>
      <c r="AJ59" s="157">
        <f t="shared" si="21"/>
        <v>0</v>
      </c>
    </row>
    <row r="60" spans="14:36" x14ac:dyDescent="0.45">
      <c r="N60" s="27"/>
      <c r="O60" s="118"/>
      <c r="Q60" s="27"/>
      <c r="Z60" s="150">
        <f t="shared" si="5"/>
        <v>42248</v>
      </c>
      <c r="AA60" s="157">
        <f t="shared" si="4"/>
        <v>507.59116666666631</v>
      </c>
      <c r="AB60" s="129"/>
      <c r="AC60" s="150">
        <f t="shared" si="6"/>
        <v>1706</v>
      </c>
      <c r="AD60" s="157">
        <f t="shared" si="19"/>
        <v>0</v>
      </c>
      <c r="AE60" s="129"/>
      <c r="AF60" s="150">
        <f t="shared" si="7"/>
        <v>1706</v>
      </c>
      <c r="AG60" s="157">
        <f t="shared" si="20"/>
        <v>0</v>
      </c>
      <c r="AH60" s="129"/>
      <c r="AI60" s="150">
        <f t="shared" si="8"/>
        <v>1706</v>
      </c>
      <c r="AJ60" s="157">
        <f t="shared" si="21"/>
        <v>0</v>
      </c>
    </row>
    <row r="61" spans="14:36" x14ac:dyDescent="0.45">
      <c r="N61" s="27"/>
      <c r="O61" s="118"/>
      <c r="Q61" s="27"/>
      <c r="Z61" s="150">
        <f t="shared" si="5"/>
        <v>42278</v>
      </c>
      <c r="AA61" s="157">
        <f t="shared" si="4"/>
        <v>624.96316666666655</v>
      </c>
      <c r="AB61" s="129"/>
      <c r="AC61" s="150">
        <f t="shared" si="6"/>
        <v>1736</v>
      </c>
      <c r="AD61" s="157">
        <f t="shared" si="19"/>
        <v>0</v>
      </c>
      <c r="AE61" s="129"/>
      <c r="AF61" s="150">
        <f t="shared" si="7"/>
        <v>1736</v>
      </c>
      <c r="AG61" s="157">
        <f t="shared" si="20"/>
        <v>0</v>
      </c>
      <c r="AH61" s="129"/>
      <c r="AI61" s="150">
        <f t="shared" si="8"/>
        <v>1736</v>
      </c>
      <c r="AJ61" s="157">
        <f t="shared" si="21"/>
        <v>0</v>
      </c>
    </row>
    <row r="62" spans="14:36" x14ac:dyDescent="0.45">
      <c r="N62" s="27"/>
      <c r="O62" s="118"/>
      <c r="Q62" s="27"/>
      <c r="Z62" s="150">
        <f t="shared" si="5"/>
        <v>42309</v>
      </c>
      <c r="AA62" s="157">
        <f t="shared" si="4"/>
        <v>686.30799999999999</v>
      </c>
      <c r="AB62" s="129"/>
      <c r="AC62" s="150">
        <f t="shared" si="6"/>
        <v>1767</v>
      </c>
      <c r="AD62" s="157">
        <f t="shared" si="19"/>
        <v>0</v>
      </c>
      <c r="AE62" s="129"/>
      <c r="AF62" s="150">
        <f t="shared" si="7"/>
        <v>1767</v>
      </c>
      <c r="AG62" s="157">
        <f t="shared" si="20"/>
        <v>0</v>
      </c>
      <c r="AH62" s="129"/>
      <c r="AI62" s="150">
        <f t="shared" si="8"/>
        <v>1767</v>
      </c>
      <c r="AJ62" s="157">
        <f t="shared" si="21"/>
        <v>0</v>
      </c>
    </row>
    <row r="63" spans="14:36" x14ac:dyDescent="0.45">
      <c r="N63" s="27"/>
      <c r="O63" s="118"/>
      <c r="Q63" s="27"/>
      <c r="Z63" s="150">
        <f t="shared" si="5"/>
        <v>42339</v>
      </c>
      <c r="AA63" s="157">
        <f t="shared" si="4"/>
        <v>766.62333333333333</v>
      </c>
      <c r="AB63" s="129"/>
      <c r="AC63" s="150">
        <f t="shared" si="6"/>
        <v>1797</v>
      </c>
      <c r="AD63" s="157">
        <f t="shared" si="19"/>
        <v>0</v>
      </c>
      <c r="AE63" s="129"/>
      <c r="AF63" s="150">
        <f t="shared" si="7"/>
        <v>1797</v>
      </c>
      <c r="AG63" s="157">
        <f t="shared" si="20"/>
        <v>0</v>
      </c>
      <c r="AH63" s="129"/>
      <c r="AI63" s="150">
        <f t="shared" si="8"/>
        <v>1797</v>
      </c>
      <c r="AJ63" s="157">
        <f t="shared" si="21"/>
        <v>0</v>
      </c>
    </row>
    <row r="64" spans="14:36" x14ac:dyDescent="0.45">
      <c r="N64" s="27"/>
      <c r="O64" s="118"/>
      <c r="Q64" s="27"/>
      <c r="Z64" s="150">
        <f t="shared" si="5"/>
        <v>42370</v>
      </c>
      <c r="AA64" s="157">
        <f t="shared" si="4"/>
        <v>925.81983333333289</v>
      </c>
      <c r="AB64" s="129"/>
      <c r="AC64" s="150">
        <f t="shared" si="6"/>
        <v>1828</v>
      </c>
      <c r="AD64" s="157">
        <f t="shared" ref="AD64:AD75" si="22">G23</f>
        <v>0</v>
      </c>
      <c r="AE64" s="129"/>
      <c r="AF64" s="150">
        <f t="shared" si="7"/>
        <v>1828</v>
      </c>
      <c r="AG64" s="157">
        <f t="shared" ref="AG64:AG75" si="23">G41</f>
        <v>0</v>
      </c>
      <c r="AH64" s="129"/>
      <c r="AI64" s="150">
        <f t="shared" si="8"/>
        <v>1828</v>
      </c>
      <c r="AJ64" s="157">
        <f t="shared" ref="AJ64:AJ75" si="24">G58</f>
        <v>0</v>
      </c>
    </row>
    <row r="65" spans="14:36" x14ac:dyDescent="0.45">
      <c r="N65" s="27"/>
      <c r="O65" s="118"/>
      <c r="Q65" s="27"/>
      <c r="Z65" s="150">
        <f t="shared" si="5"/>
        <v>42401</v>
      </c>
      <c r="AA65" s="157">
        <f t="shared" si="4"/>
        <v>902.78499999999951</v>
      </c>
      <c r="AB65" s="129"/>
      <c r="AC65" s="150">
        <f t="shared" si="6"/>
        <v>1859</v>
      </c>
      <c r="AD65" s="157">
        <f t="shared" si="22"/>
        <v>0</v>
      </c>
      <c r="AE65" s="129"/>
      <c r="AF65" s="150">
        <f t="shared" si="7"/>
        <v>1859</v>
      </c>
      <c r="AG65" s="157">
        <f t="shared" si="23"/>
        <v>0</v>
      </c>
      <c r="AH65" s="129"/>
      <c r="AI65" s="150">
        <f t="shared" si="8"/>
        <v>1859</v>
      </c>
      <c r="AJ65" s="157">
        <f t="shared" si="24"/>
        <v>0</v>
      </c>
    </row>
    <row r="66" spans="14:36" x14ac:dyDescent="0.45">
      <c r="N66" s="27"/>
      <c r="O66" s="118"/>
      <c r="Q66" s="27"/>
      <c r="Z66" s="150">
        <f t="shared" si="5"/>
        <v>42430</v>
      </c>
      <c r="AA66" s="157">
        <f t="shared" si="4"/>
        <v>963.92016666666655</v>
      </c>
      <c r="AB66" s="129"/>
      <c r="AC66" s="150">
        <f t="shared" si="6"/>
        <v>1887</v>
      </c>
      <c r="AD66" s="157">
        <f t="shared" si="22"/>
        <v>0</v>
      </c>
      <c r="AE66" s="129"/>
      <c r="AF66" s="150">
        <f t="shared" si="7"/>
        <v>1887</v>
      </c>
      <c r="AG66" s="157">
        <f t="shared" si="23"/>
        <v>0</v>
      </c>
      <c r="AH66" s="129"/>
      <c r="AI66" s="150">
        <f t="shared" si="8"/>
        <v>1887</v>
      </c>
      <c r="AJ66" s="157">
        <f t="shared" si="24"/>
        <v>0</v>
      </c>
    </row>
    <row r="67" spans="14:36" x14ac:dyDescent="0.45">
      <c r="N67" s="27"/>
      <c r="O67" s="118"/>
      <c r="Q67" s="27"/>
      <c r="Z67" s="150">
        <f t="shared" si="5"/>
        <v>42461</v>
      </c>
      <c r="AA67" s="157">
        <f t="shared" si="4"/>
        <v>710.23150000000066</v>
      </c>
      <c r="AB67" s="129"/>
      <c r="AC67" s="150">
        <f t="shared" si="6"/>
        <v>1918</v>
      </c>
      <c r="AD67" s="157">
        <f t="shared" si="22"/>
        <v>0</v>
      </c>
      <c r="AE67" s="129"/>
      <c r="AF67" s="150">
        <f t="shared" si="7"/>
        <v>1918</v>
      </c>
      <c r="AG67" s="157">
        <f t="shared" si="23"/>
        <v>0</v>
      </c>
      <c r="AH67" s="129"/>
      <c r="AI67" s="150">
        <f t="shared" si="8"/>
        <v>1918</v>
      </c>
      <c r="AJ67" s="157">
        <f t="shared" si="24"/>
        <v>0</v>
      </c>
    </row>
    <row r="68" spans="14:36" x14ac:dyDescent="0.45">
      <c r="N68" s="27"/>
      <c r="O68" s="118"/>
      <c r="Q68" s="27"/>
      <c r="Z68" s="150">
        <f t="shared" si="5"/>
        <v>42491</v>
      </c>
      <c r="AA68" s="157">
        <f t="shared" si="4"/>
        <v>696.07183333333319</v>
      </c>
      <c r="AB68" s="129"/>
      <c r="AC68" s="150">
        <f t="shared" si="6"/>
        <v>1948</v>
      </c>
      <c r="AD68" s="157">
        <f t="shared" si="22"/>
        <v>0</v>
      </c>
      <c r="AE68" s="129"/>
      <c r="AF68" s="150">
        <f t="shared" si="7"/>
        <v>1948</v>
      </c>
      <c r="AG68" s="157">
        <f t="shared" si="23"/>
        <v>0</v>
      </c>
      <c r="AH68" s="129"/>
      <c r="AI68" s="150">
        <f t="shared" si="8"/>
        <v>1948</v>
      </c>
      <c r="AJ68" s="157">
        <f t="shared" si="24"/>
        <v>0</v>
      </c>
    </row>
    <row r="69" spans="14:36" x14ac:dyDescent="0.45">
      <c r="N69" s="27"/>
      <c r="O69" s="118"/>
      <c r="Q69" s="27"/>
      <c r="Z69" s="150">
        <f t="shared" si="5"/>
        <v>42522</v>
      </c>
      <c r="AA69" s="157">
        <f t="shared" ref="AA69:AA111" si="25">INDEX($B$6:$J$17,MATCH(MONTH(Z69),$A$6:$A$17,0),MATCH(YEAR(Z69),$B$5:$J$5,0))</f>
        <v>626.24850000000004</v>
      </c>
      <c r="AB69" s="129"/>
      <c r="AC69" s="150">
        <f t="shared" si="6"/>
        <v>1979</v>
      </c>
      <c r="AD69" s="157">
        <f t="shared" si="22"/>
        <v>0</v>
      </c>
      <c r="AE69" s="129"/>
      <c r="AF69" s="150">
        <f t="shared" si="7"/>
        <v>1979</v>
      </c>
      <c r="AG69" s="157">
        <f t="shared" si="23"/>
        <v>0</v>
      </c>
      <c r="AH69" s="129"/>
      <c r="AI69" s="150">
        <f t="shared" si="8"/>
        <v>1979</v>
      </c>
      <c r="AJ69" s="157">
        <f t="shared" si="24"/>
        <v>0</v>
      </c>
    </row>
    <row r="70" spans="14:36" x14ac:dyDescent="0.45">
      <c r="N70" s="27"/>
      <c r="O70" s="118"/>
      <c r="Q70" s="27"/>
      <c r="Z70" s="150">
        <f t="shared" ref="Z70:Z111" si="26">DATE(YEAR(Z69),MONTH(Z69)+1,DAY(Z69))</f>
        <v>42552</v>
      </c>
      <c r="AA70" s="157">
        <f t="shared" si="25"/>
        <v>655.36883333333367</v>
      </c>
      <c r="AB70" s="129"/>
      <c r="AC70" s="150">
        <f t="shared" ref="AC70:AC111" si="27">DATE(YEAR(AC69),MONTH(AC69)+1,DAY(AC69))</f>
        <v>2009</v>
      </c>
      <c r="AD70" s="157">
        <f t="shared" si="22"/>
        <v>0</v>
      </c>
      <c r="AE70" s="129"/>
      <c r="AF70" s="150">
        <f t="shared" ref="AF70:AF111" si="28">DATE(YEAR(AF69),MONTH(AF69)+1,DAY(AF69))</f>
        <v>2009</v>
      </c>
      <c r="AG70" s="157">
        <f t="shared" si="23"/>
        <v>0</v>
      </c>
      <c r="AH70" s="129"/>
      <c r="AI70" s="150">
        <f t="shared" ref="AI70:AI111" si="29">DATE(YEAR(AI69),MONTH(AI69)+1,DAY(AI69))</f>
        <v>2009</v>
      </c>
      <c r="AJ70" s="157">
        <f t="shared" si="24"/>
        <v>0</v>
      </c>
    </row>
    <row r="71" spans="14:36" x14ac:dyDescent="0.45">
      <c r="N71" s="27"/>
      <c r="O71" s="118"/>
      <c r="Q71" s="27"/>
      <c r="Z71" s="150">
        <f t="shared" si="26"/>
        <v>42583</v>
      </c>
      <c r="AA71" s="157">
        <f t="shared" si="25"/>
        <v>667.49399999999991</v>
      </c>
      <c r="AB71" s="129"/>
      <c r="AC71" s="150">
        <f t="shared" si="27"/>
        <v>2040</v>
      </c>
      <c r="AD71" s="157">
        <f t="shared" si="22"/>
        <v>0</v>
      </c>
      <c r="AE71" s="129"/>
      <c r="AF71" s="150">
        <f t="shared" si="28"/>
        <v>2040</v>
      </c>
      <c r="AG71" s="157">
        <f t="shared" si="23"/>
        <v>0</v>
      </c>
      <c r="AH71" s="129"/>
      <c r="AI71" s="150">
        <f t="shared" si="29"/>
        <v>2040</v>
      </c>
      <c r="AJ71" s="157">
        <f t="shared" si="24"/>
        <v>0</v>
      </c>
    </row>
    <row r="72" spans="14:36" x14ac:dyDescent="0.45">
      <c r="N72" s="27"/>
      <c r="O72" s="118"/>
      <c r="Q72" s="27"/>
      <c r="Z72" s="150">
        <f t="shared" si="26"/>
        <v>42614</v>
      </c>
      <c r="AA72" s="157">
        <f t="shared" si="25"/>
        <v>623.04533333333291</v>
      </c>
      <c r="AB72" s="129"/>
      <c r="AC72" s="150">
        <f t="shared" si="27"/>
        <v>2071</v>
      </c>
      <c r="AD72" s="157">
        <f t="shared" si="22"/>
        <v>0</v>
      </c>
      <c r="AE72" s="129"/>
      <c r="AF72" s="150">
        <f t="shared" si="28"/>
        <v>2071</v>
      </c>
      <c r="AG72" s="157">
        <f t="shared" si="23"/>
        <v>0</v>
      </c>
      <c r="AH72" s="129"/>
      <c r="AI72" s="150">
        <f t="shared" si="29"/>
        <v>2071</v>
      </c>
      <c r="AJ72" s="157">
        <f t="shared" si="24"/>
        <v>0</v>
      </c>
    </row>
    <row r="73" spans="14:36" x14ac:dyDescent="0.45">
      <c r="N73" s="27"/>
      <c r="O73" s="118"/>
      <c r="Q73" s="27"/>
      <c r="Z73" s="150">
        <f t="shared" si="26"/>
        <v>42644</v>
      </c>
      <c r="AA73" s="157">
        <f t="shared" si="25"/>
        <v>791.14266666666708</v>
      </c>
      <c r="AB73" s="129"/>
      <c r="AC73" s="150">
        <f t="shared" si="27"/>
        <v>2101</v>
      </c>
      <c r="AD73" s="157">
        <f t="shared" si="22"/>
        <v>0</v>
      </c>
      <c r="AE73" s="129"/>
      <c r="AF73" s="150">
        <f t="shared" si="28"/>
        <v>2101</v>
      </c>
      <c r="AG73" s="157">
        <f t="shared" si="23"/>
        <v>0</v>
      </c>
      <c r="AH73" s="129"/>
      <c r="AI73" s="150">
        <f t="shared" si="29"/>
        <v>2101</v>
      </c>
      <c r="AJ73" s="157">
        <f t="shared" si="24"/>
        <v>0</v>
      </c>
    </row>
    <row r="74" spans="14:36" x14ac:dyDescent="0.45">
      <c r="N74" s="27"/>
      <c r="O74" s="118"/>
      <c r="Q74" s="27"/>
      <c r="Z74" s="150">
        <f t="shared" si="26"/>
        <v>42675</v>
      </c>
      <c r="AA74" s="157">
        <f t="shared" si="25"/>
        <v>1061.0858333333338</v>
      </c>
      <c r="AB74" s="129"/>
      <c r="AC74" s="150">
        <f t="shared" si="27"/>
        <v>2132</v>
      </c>
      <c r="AD74" s="157">
        <f t="shared" si="22"/>
        <v>0</v>
      </c>
      <c r="AE74" s="129"/>
      <c r="AF74" s="150">
        <f t="shared" si="28"/>
        <v>2132</v>
      </c>
      <c r="AG74" s="157">
        <f t="shared" si="23"/>
        <v>0</v>
      </c>
      <c r="AH74" s="129"/>
      <c r="AI74" s="150">
        <f t="shared" si="29"/>
        <v>2132</v>
      </c>
      <c r="AJ74" s="157">
        <f t="shared" si="24"/>
        <v>0</v>
      </c>
    </row>
    <row r="75" spans="14:36" x14ac:dyDescent="0.45">
      <c r="N75" s="27"/>
      <c r="O75" s="118"/>
      <c r="Q75" s="27"/>
      <c r="Z75" s="150">
        <f t="shared" si="26"/>
        <v>42705</v>
      </c>
      <c r="AA75" s="157">
        <f t="shared" si="25"/>
        <v>1193.7623333333354</v>
      </c>
      <c r="AB75" s="129"/>
      <c r="AC75" s="150">
        <f t="shared" si="27"/>
        <v>2162</v>
      </c>
      <c r="AD75" s="157">
        <f t="shared" si="22"/>
        <v>0</v>
      </c>
      <c r="AE75" s="129"/>
      <c r="AF75" s="150">
        <f t="shared" si="28"/>
        <v>2162</v>
      </c>
      <c r="AG75" s="157">
        <f t="shared" si="23"/>
        <v>0</v>
      </c>
      <c r="AH75" s="129"/>
      <c r="AI75" s="150">
        <f t="shared" si="29"/>
        <v>2162</v>
      </c>
      <c r="AJ75" s="157">
        <f t="shared" si="24"/>
        <v>0</v>
      </c>
    </row>
    <row r="76" spans="14:36" x14ac:dyDescent="0.45">
      <c r="N76" s="27"/>
      <c r="O76" s="118"/>
      <c r="Q76" s="27"/>
      <c r="Z76" s="150">
        <f t="shared" si="26"/>
        <v>42736</v>
      </c>
      <c r="AA76" s="157">
        <f t="shared" si="25"/>
        <v>1430.6033333333341</v>
      </c>
      <c r="AB76" s="129"/>
      <c r="AC76" s="150">
        <f t="shared" si="27"/>
        <v>2193</v>
      </c>
      <c r="AD76" s="157">
        <f>H23</f>
        <v>0</v>
      </c>
      <c r="AE76" s="129"/>
      <c r="AF76" s="150">
        <f t="shared" si="28"/>
        <v>2193</v>
      </c>
      <c r="AG76" s="157">
        <f>H41</f>
        <v>0</v>
      </c>
      <c r="AH76" s="129"/>
      <c r="AI76" s="150">
        <f t="shared" si="29"/>
        <v>2193</v>
      </c>
      <c r="AJ76" s="157">
        <f>H58</f>
        <v>0</v>
      </c>
    </row>
    <row r="77" spans="14:36" x14ac:dyDescent="0.45">
      <c r="N77" s="27"/>
      <c r="O77" s="118"/>
      <c r="Q77" s="27"/>
      <c r="Z77" s="150">
        <f t="shared" si="26"/>
        <v>42767</v>
      </c>
      <c r="AA77" s="157">
        <f t="shared" si="25"/>
        <v>1047.441</v>
      </c>
      <c r="AB77" s="129"/>
      <c r="AC77" s="150">
        <f t="shared" si="27"/>
        <v>2224</v>
      </c>
      <c r="AD77" s="157">
        <f t="shared" ref="AD77:AD87" si="30">H24</f>
        <v>0</v>
      </c>
      <c r="AE77" s="129"/>
      <c r="AF77" s="150">
        <f t="shared" si="28"/>
        <v>2224</v>
      </c>
      <c r="AG77" s="157">
        <f t="shared" ref="AG77:AG87" si="31">H42</f>
        <v>0</v>
      </c>
      <c r="AH77" s="129"/>
      <c r="AI77" s="150">
        <f t="shared" si="29"/>
        <v>2224</v>
      </c>
      <c r="AJ77" s="157">
        <f t="shared" ref="AJ77:AJ87" si="32">H59</f>
        <v>0</v>
      </c>
    </row>
    <row r="78" spans="14:36" x14ac:dyDescent="0.45">
      <c r="N78" s="27"/>
      <c r="O78" s="118"/>
      <c r="Q78" s="27"/>
      <c r="Z78" s="150">
        <f t="shared" si="26"/>
        <v>42795</v>
      </c>
      <c r="AA78" s="157">
        <f t="shared" si="25"/>
        <v>969.30899999999997</v>
      </c>
      <c r="AB78" s="129"/>
      <c r="AC78" s="150">
        <f t="shared" si="27"/>
        <v>2252</v>
      </c>
      <c r="AD78" s="157">
        <f t="shared" si="30"/>
        <v>0</v>
      </c>
      <c r="AE78" s="129"/>
      <c r="AF78" s="150">
        <f t="shared" si="28"/>
        <v>2252</v>
      </c>
      <c r="AG78" s="157">
        <f t="shared" si="31"/>
        <v>0</v>
      </c>
      <c r="AH78" s="129"/>
      <c r="AI78" s="150">
        <f t="shared" si="29"/>
        <v>2252</v>
      </c>
      <c r="AJ78" s="157">
        <f t="shared" si="32"/>
        <v>0</v>
      </c>
    </row>
    <row r="79" spans="14:36" x14ac:dyDescent="0.45">
      <c r="N79" s="27"/>
      <c r="O79" s="118"/>
      <c r="Q79" s="27"/>
      <c r="Z79" s="150">
        <f t="shared" si="26"/>
        <v>42826</v>
      </c>
      <c r="AA79" s="157">
        <f t="shared" si="25"/>
        <v>845.63300000000004</v>
      </c>
      <c r="AB79" s="129"/>
      <c r="AC79" s="150">
        <f t="shared" si="27"/>
        <v>2283</v>
      </c>
      <c r="AD79" s="157">
        <f t="shared" si="30"/>
        <v>0</v>
      </c>
      <c r="AE79" s="129"/>
      <c r="AF79" s="150">
        <f t="shared" si="28"/>
        <v>2283</v>
      </c>
      <c r="AG79" s="157">
        <f t="shared" si="31"/>
        <v>0</v>
      </c>
      <c r="AH79" s="129"/>
      <c r="AI79" s="150">
        <f t="shared" si="29"/>
        <v>2283</v>
      </c>
      <c r="AJ79" s="157">
        <f t="shared" si="32"/>
        <v>0</v>
      </c>
    </row>
    <row r="80" spans="14:36" x14ac:dyDescent="0.45">
      <c r="N80" s="27"/>
      <c r="O80" s="118"/>
      <c r="Q80" s="27"/>
      <c r="Z80" s="150">
        <f t="shared" si="26"/>
        <v>42856</v>
      </c>
      <c r="AA80" s="157">
        <f t="shared" si="25"/>
        <v>775.87099999999998</v>
      </c>
      <c r="AB80" s="129"/>
      <c r="AC80" s="150">
        <f t="shared" si="27"/>
        <v>2313</v>
      </c>
      <c r="AD80" s="157">
        <f t="shared" si="30"/>
        <v>0</v>
      </c>
      <c r="AE80" s="129"/>
      <c r="AF80" s="150">
        <f t="shared" si="28"/>
        <v>2313</v>
      </c>
      <c r="AG80" s="157">
        <f t="shared" si="31"/>
        <v>0</v>
      </c>
      <c r="AH80" s="129"/>
      <c r="AI80" s="150">
        <f t="shared" si="29"/>
        <v>2313</v>
      </c>
      <c r="AJ80" s="157">
        <f t="shared" si="32"/>
        <v>0</v>
      </c>
    </row>
    <row r="81" spans="14:36" x14ac:dyDescent="0.45">
      <c r="N81" s="27"/>
      <c r="O81" s="118"/>
      <c r="Q81" s="27"/>
      <c r="Z81" s="150">
        <f t="shared" si="26"/>
        <v>42887</v>
      </c>
      <c r="AA81" s="157">
        <f t="shared" si="25"/>
        <v>681.52700000000004</v>
      </c>
      <c r="AB81" s="129"/>
      <c r="AC81" s="150">
        <f t="shared" si="27"/>
        <v>2344</v>
      </c>
      <c r="AD81" s="157">
        <f t="shared" si="30"/>
        <v>0</v>
      </c>
      <c r="AE81" s="129"/>
      <c r="AF81" s="150">
        <f t="shared" si="28"/>
        <v>2344</v>
      </c>
      <c r="AG81" s="157">
        <f t="shared" si="31"/>
        <v>0</v>
      </c>
      <c r="AH81" s="129"/>
      <c r="AI81" s="150">
        <f t="shared" si="29"/>
        <v>2344</v>
      </c>
      <c r="AJ81" s="157">
        <f t="shared" si="32"/>
        <v>0</v>
      </c>
    </row>
    <row r="82" spans="14:36" x14ac:dyDescent="0.45">
      <c r="N82" s="27"/>
      <c r="O82" s="118"/>
      <c r="Q82" s="27"/>
      <c r="Z82" s="150">
        <f t="shared" si="26"/>
        <v>42917</v>
      </c>
      <c r="AA82" s="157">
        <f t="shared" si="25"/>
        <v>676.73500000000001</v>
      </c>
      <c r="AB82" s="129"/>
      <c r="AC82" s="150">
        <f t="shared" si="27"/>
        <v>2374</v>
      </c>
      <c r="AD82" s="157">
        <f t="shared" si="30"/>
        <v>0</v>
      </c>
      <c r="AE82" s="129"/>
      <c r="AF82" s="150">
        <f t="shared" si="28"/>
        <v>2374</v>
      </c>
      <c r="AG82" s="157">
        <f t="shared" si="31"/>
        <v>0</v>
      </c>
      <c r="AH82" s="129"/>
      <c r="AI82" s="150">
        <f t="shared" si="29"/>
        <v>2374</v>
      </c>
      <c r="AJ82" s="157">
        <f t="shared" si="32"/>
        <v>0</v>
      </c>
    </row>
    <row r="83" spans="14:36" x14ac:dyDescent="0.45">
      <c r="N83" s="27"/>
      <c r="O83" s="118"/>
      <c r="Q83" s="27"/>
      <c r="Z83" s="150">
        <f t="shared" si="26"/>
        <v>42948</v>
      </c>
      <c r="AA83" s="157">
        <f t="shared" si="25"/>
        <v>657.82600000000002</v>
      </c>
      <c r="AB83" s="129"/>
      <c r="AC83" s="150">
        <f t="shared" si="27"/>
        <v>2405</v>
      </c>
      <c r="AD83" s="157">
        <f t="shared" si="30"/>
        <v>0</v>
      </c>
      <c r="AE83" s="129"/>
      <c r="AF83" s="150">
        <f t="shared" si="28"/>
        <v>2405</v>
      </c>
      <c r="AG83" s="157">
        <f t="shared" si="31"/>
        <v>0</v>
      </c>
      <c r="AH83" s="129"/>
      <c r="AI83" s="150">
        <f t="shared" si="29"/>
        <v>2405</v>
      </c>
      <c r="AJ83" s="157">
        <f t="shared" si="32"/>
        <v>0</v>
      </c>
    </row>
    <row r="84" spans="14:36" x14ac:dyDescent="0.45">
      <c r="N84" s="27"/>
      <c r="O84" s="118"/>
      <c r="Q84" s="27"/>
      <c r="Z84" s="150">
        <f t="shared" si="26"/>
        <v>42979</v>
      </c>
      <c r="AA84" s="157">
        <f t="shared" si="25"/>
        <v>724.43</v>
      </c>
      <c r="AB84" s="129"/>
      <c r="AC84" s="150">
        <f t="shared" si="27"/>
        <v>2436</v>
      </c>
      <c r="AD84" s="157">
        <f t="shared" si="30"/>
        <v>0</v>
      </c>
      <c r="AE84" s="129"/>
      <c r="AF84" s="150">
        <f t="shared" si="28"/>
        <v>2436</v>
      </c>
      <c r="AG84" s="157">
        <f t="shared" si="31"/>
        <v>0</v>
      </c>
      <c r="AH84" s="129"/>
      <c r="AI84" s="150">
        <f t="shared" si="29"/>
        <v>2436</v>
      </c>
      <c r="AJ84" s="157">
        <f t="shared" si="32"/>
        <v>0</v>
      </c>
    </row>
    <row r="85" spans="14:36" x14ac:dyDescent="0.45">
      <c r="N85" s="27"/>
      <c r="O85" s="118"/>
      <c r="Q85" s="27"/>
      <c r="Z85" s="150">
        <f t="shared" si="26"/>
        <v>43009</v>
      </c>
      <c r="AA85" s="157">
        <f t="shared" si="25"/>
        <v>797.18899999999996</v>
      </c>
      <c r="AB85" s="129"/>
      <c r="AC85" s="150">
        <f t="shared" si="27"/>
        <v>2466</v>
      </c>
      <c r="AD85" s="157">
        <f t="shared" si="30"/>
        <v>0</v>
      </c>
      <c r="AE85" s="129"/>
      <c r="AF85" s="150">
        <f t="shared" si="28"/>
        <v>2466</v>
      </c>
      <c r="AG85" s="157">
        <f t="shared" si="31"/>
        <v>0</v>
      </c>
      <c r="AH85" s="129"/>
      <c r="AI85" s="150">
        <f t="shared" si="29"/>
        <v>2466</v>
      </c>
      <c r="AJ85" s="157">
        <f t="shared" si="32"/>
        <v>0</v>
      </c>
    </row>
    <row r="86" spans="14:36" x14ac:dyDescent="0.45">
      <c r="N86" s="27"/>
      <c r="O86" s="118"/>
      <c r="Q86" s="27"/>
      <c r="Z86" s="150">
        <f t="shared" si="26"/>
        <v>43040</v>
      </c>
      <c r="AA86" s="157">
        <f t="shared" si="25"/>
        <v>1112.6780000000001</v>
      </c>
      <c r="AB86" s="129"/>
      <c r="AC86" s="150">
        <f t="shared" si="27"/>
        <v>2497</v>
      </c>
      <c r="AD86" s="157">
        <f t="shared" si="30"/>
        <v>0</v>
      </c>
      <c r="AE86" s="129"/>
      <c r="AF86" s="150">
        <f t="shared" si="28"/>
        <v>2497</v>
      </c>
      <c r="AG86" s="157">
        <f t="shared" si="31"/>
        <v>0</v>
      </c>
      <c r="AH86" s="129"/>
      <c r="AI86" s="150">
        <f t="shared" si="29"/>
        <v>2497</v>
      </c>
      <c r="AJ86" s="157">
        <f t="shared" si="32"/>
        <v>0</v>
      </c>
    </row>
    <row r="87" spans="14:36" x14ac:dyDescent="0.45">
      <c r="N87" s="27"/>
      <c r="O87" s="118"/>
      <c r="Q87" s="27"/>
      <c r="Z87" s="150">
        <f t="shared" si="26"/>
        <v>43070</v>
      </c>
      <c r="AA87" s="157">
        <f t="shared" si="25"/>
        <v>1249.3779999999999</v>
      </c>
      <c r="AB87" s="129"/>
      <c r="AC87" s="150">
        <f t="shared" si="27"/>
        <v>2527</v>
      </c>
      <c r="AD87" s="157">
        <f t="shared" si="30"/>
        <v>0</v>
      </c>
      <c r="AE87" s="129"/>
      <c r="AF87" s="150">
        <f t="shared" si="28"/>
        <v>2527</v>
      </c>
      <c r="AG87" s="157">
        <f t="shared" si="31"/>
        <v>0</v>
      </c>
      <c r="AH87" s="129"/>
      <c r="AI87" s="150">
        <f t="shared" si="29"/>
        <v>2527</v>
      </c>
      <c r="AJ87" s="157">
        <f t="shared" si="32"/>
        <v>0</v>
      </c>
    </row>
    <row r="88" spans="14:36" x14ac:dyDescent="0.45">
      <c r="N88" s="27"/>
      <c r="O88" s="118"/>
      <c r="Q88" s="27"/>
      <c r="Z88" s="150">
        <f t="shared" si="26"/>
        <v>43101</v>
      </c>
      <c r="AA88" s="157">
        <f t="shared" si="25"/>
        <v>1310</v>
      </c>
      <c r="AB88" s="129"/>
      <c r="AC88" s="150">
        <f t="shared" si="27"/>
        <v>2558</v>
      </c>
      <c r="AD88" s="157">
        <f>I23</f>
        <v>0</v>
      </c>
      <c r="AE88" s="129"/>
      <c r="AF88" s="150">
        <f t="shared" si="28"/>
        <v>2558</v>
      </c>
      <c r="AG88" s="157">
        <f>I41</f>
        <v>0</v>
      </c>
      <c r="AH88" s="129"/>
      <c r="AI88" s="150">
        <f t="shared" si="29"/>
        <v>2558</v>
      </c>
      <c r="AJ88" s="157">
        <f>I58</f>
        <v>0</v>
      </c>
    </row>
    <row r="89" spans="14:36" x14ac:dyDescent="0.45">
      <c r="N89" s="27"/>
      <c r="O89" s="118"/>
      <c r="Q89" s="27"/>
      <c r="Z89" s="150">
        <f t="shared" si="26"/>
        <v>43132</v>
      </c>
      <c r="AA89" s="157">
        <f t="shared" si="25"/>
        <v>0</v>
      </c>
      <c r="AB89" s="129"/>
      <c r="AC89" s="150">
        <f t="shared" si="27"/>
        <v>2589</v>
      </c>
      <c r="AD89" s="157">
        <f t="shared" ref="AD89:AD99" si="33">I24</f>
        <v>0</v>
      </c>
      <c r="AE89" s="129"/>
      <c r="AF89" s="150">
        <f t="shared" si="28"/>
        <v>2589</v>
      </c>
      <c r="AG89" s="157">
        <f t="shared" ref="AG89:AG99" si="34">I42</f>
        <v>0</v>
      </c>
      <c r="AH89" s="129"/>
      <c r="AI89" s="150">
        <f t="shared" si="29"/>
        <v>2589</v>
      </c>
      <c r="AJ89" s="157">
        <f t="shared" ref="AJ89:AJ99" si="35">I59</f>
        <v>0</v>
      </c>
    </row>
    <row r="90" spans="14:36" x14ac:dyDescent="0.45">
      <c r="N90" s="27"/>
      <c r="O90" s="118"/>
      <c r="Q90" s="27"/>
      <c r="Z90" s="150">
        <f t="shared" si="26"/>
        <v>43160</v>
      </c>
      <c r="AA90" s="157">
        <f t="shared" si="25"/>
        <v>0</v>
      </c>
      <c r="AB90" s="129"/>
      <c r="AC90" s="150">
        <f t="shared" si="27"/>
        <v>2617</v>
      </c>
      <c r="AD90" s="157">
        <f t="shared" si="33"/>
        <v>0</v>
      </c>
      <c r="AE90" s="129"/>
      <c r="AF90" s="150">
        <f t="shared" si="28"/>
        <v>2617</v>
      </c>
      <c r="AG90" s="157">
        <f t="shared" si="34"/>
        <v>0</v>
      </c>
      <c r="AH90" s="129"/>
      <c r="AI90" s="150">
        <f t="shared" si="29"/>
        <v>2617</v>
      </c>
      <c r="AJ90" s="157">
        <f t="shared" si="35"/>
        <v>0</v>
      </c>
    </row>
    <row r="91" spans="14:36" x14ac:dyDescent="0.45">
      <c r="N91" s="27"/>
      <c r="O91" s="118"/>
      <c r="Q91" s="27"/>
      <c r="Z91" s="150">
        <f t="shared" si="26"/>
        <v>43191</v>
      </c>
      <c r="AA91" s="157">
        <f t="shared" si="25"/>
        <v>0</v>
      </c>
      <c r="AB91" s="129"/>
      <c r="AC91" s="150">
        <f t="shared" si="27"/>
        <v>2648</v>
      </c>
      <c r="AD91" s="157">
        <f t="shared" si="33"/>
        <v>0</v>
      </c>
      <c r="AE91" s="129"/>
      <c r="AF91" s="150">
        <f t="shared" si="28"/>
        <v>2648</v>
      </c>
      <c r="AG91" s="157">
        <f t="shared" si="34"/>
        <v>0</v>
      </c>
      <c r="AH91" s="129"/>
      <c r="AI91" s="150">
        <f t="shared" si="29"/>
        <v>2648</v>
      </c>
      <c r="AJ91" s="157">
        <f t="shared" si="35"/>
        <v>0</v>
      </c>
    </row>
    <row r="92" spans="14:36" x14ac:dyDescent="0.45">
      <c r="N92" s="27"/>
      <c r="O92" s="118"/>
      <c r="Q92" s="27"/>
      <c r="Z92" s="150">
        <f t="shared" si="26"/>
        <v>43221</v>
      </c>
      <c r="AA92" s="157">
        <f t="shared" si="25"/>
        <v>0</v>
      </c>
      <c r="AB92" s="129"/>
      <c r="AC92" s="150">
        <f t="shared" si="27"/>
        <v>2678</v>
      </c>
      <c r="AD92" s="157">
        <f t="shared" si="33"/>
        <v>0</v>
      </c>
      <c r="AE92" s="129"/>
      <c r="AF92" s="150">
        <f t="shared" si="28"/>
        <v>2678</v>
      </c>
      <c r="AG92" s="157">
        <f t="shared" si="34"/>
        <v>0</v>
      </c>
      <c r="AH92" s="129"/>
      <c r="AI92" s="150">
        <f t="shared" si="29"/>
        <v>2678</v>
      </c>
      <c r="AJ92" s="157">
        <f t="shared" si="35"/>
        <v>0</v>
      </c>
    </row>
    <row r="93" spans="14:36" x14ac:dyDescent="0.45">
      <c r="N93" s="27"/>
      <c r="O93" s="118"/>
      <c r="Q93" s="27"/>
      <c r="Z93" s="150">
        <f t="shared" si="26"/>
        <v>43252</v>
      </c>
      <c r="AA93" s="157">
        <f t="shared" si="25"/>
        <v>0</v>
      </c>
      <c r="AB93" s="129"/>
      <c r="AC93" s="150">
        <f t="shared" si="27"/>
        <v>2709</v>
      </c>
      <c r="AD93" s="157">
        <f t="shared" si="33"/>
        <v>0</v>
      </c>
      <c r="AE93" s="129"/>
      <c r="AF93" s="150">
        <f t="shared" si="28"/>
        <v>2709</v>
      </c>
      <c r="AG93" s="157">
        <f t="shared" si="34"/>
        <v>0</v>
      </c>
      <c r="AH93" s="129"/>
      <c r="AI93" s="150">
        <f t="shared" si="29"/>
        <v>2709</v>
      </c>
      <c r="AJ93" s="157">
        <f t="shared" si="35"/>
        <v>0</v>
      </c>
    </row>
    <row r="94" spans="14:36" x14ac:dyDescent="0.45">
      <c r="N94" s="27"/>
      <c r="O94" s="118"/>
      <c r="Q94" s="27"/>
      <c r="Z94" s="150">
        <f t="shared" si="26"/>
        <v>43282</v>
      </c>
      <c r="AA94" s="157">
        <f t="shared" si="25"/>
        <v>0</v>
      </c>
      <c r="AB94" s="129"/>
      <c r="AC94" s="150">
        <f t="shared" si="27"/>
        <v>2739</v>
      </c>
      <c r="AD94" s="157">
        <f t="shared" si="33"/>
        <v>0</v>
      </c>
      <c r="AE94" s="129"/>
      <c r="AF94" s="150">
        <f t="shared" si="28"/>
        <v>2739</v>
      </c>
      <c r="AG94" s="157">
        <f t="shared" si="34"/>
        <v>0</v>
      </c>
      <c r="AH94" s="129"/>
      <c r="AI94" s="150">
        <f t="shared" si="29"/>
        <v>2739</v>
      </c>
      <c r="AJ94" s="157">
        <f t="shared" si="35"/>
        <v>0</v>
      </c>
    </row>
    <row r="95" spans="14:36" x14ac:dyDescent="0.45">
      <c r="N95" s="27"/>
      <c r="O95" s="118"/>
      <c r="Q95" s="27"/>
      <c r="Z95" s="150">
        <f t="shared" si="26"/>
        <v>43313</v>
      </c>
      <c r="AA95" s="157">
        <f t="shared" si="25"/>
        <v>0</v>
      </c>
      <c r="AB95" s="129"/>
      <c r="AC95" s="150">
        <f t="shared" si="27"/>
        <v>2770</v>
      </c>
      <c r="AD95" s="157">
        <f t="shared" si="33"/>
        <v>0</v>
      </c>
      <c r="AE95" s="129"/>
      <c r="AF95" s="150">
        <f t="shared" si="28"/>
        <v>2770</v>
      </c>
      <c r="AG95" s="157">
        <f t="shared" si="34"/>
        <v>0</v>
      </c>
      <c r="AH95" s="129"/>
      <c r="AI95" s="150">
        <f t="shared" si="29"/>
        <v>2770</v>
      </c>
      <c r="AJ95" s="157">
        <f t="shared" si="35"/>
        <v>0</v>
      </c>
    </row>
    <row r="96" spans="14:36" x14ac:dyDescent="0.45">
      <c r="N96" s="27"/>
      <c r="O96" s="118"/>
      <c r="Q96" s="27"/>
      <c r="Z96" s="150">
        <f t="shared" si="26"/>
        <v>43344</v>
      </c>
      <c r="AA96" s="157">
        <f t="shared" si="25"/>
        <v>0</v>
      </c>
      <c r="AB96" s="129"/>
      <c r="AC96" s="150">
        <f t="shared" si="27"/>
        <v>2801</v>
      </c>
      <c r="AD96" s="157">
        <f t="shared" si="33"/>
        <v>0</v>
      </c>
      <c r="AE96" s="129"/>
      <c r="AF96" s="150">
        <f t="shared" si="28"/>
        <v>2801</v>
      </c>
      <c r="AG96" s="157">
        <f t="shared" si="34"/>
        <v>0</v>
      </c>
      <c r="AH96" s="129"/>
      <c r="AI96" s="150">
        <f t="shared" si="29"/>
        <v>2801</v>
      </c>
      <c r="AJ96" s="157">
        <f t="shared" si="35"/>
        <v>0</v>
      </c>
    </row>
    <row r="97" spans="14:36" x14ac:dyDescent="0.45">
      <c r="N97" s="27"/>
      <c r="O97" s="118"/>
      <c r="Q97" s="27"/>
      <c r="Z97" s="150">
        <f t="shared" si="26"/>
        <v>43374</v>
      </c>
      <c r="AA97" s="157">
        <f t="shared" si="25"/>
        <v>0</v>
      </c>
      <c r="AB97" s="129"/>
      <c r="AC97" s="150">
        <f t="shared" si="27"/>
        <v>2831</v>
      </c>
      <c r="AD97" s="157">
        <f t="shared" si="33"/>
        <v>0</v>
      </c>
      <c r="AE97" s="129"/>
      <c r="AF97" s="150">
        <f t="shared" si="28"/>
        <v>2831</v>
      </c>
      <c r="AG97" s="157">
        <f t="shared" si="34"/>
        <v>0</v>
      </c>
      <c r="AH97" s="129"/>
      <c r="AI97" s="150">
        <f t="shared" si="29"/>
        <v>2831</v>
      </c>
      <c r="AJ97" s="157">
        <f t="shared" si="35"/>
        <v>0</v>
      </c>
    </row>
    <row r="98" spans="14:36" x14ac:dyDescent="0.45">
      <c r="N98" s="27"/>
      <c r="O98" s="118"/>
      <c r="Q98" s="27"/>
      <c r="Z98" s="150">
        <f t="shared" si="26"/>
        <v>43405</v>
      </c>
      <c r="AA98" s="157">
        <f t="shared" si="25"/>
        <v>0</v>
      </c>
      <c r="AB98" s="129"/>
      <c r="AC98" s="150">
        <f t="shared" si="27"/>
        <v>2862</v>
      </c>
      <c r="AD98" s="157">
        <f t="shared" si="33"/>
        <v>0</v>
      </c>
      <c r="AE98" s="129"/>
      <c r="AF98" s="150">
        <f t="shared" si="28"/>
        <v>2862</v>
      </c>
      <c r="AG98" s="157">
        <f t="shared" si="34"/>
        <v>0</v>
      </c>
      <c r="AH98" s="129"/>
      <c r="AI98" s="150">
        <f t="shared" si="29"/>
        <v>2862</v>
      </c>
      <c r="AJ98" s="157">
        <f t="shared" si="35"/>
        <v>0</v>
      </c>
    </row>
    <row r="99" spans="14:36" x14ac:dyDescent="0.45">
      <c r="N99" s="27"/>
      <c r="O99" s="118"/>
      <c r="Q99" s="27"/>
      <c r="Z99" s="150">
        <f t="shared" si="26"/>
        <v>43435</v>
      </c>
      <c r="AA99" s="157">
        <f t="shared" si="25"/>
        <v>0</v>
      </c>
      <c r="AB99" s="129"/>
      <c r="AC99" s="150">
        <f t="shared" si="27"/>
        <v>2892</v>
      </c>
      <c r="AD99" s="157">
        <f t="shared" si="33"/>
        <v>0</v>
      </c>
      <c r="AE99" s="129"/>
      <c r="AF99" s="150">
        <f t="shared" si="28"/>
        <v>2892</v>
      </c>
      <c r="AG99" s="157">
        <f t="shared" si="34"/>
        <v>0</v>
      </c>
      <c r="AH99" s="129"/>
      <c r="AI99" s="150">
        <f t="shared" si="29"/>
        <v>2892</v>
      </c>
      <c r="AJ99" s="157">
        <f t="shared" si="35"/>
        <v>0</v>
      </c>
    </row>
    <row r="100" spans="14:36" x14ac:dyDescent="0.45">
      <c r="N100" s="27"/>
      <c r="O100" s="118"/>
      <c r="Q100" s="27"/>
      <c r="Z100" s="150">
        <f t="shared" si="26"/>
        <v>43466</v>
      </c>
      <c r="AA100" s="157">
        <f t="shared" si="25"/>
        <v>0</v>
      </c>
      <c r="AB100" s="129"/>
      <c r="AC100" s="150">
        <f t="shared" si="27"/>
        <v>2923</v>
      </c>
      <c r="AD100" s="157">
        <f>J23</f>
        <v>0</v>
      </c>
      <c r="AE100" s="129"/>
      <c r="AF100" s="150">
        <f t="shared" si="28"/>
        <v>2923</v>
      </c>
      <c r="AG100" s="157">
        <f>J41</f>
        <v>0</v>
      </c>
      <c r="AH100" s="129"/>
      <c r="AI100" s="150">
        <f t="shared" si="29"/>
        <v>2923</v>
      </c>
      <c r="AJ100" s="157">
        <f>J58</f>
        <v>0</v>
      </c>
    </row>
    <row r="101" spans="14:36" x14ac:dyDescent="0.45">
      <c r="N101" s="27"/>
      <c r="O101" s="118"/>
      <c r="Q101" s="27"/>
      <c r="Z101" s="150">
        <f t="shared" si="26"/>
        <v>43497</v>
      </c>
      <c r="AA101" s="157">
        <f t="shared" si="25"/>
        <v>0</v>
      </c>
      <c r="AB101" s="129"/>
      <c r="AC101" s="150">
        <f t="shared" si="27"/>
        <v>2954</v>
      </c>
      <c r="AD101" s="157">
        <f t="shared" ref="AD101:AD111" si="36">J24</f>
        <v>0</v>
      </c>
      <c r="AE101" s="129"/>
      <c r="AF101" s="150">
        <f t="shared" si="28"/>
        <v>2954</v>
      </c>
      <c r="AG101" s="157">
        <f t="shared" ref="AG101:AG111" si="37">J42</f>
        <v>0</v>
      </c>
      <c r="AH101" s="129"/>
      <c r="AI101" s="150">
        <f t="shared" si="29"/>
        <v>2954</v>
      </c>
      <c r="AJ101" s="157">
        <f t="shared" ref="AJ101:AJ111" si="38">J59</f>
        <v>0</v>
      </c>
    </row>
    <row r="102" spans="14:36" x14ac:dyDescent="0.45">
      <c r="N102" s="27"/>
      <c r="O102" s="118"/>
      <c r="Q102" s="27"/>
      <c r="Z102" s="150">
        <f t="shared" si="26"/>
        <v>43525</v>
      </c>
      <c r="AA102" s="157">
        <f t="shared" si="25"/>
        <v>0</v>
      </c>
      <c r="AB102" s="129"/>
      <c r="AC102" s="150">
        <f t="shared" si="27"/>
        <v>2983</v>
      </c>
      <c r="AD102" s="157">
        <f t="shared" si="36"/>
        <v>0</v>
      </c>
      <c r="AE102" s="129"/>
      <c r="AF102" s="150">
        <f t="shared" si="28"/>
        <v>2983</v>
      </c>
      <c r="AG102" s="157">
        <f t="shared" si="37"/>
        <v>0</v>
      </c>
      <c r="AH102" s="129"/>
      <c r="AI102" s="150">
        <f t="shared" si="29"/>
        <v>2983</v>
      </c>
      <c r="AJ102" s="157">
        <f t="shared" si="38"/>
        <v>0</v>
      </c>
    </row>
    <row r="103" spans="14:36" x14ac:dyDescent="0.45">
      <c r="N103" s="27"/>
      <c r="O103" s="118"/>
      <c r="Q103" s="27"/>
      <c r="Z103" s="150">
        <f t="shared" si="26"/>
        <v>43556</v>
      </c>
      <c r="AA103" s="157">
        <f t="shared" si="25"/>
        <v>0</v>
      </c>
      <c r="AB103" s="129"/>
      <c r="AC103" s="150">
        <f t="shared" si="27"/>
        <v>3014</v>
      </c>
      <c r="AD103" s="157">
        <f t="shared" si="36"/>
        <v>0</v>
      </c>
      <c r="AE103" s="129"/>
      <c r="AF103" s="150">
        <f t="shared" si="28"/>
        <v>3014</v>
      </c>
      <c r="AG103" s="157">
        <f t="shared" si="37"/>
        <v>0</v>
      </c>
      <c r="AH103" s="129"/>
      <c r="AI103" s="150">
        <f t="shared" si="29"/>
        <v>3014</v>
      </c>
      <c r="AJ103" s="157">
        <f t="shared" si="38"/>
        <v>0</v>
      </c>
    </row>
    <row r="104" spans="14:36" x14ac:dyDescent="0.45">
      <c r="N104" s="27"/>
      <c r="O104" s="118"/>
      <c r="Q104" s="27"/>
      <c r="Z104" s="150">
        <f t="shared" si="26"/>
        <v>43586</v>
      </c>
      <c r="AA104" s="157">
        <f t="shared" si="25"/>
        <v>0</v>
      </c>
      <c r="AB104" s="129"/>
      <c r="AC104" s="150">
        <f t="shared" si="27"/>
        <v>3044</v>
      </c>
      <c r="AD104" s="157">
        <f t="shared" si="36"/>
        <v>0</v>
      </c>
      <c r="AE104" s="129"/>
      <c r="AF104" s="150">
        <f t="shared" si="28"/>
        <v>3044</v>
      </c>
      <c r="AG104" s="157">
        <f t="shared" si="37"/>
        <v>0</v>
      </c>
      <c r="AH104" s="129"/>
      <c r="AI104" s="150">
        <f t="shared" si="29"/>
        <v>3044</v>
      </c>
      <c r="AJ104" s="157">
        <f t="shared" si="38"/>
        <v>0</v>
      </c>
    </row>
    <row r="105" spans="14:36" x14ac:dyDescent="0.45">
      <c r="N105" s="27"/>
      <c r="O105" s="118"/>
      <c r="Q105" s="27"/>
      <c r="Z105" s="150">
        <f t="shared" si="26"/>
        <v>43617</v>
      </c>
      <c r="AA105" s="157">
        <f t="shared" si="25"/>
        <v>0</v>
      </c>
      <c r="AB105" s="129"/>
      <c r="AC105" s="150">
        <f t="shared" si="27"/>
        <v>3075</v>
      </c>
      <c r="AD105" s="157">
        <f t="shared" si="36"/>
        <v>0</v>
      </c>
      <c r="AE105" s="129"/>
      <c r="AF105" s="150">
        <f t="shared" si="28"/>
        <v>3075</v>
      </c>
      <c r="AG105" s="157">
        <f t="shared" si="37"/>
        <v>0</v>
      </c>
      <c r="AH105" s="129"/>
      <c r="AI105" s="150">
        <f t="shared" si="29"/>
        <v>3075</v>
      </c>
      <c r="AJ105" s="157">
        <f t="shared" si="38"/>
        <v>0</v>
      </c>
    </row>
    <row r="106" spans="14:36" x14ac:dyDescent="0.45">
      <c r="N106" s="27"/>
      <c r="O106" s="118"/>
      <c r="Q106" s="27"/>
      <c r="Z106" s="150">
        <f t="shared" si="26"/>
        <v>43647</v>
      </c>
      <c r="AA106" s="157">
        <f t="shared" si="25"/>
        <v>0</v>
      </c>
      <c r="AB106" s="129"/>
      <c r="AC106" s="150">
        <f t="shared" si="27"/>
        <v>3105</v>
      </c>
      <c r="AD106" s="157">
        <f t="shared" si="36"/>
        <v>0</v>
      </c>
      <c r="AE106" s="129"/>
      <c r="AF106" s="150">
        <f t="shared" si="28"/>
        <v>3105</v>
      </c>
      <c r="AG106" s="157">
        <f t="shared" si="37"/>
        <v>0</v>
      </c>
      <c r="AH106" s="129"/>
      <c r="AI106" s="150">
        <f t="shared" si="29"/>
        <v>3105</v>
      </c>
      <c r="AJ106" s="157">
        <f t="shared" si="38"/>
        <v>0</v>
      </c>
    </row>
    <row r="107" spans="14:36" x14ac:dyDescent="0.45">
      <c r="N107" s="27"/>
      <c r="O107" s="118"/>
      <c r="Q107" s="27"/>
      <c r="Z107" s="150">
        <f t="shared" si="26"/>
        <v>43678</v>
      </c>
      <c r="AA107" s="157">
        <f t="shared" si="25"/>
        <v>0</v>
      </c>
      <c r="AB107" s="129"/>
      <c r="AC107" s="150">
        <f t="shared" si="27"/>
        <v>3136</v>
      </c>
      <c r="AD107" s="157">
        <f t="shared" si="36"/>
        <v>0</v>
      </c>
      <c r="AE107" s="129"/>
      <c r="AF107" s="150">
        <f t="shared" si="28"/>
        <v>3136</v>
      </c>
      <c r="AG107" s="157">
        <f t="shared" si="37"/>
        <v>0</v>
      </c>
      <c r="AH107" s="129"/>
      <c r="AI107" s="150">
        <f t="shared" si="29"/>
        <v>3136</v>
      </c>
      <c r="AJ107" s="157">
        <f t="shared" si="38"/>
        <v>0</v>
      </c>
    </row>
    <row r="108" spans="14:36" x14ac:dyDescent="0.45">
      <c r="N108" s="27"/>
      <c r="O108" s="118"/>
      <c r="Q108" s="27"/>
      <c r="Z108" s="150">
        <f t="shared" si="26"/>
        <v>43709</v>
      </c>
      <c r="AA108" s="157">
        <f t="shared" si="25"/>
        <v>0</v>
      </c>
      <c r="AB108" s="129"/>
      <c r="AC108" s="150">
        <f t="shared" si="27"/>
        <v>3167</v>
      </c>
      <c r="AD108" s="157">
        <f t="shared" si="36"/>
        <v>0</v>
      </c>
      <c r="AE108" s="129"/>
      <c r="AF108" s="150">
        <f t="shared" si="28"/>
        <v>3167</v>
      </c>
      <c r="AG108" s="157">
        <f t="shared" si="37"/>
        <v>0</v>
      </c>
      <c r="AH108" s="129"/>
      <c r="AI108" s="150">
        <f t="shared" si="29"/>
        <v>3167</v>
      </c>
      <c r="AJ108" s="157">
        <f t="shared" si="38"/>
        <v>0</v>
      </c>
    </row>
    <row r="109" spans="14:36" x14ac:dyDescent="0.45">
      <c r="N109" s="27"/>
      <c r="O109" s="118"/>
      <c r="Q109" s="27"/>
      <c r="Z109" s="150">
        <f t="shared" si="26"/>
        <v>43739</v>
      </c>
      <c r="AA109" s="157">
        <f t="shared" si="25"/>
        <v>0</v>
      </c>
      <c r="AB109" s="129"/>
      <c r="AC109" s="150">
        <f t="shared" si="27"/>
        <v>3197</v>
      </c>
      <c r="AD109" s="157">
        <f t="shared" si="36"/>
        <v>0</v>
      </c>
      <c r="AE109" s="129"/>
      <c r="AF109" s="150">
        <f t="shared" si="28"/>
        <v>3197</v>
      </c>
      <c r="AG109" s="157">
        <f t="shared" si="37"/>
        <v>0</v>
      </c>
      <c r="AH109" s="129"/>
      <c r="AI109" s="150">
        <f t="shared" si="29"/>
        <v>3197</v>
      </c>
      <c r="AJ109" s="157">
        <f t="shared" si="38"/>
        <v>0</v>
      </c>
    </row>
    <row r="110" spans="14:36" x14ac:dyDescent="0.45">
      <c r="N110" s="27"/>
      <c r="O110" s="118"/>
      <c r="Q110" s="27"/>
      <c r="Z110" s="150">
        <f t="shared" si="26"/>
        <v>43770</v>
      </c>
      <c r="AA110" s="157">
        <f t="shared" si="25"/>
        <v>0</v>
      </c>
      <c r="AB110" s="129"/>
      <c r="AC110" s="150">
        <f t="shared" si="27"/>
        <v>3228</v>
      </c>
      <c r="AD110" s="157">
        <f t="shared" si="36"/>
        <v>0</v>
      </c>
      <c r="AE110" s="129"/>
      <c r="AF110" s="150">
        <f t="shared" si="28"/>
        <v>3228</v>
      </c>
      <c r="AG110" s="157">
        <f t="shared" si="37"/>
        <v>0</v>
      </c>
      <c r="AH110" s="129"/>
      <c r="AI110" s="150">
        <f t="shared" si="29"/>
        <v>3228</v>
      </c>
      <c r="AJ110" s="157">
        <f t="shared" si="38"/>
        <v>0</v>
      </c>
    </row>
    <row r="111" spans="14:36" ht="14.65" thickBot="1" x14ac:dyDescent="0.5">
      <c r="N111" s="27"/>
      <c r="O111" s="118"/>
      <c r="Q111" s="27"/>
      <c r="Z111" s="151">
        <f t="shared" si="26"/>
        <v>43800</v>
      </c>
      <c r="AA111" s="157">
        <f t="shared" si="25"/>
        <v>0</v>
      </c>
      <c r="AB111" s="129"/>
      <c r="AC111" s="151">
        <f t="shared" si="27"/>
        <v>3258</v>
      </c>
      <c r="AD111" s="158">
        <f t="shared" si="36"/>
        <v>0</v>
      </c>
      <c r="AE111" s="129"/>
      <c r="AF111" s="151">
        <f t="shared" si="28"/>
        <v>3258</v>
      </c>
      <c r="AG111" s="158">
        <f t="shared" si="37"/>
        <v>0</v>
      </c>
      <c r="AH111" s="129"/>
      <c r="AI111" s="151">
        <f t="shared" si="29"/>
        <v>3258</v>
      </c>
      <c r="AJ111" s="158">
        <f t="shared" si="38"/>
        <v>0</v>
      </c>
    </row>
    <row r="115" spans="26:30" ht="15.75" x14ac:dyDescent="0.45">
      <c r="Z115" s="165" t="s">
        <v>1337</v>
      </c>
      <c r="AA115" s="166" t="str">
        <f>A4</f>
        <v>ELECTRICITE</v>
      </c>
      <c r="AB115" s="166">
        <f>A21</f>
        <v>0</v>
      </c>
      <c r="AC115" s="166">
        <f>A39</f>
        <v>0</v>
      </c>
      <c r="AD115" s="166">
        <f>A56</f>
        <v>0</v>
      </c>
    </row>
  </sheetData>
  <mergeCells count="1">
    <mergeCell ref="Z1:AJ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Ajouter_energie">
          <controlPr defaultSize="0" autoLine="0" r:id="rId4">
            <anchor moveWithCells="1">
              <from>
                <xdr:col>11</xdr:col>
                <xdr:colOff>376238</xdr:colOff>
                <xdr:row>2</xdr:row>
                <xdr:rowOff>123825</xdr:rowOff>
              </from>
              <to>
                <xdr:col>13</xdr:col>
                <xdr:colOff>757238</xdr:colOff>
                <xdr:row>6</xdr:row>
                <xdr:rowOff>0</xdr:rowOff>
              </to>
            </anchor>
          </controlPr>
        </control>
      </mc:Choice>
      <mc:Fallback>
        <control shapeId="5121" r:id="rId3" name="Ajouter_energi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W1472"/>
  <sheetViews>
    <sheetView tabSelected="1" zoomScale="70" zoomScaleNormal="70" workbookViewId="0">
      <selection activeCell="G24" sqref="G24"/>
    </sheetView>
  </sheetViews>
  <sheetFormatPr baseColWidth="10" defaultColWidth="11.3984375" defaultRowHeight="14.25" x14ac:dyDescent="0.45"/>
  <cols>
    <col min="1" max="1" width="11.3984375" style="5"/>
    <col min="2" max="2" width="18.73046875" style="5" bestFit="1" customWidth="1"/>
    <col min="3" max="3" width="21" style="5" customWidth="1"/>
    <col min="4" max="4" width="11.86328125" style="5" bestFit="1" customWidth="1"/>
    <col min="5" max="5" width="18.265625" style="5" bestFit="1" customWidth="1"/>
    <col min="6" max="14" width="11.3984375" style="5"/>
    <col min="15" max="15" width="13.59765625" style="5" bestFit="1" customWidth="1"/>
    <col min="16" max="22" width="11.3984375" style="5"/>
    <col min="23" max="23" width="12" style="5" bestFit="1" customWidth="1"/>
    <col min="24" max="24" width="11.3984375" style="5"/>
    <col min="25" max="25" width="14.73046875" style="5" customWidth="1"/>
    <col min="26" max="26" width="12" style="5" bestFit="1" customWidth="1"/>
    <col min="27" max="27" width="13.86328125" style="5" bestFit="1" customWidth="1"/>
    <col min="28" max="28" width="11.3984375" style="5"/>
    <col min="29" max="29" width="13.59765625" style="5" bestFit="1" customWidth="1"/>
    <col min="30" max="30" width="13.59765625" style="5" customWidth="1"/>
    <col min="31" max="31" width="14.59765625" style="5" bestFit="1" customWidth="1"/>
    <col min="32" max="33" width="11.3984375" style="5"/>
    <col min="34" max="34" width="13.1328125" style="5" bestFit="1" customWidth="1"/>
    <col min="35" max="35" width="12.3984375" style="5" bestFit="1" customWidth="1"/>
    <col min="36" max="37" width="12.3984375" style="5" customWidth="1"/>
    <col min="38" max="38" width="20.59765625" style="5" bestFit="1" customWidth="1"/>
    <col min="39" max="39" width="11.3984375" style="5"/>
    <col min="40" max="40" width="13.1328125" style="118" bestFit="1" customWidth="1"/>
    <col min="41" max="41" width="13.1328125" style="118" customWidth="1"/>
    <col min="42" max="42" width="15.3984375" style="5" bestFit="1" customWidth="1"/>
    <col min="43" max="43" width="11.73046875" style="5" bestFit="1" customWidth="1"/>
    <col min="44" max="44" width="12.3984375" style="5" bestFit="1" customWidth="1"/>
    <col min="45" max="45" width="20.59765625" style="5" bestFit="1" customWidth="1"/>
    <col min="46" max="47" width="11.3984375" style="5"/>
    <col min="48" max="48" width="15.3984375" style="5" bestFit="1" customWidth="1"/>
    <col min="49" max="49" width="15.3984375" style="5" customWidth="1"/>
    <col min="50" max="50" width="12.1328125" style="118" bestFit="1" customWidth="1"/>
    <col min="51" max="52" width="11.3984375" style="5"/>
    <col min="53" max="53" width="12.3984375" style="5" customWidth="1"/>
    <col min="54" max="61" width="11.3984375" style="5"/>
    <col min="62" max="62" width="15.3984375" style="5" customWidth="1"/>
    <col min="63" max="64" width="11.3984375" style="5"/>
    <col min="65" max="65" width="15.3984375" style="5" bestFit="1" customWidth="1"/>
    <col min="66" max="68" width="11.3984375" style="5"/>
    <col min="69" max="69" width="12" style="5" bestFit="1" customWidth="1"/>
    <col min="70" max="16384" width="11.3984375" style="5"/>
  </cols>
  <sheetData>
    <row r="1" spans="2:75" x14ac:dyDescent="0.45">
      <c r="AH1" s="8"/>
      <c r="AI1" s="27"/>
      <c r="AJ1" s="27"/>
      <c r="AK1" s="27"/>
    </row>
    <row r="2" spans="2:75" x14ac:dyDescent="0.45">
      <c r="AH2" s="8"/>
      <c r="AI2" s="27"/>
      <c r="AJ2" s="27"/>
      <c r="AK2" s="27"/>
    </row>
    <row r="3" spans="2:75" ht="14.65" thickBot="1" x14ac:dyDescent="0.5"/>
    <row r="4" spans="2:75" x14ac:dyDescent="0.45">
      <c r="B4" s="34" t="s">
        <v>1</v>
      </c>
      <c r="C4" s="204" t="s">
        <v>1388</v>
      </c>
      <c r="D4" s="204"/>
      <c r="E4" s="205"/>
    </row>
    <row r="5" spans="2:75" ht="14.65" thickBot="1" x14ac:dyDescent="0.5">
      <c r="B5" s="41"/>
      <c r="C5" s="40"/>
      <c r="D5" s="40"/>
      <c r="E5" s="42"/>
    </row>
    <row r="6" spans="2:75" ht="28.9" thickBot="1" x14ac:dyDescent="0.5">
      <c r="B6" s="200" t="s">
        <v>1359</v>
      </c>
      <c r="C6" s="32" t="s">
        <v>1361</v>
      </c>
      <c r="D6" s="71">
        <v>42005</v>
      </c>
      <c r="E6" s="35" t="s">
        <v>1365</v>
      </c>
      <c r="AI6" s="193" t="s">
        <v>1368</v>
      </c>
      <c r="AJ6" s="194"/>
      <c r="AK6" s="194"/>
      <c r="AL6" s="194"/>
      <c r="AM6" s="194"/>
      <c r="AN6" s="194"/>
      <c r="AO6" s="194"/>
      <c r="AP6" s="194"/>
      <c r="AQ6" s="194"/>
      <c r="AR6" s="194"/>
      <c r="AS6" s="194"/>
      <c r="AT6" s="194"/>
      <c r="AU6" s="194"/>
      <c r="AV6" s="194"/>
      <c r="AW6" s="194"/>
      <c r="AX6" s="195"/>
    </row>
    <row r="7" spans="2:75" ht="28.5" x14ac:dyDescent="0.45">
      <c r="B7" s="200"/>
      <c r="C7" s="32" t="s">
        <v>1362</v>
      </c>
      <c r="D7" s="71">
        <v>43101</v>
      </c>
      <c r="E7" s="35" t="s">
        <v>1366</v>
      </c>
      <c r="K7" s="5" t="str">
        <f>"Ajustement des consommations de l'énergie:"&amp;" "&amp;C15</f>
        <v>Ajustement des consommations de l'énergie: ELECTRICITE</v>
      </c>
      <c r="AI7" s="196" t="s">
        <v>1350</v>
      </c>
      <c r="AJ7" s="197"/>
      <c r="AK7" s="197"/>
      <c r="AL7" s="197"/>
      <c r="AM7" s="115"/>
      <c r="AN7" s="123"/>
      <c r="AO7" s="72" t="s">
        <v>1371</v>
      </c>
      <c r="AP7" s="72" t="s">
        <v>1372</v>
      </c>
      <c r="AQ7" s="72" t="s">
        <v>1373</v>
      </c>
      <c r="AR7" s="72" t="s">
        <v>1374</v>
      </c>
      <c r="AS7" s="72" t="s">
        <v>1375</v>
      </c>
      <c r="AT7" s="72" t="s">
        <v>1376</v>
      </c>
      <c r="AU7" s="72" t="s">
        <v>1377</v>
      </c>
      <c r="AV7" s="72" t="s">
        <v>1378</v>
      </c>
      <c r="AW7" s="72"/>
      <c r="AX7" s="119" t="s">
        <v>1369</v>
      </c>
    </row>
    <row r="8" spans="2:75" ht="14.65" thickBot="1" x14ac:dyDescent="0.5">
      <c r="B8" s="41"/>
      <c r="C8" s="40"/>
      <c r="D8" s="40"/>
      <c r="E8" s="42"/>
      <c r="AI8" s="198"/>
      <c r="AJ8" s="199"/>
      <c r="AK8" s="199"/>
      <c r="AL8" s="199"/>
      <c r="AM8" s="116"/>
      <c r="AN8" s="124"/>
      <c r="AO8" s="114">
        <v>0.6</v>
      </c>
      <c r="AP8" s="114">
        <v>0.35</v>
      </c>
      <c r="AQ8" s="114">
        <v>0.05</v>
      </c>
      <c r="AR8" s="114">
        <v>0</v>
      </c>
      <c r="AS8" s="114">
        <v>0</v>
      </c>
      <c r="AT8" s="114">
        <v>0</v>
      </c>
      <c r="AU8" s="114">
        <v>0</v>
      </c>
      <c r="AV8" s="114">
        <v>0</v>
      </c>
      <c r="AW8" s="114"/>
      <c r="AX8" s="164">
        <f>SUM(AO8:AV8)</f>
        <v>1</v>
      </c>
    </row>
    <row r="9" spans="2:75" ht="28.9" thickBot="1" x14ac:dyDescent="0.5">
      <c r="B9" s="200" t="s">
        <v>1360</v>
      </c>
      <c r="C9" s="32" t="s">
        <v>1361</v>
      </c>
      <c r="D9" s="71">
        <v>42736</v>
      </c>
      <c r="E9" s="35" t="s">
        <v>1365</v>
      </c>
      <c r="G9" s="99"/>
      <c r="H9" s="99"/>
      <c r="I9" s="5">
        <f>ROUND((D19-D18)/365*12,0)</f>
        <v>31</v>
      </c>
      <c r="AI9" s="213" t="s">
        <v>1347</v>
      </c>
      <c r="AJ9" s="214"/>
      <c r="AK9" s="214"/>
      <c r="AL9" s="214"/>
      <c r="AM9" s="117"/>
      <c r="AN9" s="125"/>
      <c r="AO9" s="78" t="s">
        <v>1348</v>
      </c>
      <c r="AP9" s="78" t="s">
        <v>1348</v>
      </c>
      <c r="AQ9" s="78" t="s">
        <v>1348</v>
      </c>
      <c r="AR9" s="78" t="s">
        <v>1348</v>
      </c>
      <c r="AS9" s="78" t="s">
        <v>1348</v>
      </c>
      <c r="AT9" s="78" t="s">
        <v>1348</v>
      </c>
      <c r="AU9" s="78" t="s">
        <v>1348</v>
      </c>
      <c r="AV9" s="78" t="s">
        <v>1348</v>
      </c>
      <c r="AW9" s="78"/>
      <c r="AX9" s="120" t="s">
        <v>1379</v>
      </c>
      <c r="BB9" s="215" t="s">
        <v>1367</v>
      </c>
      <c r="BC9" s="216"/>
      <c r="BD9" s="216"/>
      <c r="BE9" s="216"/>
      <c r="BF9" s="216"/>
      <c r="BG9" s="216"/>
      <c r="BH9" s="216"/>
      <c r="BI9" s="216"/>
      <c r="BJ9" s="216"/>
      <c r="BK9" s="216"/>
      <c r="BL9" s="216"/>
      <c r="BM9" s="217"/>
      <c r="BQ9" s="190" t="s">
        <v>1386</v>
      </c>
      <c r="BR9" s="191"/>
      <c r="BS9" s="191"/>
      <c r="BT9" s="191"/>
      <c r="BU9" s="191"/>
      <c r="BV9" s="191"/>
      <c r="BW9" s="192"/>
    </row>
    <row r="10" spans="2:75" s="2" customFormat="1" ht="28.9" thickBot="1" x14ac:dyDescent="0.5">
      <c r="B10" s="201"/>
      <c r="C10" s="37" t="s">
        <v>1362</v>
      </c>
      <c r="D10" s="103">
        <f>DATE(YEAR(D9)+1,MONTH(D9),DAY(D9))</f>
        <v>43101</v>
      </c>
      <c r="E10" s="38" t="s">
        <v>1366</v>
      </c>
      <c r="G10" s="100"/>
      <c r="H10" s="101"/>
      <c r="I10" s="5">
        <f>ROUND((D18-D6)/365*12,0)</f>
        <v>5</v>
      </c>
      <c r="AH10" s="159" t="s">
        <v>1381</v>
      </c>
      <c r="AI10" s="44" t="s">
        <v>13</v>
      </c>
      <c r="AJ10" s="181" t="s">
        <v>1345</v>
      </c>
      <c r="AK10" s="181" t="s">
        <v>1346</v>
      </c>
      <c r="AL10" s="45" t="s">
        <v>1351</v>
      </c>
      <c r="AM10" s="45" t="s">
        <v>1341</v>
      </c>
      <c r="AN10" s="126" t="s">
        <v>1345</v>
      </c>
      <c r="AO10" s="128" t="s">
        <v>1352</v>
      </c>
      <c r="AP10" s="45" t="s">
        <v>1335</v>
      </c>
      <c r="AQ10" s="45" t="s">
        <v>1336</v>
      </c>
      <c r="AR10" s="45" t="s">
        <v>1355</v>
      </c>
      <c r="AS10" s="45" t="s">
        <v>1356</v>
      </c>
      <c r="AT10" s="45" t="s">
        <v>1357</v>
      </c>
      <c r="AU10" s="45" t="s">
        <v>1358</v>
      </c>
      <c r="AV10" s="45" t="s">
        <v>1349</v>
      </c>
      <c r="AW10" s="167" t="s">
        <v>1387</v>
      </c>
      <c r="AX10" s="121" t="s">
        <v>1346</v>
      </c>
      <c r="AZ10" s="5"/>
      <c r="BB10" s="111" t="str">
        <f>AI10</f>
        <v>Date</v>
      </c>
      <c r="BC10" s="112" t="str">
        <f>AL10</f>
        <v xml:space="preserve">Mois </v>
      </c>
      <c r="BD10" s="112" t="str">
        <f>AM10</f>
        <v>Année</v>
      </c>
      <c r="BE10" s="112" t="str">
        <f t="shared" ref="BE10:BM10" si="0">AN10</f>
        <v>Conso réelle</v>
      </c>
      <c r="BF10" s="112" t="str">
        <f t="shared" si="0"/>
        <v>Base</v>
      </c>
      <c r="BG10" s="112" t="str">
        <f t="shared" si="0"/>
        <v>DJH</v>
      </c>
      <c r="BH10" s="112" t="str">
        <f t="shared" si="0"/>
        <v>DJE</v>
      </c>
      <c r="BI10" s="112" t="str">
        <f t="shared" si="0"/>
        <v>Enthalpie</v>
      </c>
      <c r="BJ10" s="112" t="str">
        <f t="shared" si="0"/>
        <v>Fréquentation</v>
      </c>
      <c r="BK10" s="112" t="str">
        <f t="shared" si="0"/>
        <v>Repas</v>
      </c>
      <c r="BL10" s="112" t="str">
        <f t="shared" si="0"/>
        <v>Nuitées</v>
      </c>
      <c r="BM10" s="113" t="str">
        <f t="shared" si="0"/>
        <v>Paramètre Y</v>
      </c>
      <c r="BQ10" s="44" t="s">
        <v>13</v>
      </c>
      <c r="BR10" s="45" t="s">
        <v>1340</v>
      </c>
      <c r="BS10" s="46" t="s">
        <v>1341</v>
      </c>
      <c r="BT10" s="45" t="s">
        <v>1338</v>
      </c>
      <c r="BU10" s="47" t="s">
        <v>1339</v>
      </c>
      <c r="BV10" s="50" t="s">
        <v>1335</v>
      </c>
      <c r="BW10" s="47" t="s">
        <v>1336</v>
      </c>
    </row>
    <row r="11" spans="2:75" ht="15.75" x14ac:dyDescent="0.45">
      <c r="B11" s="41"/>
      <c r="C11" s="40"/>
      <c r="D11" s="40"/>
      <c r="E11" s="42"/>
      <c r="G11" s="99"/>
      <c r="H11" s="99"/>
      <c r="I11" s="99"/>
      <c r="Z11" s="27"/>
      <c r="AH11" s="160" t="str">
        <f>C15</f>
        <v>ELECTRICITE</v>
      </c>
      <c r="AI11" s="94">
        <f>$D$6</f>
        <v>42005</v>
      </c>
      <c r="AJ11" s="182">
        <v>1099.5826666666667</v>
      </c>
      <c r="AK11" s="182">
        <v>1237.7603600303769</v>
      </c>
      <c r="AL11" s="73">
        <f t="shared" ref="AL11:AL46" si="1">IF(AI11=" "," ",MONTH(AI11))</f>
        <v>1</v>
      </c>
      <c r="AM11" s="43">
        <f t="shared" ref="AM11:AM46" si="2">IF(AI11=" "," ",YEAR(AI11))</f>
        <v>2015</v>
      </c>
      <c r="AN11" s="5">
        <f>IF(AI11=" "," ",_xlfn.IFS($C$15= Consommations!$AA$115, VLOOKUP(Ajustement!AI11,Consommations!$Z$4:$AA$111,2,FALSE), Ajustement!$C$15=Consommations!$AB$115,VLOOKUP(Ajustement!AI11,Consommations!$AC$4:$AD$111,2,FALSE),Ajustement!$C$15=Consommations!$AC$115,VLOOKUP(Ajustement!AI11,Consommations!$AF$4:$AG$111,2,FALSE),$C$15=Consommations!$AD$115,VLOOKUP(Ajustement!AI11,Consommations!$AI$4:$AJ$111,2,FALSE)))</f>
        <v>1099.5826666666667</v>
      </c>
      <c r="AO11" s="73">
        <f t="shared" ref="AO11:AO42" si="3">IF(AI11=" "," ",DAY(DATE(YEAR(AI11),MONTH(AI11)+1,1)-1))</f>
        <v>31</v>
      </c>
      <c r="AP11" s="89">
        <f t="shared" ref="AP11:AP42" si="4">IF(AI11=" "," ",SUMIFS($BV$11:$BV$1472,$BR$11:$BR$1472,AL11,$BS$11:$BS$1472,AM11))</f>
        <v>422.70000000000005</v>
      </c>
      <c r="AQ11" s="89">
        <f t="shared" ref="AQ11:AQ42" si="5">IF(AI11=" "," ",SUMIFS($BW$11:$BW$1472,$BR$11:$BR$1472,AL11,$BS$11:$BS$1472,AM11))</f>
        <v>0</v>
      </c>
      <c r="AR11" s="73">
        <v>1</v>
      </c>
      <c r="AS11" s="73">
        <v>1</v>
      </c>
      <c r="AT11" s="73">
        <v>1</v>
      </c>
      <c r="AU11" s="73">
        <v>1</v>
      </c>
      <c r="AV11" s="73">
        <v>1</v>
      </c>
      <c r="AW11" s="73"/>
      <c r="AX11" s="161">
        <f t="shared" ref="AX11:AX42" si="6">IF(AI11=" "," ",$BE$23*($AO$8*AO11/$BF$23+$AP$8*AP11/$BG$23+$AQ$8*AQ11/$BH$23+$AR$8*AR11/$BI$23+$AS$8*AS11/$BJ$23+$AT$8*AT11/$BK$23+$AU$8*AU11/$BL$23+$AV$8*AV11/$BM$23))</f>
        <v>1237.7603600303769</v>
      </c>
      <c r="BB11" s="95">
        <f>$D$9</f>
        <v>42736</v>
      </c>
      <c r="BC11" s="73">
        <f>IF(BB11=" "," ",MONTH(BB11))</f>
        <v>1</v>
      </c>
      <c r="BD11" s="43">
        <f>IF(BB11=" "," ",YEAR(BB11))</f>
        <v>2017</v>
      </c>
      <c r="BE11" s="89">
        <f t="shared" ref="BE11:BE22" si="7">IF(BB11=" "," ",SUMIFS($AN$11:$AN$106,$AL$11:$AL$106,BC11,$AM$11:$AM$106,BD11))</f>
        <v>1430.6033333333341</v>
      </c>
      <c r="BF11" s="43">
        <f t="shared" ref="BF11:BF22" si="8">IF(BB11=" "," ",DAY(DATE(YEAR(BB11),MONTH(BB11)+1,1)-1))</f>
        <v>31</v>
      </c>
      <c r="BG11" s="89">
        <f t="shared" ref="BG11:BG22" si="9">IF(BB11=" "," ",SUMIFS($BV$11:$BV$1472,$BR$11:$BR$1472,BC11,$BS$11:$BS$1472,BD11))</f>
        <v>498.8</v>
      </c>
      <c r="BH11" s="89">
        <f t="shared" ref="BH11:BH22" si="10">IF(BB11=" "," ",SUMIFS($BW$11:$BW$1472,$BR$11:$BR$1472,BC11,$BS$11:$BS$1472,BD11))</f>
        <v>0</v>
      </c>
      <c r="BI11" s="43">
        <f t="shared" ref="BI11:BI22" si="11">IF(BB11=" "," ",SUMIFS($AR$11:$AR$106,$AL$11:$AL$106,BC11,$AM$11:$AM$106,BD11))</f>
        <v>1</v>
      </c>
      <c r="BJ11" s="73">
        <f t="shared" ref="BJ11:BJ22" si="12">IF(BB11=" "," ",SUMIFS($AS$11:$AS$106,$AL$11:$AL$106,BC11,$AM$11:$AM$106,BD11))</f>
        <v>1</v>
      </c>
      <c r="BK11" s="89">
        <f t="shared" ref="BK11:BK22" si="13">IF(BB11=" "," ",SUMIFS($AT$11:$AT$106,$AL$11:$AL$106,BC11,$AM$11:$AM$106,BD11))</f>
        <v>1</v>
      </c>
      <c r="BL11" s="89">
        <f t="shared" ref="BL11:BL22" si="14">IF(BB11=" "," ",SUMIFS($AU$11:$AU$106,$AL$11:$AL$106,BC11,$AM$11:$AM$106,BD11))</f>
        <v>1</v>
      </c>
      <c r="BM11" s="74">
        <f t="shared" ref="BM11:BM22" si="15">IF(BB11=" "," ",SUMIFS($AV$11:$AV$106,$AL$11:$AL$106,BC11,$AM$11:$AM$106,BD11))</f>
        <v>1</v>
      </c>
      <c r="BQ11" s="94">
        <f>$D$6</f>
        <v>42005</v>
      </c>
      <c r="BR11" s="79">
        <f>IF(BQ11=" "," ",MONTH(BQ11))</f>
        <v>1</v>
      </c>
      <c r="BS11" s="80">
        <f>IF(BQ11=" "," ",YEAR(BQ11))</f>
        <v>2015</v>
      </c>
      <c r="BT11" s="81">
        <f>IF(BQ11=" "," ",+'Meteo - DJ'!E12)</f>
        <v>-4.2</v>
      </c>
      <c r="BU11" s="82">
        <f>IF(BQ11=" "," ",+'Meteo - DJ'!F12)</f>
        <v>5.9</v>
      </c>
      <c r="BV11" s="90">
        <f t="shared" ref="BV11:BV74" si="16">IF(BQ11=" "," ",IF($C$12&gt;$BU11,($C$12-(BT11+BU11)/2),IF(BU11&gt;=$C$12,0.08*($C$12-BT11)+0.42*(($C$12-BT11)^2/(BU11-BT11)))))</f>
        <v>17.149999999999999</v>
      </c>
      <c r="BW11" s="91">
        <f>IF(BQ11=" "," ",IF(BT11&gt;$C$13,MAX(0,(BT11+BU11)/2-$C$13),IF(BU11&lt;$C$13,0,0.08*(BU11-$C$13)+0.42*((BU11-$C$13)^2/(BU11-BT11)))))</f>
        <v>0</v>
      </c>
    </row>
    <row r="12" spans="2:75" x14ac:dyDescent="0.45">
      <c r="B12" s="39" t="s">
        <v>1353</v>
      </c>
      <c r="C12" s="206">
        <v>18</v>
      </c>
      <c r="D12" s="206"/>
      <c r="E12" s="207"/>
      <c r="G12" s="99"/>
      <c r="H12" s="99"/>
      <c r="I12" s="99"/>
      <c r="Z12" s="27"/>
      <c r="AI12" s="95">
        <f>IF(AI11&lt;DATE(YEAR($D$7),MONTH($D$7)-1,DAY($D$7)),DATE(YEAR(AI11),MONTH(AI11)+1,DAY(AI11))," ")</f>
        <v>42036</v>
      </c>
      <c r="AJ12" s="182">
        <v>1040.1020000000005</v>
      </c>
      <c r="AK12" s="182">
        <v>1135.6522964480473</v>
      </c>
      <c r="AL12" s="73">
        <f t="shared" si="1"/>
        <v>2</v>
      </c>
      <c r="AM12" s="43">
        <f t="shared" si="2"/>
        <v>2015</v>
      </c>
      <c r="AN12" s="5">
        <f>IF(AI12=" "," ",_xlfn.IFS($C$15= Consommations!$AA$115, VLOOKUP(Ajustement!AI12,Consommations!$Z$4:$AA$111,2,FALSE), Ajustement!$C$15=Consommations!$AB$115,VLOOKUP(Ajustement!AI12,Consommations!$AC$4:$AD$111,2,FALSE),Ajustement!$C$15=Consommations!$AC$115,VLOOKUP(Ajustement!AI12,Consommations!$AF$4:$AG$111,2,FALSE),$C$15=Consommations!$AD$115,VLOOKUP(Ajustement!AI12,Consommations!$AI$4:$AJ$111,2,FALSE)))</f>
        <v>1040.1020000000005</v>
      </c>
      <c r="AO12" s="73">
        <f t="shared" si="3"/>
        <v>28</v>
      </c>
      <c r="AP12" s="89">
        <f t="shared" si="4"/>
        <v>392.8</v>
      </c>
      <c r="AQ12" s="89">
        <f t="shared" si="5"/>
        <v>0</v>
      </c>
      <c r="AR12" s="73">
        <v>1</v>
      </c>
      <c r="AS12" s="73">
        <v>1</v>
      </c>
      <c r="AT12" s="73">
        <v>1</v>
      </c>
      <c r="AU12" s="73">
        <v>1</v>
      </c>
      <c r="AV12" s="73">
        <v>1</v>
      </c>
      <c r="AW12" s="73"/>
      <c r="AX12" s="162">
        <f t="shared" si="6"/>
        <v>1135.6522964480473</v>
      </c>
      <c r="BB12" s="95">
        <f>IF(BB11&lt;DATE(YEAR($D$10),MONTH($D$10)-1,DAY($D$10)),DATE(YEAR(BB11),MONTH(BB11)+1,DAY(BB11))," ")</f>
        <v>42767</v>
      </c>
      <c r="BC12" s="73">
        <f t="shared" ref="BC12:BC22" si="17">IF(BB12=" "," ",MONTH(BB12))</f>
        <v>2</v>
      </c>
      <c r="BD12" s="43">
        <f t="shared" ref="BD12:BD22" si="18">IF(BB12=" "," ",YEAR(BB12))</f>
        <v>2017</v>
      </c>
      <c r="BE12" s="89">
        <f t="shared" si="7"/>
        <v>1047.441</v>
      </c>
      <c r="BF12" s="43">
        <f t="shared" si="8"/>
        <v>28</v>
      </c>
      <c r="BG12" s="89">
        <f t="shared" si="9"/>
        <v>300.95</v>
      </c>
      <c r="BH12" s="89">
        <f t="shared" si="10"/>
        <v>0.26030769230769246</v>
      </c>
      <c r="BI12" s="43">
        <f t="shared" si="11"/>
        <v>1</v>
      </c>
      <c r="BJ12" s="73">
        <f t="shared" si="12"/>
        <v>1</v>
      </c>
      <c r="BK12" s="89">
        <f t="shared" si="13"/>
        <v>1</v>
      </c>
      <c r="BL12" s="89">
        <f t="shared" si="14"/>
        <v>1</v>
      </c>
      <c r="BM12" s="74">
        <f t="shared" si="15"/>
        <v>1</v>
      </c>
      <c r="BQ12" s="95">
        <f t="shared" ref="BQ12:BQ75" si="19">IF(BQ11&lt;DATE(YEAR($D$7),MONTH($D$7),DAY($D$7)-1),DATE(YEAR(BQ11),MONTH(BQ11),DAY(BQ11)+1)," ")</f>
        <v>42006</v>
      </c>
      <c r="BR12" s="83">
        <f t="shared" ref="BR12:BR75" si="20">IF(BQ12=" "," ",MONTH(BQ12))</f>
        <v>1</v>
      </c>
      <c r="BS12" s="43">
        <f t="shared" ref="BS12:BS75" si="21">IF(BQ12=" "," ",YEAR(BQ12))</f>
        <v>2015</v>
      </c>
      <c r="BT12" s="84">
        <f>IF(BQ12=" "," ",+'Meteo - DJ'!E13)</f>
        <v>1.3</v>
      </c>
      <c r="BU12" s="85">
        <f>IF(BQ12=" "," ",+'Meteo - DJ'!F13)</f>
        <v>8.6999999999999993</v>
      </c>
      <c r="BV12" s="75">
        <f t="shared" si="16"/>
        <v>13</v>
      </c>
      <c r="BW12" s="74">
        <f t="shared" ref="BW12:BW75" si="22">IF(BQ12=" "," ",IF(BT12&gt;$C$13,MAX(0,(BT12+BU12)/2-$C$13),IF(BU12&lt;$C$13,0,0.08*(BU12-$C$13)+0.42*((BU12-$C$13)^2/(BU12-BT12)))))</f>
        <v>0</v>
      </c>
    </row>
    <row r="13" spans="2:75" ht="14.65" thickBot="1" x14ac:dyDescent="0.5">
      <c r="B13" s="36" t="s">
        <v>1354</v>
      </c>
      <c r="C13" s="208">
        <v>15</v>
      </c>
      <c r="D13" s="208"/>
      <c r="E13" s="209"/>
      <c r="Y13" s="73"/>
      <c r="Z13" s="76"/>
      <c r="AA13" s="73"/>
      <c r="AB13" s="73"/>
      <c r="AE13" s="73"/>
      <c r="AG13" s="73"/>
      <c r="AI13" s="95">
        <f t="shared" ref="AI13:AI76" si="23">IF(AI12&lt;DATE(YEAR($D$7),MONTH($D$7)-1,DAY($D$7)),DATE(YEAR(AI12),MONTH(AI12)+1,DAY(AI12))," ")</f>
        <v>42064</v>
      </c>
      <c r="AJ13" s="182">
        <v>752.05583333333391</v>
      </c>
      <c r="AK13" s="182">
        <v>1054.1609187493934</v>
      </c>
      <c r="AL13" s="73">
        <f t="shared" si="1"/>
        <v>3</v>
      </c>
      <c r="AM13" s="43">
        <f t="shared" si="2"/>
        <v>2015</v>
      </c>
      <c r="AN13" s="5">
        <f>IF(AI13=" "," ",_xlfn.IFS($C$15= Consommations!$AA$115, VLOOKUP(Ajustement!AI13,Consommations!$Z$4:$AA$111,2,FALSE), Ajustement!$C$15=Consommations!$AB$115,VLOOKUP(Ajustement!AI13,Consommations!$AC$4:$AD$111,2,FALSE),Ajustement!$C$15=Consommations!$AC$115,VLOOKUP(Ajustement!AI13,Consommations!$AF$4:$AG$111,2,FALSE),$C$15=Consommations!$AD$115,VLOOKUP(Ajustement!AI13,Consommations!$AI$4:$AJ$111,2,FALSE)))</f>
        <v>752.05583333333391</v>
      </c>
      <c r="AO13" s="73">
        <f t="shared" si="3"/>
        <v>31</v>
      </c>
      <c r="AP13" s="89">
        <f t="shared" si="4"/>
        <v>307.57238710446342</v>
      </c>
      <c r="AQ13" s="89">
        <f t="shared" si="5"/>
        <v>1.7260282391021893</v>
      </c>
      <c r="AR13" s="73">
        <v>1</v>
      </c>
      <c r="AS13" s="73">
        <v>1</v>
      </c>
      <c r="AT13" s="73">
        <v>1</v>
      </c>
      <c r="AU13" s="73">
        <v>1</v>
      </c>
      <c r="AV13" s="73">
        <v>1</v>
      </c>
      <c r="AW13" s="73"/>
      <c r="AX13" s="162">
        <f t="shared" si="6"/>
        <v>1054.1609187493934</v>
      </c>
      <c r="BB13" s="95">
        <f t="shared" ref="BB13:BB22" si="24">IF(BB12&lt;DATE(YEAR($D$10),MONTH($D$10)-1,DAY($D$10)),DATE(YEAR(BB12),MONTH(BB12)+1,DAY(BB12))," ")</f>
        <v>42795</v>
      </c>
      <c r="BC13" s="73">
        <f t="shared" si="17"/>
        <v>3</v>
      </c>
      <c r="BD13" s="43">
        <f t="shared" si="18"/>
        <v>2017</v>
      </c>
      <c r="BE13" s="89">
        <f t="shared" si="7"/>
        <v>969.30899999999997</v>
      </c>
      <c r="BF13" s="43">
        <f t="shared" si="8"/>
        <v>31</v>
      </c>
      <c r="BG13" s="89">
        <f t="shared" si="9"/>
        <v>236.42212571198093</v>
      </c>
      <c r="BH13" s="89">
        <f t="shared" si="10"/>
        <v>9.2851867474297674</v>
      </c>
      <c r="BI13" s="43">
        <f t="shared" si="11"/>
        <v>1</v>
      </c>
      <c r="BJ13" s="73">
        <f t="shared" si="12"/>
        <v>1</v>
      </c>
      <c r="BK13" s="89">
        <f t="shared" si="13"/>
        <v>1</v>
      </c>
      <c r="BL13" s="89">
        <f t="shared" si="14"/>
        <v>1</v>
      </c>
      <c r="BM13" s="74">
        <f t="shared" si="15"/>
        <v>1</v>
      </c>
      <c r="BQ13" s="95">
        <f t="shared" si="19"/>
        <v>42007</v>
      </c>
      <c r="BR13" s="83">
        <f t="shared" si="20"/>
        <v>1</v>
      </c>
      <c r="BS13" s="43">
        <f t="shared" si="21"/>
        <v>2015</v>
      </c>
      <c r="BT13" s="84">
        <f>IF(BQ13=" "," ",+'Meteo - DJ'!E14)</f>
        <v>-0.2</v>
      </c>
      <c r="BU13" s="85">
        <f>IF(BQ13=" "," ",+'Meteo - DJ'!F14)</f>
        <v>12.7</v>
      </c>
      <c r="BV13" s="75">
        <f t="shared" si="16"/>
        <v>11.75</v>
      </c>
      <c r="BW13" s="74">
        <f t="shared" si="22"/>
        <v>0</v>
      </c>
    </row>
    <row r="14" spans="2:75" ht="14.65" thickBot="1" x14ac:dyDescent="0.5">
      <c r="B14" s="41"/>
      <c r="C14" s="40"/>
      <c r="D14" s="40"/>
      <c r="E14" s="42"/>
      <c r="Y14" s="73"/>
      <c r="Z14" s="76"/>
      <c r="AA14" s="73"/>
      <c r="AB14" s="73"/>
      <c r="AE14" s="73"/>
      <c r="AG14" s="73"/>
      <c r="AI14" s="95">
        <f t="shared" si="23"/>
        <v>42095</v>
      </c>
      <c r="AJ14" s="182">
        <v>574.14649999999938</v>
      </c>
      <c r="AK14" s="182">
        <v>868.26851475075046</v>
      </c>
      <c r="AL14" s="73">
        <f t="shared" si="1"/>
        <v>4</v>
      </c>
      <c r="AM14" s="43">
        <f t="shared" si="2"/>
        <v>2015</v>
      </c>
      <c r="AN14" s="5">
        <f>IF(AI14=" "," ",_xlfn.IFS($C$15= Consommations!$AA$115, VLOOKUP(Ajustement!AI14,Consommations!$Z$4:$AA$111,2,FALSE), Ajustement!$C$15=Consommations!$AB$115,VLOOKUP(Ajustement!AI14,Consommations!$AC$4:$AD$111,2,FALSE),Ajustement!$C$15=Consommations!$AC$115,VLOOKUP(Ajustement!AI14,Consommations!$AF$4:$AG$111,2,FALSE),$C$15=Consommations!$AD$115,VLOOKUP(Ajustement!AI14,Consommations!$AI$4:$AJ$111,2,FALSE)))</f>
        <v>574.14649999999938</v>
      </c>
      <c r="AO14" s="73">
        <f t="shared" si="3"/>
        <v>30</v>
      </c>
      <c r="AP14" s="89">
        <f t="shared" si="4"/>
        <v>190.89634697158928</v>
      </c>
      <c r="AQ14" s="89">
        <f t="shared" si="5"/>
        <v>27.963015597177503</v>
      </c>
      <c r="AR14" s="73">
        <v>1</v>
      </c>
      <c r="AS14" s="73">
        <v>1</v>
      </c>
      <c r="AT14" s="73">
        <v>1</v>
      </c>
      <c r="AU14" s="73">
        <v>1</v>
      </c>
      <c r="AV14" s="73">
        <v>1</v>
      </c>
      <c r="AW14" s="73"/>
      <c r="AX14" s="162">
        <f t="shared" si="6"/>
        <v>868.26851475075046</v>
      </c>
      <c r="BB14" s="95">
        <f t="shared" si="24"/>
        <v>42826</v>
      </c>
      <c r="BC14" s="73">
        <f t="shared" si="17"/>
        <v>4</v>
      </c>
      <c r="BD14" s="43">
        <f t="shared" si="18"/>
        <v>2017</v>
      </c>
      <c r="BE14" s="89">
        <f t="shared" si="7"/>
        <v>845.63300000000004</v>
      </c>
      <c r="BF14" s="43">
        <f t="shared" si="8"/>
        <v>30</v>
      </c>
      <c r="BG14" s="89">
        <f t="shared" si="9"/>
        <v>231.76641465315672</v>
      </c>
      <c r="BH14" s="89">
        <f t="shared" si="10"/>
        <v>12.105601181058836</v>
      </c>
      <c r="BI14" s="43">
        <f t="shared" si="11"/>
        <v>1</v>
      </c>
      <c r="BJ14" s="73">
        <f t="shared" si="12"/>
        <v>1</v>
      </c>
      <c r="BK14" s="89">
        <f t="shared" si="13"/>
        <v>1</v>
      </c>
      <c r="BL14" s="89">
        <f t="shared" si="14"/>
        <v>1</v>
      </c>
      <c r="BM14" s="74">
        <f t="shared" si="15"/>
        <v>1</v>
      </c>
      <c r="BQ14" s="95">
        <f t="shared" si="19"/>
        <v>42008</v>
      </c>
      <c r="BR14" s="83">
        <f t="shared" si="20"/>
        <v>1</v>
      </c>
      <c r="BS14" s="43">
        <f t="shared" si="21"/>
        <v>2015</v>
      </c>
      <c r="BT14" s="84">
        <f>IF(BQ14=" "," ",+'Meteo - DJ'!E15)</f>
        <v>1.4</v>
      </c>
      <c r="BU14" s="85">
        <f>IF(BQ14=" "," ",+'Meteo - DJ'!F15)</f>
        <v>6.6</v>
      </c>
      <c r="BV14" s="75">
        <f t="shared" si="16"/>
        <v>14</v>
      </c>
      <c r="BW14" s="74">
        <f t="shared" si="22"/>
        <v>0</v>
      </c>
    </row>
    <row r="15" spans="2:75" ht="14.65" thickBot="1" x14ac:dyDescent="0.5">
      <c r="B15" s="170" t="s">
        <v>1381</v>
      </c>
      <c r="C15" s="218" t="s">
        <v>1382</v>
      </c>
      <c r="D15" s="219"/>
      <c r="E15" s="220"/>
      <c r="Y15" s="73"/>
      <c r="Z15" s="76"/>
      <c r="AA15" s="73"/>
      <c r="AB15" s="73"/>
      <c r="AD15" s="73"/>
      <c r="AE15" s="73"/>
      <c r="AF15" s="73"/>
      <c r="AG15" s="73"/>
      <c r="AI15" s="95">
        <f t="shared" si="23"/>
        <v>42125</v>
      </c>
      <c r="AJ15" s="182">
        <v>497.70833333333331</v>
      </c>
      <c r="AK15" s="182">
        <v>802.11082468204017</v>
      </c>
      <c r="AL15" s="73">
        <f t="shared" si="1"/>
        <v>5</v>
      </c>
      <c r="AM15" s="43">
        <f t="shared" si="2"/>
        <v>2015</v>
      </c>
      <c r="AN15" s="5">
        <f>IF(AI15=" "," ",_xlfn.IFS($C$15= Consommations!$AA$115, VLOOKUP(Ajustement!AI15,Consommations!$Z$4:$AA$111,2,FALSE), Ajustement!$C$15=Consommations!$AB$115,VLOOKUP(Ajustement!AI15,Consommations!$AC$4:$AD$111,2,FALSE),Ajustement!$C$15=Consommations!$AC$115,VLOOKUP(Ajustement!AI15,Consommations!$AF$4:$AG$111,2,FALSE),$C$15=Consommations!$AD$115,VLOOKUP(Ajustement!AI15,Consommations!$AI$4:$AJ$111,2,FALSE)))</f>
        <v>497.70833333333331</v>
      </c>
      <c r="AO15" s="73">
        <f t="shared" si="3"/>
        <v>31</v>
      </c>
      <c r="AP15" s="89">
        <f t="shared" si="4"/>
        <v>132.19786395364272</v>
      </c>
      <c r="AQ15" s="89">
        <f t="shared" si="5"/>
        <v>41.513866816676476</v>
      </c>
      <c r="AR15" s="73">
        <v>1</v>
      </c>
      <c r="AS15" s="73">
        <v>1</v>
      </c>
      <c r="AT15" s="73">
        <v>1</v>
      </c>
      <c r="AU15" s="73">
        <v>1</v>
      </c>
      <c r="AV15" s="73">
        <v>1</v>
      </c>
      <c r="AW15" s="73"/>
      <c r="AX15" s="162">
        <f t="shared" si="6"/>
        <v>802.11082468204017</v>
      </c>
      <c r="BB15" s="95">
        <f t="shared" si="24"/>
        <v>42856</v>
      </c>
      <c r="BC15" s="73">
        <f t="shared" si="17"/>
        <v>5</v>
      </c>
      <c r="BD15" s="43">
        <f t="shared" si="18"/>
        <v>2017</v>
      </c>
      <c r="BE15" s="89">
        <f t="shared" si="7"/>
        <v>775.87099999999998</v>
      </c>
      <c r="BF15" s="43">
        <f t="shared" si="8"/>
        <v>31</v>
      </c>
      <c r="BG15" s="89">
        <f t="shared" si="9"/>
        <v>102.66664025390654</v>
      </c>
      <c r="BH15" s="89">
        <f t="shared" si="10"/>
        <v>92.431742420386911</v>
      </c>
      <c r="BI15" s="43">
        <f t="shared" si="11"/>
        <v>1</v>
      </c>
      <c r="BJ15" s="73">
        <f t="shared" si="12"/>
        <v>1</v>
      </c>
      <c r="BK15" s="89">
        <f t="shared" si="13"/>
        <v>1</v>
      </c>
      <c r="BL15" s="89">
        <f t="shared" si="14"/>
        <v>1</v>
      </c>
      <c r="BM15" s="74">
        <f t="shared" si="15"/>
        <v>1</v>
      </c>
      <c r="BQ15" s="95">
        <f t="shared" si="19"/>
        <v>42009</v>
      </c>
      <c r="BR15" s="83">
        <f t="shared" si="20"/>
        <v>1</v>
      </c>
      <c r="BS15" s="43">
        <f t="shared" si="21"/>
        <v>2015</v>
      </c>
      <c r="BT15" s="84">
        <f>IF(BQ15=" "," ",+'Meteo - DJ'!E16)</f>
        <v>-4.3</v>
      </c>
      <c r="BU15" s="85">
        <f>IF(BQ15=" "," ",+'Meteo - DJ'!F16)</f>
        <v>2</v>
      </c>
      <c r="BV15" s="75">
        <f t="shared" si="16"/>
        <v>19.149999999999999</v>
      </c>
      <c r="BW15" s="74">
        <f t="shared" si="22"/>
        <v>0</v>
      </c>
    </row>
    <row r="16" spans="2:75" x14ac:dyDescent="0.45">
      <c r="Y16" s="73"/>
      <c r="Z16" s="76"/>
      <c r="AA16" s="73"/>
      <c r="AB16" s="73"/>
      <c r="AD16" s="73"/>
      <c r="AE16" s="73"/>
      <c r="AF16" s="73"/>
      <c r="AG16" s="73"/>
      <c r="AI16" s="95">
        <f t="shared" si="23"/>
        <v>42156</v>
      </c>
      <c r="AJ16" s="182">
        <v>522.54766666666683</v>
      </c>
      <c r="AK16" s="182">
        <v>723.01074695873103</v>
      </c>
      <c r="AL16" s="73">
        <f t="shared" si="1"/>
        <v>6</v>
      </c>
      <c r="AM16" s="43">
        <f t="shared" si="2"/>
        <v>2015</v>
      </c>
      <c r="AN16" s="5">
        <f>IF(AI16=" "," ",_xlfn.IFS($C$15= Consommations!$AA$115, VLOOKUP(Ajustement!AI16,Consommations!$Z$4:$AA$111,2,FALSE), Ajustement!$C$15=Consommations!$AB$115,VLOOKUP(Ajustement!AI16,Consommations!$AC$4:$AD$111,2,FALSE),Ajustement!$C$15=Consommations!$AC$115,VLOOKUP(Ajustement!AI16,Consommations!$AF$4:$AG$111,2,FALSE),$C$15=Consommations!$AD$115,VLOOKUP(Ajustement!AI16,Consommations!$AI$4:$AJ$111,2,FALSE)))</f>
        <v>522.54766666666683</v>
      </c>
      <c r="AO16" s="73">
        <f t="shared" si="3"/>
        <v>30</v>
      </c>
      <c r="AP16" s="89">
        <f t="shared" si="4"/>
        <v>51.277511767322153</v>
      </c>
      <c r="AQ16" s="89">
        <f t="shared" si="5"/>
        <v>134.15502748041507</v>
      </c>
      <c r="AR16" s="73">
        <v>1</v>
      </c>
      <c r="AS16" s="73">
        <v>1</v>
      </c>
      <c r="AT16" s="73">
        <v>1</v>
      </c>
      <c r="AU16" s="73">
        <v>1</v>
      </c>
      <c r="AV16" s="73">
        <v>1</v>
      </c>
      <c r="AW16" s="73"/>
      <c r="AX16" s="162">
        <f t="shared" si="6"/>
        <v>723.01074695873103</v>
      </c>
      <c r="AY16" s="2"/>
      <c r="BB16" s="95">
        <f t="shared" si="24"/>
        <v>42887</v>
      </c>
      <c r="BC16" s="73">
        <f t="shared" si="17"/>
        <v>6</v>
      </c>
      <c r="BD16" s="43">
        <f t="shared" si="18"/>
        <v>2017</v>
      </c>
      <c r="BE16" s="89">
        <f t="shared" si="7"/>
        <v>681.52700000000004</v>
      </c>
      <c r="BF16" s="43">
        <f t="shared" si="8"/>
        <v>30</v>
      </c>
      <c r="BG16" s="89">
        <f t="shared" si="9"/>
        <v>30.491215383001844</v>
      </c>
      <c r="BH16" s="89">
        <f t="shared" si="10"/>
        <v>176.80045167352489</v>
      </c>
      <c r="BI16" s="43">
        <f t="shared" si="11"/>
        <v>1</v>
      </c>
      <c r="BJ16" s="73">
        <f t="shared" si="12"/>
        <v>1</v>
      </c>
      <c r="BK16" s="89">
        <f t="shared" si="13"/>
        <v>1</v>
      </c>
      <c r="BL16" s="89">
        <f t="shared" si="14"/>
        <v>1</v>
      </c>
      <c r="BM16" s="74">
        <f t="shared" si="15"/>
        <v>1</v>
      </c>
      <c r="BQ16" s="95">
        <f t="shared" si="19"/>
        <v>42010</v>
      </c>
      <c r="BR16" s="83">
        <f t="shared" si="20"/>
        <v>1</v>
      </c>
      <c r="BS16" s="43">
        <f t="shared" si="21"/>
        <v>2015</v>
      </c>
      <c r="BT16" s="84">
        <f>IF(BQ16=" "," ",+'Meteo - DJ'!E17)</f>
        <v>-1.6</v>
      </c>
      <c r="BU16" s="85">
        <f>IF(BQ16=" "," ",+'Meteo - DJ'!F17)</f>
        <v>4.5</v>
      </c>
      <c r="BV16" s="75">
        <f t="shared" si="16"/>
        <v>16.55</v>
      </c>
      <c r="BW16" s="74">
        <f t="shared" si="22"/>
        <v>0</v>
      </c>
    </row>
    <row r="17" spans="2:75" ht="14.65" thickBot="1" x14ac:dyDescent="0.5">
      <c r="G17" s="27"/>
      <c r="Y17" s="73"/>
      <c r="Z17" s="76"/>
      <c r="AA17" s="73"/>
      <c r="AB17" s="73"/>
      <c r="AD17" s="73"/>
      <c r="AE17" s="73"/>
      <c r="AF17" s="73"/>
      <c r="AG17" s="73"/>
      <c r="AI17" s="95">
        <f t="shared" si="23"/>
        <v>42186</v>
      </c>
      <c r="AJ17" s="182">
        <v>569.50433333333262</v>
      </c>
      <c r="AK17" s="182">
        <v>756.85761787424815</v>
      </c>
      <c r="AL17" s="73">
        <f t="shared" si="1"/>
        <v>7</v>
      </c>
      <c r="AM17" s="43">
        <f t="shared" si="2"/>
        <v>2015</v>
      </c>
      <c r="AN17" s="5">
        <f>IF(AI17=" "," ",_xlfn.IFS($C$15= Consommations!$AA$115, VLOOKUP(Ajustement!AI17,Consommations!$Z$4:$AA$111,2,FALSE), Ajustement!$C$15=Consommations!$AB$115,VLOOKUP(Ajustement!AI17,Consommations!$AC$4:$AD$111,2,FALSE),Ajustement!$C$15=Consommations!$AC$115,VLOOKUP(Ajustement!AI17,Consommations!$AF$4:$AG$111,2,FALSE),$C$15=Consommations!$AD$115,VLOOKUP(Ajustement!AI17,Consommations!$AI$4:$AJ$111,2,FALSE)))</f>
        <v>569.50433333333262</v>
      </c>
      <c r="AO17" s="73">
        <f t="shared" si="3"/>
        <v>31</v>
      </c>
      <c r="AP17" s="89">
        <f t="shared" si="4"/>
        <v>26.113321417339932</v>
      </c>
      <c r="AQ17" s="89">
        <f t="shared" si="5"/>
        <v>209.77867859688067</v>
      </c>
      <c r="AR17" s="73">
        <v>1</v>
      </c>
      <c r="AS17" s="73">
        <v>1</v>
      </c>
      <c r="AT17" s="73">
        <v>1</v>
      </c>
      <c r="AU17" s="73">
        <v>1</v>
      </c>
      <c r="AV17" s="73">
        <v>1</v>
      </c>
      <c r="AW17" s="73"/>
      <c r="AX17" s="162">
        <f t="shared" si="6"/>
        <v>756.85761787424815</v>
      </c>
      <c r="BB17" s="95">
        <f t="shared" si="24"/>
        <v>42917</v>
      </c>
      <c r="BC17" s="73">
        <f t="shared" si="17"/>
        <v>7</v>
      </c>
      <c r="BD17" s="43">
        <f t="shared" si="18"/>
        <v>2017</v>
      </c>
      <c r="BE17" s="89">
        <f t="shared" si="7"/>
        <v>676.73500000000001</v>
      </c>
      <c r="BF17" s="43">
        <f t="shared" si="8"/>
        <v>31</v>
      </c>
      <c r="BG17" s="89">
        <f t="shared" si="9"/>
        <v>21.734803437576801</v>
      </c>
      <c r="BH17" s="89">
        <f t="shared" si="10"/>
        <v>197.5852654058252</v>
      </c>
      <c r="BI17" s="43">
        <f t="shared" si="11"/>
        <v>1</v>
      </c>
      <c r="BJ17" s="73">
        <f t="shared" si="12"/>
        <v>1</v>
      </c>
      <c r="BK17" s="89">
        <f t="shared" si="13"/>
        <v>1</v>
      </c>
      <c r="BL17" s="89">
        <f t="shared" si="14"/>
        <v>1</v>
      </c>
      <c r="BM17" s="74">
        <f t="shared" si="15"/>
        <v>1</v>
      </c>
      <c r="BQ17" s="95">
        <f t="shared" si="19"/>
        <v>42011</v>
      </c>
      <c r="BR17" s="83">
        <f t="shared" si="20"/>
        <v>1</v>
      </c>
      <c r="BS17" s="43">
        <f t="shared" si="21"/>
        <v>2015</v>
      </c>
      <c r="BT17" s="84">
        <f>IF(BQ17=" "," ",+'Meteo - DJ'!E18)</f>
        <v>0.1</v>
      </c>
      <c r="BU17" s="85">
        <f>IF(BQ17=" "," ",+'Meteo - DJ'!F18)</f>
        <v>8.5</v>
      </c>
      <c r="BV17" s="75">
        <f t="shared" si="16"/>
        <v>13.7</v>
      </c>
      <c r="BW17" s="74">
        <f t="shared" si="22"/>
        <v>0</v>
      </c>
    </row>
    <row r="18" spans="2:75" ht="28.5" x14ac:dyDescent="0.45">
      <c r="B18" s="202" t="s">
        <v>1398</v>
      </c>
      <c r="C18" s="45" t="s">
        <v>1361</v>
      </c>
      <c r="D18" s="175">
        <v>42156</v>
      </c>
      <c r="E18" s="176" t="s">
        <v>1365</v>
      </c>
      <c r="Y18" s="73"/>
      <c r="Z18" s="76"/>
      <c r="AA18" s="73"/>
      <c r="AB18" s="73"/>
      <c r="AD18" s="73"/>
      <c r="AE18" s="73"/>
      <c r="AF18" s="73"/>
      <c r="AG18" s="73"/>
      <c r="AI18" s="95">
        <f t="shared" si="23"/>
        <v>42217</v>
      </c>
      <c r="AJ18" s="182">
        <v>498.53733333333281</v>
      </c>
      <c r="AK18" s="182">
        <v>743.65270669103938</v>
      </c>
      <c r="AL18" s="73">
        <f t="shared" si="1"/>
        <v>8</v>
      </c>
      <c r="AM18" s="43">
        <f t="shared" si="2"/>
        <v>2015</v>
      </c>
      <c r="AN18" s="5">
        <f>IF(AI18=" "," ",_xlfn.IFS($C$15= Consommations!$AA$115, VLOOKUP(Ajustement!AI18,Consommations!$Z$4:$AA$111,2,FALSE), Ajustement!$C$15=Consommations!$AB$115,VLOOKUP(Ajustement!AI18,Consommations!$AC$4:$AD$111,2,FALSE),Ajustement!$C$15=Consommations!$AC$115,VLOOKUP(Ajustement!AI18,Consommations!$AF$4:$AG$111,2,FALSE),$C$15=Consommations!$AD$115,VLOOKUP(Ajustement!AI18,Consommations!$AI$4:$AJ$111,2,FALSE)))</f>
        <v>498.53733333333281</v>
      </c>
      <c r="AO18" s="73">
        <f t="shared" si="3"/>
        <v>31</v>
      </c>
      <c r="AP18" s="89">
        <f t="shared" si="4"/>
        <v>24.239053954282941</v>
      </c>
      <c r="AQ18" s="89">
        <f t="shared" si="5"/>
        <v>196.06672775590599</v>
      </c>
      <c r="AR18" s="73">
        <v>1</v>
      </c>
      <c r="AS18" s="73">
        <v>1</v>
      </c>
      <c r="AT18" s="73">
        <v>1</v>
      </c>
      <c r="AU18" s="73">
        <v>1</v>
      </c>
      <c r="AV18" s="73">
        <v>1</v>
      </c>
      <c r="AW18" s="73"/>
      <c r="AX18" s="162">
        <f t="shared" si="6"/>
        <v>743.65270669103938</v>
      </c>
      <c r="BB18" s="95">
        <f t="shared" si="24"/>
        <v>42948</v>
      </c>
      <c r="BC18" s="73">
        <f t="shared" si="17"/>
        <v>8</v>
      </c>
      <c r="BD18" s="43">
        <f t="shared" si="18"/>
        <v>2017</v>
      </c>
      <c r="BE18" s="89">
        <f t="shared" si="7"/>
        <v>657.82600000000002</v>
      </c>
      <c r="BF18" s="43">
        <f t="shared" si="8"/>
        <v>31</v>
      </c>
      <c r="BG18" s="89">
        <f t="shared" si="9"/>
        <v>31.502816414659183</v>
      </c>
      <c r="BH18" s="89">
        <f t="shared" si="10"/>
        <v>160.68128105790541</v>
      </c>
      <c r="BI18" s="43">
        <f t="shared" si="11"/>
        <v>1</v>
      </c>
      <c r="BJ18" s="73">
        <f t="shared" si="12"/>
        <v>1</v>
      </c>
      <c r="BK18" s="89">
        <f t="shared" si="13"/>
        <v>1</v>
      </c>
      <c r="BL18" s="89">
        <f t="shared" si="14"/>
        <v>1</v>
      </c>
      <c r="BM18" s="74">
        <f t="shared" si="15"/>
        <v>1</v>
      </c>
      <c r="BQ18" s="95">
        <f t="shared" si="19"/>
        <v>42012</v>
      </c>
      <c r="BR18" s="83">
        <f t="shared" si="20"/>
        <v>1</v>
      </c>
      <c r="BS18" s="43">
        <f t="shared" si="21"/>
        <v>2015</v>
      </c>
      <c r="BT18" s="84">
        <f>IF(BQ18=" "," ",+'Meteo - DJ'!E19)</f>
        <v>4</v>
      </c>
      <c r="BU18" s="85">
        <f>IF(BQ18=" "," ",+'Meteo - DJ'!F19)</f>
        <v>10.8</v>
      </c>
      <c r="BV18" s="75">
        <f t="shared" si="16"/>
        <v>10.6</v>
      </c>
      <c r="BW18" s="74">
        <f t="shared" si="22"/>
        <v>0</v>
      </c>
    </row>
    <row r="19" spans="2:75" ht="28.9" thickBot="1" x14ac:dyDescent="0.5">
      <c r="B19" s="203"/>
      <c r="C19" s="177" t="s">
        <v>1362</v>
      </c>
      <c r="D19" s="178">
        <v>43101</v>
      </c>
      <c r="E19" s="179" t="s">
        <v>1366</v>
      </c>
      <c r="Y19" s="73"/>
      <c r="Z19" s="76"/>
      <c r="AA19" s="73"/>
      <c r="AB19" s="73"/>
      <c r="AD19" s="73"/>
      <c r="AE19" s="73"/>
      <c r="AF19" s="73"/>
      <c r="AG19" s="73"/>
      <c r="AI19" s="95">
        <f t="shared" si="23"/>
        <v>42248</v>
      </c>
      <c r="AJ19" s="182">
        <v>507.59116666666631</v>
      </c>
      <c r="AK19" s="182">
        <v>742.54589765770481</v>
      </c>
      <c r="AL19" s="73">
        <f t="shared" si="1"/>
        <v>9</v>
      </c>
      <c r="AM19" s="43">
        <f t="shared" si="2"/>
        <v>2015</v>
      </c>
      <c r="AN19" s="5">
        <f>IF(AI19=" "," ",_xlfn.IFS($C$15= Consommations!$AA$115, VLOOKUP(Ajustement!AI19,Consommations!$Z$4:$AA$111,2,FALSE), Ajustement!$C$15=Consommations!$AB$115,VLOOKUP(Ajustement!AI19,Consommations!$AC$4:$AD$111,2,FALSE),Ajustement!$C$15=Consommations!$AC$115,VLOOKUP(Ajustement!AI19,Consommations!$AF$4:$AG$111,2,FALSE),$C$15=Consommations!$AD$115,VLOOKUP(Ajustement!AI19,Consommations!$AI$4:$AJ$111,2,FALSE)))</f>
        <v>507.59116666666631</v>
      </c>
      <c r="AO19" s="73">
        <f t="shared" si="3"/>
        <v>30</v>
      </c>
      <c r="AP19" s="89">
        <f t="shared" si="4"/>
        <v>106.9329451950468</v>
      </c>
      <c r="AQ19" s="89">
        <f t="shared" si="5"/>
        <v>40.220642522520002</v>
      </c>
      <c r="AR19" s="73">
        <v>1</v>
      </c>
      <c r="AS19" s="73">
        <v>1</v>
      </c>
      <c r="AT19" s="73">
        <v>1</v>
      </c>
      <c r="AU19" s="73">
        <v>1</v>
      </c>
      <c r="AV19" s="73">
        <v>1</v>
      </c>
      <c r="AW19" s="73"/>
      <c r="AX19" s="162">
        <f t="shared" si="6"/>
        <v>742.54589765770481</v>
      </c>
      <c r="BB19" s="95">
        <f t="shared" si="24"/>
        <v>42979</v>
      </c>
      <c r="BC19" s="73">
        <f t="shared" si="17"/>
        <v>9</v>
      </c>
      <c r="BD19" s="43">
        <f t="shared" si="18"/>
        <v>2017</v>
      </c>
      <c r="BE19" s="89">
        <f t="shared" si="7"/>
        <v>724.43</v>
      </c>
      <c r="BF19" s="43">
        <f t="shared" si="8"/>
        <v>30</v>
      </c>
      <c r="BG19" s="89">
        <f t="shared" si="9"/>
        <v>94.610641100258889</v>
      </c>
      <c r="BH19" s="89">
        <f t="shared" si="10"/>
        <v>53.023508876620255</v>
      </c>
      <c r="BI19" s="43">
        <f t="shared" si="11"/>
        <v>1</v>
      </c>
      <c r="BJ19" s="73">
        <f t="shared" si="12"/>
        <v>1</v>
      </c>
      <c r="BK19" s="89">
        <f t="shared" si="13"/>
        <v>1</v>
      </c>
      <c r="BL19" s="89">
        <f t="shared" si="14"/>
        <v>1</v>
      </c>
      <c r="BM19" s="74">
        <f t="shared" si="15"/>
        <v>1</v>
      </c>
      <c r="BQ19" s="95">
        <f t="shared" si="19"/>
        <v>42013</v>
      </c>
      <c r="BR19" s="83">
        <f t="shared" si="20"/>
        <v>1</v>
      </c>
      <c r="BS19" s="43">
        <f t="shared" si="21"/>
        <v>2015</v>
      </c>
      <c r="BT19" s="84">
        <f>IF(BQ19=" "," ",+'Meteo - DJ'!E20)</f>
        <v>6.3</v>
      </c>
      <c r="BU19" s="85">
        <f>IF(BQ19=" "," ",+'Meteo - DJ'!F20)</f>
        <v>14.3</v>
      </c>
      <c r="BV19" s="75">
        <f t="shared" si="16"/>
        <v>7.6999999999999993</v>
      </c>
      <c r="BW19" s="74">
        <f t="shared" si="22"/>
        <v>0</v>
      </c>
    </row>
    <row r="20" spans="2:75" x14ac:dyDescent="0.45">
      <c r="Y20" s="73"/>
      <c r="Z20" s="76"/>
      <c r="AA20" s="73"/>
      <c r="AB20" s="73"/>
      <c r="AD20" s="73"/>
      <c r="AE20" s="73"/>
      <c r="AF20" s="73"/>
      <c r="AG20" s="73"/>
      <c r="AI20" s="95">
        <f t="shared" si="23"/>
        <v>42278</v>
      </c>
      <c r="AJ20" s="182">
        <v>624.96316666666655</v>
      </c>
      <c r="AK20" s="182">
        <v>901.05413113315399</v>
      </c>
      <c r="AL20" s="73">
        <f t="shared" si="1"/>
        <v>10</v>
      </c>
      <c r="AM20" s="43">
        <f t="shared" si="2"/>
        <v>2015</v>
      </c>
      <c r="AN20" s="5">
        <f>IF(AI20=" "," ",_xlfn.IFS($C$15= Consommations!$AA$115, VLOOKUP(Ajustement!AI20,Consommations!$Z$4:$AA$111,2,FALSE), Ajustement!$C$15=Consommations!$AB$115,VLOOKUP(Ajustement!AI20,Consommations!$AC$4:$AD$111,2,FALSE),Ajustement!$C$15=Consommations!$AC$115,VLOOKUP(Ajustement!AI20,Consommations!$AF$4:$AG$111,2,FALSE),$C$15=Consommations!$AD$115,VLOOKUP(Ajustement!AI20,Consommations!$AI$4:$AJ$111,2,FALSE)))</f>
        <v>624.96316666666655</v>
      </c>
      <c r="AO20" s="73">
        <f t="shared" si="3"/>
        <v>31</v>
      </c>
      <c r="AP20" s="89">
        <f t="shared" si="4"/>
        <v>208.03209410959235</v>
      </c>
      <c r="AQ20" s="89">
        <f t="shared" si="5"/>
        <v>10.79699166218025</v>
      </c>
      <c r="AR20" s="73">
        <v>1</v>
      </c>
      <c r="AS20" s="73">
        <v>1</v>
      </c>
      <c r="AT20" s="73">
        <v>1</v>
      </c>
      <c r="AU20" s="73">
        <v>1</v>
      </c>
      <c r="AV20" s="73">
        <v>1</v>
      </c>
      <c r="AW20" s="73"/>
      <c r="AX20" s="162">
        <f t="shared" si="6"/>
        <v>901.05413113315399</v>
      </c>
      <c r="BB20" s="95">
        <f t="shared" si="24"/>
        <v>43009</v>
      </c>
      <c r="BC20" s="73">
        <f t="shared" si="17"/>
        <v>10</v>
      </c>
      <c r="BD20" s="43">
        <f t="shared" si="18"/>
        <v>2017</v>
      </c>
      <c r="BE20" s="89">
        <f t="shared" si="7"/>
        <v>797.18899999999996</v>
      </c>
      <c r="BF20" s="43">
        <f t="shared" si="8"/>
        <v>31</v>
      </c>
      <c r="BG20" s="89">
        <f t="shared" si="9"/>
        <v>136.38441146926772</v>
      </c>
      <c r="BH20" s="89">
        <f t="shared" si="10"/>
        <v>34.977231598141437</v>
      </c>
      <c r="BI20" s="43">
        <f t="shared" si="11"/>
        <v>1</v>
      </c>
      <c r="BJ20" s="73">
        <f t="shared" si="12"/>
        <v>1</v>
      </c>
      <c r="BK20" s="89">
        <f t="shared" si="13"/>
        <v>1</v>
      </c>
      <c r="BL20" s="89">
        <f t="shared" si="14"/>
        <v>1</v>
      </c>
      <c r="BM20" s="74">
        <f t="shared" si="15"/>
        <v>1</v>
      </c>
      <c r="BQ20" s="95">
        <f t="shared" si="19"/>
        <v>42014</v>
      </c>
      <c r="BR20" s="83">
        <f t="shared" si="20"/>
        <v>1</v>
      </c>
      <c r="BS20" s="43">
        <f t="shared" si="21"/>
        <v>2015</v>
      </c>
      <c r="BT20" s="84">
        <f>IF(BQ20=" "," ",+'Meteo - DJ'!E21)</f>
        <v>9.9</v>
      </c>
      <c r="BU20" s="85">
        <f>IF(BQ20=" "," ",+'Meteo - DJ'!F21)</f>
        <v>13.3</v>
      </c>
      <c r="BV20" s="75">
        <f t="shared" si="16"/>
        <v>6.3999999999999986</v>
      </c>
      <c r="BW20" s="74">
        <f t="shared" si="22"/>
        <v>0</v>
      </c>
    </row>
    <row r="21" spans="2:75" x14ac:dyDescent="0.45">
      <c r="Y21" s="73"/>
      <c r="Z21" s="76"/>
      <c r="AA21" s="73"/>
      <c r="AB21" s="73"/>
      <c r="AD21" s="73"/>
      <c r="AE21" s="73"/>
      <c r="AF21" s="73"/>
      <c r="AG21" s="73"/>
      <c r="AI21" s="95">
        <f t="shared" si="23"/>
        <v>42309</v>
      </c>
      <c r="AJ21" s="182">
        <v>686.30799999999999</v>
      </c>
      <c r="AK21" s="182">
        <v>899.34808746293299</v>
      </c>
      <c r="AL21" s="73">
        <f t="shared" si="1"/>
        <v>11</v>
      </c>
      <c r="AM21" s="43">
        <f t="shared" si="2"/>
        <v>2015</v>
      </c>
      <c r="AN21" s="5">
        <f>IF(AI21=" "," ",_xlfn.IFS($C$15= Consommations!$AA$115, VLOOKUP(Ajustement!AI21,Consommations!$Z$4:$AA$111,2,FALSE), Ajustement!$C$15=Consommations!$AB$115,VLOOKUP(Ajustement!AI21,Consommations!$AC$4:$AD$111,2,FALSE),Ajustement!$C$15=Consommations!$AC$115,VLOOKUP(Ajustement!AI21,Consommations!$AF$4:$AG$111,2,FALSE),$C$15=Consommations!$AD$115,VLOOKUP(Ajustement!AI21,Consommations!$AI$4:$AJ$111,2,FALSE)))</f>
        <v>686.30799999999999</v>
      </c>
      <c r="AO21" s="73">
        <f t="shared" si="3"/>
        <v>30</v>
      </c>
      <c r="AP21" s="89">
        <f t="shared" si="4"/>
        <v>218.03202581414337</v>
      </c>
      <c r="AQ21" s="89">
        <f t="shared" si="5"/>
        <v>11.154392218017938</v>
      </c>
      <c r="AR21" s="73">
        <v>1</v>
      </c>
      <c r="AS21" s="73">
        <v>1</v>
      </c>
      <c r="AT21" s="73">
        <v>1</v>
      </c>
      <c r="AU21" s="73">
        <v>1</v>
      </c>
      <c r="AV21" s="73">
        <v>1</v>
      </c>
      <c r="AW21" s="73"/>
      <c r="AX21" s="162">
        <f t="shared" si="6"/>
        <v>899.34808746293299</v>
      </c>
      <c r="BB21" s="95">
        <f t="shared" si="24"/>
        <v>43040</v>
      </c>
      <c r="BC21" s="73">
        <f t="shared" si="17"/>
        <v>11</v>
      </c>
      <c r="BD21" s="43">
        <f t="shared" si="18"/>
        <v>2017</v>
      </c>
      <c r="BE21" s="89">
        <f t="shared" si="7"/>
        <v>1112.6780000000001</v>
      </c>
      <c r="BF21" s="43">
        <f t="shared" si="8"/>
        <v>30</v>
      </c>
      <c r="BG21" s="89">
        <f t="shared" si="9"/>
        <v>311.05</v>
      </c>
      <c r="BH21" s="89">
        <f t="shared" si="10"/>
        <v>0.42466170952842552</v>
      </c>
      <c r="BI21" s="43">
        <f t="shared" si="11"/>
        <v>1</v>
      </c>
      <c r="BJ21" s="73">
        <f t="shared" si="12"/>
        <v>1</v>
      </c>
      <c r="BK21" s="89">
        <f t="shared" si="13"/>
        <v>1</v>
      </c>
      <c r="BL21" s="89">
        <f t="shared" si="14"/>
        <v>1</v>
      </c>
      <c r="BM21" s="74">
        <f t="shared" si="15"/>
        <v>1</v>
      </c>
      <c r="BQ21" s="95">
        <f t="shared" si="19"/>
        <v>42015</v>
      </c>
      <c r="BR21" s="83">
        <f t="shared" si="20"/>
        <v>1</v>
      </c>
      <c r="BS21" s="43">
        <f t="shared" si="21"/>
        <v>2015</v>
      </c>
      <c r="BT21" s="84">
        <f>IF(BQ21=" "," ",+'Meteo - DJ'!E22)</f>
        <v>4</v>
      </c>
      <c r="BU21" s="85">
        <f>IF(BQ21=" "," ",+'Meteo - DJ'!F22)</f>
        <v>8.9</v>
      </c>
      <c r="BV21" s="75">
        <f t="shared" si="16"/>
        <v>11.55</v>
      </c>
      <c r="BW21" s="74">
        <f t="shared" si="22"/>
        <v>0</v>
      </c>
    </row>
    <row r="22" spans="2:75" ht="14.65" thickBot="1" x14ac:dyDescent="0.5">
      <c r="Y22" s="73"/>
      <c r="Z22" s="76"/>
      <c r="AA22" s="73"/>
      <c r="AB22" s="73"/>
      <c r="AD22" s="73"/>
      <c r="AE22" s="73"/>
      <c r="AF22" s="73"/>
      <c r="AG22" s="73"/>
      <c r="AI22" s="95">
        <f t="shared" si="23"/>
        <v>42339</v>
      </c>
      <c r="AJ22" s="182">
        <v>766.62333333333333</v>
      </c>
      <c r="AK22" s="182">
        <v>991.54908939210975</v>
      </c>
      <c r="AL22" s="73">
        <f t="shared" si="1"/>
        <v>12</v>
      </c>
      <c r="AM22" s="43">
        <f t="shared" si="2"/>
        <v>2015</v>
      </c>
      <c r="AN22" s="5">
        <f>IF(AI22=" "," ",_xlfn.IFS($C$15= Consommations!$AA$115, VLOOKUP(Ajustement!AI22,Consommations!$Z$4:$AA$111,2,FALSE), Ajustement!$C$15=Consommations!$AB$115,VLOOKUP(Ajustement!AI22,Consommations!$AC$4:$AD$111,2,FALSE),Ajustement!$C$15=Consommations!$AC$115,VLOOKUP(Ajustement!AI22,Consommations!$AF$4:$AG$111,2,FALSE),$C$15=Consommations!$AD$115,VLOOKUP(Ajustement!AI22,Consommations!$AI$4:$AJ$111,2,FALSE)))</f>
        <v>766.62333333333333</v>
      </c>
      <c r="AO22" s="73">
        <f t="shared" si="3"/>
        <v>31</v>
      </c>
      <c r="AP22" s="89">
        <f t="shared" si="4"/>
        <v>269.2999999999999</v>
      </c>
      <c r="AQ22" s="89">
        <f t="shared" si="5"/>
        <v>0.17875000000000033</v>
      </c>
      <c r="AR22" s="73">
        <v>1</v>
      </c>
      <c r="AS22" s="73">
        <v>1</v>
      </c>
      <c r="AT22" s="73">
        <v>1</v>
      </c>
      <c r="AU22" s="73">
        <v>1</v>
      </c>
      <c r="AV22" s="73">
        <v>1</v>
      </c>
      <c r="AW22" s="73"/>
      <c r="AX22" s="162">
        <f t="shared" si="6"/>
        <v>991.54908939210975</v>
      </c>
      <c r="BB22" s="96">
        <f t="shared" si="24"/>
        <v>43070</v>
      </c>
      <c r="BC22" s="77">
        <f t="shared" si="17"/>
        <v>12</v>
      </c>
      <c r="BD22" s="78">
        <f t="shared" si="18"/>
        <v>2017</v>
      </c>
      <c r="BE22" s="97">
        <f t="shared" si="7"/>
        <v>1249.3779999999999</v>
      </c>
      <c r="BF22" s="78">
        <f t="shared" si="8"/>
        <v>31</v>
      </c>
      <c r="BG22" s="97">
        <f t="shared" si="9"/>
        <v>394.2</v>
      </c>
      <c r="BH22" s="97">
        <f t="shared" si="10"/>
        <v>4.4444444444444495E-2</v>
      </c>
      <c r="BI22" s="78">
        <f t="shared" si="11"/>
        <v>1</v>
      </c>
      <c r="BJ22" s="77">
        <f t="shared" si="12"/>
        <v>1</v>
      </c>
      <c r="BK22" s="97">
        <f t="shared" si="13"/>
        <v>1</v>
      </c>
      <c r="BL22" s="97">
        <f t="shared" si="14"/>
        <v>1</v>
      </c>
      <c r="BM22" s="93">
        <f t="shared" si="15"/>
        <v>1</v>
      </c>
      <c r="BQ22" s="95">
        <f t="shared" si="19"/>
        <v>42016</v>
      </c>
      <c r="BR22" s="83">
        <f t="shared" si="20"/>
        <v>1</v>
      </c>
      <c r="BS22" s="43">
        <f t="shared" si="21"/>
        <v>2015</v>
      </c>
      <c r="BT22" s="84">
        <f>IF(BQ22=" "," ",+'Meteo - DJ'!E23)</f>
        <v>4.7</v>
      </c>
      <c r="BU22" s="85">
        <f>IF(BQ22=" "," ",+'Meteo - DJ'!F23)</f>
        <v>9.3000000000000007</v>
      </c>
      <c r="BV22" s="75">
        <f t="shared" si="16"/>
        <v>11</v>
      </c>
      <c r="BW22" s="74">
        <f t="shared" si="22"/>
        <v>0</v>
      </c>
    </row>
    <row r="23" spans="2:75" ht="14.65" thickBot="1" x14ac:dyDescent="0.5">
      <c r="Y23" s="73"/>
      <c r="Z23" s="76"/>
      <c r="AA23" s="73"/>
      <c r="AB23" s="73"/>
      <c r="AD23" s="73"/>
      <c r="AE23" s="73"/>
      <c r="AF23" s="73"/>
      <c r="AG23" s="73"/>
      <c r="AI23" s="95">
        <f t="shared" si="23"/>
        <v>42370</v>
      </c>
      <c r="AJ23" s="182">
        <v>925.81983333333289</v>
      </c>
      <c r="AK23" s="182">
        <v>1184.1234929673651</v>
      </c>
      <c r="AL23" s="73">
        <f t="shared" si="1"/>
        <v>1</v>
      </c>
      <c r="AM23" s="43">
        <f t="shared" si="2"/>
        <v>2016</v>
      </c>
      <c r="AN23" s="5">
        <f>IF(AI23=" "," ",_xlfn.IFS($C$15= Consommations!$AA$115, VLOOKUP(Ajustement!AI23,Consommations!$Z$4:$AA$111,2,FALSE), Ajustement!$C$15=Consommations!$AB$115,VLOOKUP(Ajustement!AI23,Consommations!$AC$4:$AD$111,2,FALSE),Ajustement!$C$15=Consommations!$AC$115,VLOOKUP(Ajustement!AI23,Consommations!$AF$4:$AG$111,2,FALSE),$C$15=Consommations!$AD$115,VLOOKUP(Ajustement!AI23,Consommations!$AI$4:$AJ$111,2,FALSE)))</f>
        <v>925.81983333333289</v>
      </c>
      <c r="AO23" s="73">
        <f t="shared" si="3"/>
        <v>31</v>
      </c>
      <c r="AP23" s="89">
        <f t="shared" si="4"/>
        <v>389.3</v>
      </c>
      <c r="AQ23" s="89">
        <f t="shared" si="5"/>
        <v>0</v>
      </c>
      <c r="AR23" s="73">
        <v>1</v>
      </c>
      <c r="AS23" s="73">
        <v>1</v>
      </c>
      <c r="AT23" s="73">
        <v>1</v>
      </c>
      <c r="AU23" s="73">
        <v>1</v>
      </c>
      <c r="AV23" s="73">
        <v>1</v>
      </c>
      <c r="AW23" s="73"/>
      <c r="AX23" s="162">
        <f t="shared" si="6"/>
        <v>1184.1234929673651</v>
      </c>
      <c r="BA23" s="73"/>
      <c r="BD23" s="5" t="s">
        <v>1369</v>
      </c>
      <c r="BE23" s="104">
        <f>SUM(BE11:BE22)</f>
        <v>10968.620333333334</v>
      </c>
      <c r="BF23" s="105">
        <f>SUM(BF11:BF22)</f>
        <v>365</v>
      </c>
      <c r="BG23" s="105">
        <f t="shared" ref="BG23:BM23" si="25">SUM(BG11:BG22)</f>
        <v>2390.5790684238086</v>
      </c>
      <c r="BH23" s="105">
        <f t="shared" si="25"/>
        <v>737.61968280717326</v>
      </c>
      <c r="BI23" s="105">
        <f t="shared" si="25"/>
        <v>12</v>
      </c>
      <c r="BJ23" s="105">
        <f t="shared" si="25"/>
        <v>12</v>
      </c>
      <c r="BK23" s="105">
        <f t="shared" si="25"/>
        <v>12</v>
      </c>
      <c r="BL23" s="105">
        <f t="shared" si="25"/>
        <v>12</v>
      </c>
      <c r="BM23" s="106">
        <f t="shared" si="25"/>
        <v>12</v>
      </c>
      <c r="BQ23" s="95">
        <f t="shared" si="19"/>
        <v>42017</v>
      </c>
      <c r="BR23" s="83">
        <f t="shared" si="20"/>
        <v>1</v>
      </c>
      <c r="BS23" s="43">
        <f t="shared" si="21"/>
        <v>2015</v>
      </c>
      <c r="BT23" s="84">
        <f>IF(BQ23=" "," ",+'Meteo - DJ'!E24)</f>
        <v>6.7</v>
      </c>
      <c r="BU23" s="85">
        <f>IF(BQ23=" "," ",+'Meteo - DJ'!F24)</f>
        <v>10</v>
      </c>
      <c r="BV23" s="75">
        <f t="shared" si="16"/>
        <v>9.65</v>
      </c>
      <c r="BW23" s="74">
        <f t="shared" si="22"/>
        <v>0</v>
      </c>
    </row>
    <row r="24" spans="2:75" x14ac:dyDescent="0.45">
      <c r="Y24" s="73"/>
      <c r="Z24" s="76"/>
      <c r="AA24" s="73"/>
      <c r="AB24" s="73"/>
      <c r="AD24" s="73"/>
      <c r="AE24" s="73"/>
      <c r="AF24" s="73"/>
      <c r="AG24" s="73"/>
      <c r="AI24" s="95">
        <f t="shared" si="23"/>
        <v>42401</v>
      </c>
      <c r="AJ24" s="182">
        <v>902.78499999999951</v>
      </c>
      <c r="AK24" s="182">
        <v>1080.8556021820091</v>
      </c>
      <c r="AL24" s="73">
        <f t="shared" si="1"/>
        <v>2</v>
      </c>
      <c r="AM24" s="43">
        <f t="shared" si="2"/>
        <v>2016</v>
      </c>
      <c r="AN24" s="5">
        <f>IF(AI24=" "," ",_xlfn.IFS($C$15= Consommations!$AA$115, VLOOKUP(Ajustement!AI24,Consommations!$Z$4:$AA$111,2,FALSE), Ajustement!$C$15=Consommations!$AB$115,VLOOKUP(Ajustement!AI24,Consommations!$AC$4:$AD$111,2,FALSE),Ajustement!$C$15=Consommations!$AC$115,VLOOKUP(Ajustement!AI24,Consommations!$AF$4:$AG$111,2,FALSE),$C$15=Consommations!$AD$115,VLOOKUP(Ajustement!AI24,Consommations!$AI$4:$AJ$111,2,FALSE)))</f>
        <v>902.78499999999951</v>
      </c>
      <c r="AO24" s="73">
        <f t="shared" si="3"/>
        <v>29</v>
      </c>
      <c r="AP24" s="89">
        <f t="shared" si="4"/>
        <v>347.45000000000005</v>
      </c>
      <c r="AQ24" s="89">
        <f t="shared" si="5"/>
        <v>0</v>
      </c>
      <c r="AR24" s="73">
        <v>1</v>
      </c>
      <c r="AS24" s="73">
        <v>1</v>
      </c>
      <c r="AT24" s="73">
        <v>1</v>
      </c>
      <c r="AU24" s="73">
        <v>1</v>
      </c>
      <c r="AV24" s="73">
        <v>1</v>
      </c>
      <c r="AW24" s="73"/>
      <c r="AX24" s="162">
        <f t="shared" si="6"/>
        <v>1080.8556021820091</v>
      </c>
      <c r="BQ24" s="95">
        <f t="shared" si="19"/>
        <v>42018</v>
      </c>
      <c r="BR24" s="83">
        <f t="shared" si="20"/>
        <v>1</v>
      </c>
      <c r="BS24" s="43">
        <f t="shared" si="21"/>
        <v>2015</v>
      </c>
      <c r="BT24" s="84">
        <f>IF(BQ24=" "," ",+'Meteo - DJ'!E25)</f>
        <v>5.0999999999999996</v>
      </c>
      <c r="BU24" s="85">
        <f>IF(BQ24=" "," ",+'Meteo - DJ'!F25)</f>
        <v>9.6999999999999993</v>
      </c>
      <c r="BV24" s="75">
        <f t="shared" si="16"/>
        <v>10.600000000000001</v>
      </c>
      <c r="BW24" s="74">
        <f t="shared" si="22"/>
        <v>0</v>
      </c>
    </row>
    <row r="25" spans="2:75" x14ac:dyDescent="0.45">
      <c r="Y25" s="73"/>
      <c r="Z25" s="76"/>
      <c r="AA25" s="73"/>
      <c r="AB25" s="73"/>
      <c r="AD25" s="73"/>
      <c r="AE25" s="73"/>
      <c r="AF25" s="73"/>
      <c r="AG25" s="73"/>
      <c r="AI25" s="95">
        <f t="shared" si="23"/>
        <v>42430</v>
      </c>
      <c r="AJ25" s="182">
        <v>963.92016666666655</v>
      </c>
      <c r="AK25" s="182">
        <v>1115.0836030659275</v>
      </c>
      <c r="AL25" s="73">
        <f t="shared" si="1"/>
        <v>3</v>
      </c>
      <c r="AM25" s="43">
        <f t="shared" si="2"/>
        <v>2016</v>
      </c>
      <c r="AN25" s="5">
        <f>IF(AI25=" "," ",_xlfn.IFS($C$15= Consommations!$AA$115, VLOOKUP(Ajustement!AI25,Consommations!$Z$4:$AA$111,2,FALSE), Ajustement!$C$15=Consommations!$AB$115,VLOOKUP(Ajustement!AI25,Consommations!$AC$4:$AD$111,2,FALSE),Ajustement!$C$15=Consommations!$AC$115,VLOOKUP(Ajustement!AI25,Consommations!$AF$4:$AG$111,2,FALSE),$C$15=Consommations!$AD$115,VLOOKUP(Ajustement!AI25,Consommations!$AI$4:$AJ$111,2,FALSE)))</f>
        <v>963.92016666666655</v>
      </c>
      <c r="AO25" s="73">
        <f t="shared" si="3"/>
        <v>31</v>
      </c>
      <c r="AP25" s="89">
        <f t="shared" si="4"/>
        <v>346.3</v>
      </c>
      <c r="AQ25" s="89">
        <f t="shared" si="5"/>
        <v>1.823999999999993E-2</v>
      </c>
      <c r="AR25" s="73">
        <v>1</v>
      </c>
      <c r="AS25" s="73">
        <v>1</v>
      </c>
      <c r="AT25" s="73">
        <v>1</v>
      </c>
      <c r="AU25" s="73">
        <v>1</v>
      </c>
      <c r="AV25" s="73">
        <v>1</v>
      </c>
      <c r="AW25" s="73"/>
      <c r="AX25" s="162">
        <f t="shared" si="6"/>
        <v>1115.0836030659275</v>
      </c>
      <c r="BQ25" s="95">
        <f t="shared" si="19"/>
        <v>42019</v>
      </c>
      <c r="BR25" s="83">
        <f t="shared" si="20"/>
        <v>1</v>
      </c>
      <c r="BS25" s="43">
        <f t="shared" si="21"/>
        <v>2015</v>
      </c>
      <c r="BT25" s="84">
        <f>IF(BQ25=" "," ",+'Meteo - DJ'!E26)</f>
        <v>6.7</v>
      </c>
      <c r="BU25" s="85">
        <f>IF(BQ25=" "," ",+'Meteo - DJ'!F26)</f>
        <v>11</v>
      </c>
      <c r="BV25" s="75">
        <f t="shared" si="16"/>
        <v>9.15</v>
      </c>
      <c r="BW25" s="74">
        <f t="shared" si="22"/>
        <v>0</v>
      </c>
    </row>
    <row r="26" spans="2:75" x14ac:dyDescent="0.45">
      <c r="Y26" s="73"/>
      <c r="Z26" s="76"/>
      <c r="AA26" s="73"/>
      <c r="AB26" s="73"/>
      <c r="AD26" s="73"/>
      <c r="AE26" s="73"/>
      <c r="AF26" s="73"/>
      <c r="AG26" s="73"/>
      <c r="AI26" s="95">
        <f t="shared" si="23"/>
        <v>42461</v>
      </c>
      <c r="AJ26" s="182">
        <v>710.23150000000066</v>
      </c>
      <c r="AK26" s="182">
        <v>947.46573748705646</v>
      </c>
      <c r="AL26" s="73">
        <f t="shared" si="1"/>
        <v>4</v>
      </c>
      <c r="AM26" s="43">
        <f t="shared" si="2"/>
        <v>2016</v>
      </c>
      <c r="AN26" s="5">
        <f>IF(AI26=" "," ",_xlfn.IFS($C$15= Consommations!$AA$115, VLOOKUP(Ajustement!AI26,Consommations!$Z$4:$AA$111,2,FALSE), Ajustement!$C$15=Consommations!$AB$115,VLOOKUP(Ajustement!AI26,Consommations!$AC$4:$AD$111,2,FALSE),Ajustement!$C$15=Consommations!$AC$115,VLOOKUP(Ajustement!AI26,Consommations!$AF$4:$AG$111,2,FALSE),$C$15=Consommations!$AD$115,VLOOKUP(Ajustement!AI26,Consommations!$AI$4:$AJ$111,2,FALSE)))</f>
        <v>710.23150000000066</v>
      </c>
      <c r="AO26" s="73">
        <f t="shared" si="3"/>
        <v>30</v>
      </c>
      <c r="AP26" s="89">
        <f t="shared" si="4"/>
        <v>249.42692171481826</v>
      </c>
      <c r="AQ26" s="89">
        <f t="shared" si="5"/>
        <v>8.0620092401700241</v>
      </c>
      <c r="AR26" s="73">
        <v>1</v>
      </c>
      <c r="AS26" s="73">
        <v>1</v>
      </c>
      <c r="AT26" s="73">
        <v>1</v>
      </c>
      <c r="AU26" s="73">
        <v>1</v>
      </c>
      <c r="AV26" s="73">
        <v>1</v>
      </c>
      <c r="AW26" s="73"/>
      <c r="AX26" s="162">
        <f t="shared" si="6"/>
        <v>947.46573748705646</v>
      </c>
      <c r="BQ26" s="95">
        <f t="shared" si="19"/>
        <v>42020</v>
      </c>
      <c r="BR26" s="83">
        <f t="shared" si="20"/>
        <v>1</v>
      </c>
      <c r="BS26" s="43">
        <f t="shared" si="21"/>
        <v>2015</v>
      </c>
      <c r="BT26" s="84">
        <f>IF(BQ26=" "," ",+'Meteo - DJ'!E27)</f>
        <v>5.3</v>
      </c>
      <c r="BU26" s="85">
        <f>IF(BQ26=" "," ",+'Meteo - DJ'!F27)</f>
        <v>7.4</v>
      </c>
      <c r="BV26" s="75">
        <f t="shared" si="16"/>
        <v>11.65</v>
      </c>
      <c r="BW26" s="74">
        <f t="shared" si="22"/>
        <v>0</v>
      </c>
    </row>
    <row r="27" spans="2:75" ht="14.65" thickBot="1" x14ac:dyDescent="0.5">
      <c r="Y27" s="73"/>
      <c r="Z27" s="76"/>
      <c r="AA27" s="73"/>
      <c r="AB27" s="73"/>
      <c r="AD27" s="73"/>
      <c r="AE27" s="73"/>
      <c r="AF27" s="73"/>
      <c r="AG27" s="73"/>
      <c r="AI27" s="95">
        <f t="shared" si="23"/>
        <v>42491</v>
      </c>
      <c r="AJ27" s="182">
        <v>696.07183333333319</v>
      </c>
      <c r="AK27" s="182">
        <v>798.44470865021196</v>
      </c>
      <c r="AL27" s="73">
        <f t="shared" si="1"/>
        <v>5</v>
      </c>
      <c r="AM27" s="43">
        <f t="shared" si="2"/>
        <v>2016</v>
      </c>
      <c r="AN27" s="5">
        <f>IF(AI27=" "," ",_xlfn.IFS($C$15= Consommations!$AA$115, VLOOKUP(Ajustement!AI27,Consommations!$Z$4:$AA$111,2,FALSE), Ajustement!$C$15=Consommations!$AB$115,VLOOKUP(Ajustement!AI27,Consommations!$AC$4:$AD$111,2,FALSE),Ajustement!$C$15=Consommations!$AC$115,VLOOKUP(Ajustement!AI27,Consommations!$AF$4:$AG$111,2,FALSE),$C$15=Consommations!$AD$115,VLOOKUP(Ajustement!AI27,Consommations!$AI$4:$AJ$111,2,FALSE)))</f>
        <v>696.07183333333319</v>
      </c>
      <c r="AO27" s="73">
        <f t="shared" si="3"/>
        <v>31</v>
      </c>
      <c r="AP27" s="89">
        <f t="shared" si="4"/>
        <v>129.36566100417593</v>
      </c>
      <c r="AQ27" s="89">
        <f t="shared" si="5"/>
        <v>42.700262219033121</v>
      </c>
      <c r="AR27" s="73">
        <v>1</v>
      </c>
      <c r="AS27" s="73">
        <v>1</v>
      </c>
      <c r="AT27" s="73">
        <v>1</v>
      </c>
      <c r="AU27" s="73">
        <v>1</v>
      </c>
      <c r="AV27" s="73">
        <v>1</v>
      </c>
      <c r="AW27" s="73"/>
      <c r="AX27" s="162">
        <f t="shared" si="6"/>
        <v>798.44470865021196</v>
      </c>
      <c r="BQ27" s="95">
        <f t="shared" si="19"/>
        <v>42021</v>
      </c>
      <c r="BR27" s="83">
        <f t="shared" si="20"/>
        <v>1</v>
      </c>
      <c r="BS27" s="43">
        <f t="shared" si="21"/>
        <v>2015</v>
      </c>
      <c r="BT27" s="84">
        <f>IF(BQ27=" "," ",+'Meteo - DJ'!E28)</f>
        <v>-0.1</v>
      </c>
      <c r="BU27" s="85">
        <f>IF(BQ27=" "," ",+'Meteo - DJ'!F28)</f>
        <v>5.2</v>
      </c>
      <c r="BV27" s="75">
        <f t="shared" si="16"/>
        <v>15.45</v>
      </c>
      <c r="BW27" s="74">
        <f t="shared" si="22"/>
        <v>0</v>
      </c>
    </row>
    <row r="28" spans="2:75" ht="23.65" thickBot="1" x14ac:dyDescent="0.5">
      <c r="Y28" s="73"/>
      <c r="Z28" s="76"/>
      <c r="AA28" s="73"/>
      <c r="AB28" s="73"/>
      <c r="AD28" s="73"/>
      <c r="AE28" s="73"/>
      <c r="AF28" s="73"/>
      <c r="AG28" s="73"/>
      <c r="AI28" s="95">
        <f t="shared" si="23"/>
        <v>42522</v>
      </c>
      <c r="AJ28" s="182">
        <v>626.24850000000004</v>
      </c>
      <c r="AK28" s="182">
        <v>696.55193852399054</v>
      </c>
      <c r="AL28" s="73">
        <f t="shared" si="1"/>
        <v>6</v>
      </c>
      <c r="AM28" s="43">
        <f t="shared" si="2"/>
        <v>2016</v>
      </c>
      <c r="AN28" s="5">
        <f>IF(AI28=" "," ",_xlfn.IFS($C$15= Consommations!$AA$115, VLOOKUP(Ajustement!AI28,Consommations!$Z$4:$AA$111,2,FALSE), Ajustement!$C$15=Consommations!$AB$115,VLOOKUP(Ajustement!AI28,Consommations!$AC$4:$AD$111,2,FALSE),Ajustement!$C$15=Consommations!$AC$115,VLOOKUP(Ajustement!AI28,Consommations!$AF$4:$AG$111,2,FALSE),$C$15=Consommations!$AD$115,VLOOKUP(Ajustement!AI28,Consommations!$AI$4:$AJ$111,2,FALSE)))</f>
        <v>626.24850000000004</v>
      </c>
      <c r="AO28" s="73">
        <f t="shared" si="3"/>
        <v>30</v>
      </c>
      <c r="AP28" s="89">
        <f t="shared" si="4"/>
        <v>52.709747112874616</v>
      </c>
      <c r="AQ28" s="89">
        <f t="shared" si="5"/>
        <v>95.475455878387322</v>
      </c>
      <c r="AR28" s="73">
        <v>1</v>
      </c>
      <c r="AS28" s="73">
        <v>1</v>
      </c>
      <c r="AT28" s="73">
        <v>1</v>
      </c>
      <c r="AU28" s="73">
        <v>1</v>
      </c>
      <c r="AV28" s="73">
        <v>1</v>
      </c>
      <c r="AW28" s="73"/>
      <c r="AX28" s="162">
        <f t="shared" si="6"/>
        <v>696.55193852399054</v>
      </c>
      <c r="BB28" s="210" t="s">
        <v>1370</v>
      </c>
      <c r="BC28" s="211"/>
      <c r="BD28" s="211"/>
      <c r="BE28" s="211"/>
      <c r="BF28" s="211"/>
      <c r="BG28" s="211"/>
      <c r="BH28" s="211"/>
      <c r="BI28" s="211"/>
      <c r="BJ28" s="211"/>
      <c r="BK28" s="211"/>
      <c r="BL28" s="211"/>
      <c r="BM28" s="212"/>
      <c r="BQ28" s="95">
        <f t="shared" si="19"/>
        <v>42022</v>
      </c>
      <c r="BR28" s="83">
        <f t="shared" si="20"/>
        <v>1</v>
      </c>
      <c r="BS28" s="43">
        <f t="shared" si="21"/>
        <v>2015</v>
      </c>
      <c r="BT28" s="84">
        <f>IF(BQ28=" "," ",+'Meteo - DJ'!E29)</f>
        <v>0.6</v>
      </c>
      <c r="BU28" s="85">
        <f>IF(BQ28=" "," ",+'Meteo - DJ'!F29)</f>
        <v>6.4</v>
      </c>
      <c r="BV28" s="75">
        <f t="shared" si="16"/>
        <v>14.5</v>
      </c>
      <c r="BW28" s="74">
        <f t="shared" si="22"/>
        <v>0</v>
      </c>
    </row>
    <row r="29" spans="2:75" ht="14.65" thickBot="1" x14ac:dyDescent="0.5">
      <c r="Y29" s="73"/>
      <c r="Z29" s="76"/>
      <c r="AA29" s="73"/>
      <c r="AB29" s="73"/>
      <c r="AD29" s="73"/>
      <c r="AE29" s="73"/>
      <c r="AF29" s="73"/>
      <c r="AG29" s="73"/>
      <c r="AI29" s="95">
        <f t="shared" si="23"/>
        <v>42552</v>
      </c>
      <c r="AJ29" s="182">
        <v>655.36883333333367</v>
      </c>
      <c r="AK29" s="182">
        <v>736.54641548062102</v>
      </c>
      <c r="AL29" s="73">
        <f t="shared" si="1"/>
        <v>7</v>
      </c>
      <c r="AM29" s="43">
        <f t="shared" si="2"/>
        <v>2016</v>
      </c>
      <c r="AN29" s="5">
        <f>IF(AI29=" "," ",_xlfn.IFS($C$15= Consommations!$AA$115, VLOOKUP(Ajustement!AI29,Consommations!$Z$4:$AA$111,2,FALSE), Ajustement!$C$15=Consommations!$AB$115,VLOOKUP(Ajustement!AI29,Consommations!$AC$4:$AD$111,2,FALSE),Ajustement!$C$15=Consommations!$AC$115,VLOOKUP(Ajustement!AI29,Consommations!$AF$4:$AG$111,2,FALSE),$C$15=Consommations!$AD$115,VLOOKUP(Ajustement!AI29,Consommations!$AI$4:$AJ$111,2,FALSE)))</f>
        <v>655.36883333333367</v>
      </c>
      <c r="AO29" s="73">
        <f t="shared" si="3"/>
        <v>31</v>
      </c>
      <c r="AP29" s="89">
        <f t="shared" si="4"/>
        <v>28.777339556249526</v>
      </c>
      <c r="AQ29" s="89">
        <f t="shared" si="5"/>
        <v>176.70692299197452</v>
      </c>
      <c r="AR29" s="73">
        <v>1</v>
      </c>
      <c r="AS29" s="73">
        <v>1</v>
      </c>
      <c r="AT29" s="73">
        <v>1</v>
      </c>
      <c r="AU29" s="73">
        <v>1</v>
      </c>
      <c r="AV29" s="73">
        <v>1</v>
      </c>
      <c r="AW29" s="73"/>
      <c r="AX29" s="162">
        <f t="shared" si="6"/>
        <v>736.54641548062102</v>
      </c>
      <c r="BB29" s="111" t="str">
        <f>AI10</f>
        <v>Date</v>
      </c>
      <c r="BC29" s="112" t="str">
        <f>AL10</f>
        <v xml:space="preserve">Mois </v>
      </c>
      <c r="BD29" s="112" t="str">
        <f>AM10</f>
        <v>Année</v>
      </c>
      <c r="BE29" s="112" t="str">
        <f t="shared" ref="BE29:BM29" si="26">AN10</f>
        <v>Conso réelle</v>
      </c>
      <c r="BF29" s="112" t="str">
        <f t="shared" si="26"/>
        <v>Base</v>
      </c>
      <c r="BG29" s="112" t="str">
        <f t="shared" si="26"/>
        <v>DJH</v>
      </c>
      <c r="BH29" s="112" t="str">
        <f t="shared" si="26"/>
        <v>DJE</v>
      </c>
      <c r="BI29" s="112" t="str">
        <f t="shared" si="26"/>
        <v>Enthalpie</v>
      </c>
      <c r="BJ29" s="112" t="str">
        <f t="shared" si="26"/>
        <v>Fréquentation</v>
      </c>
      <c r="BK29" s="112" t="str">
        <f t="shared" si="26"/>
        <v>Repas</v>
      </c>
      <c r="BL29" s="112" t="str">
        <f t="shared" si="26"/>
        <v>Nuitées</v>
      </c>
      <c r="BM29" s="113" t="str">
        <f t="shared" si="26"/>
        <v>Paramètre Y</v>
      </c>
      <c r="BQ29" s="95">
        <f t="shared" si="19"/>
        <v>42023</v>
      </c>
      <c r="BR29" s="83">
        <f t="shared" si="20"/>
        <v>1</v>
      </c>
      <c r="BS29" s="43">
        <f t="shared" si="21"/>
        <v>2015</v>
      </c>
      <c r="BT29" s="84">
        <f>IF(BQ29=" "," ",+'Meteo - DJ'!E30)</f>
        <v>0.7</v>
      </c>
      <c r="BU29" s="85">
        <f>IF(BQ29=" "," ",+'Meteo - DJ'!F30)</f>
        <v>3</v>
      </c>
      <c r="BV29" s="75">
        <f t="shared" si="16"/>
        <v>16.149999999999999</v>
      </c>
      <c r="BW29" s="74">
        <f t="shared" si="22"/>
        <v>0</v>
      </c>
    </row>
    <row r="30" spans="2:75" x14ac:dyDescent="0.45">
      <c r="Z30" s="27"/>
      <c r="AI30" s="95">
        <f t="shared" si="23"/>
        <v>42583</v>
      </c>
      <c r="AJ30" s="182">
        <v>667.49399999999991</v>
      </c>
      <c r="AK30" s="182">
        <v>744.06582613180251</v>
      </c>
      <c r="AL30" s="73">
        <f t="shared" si="1"/>
        <v>8</v>
      </c>
      <c r="AM30" s="43">
        <f t="shared" si="2"/>
        <v>2016</v>
      </c>
      <c r="AN30" s="5">
        <f>IF(AI30=" "," ",_xlfn.IFS($C$15= Consommations!$AA$115, VLOOKUP(Ajustement!AI30,Consommations!$Z$4:$AA$111,2,FALSE), Ajustement!$C$15=Consommations!$AB$115,VLOOKUP(Ajustement!AI30,Consommations!$AC$4:$AD$111,2,FALSE),Ajustement!$C$15=Consommations!$AC$115,VLOOKUP(Ajustement!AI30,Consommations!$AF$4:$AG$111,2,FALSE),$C$15=Consommations!$AD$115,VLOOKUP(Ajustement!AI30,Consommations!$AI$4:$AJ$111,2,FALSE)))</f>
        <v>667.49399999999991</v>
      </c>
      <c r="AO30" s="73">
        <f t="shared" si="3"/>
        <v>31</v>
      </c>
      <c r="AP30" s="89">
        <f t="shared" si="4"/>
        <v>25.641774014602305</v>
      </c>
      <c r="AQ30" s="89">
        <f t="shared" si="5"/>
        <v>193.59266664565649</v>
      </c>
      <c r="AR30" s="73">
        <v>1</v>
      </c>
      <c r="AS30" s="73">
        <v>1</v>
      </c>
      <c r="AT30" s="73">
        <v>1</v>
      </c>
      <c r="AU30" s="73">
        <v>1</v>
      </c>
      <c r="AV30" s="73">
        <v>1</v>
      </c>
      <c r="AW30" s="73"/>
      <c r="AX30" s="162">
        <f t="shared" si="6"/>
        <v>744.06582613180251</v>
      </c>
      <c r="BB30" s="94">
        <f>$D$9</f>
        <v>42736</v>
      </c>
      <c r="BC30" s="98">
        <f>IF(BB30=" "," ",MONTH(BB30))</f>
        <v>1</v>
      </c>
      <c r="BD30" s="80">
        <f>IF(BB30=" "," ",YEAR(BB30))</f>
        <v>2017</v>
      </c>
      <c r="BE30" s="102">
        <f t="shared" ref="BE30:BE36" si="27">IF(BB30=" "," ",SUMIFS($AN$11:$AN$106,$AM$11:$AM$106,BD30))</f>
        <v>10968.620333333334</v>
      </c>
      <c r="BF30" s="80">
        <f t="shared" ref="BF30:BF36" si="28">IF(BB30=" "," ",SUMIFS($AO$11:$AO$106,$AM$11:$AM$106,BD30))</f>
        <v>365</v>
      </c>
      <c r="BG30" s="102">
        <f t="shared" ref="BG30:BG36" si="29">IF(BB30=" "," ",SUMIFS($AP$11:$AP$106,$AM$11:$AM$106,BD30))</f>
        <v>2390.5790684238086</v>
      </c>
      <c r="BH30" s="102">
        <f t="shared" ref="BH30:BH36" si="30">IF(BB30=" "," ",SUMIFS($AQ$11:$AQ$106,$AM$11:$AM$106,BD30))</f>
        <v>737.61968280717326</v>
      </c>
      <c r="BI30" s="80">
        <f t="shared" ref="BI30:BI36" si="31">IF(BB30=" "," ",SUMIFS($AR$11:$AR$106,$AM$11:$AM$106,BD30))</f>
        <v>12</v>
      </c>
      <c r="BJ30" s="98">
        <f t="shared" ref="BJ30:BJ36" si="32">IF(BB30=" "," ",SUMIFS($AS$11:$AS$106,$AM$11:$AM$106,BD30))</f>
        <v>12</v>
      </c>
      <c r="BK30" s="102">
        <f t="shared" ref="BK30:BK36" si="33">IF(BB30=" "," ",SUMIFS($AT$11:$AT$106,$AM$11:$AM$106,BD30))</f>
        <v>12</v>
      </c>
      <c r="BL30" s="102">
        <f t="shared" ref="BL30:BL36" si="34">IF(BB30=" "," ",SUMIFS($AU$11:$AU$106,$AM$11:$AM$106,BD30))</f>
        <v>12</v>
      </c>
      <c r="BM30" s="91">
        <f t="shared" ref="BM30:BM36" si="35">IF(BB30=" "," ",SUMIFS($AV$11:$AV$106,$AM$11:$AM$106,BD30))</f>
        <v>12</v>
      </c>
      <c r="BQ30" s="95">
        <f t="shared" si="19"/>
        <v>42024</v>
      </c>
      <c r="BR30" s="83">
        <f t="shared" si="20"/>
        <v>1</v>
      </c>
      <c r="BS30" s="43">
        <f t="shared" si="21"/>
        <v>2015</v>
      </c>
      <c r="BT30" s="84">
        <f>IF(BQ30=" "," ",+'Meteo - DJ'!E31)</f>
        <v>-2</v>
      </c>
      <c r="BU30" s="85">
        <f>IF(BQ30=" "," ",+'Meteo - DJ'!F31)</f>
        <v>1.3</v>
      </c>
      <c r="BV30" s="75">
        <f t="shared" si="16"/>
        <v>18.350000000000001</v>
      </c>
      <c r="BW30" s="74">
        <f t="shared" si="22"/>
        <v>0</v>
      </c>
    </row>
    <row r="31" spans="2:75" x14ac:dyDescent="0.45">
      <c r="Z31" s="27"/>
      <c r="AI31" s="95">
        <f t="shared" si="23"/>
        <v>42614</v>
      </c>
      <c r="AJ31" s="182">
        <v>623.04533333333291</v>
      </c>
      <c r="AK31" s="182">
        <v>706.73824442747446</v>
      </c>
      <c r="AL31" s="73">
        <f t="shared" si="1"/>
        <v>9</v>
      </c>
      <c r="AM31" s="43">
        <f t="shared" si="2"/>
        <v>2016</v>
      </c>
      <c r="AN31" s="5">
        <f>IF(AI31=" "," ",_xlfn.IFS($C$15= Consommations!$AA$115, VLOOKUP(Ajustement!AI31,Consommations!$Z$4:$AA$111,2,FALSE), Ajustement!$C$15=Consommations!$AB$115,VLOOKUP(Ajustement!AI31,Consommations!$AC$4:$AD$111,2,FALSE),Ajustement!$C$15=Consommations!$AC$115,VLOOKUP(Ajustement!AI31,Consommations!$AF$4:$AG$111,2,FALSE),$C$15=Consommations!$AD$115,VLOOKUP(Ajustement!AI31,Consommations!$AI$4:$AJ$111,2,FALSE)))</f>
        <v>623.04533333333291</v>
      </c>
      <c r="AO31" s="73">
        <f t="shared" si="3"/>
        <v>30</v>
      </c>
      <c r="AP31" s="89">
        <f t="shared" si="4"/>
        <v>44.537260551442827</v>
      </c>
      <c r="AQ31" s="89">
        <f t="shared" si="5"/>
        <v>126.82716612104826</v>
      </c>
      <c r="AR31" s="73">
        <v>1</v>
      </c>
      <c r="AS31" s="73">
        <v>1</v>
      </c>
      <c r="AT31" s="73">
        <v>1</v>
      </c>
      <c r="AU31" s="73">
        <v>1</v>
      </c>
      <c r="AV31" s="73">
        <v>1</v>
      </c>
      <c r="AW31" s="73"/>
      <c r="AX31" s="162">
        <f t="shared" si="6"/>
        <v>706.73824442747446</v>
      </c>
      <c r="BB31" s="95" t="str">
        <f t="shared" ref="BB31:BB36" si="36">IF(BB30&lt;DATE(YEAR($D$7)-1,MONTH($D$7),DAY($D$7)),DATE(YEAR(BB30)+1,MONTH(BB30),DAY(BB30))," ")</f>
        <v xml:space="preserve"> </v>
      </c>
      <c r="BC31" s="73" t="str">
        <f t="shared" ref="BC31:BC36" si="37">IF(BB31=" "," ",MONTH(BB31))</f>
        <v xml:space="preserve"> </v>
      </c>
      <c r="BD31" s="43" t="str">
        <f t="shared" ref="BD31:BD36" si="38">IF(BB31=" "," ",YEAR(BB31))</f>
        <v xml:space="preserve"> </v>
      </c>
      <c r="BE31" s="89" t="str">
        <f t="shared" si="27"/>
        <v xml:space="preserve"> </v>
      </c>
      <c r="BF31" s="43" t="str">
        <f t="shared" si="28"/>
        <v xml:space="preserve"> </v>
      </c>
      <c r="BG31" s="89" t="str">
        <f t="shared" si="29"/>
        <v xml:space="preserve"> </v>
      </c>
      <c r="BH31" s="89" t="str">
        <f t="shared" si="30"/>
        <v xml:space="preserve"> </v>
      </c>
      <c r="BI31" s="43" t="str">
        <f t="shared" si="31"/>
        <v xml:space="preserve"> </v>
      </c>
      <c r="BJ31" s="73" t="str">
        <f t="shared" si="32"/>
        <v xml:space="preserve"> </v>
      </c>
      <c r="BK31" s="89" t="str">
        <f t="shared" si="33"/>
        <v xml:space="preserve"> </v>
      </c>
      <c r="BL31" s="89" t="str">
        <f t="shared" si="34"/>
        <v xml:space="preserve"> </v>
      </c>
      <c r="BM31" s="74" t="str">
        <f t="shared" si="35"/>
        <v xml:space="preserve"> </v>
      </c>
      <c r="BQ31" s="95">
        <f t="shared" si="19"/>
        <v>42025</v>
      </c>
      <c r="BR31" s="83">
        <f t="shared" si="20"/>
        <v>1</v>
      </c>
      <c r="BS31" s="43">
        <f t="shared" si="21"/>
        <v>2015</v>
      </c>
      <c r="BT31" s="84">
        <f>IF(BQ31=" "," ",+'Meteo - DJ'!E32)</f>
        <v>-2.2999999999999998</v>
      </c>
      <c r="BU31" s="85">
        <f>IF(BQ31=" "," ",+'Meteo - DJ'!F32)</f>
        <v>3.4</v>
      </c>
      <c r="BV31" s="75">
        <f t="shared" si="16"/>
        <v>17.45</v>
      </c>
      <c r="BW31" s="74">
        <f t="shared" si="22"/>
        <v>0</v>
      </c>
    </row>
    <row r="32" spans="2:75" x14ac:dyDescent="0.45">
      <c r="Z32" s="27"/>
      <c r="AI32" s="95">
        <f t="shared" si="23"/>
        <v>42644</v>
      </c>
      <c r="AJ32" s="182">
        <v>791.14266666666708</v>
      </c>
      <c r="AK32" s="182">
        <v>895.94712437982855</v>
      </c>
      <c r="AL32" s="73">
        <f t="shared" si="1"/>
        <v>10</v>
      </c>
      <c r="AM32" s="43">
        <f t="shared" si="2"/>
        <v>2016</v>
      </c>
      <c r="AN32" s="5">
        <f>IF(AI32=" "," ",_xlfn.IFS($C$15= Consommations!$AA$115, VLOOKUP(Ajustement!AI32,Consommations!$Z$4:$AA$111,2,FALSE), Ajustement!$C$15=Consommations!$AB$115,VLOOKUP(Ajustement!AI32,Consommations!$AC$4:$AD$111,2,FALSE),Ajustement!$C$15=Consommations!$AC$115,VLOOKUP(Ajustement!AI32,Consommations!$AF$4:$AG$111,2,FALSE),$C$15=Consommations!$AD$115,VLOOKUP(Ajustement!AI32,Consommations!$AI$4:$AJ$111,2,FALSE)))</f>
        <v>791.14266666666708</v>
      </c>
      <c r="AO32" s="73">
        <f t="shared" si="3"/>
        <v>31</v>
      </c>
      <c r="AP32" s="89">
        <f t="shared" si="4"/>
        <v>205.41015772360993</v>
      </c>
      <c r="AQ32" s="89">
        <f t="shared" si="5"/>
        <v>9.5912934348982191</v>
      </c>
      <c r="AR32" s="73">
        <v>1</v>
      </c>
      <c r="AS32" s="73">
        <v>1</v>
      </c>
      <c r="AT32" s="73">
        <v>1</v>
      </c>
      <c r="AU32" s="73">
        <v>1</v>
      </c>
      <c r="AV32" s="73">
        <v>1</v>
      </c>
      <c r="AW32" s="73"/>
      <c r="AX32" s="162">
        <f t="shared" si="6"/>
        <v>895.94712437982855</v>
      </c>
      <c r="BB32" s="95" t="str">
        <f t="shared" si="36"/>
        <v xml:space="preserve"> </v>
      </c>
      <c r="BC32" s="73" t="str">
        <f t="shared" si="37"/>
        <v xml:space="preserve"> </v>
      </c>
      <c r="BD32" s="43" t="str">
        <f t="shared" si="38"/>
        <v xml:space="preserve"> </v>
      </c>
      <c r="BE32" s="89" t="str">
        <f t="shared" si="27"/>
        <v xml:space="preserve"> </v>
      </c>
      <c r="BF32" s="43" t="str">
        <f t="shared" si="28"/>
        <v xml:space="preserve"> </v>
      </c>
      <c r="BG32" s="89" t="str">
        <f t="shared" si="29"/>
        <v xml:space="preserve"> </v>
      </c>
      <c r="BH32" s="89" t="str">
        <f t="shared" si="30"/>
        <v xml:space="preserve"> </v>
      </c>
      <c r="BI32" s="43" t="str">
        <f t="shared" si="31"/>
        <v xml:space="preserve"> </v>
      </c>
      <c r="BJ32" s="73" t="str">
        <f t="shared" si="32"/>
        <v xml:space="preserve"> </v>
      </c>
      <c r="BK32" s="89" t="str">
        <f t="shared" si="33"/>
        <v xml:space="preserve"> </v>
      </c>
      <c r="BL32" s="89" t="str">
        <f t="shared" si="34"/>
        <v xml:space="preserve"> </v>
      </c>
      <c r="BM32" s="74" t="str">
        <f t="shared" si="35"/>
        <v xml:space="preserve"> </v>
      </c>
      <c r="BQ32" s="95">
        <f t="shared" si="19"/>
        <v>42026</v>
      </c>
      <c r="BR32" s="83">
        <f t="shared" si="20"/>
        <v>1</v>
      </c>
      <c r="BS32" s="43">
        <f t="shared" si="21"/>
        <v>2015</v>
      </c>
      <c r="BT32" s="84">
        <f>IF(BQ32=" "," ",+'Meteo - DJ'!E33)</f>
        <v>-2.2999999999999998</v>
      </c>
      <c r="BU32" s="85">
        <f>IF(BQ32=" "," ",+'Meteo - DJ'!F33)</f>
        <v>1.7</v>
      </c>
      <c r="BV32" s="75">
        <f t="shared" si="16"/>
        <v>18.3</v>
      </c>
      <c r="BW32" s="74">
        <f t="shared" si="22"/>
        <v>0</v>
      </c>
    </row>
    <row r="33" spans="26:75" x14ac:dyDescent="0.45">
      <c r="Z33" s="27"/>
      <c r="AI33" s="95">
        <f t="shared" si="23"/>
        <v>42675</v>
      </c>
      <c r="AJ33" s="182">
        <v>1061.0858333333338</v>
      </c>
      <c r="AK33" s="182">
        <v>1039.9874351039225</v>
      </c>
      <c r="AL33" s="73">
        <f t="shared" si="1"/>
        <v>11</v>
      </c>
      <c r="AM33" s="43">
        <f t="shared" si="2"/>
        <v>2016</v>
      </c>
      <c r="AN33" s="5">
        <f>IF(AI33=" "," ",_xlfn.IFS($C$15= Consommations!$AA$115, VLOOKUP(Ajustement!AI33,Consommations!$Z$4:$AA$111,2,FALSE), Ajustement!$C$15=Consommations!$AB$115,VLOOKUP(Ajustement!AI33,Consommations!$AC$4:$AD$111,2,FALSE),Ajustement!$C$15=Consommations!$AC$115,VLOOKUP(Ajustement!AI33,Consommations!$AF$4:$AG$111,2,FALSE),$C$15=Consommations!$AD$115,VLOOKUP(Ajustement!AI33,Consommations!$AI$4:$AJ$111,2,FALSE)))</f>
        <v>1061.0858333333338</v>
      </c>
      <c r="AO33" s="73">
        <f t="shared" si="3"/>
        <v>30</v>
      </c>
      <c r="AP33" s="89">
        <f t="shared" si="4"/>
        <v>310.60000000000002</v>
      </c>
      <c r="AQ33" s="89">
        <f t="shared" si="5"/>
        <v>0.37447318714941313</v>
      </c>
      <c r="AR33" s="73">
        <v>1</v>
      </c>
      <c r="AS33" s="73">
        <v>1</v>
      </c>
      <c r="AT33" s="73">
        <v>1</v>
      </c>
      <c r="AU33" s="73">
        <v>1</v>
      </c>
      <c r="AV33" s="73">
        <v>1</v>
      </c>
      <c r="AW33" s="73"/>
      <c r="AX33" s="162">
        <f t="shared" si="6"/>
        <v>1039.9874351039225</v>
      </c>
      <c r="BB33" s="95" t="str">
        <f t="shared" si="36"/>
        <v xml:space="preserve"> </v>
      </c>
      <c r="BC33" s="73" t="str">
        <f t="shared" si="37"/>
        <v xml:space="preserve"> </v>
      </c>
      <c r="BD33" s="43" t="str">
        <f t="shared" si="38"/>
        <v xml:space="preserve"> </v>
      </c>
      <c r="BE33" s="89" t="str">
        <f t="shared" si="27"/>
        <v xml:space="preserve"> </v>
      </c>
      <c r="BF33" s="43" t="str">
        <f t="shared" si="28"/>
        <v xml:space="preserve"> </v>
      </c>
      <c r="BG33" s="89" t="str">
        <f t="shared" si="29"/>
        <v xml:space="preserve"> </v>
      </c>
      <c r="BH33" s="89" t="str">
        <f t="shared" si="30"/>
        <v xml:space="preserve"> </v>
      </c>
      <c r="BI33" s="43" t="str">
        <f t="shared" si="31"/>
        <v xml:space="preserve"> </v>
      </c>
      <c r="BJ33" s="73" t="str">
        <f t="shared" si="32"/>
        <v xml:space="preserve"> </v>
      </c>
      <c r="BK33" s="89" t="str">
        <f t="shared" si="33"/>
        <v xml:space="preserve"> </v>
      </c>
      <c r="BL33" s="89" t="str">
        <f t="shared" si="34"/>
        <v xml:space="preserve"> </v>
      </c>
      <c r="BM33" s="74" t="str">
        <f t="shared" si="35"/>
        <v xml:space="preserve"> </v>
      </c>
      <c r="BQ33" s="95">
        <f t="shared" si="19"/>
        <v>42027</v>
      </c>
      <c r="BR33" s="83">
        <f t="shared" si="20"/>
        <v>1</v>
      </c>
      <c r="BS33" s="43">
        <f t="shared" si="21"/>
        <v>2015</v>
      </c>
      <c r="BT33" s="84">
        <f>IF(BQ33=" "," ",+'Meteo - DJ'!E34)</f>
        <v>-1.2</v>
      </c>
      <c r="BU33" s="85">
        <f>IF(BQ33=" "," ",+'Meteo - DJ'!F34)</f>
        <v>3.5</v>
      </c>
      <c r="BV33" s="75">
        <f t="shared" si="16"/>
        <v>16.850000000000001</v>
      </c>
      <c r="BW33" s="74">
        <f t="shared" si="22"/>
        <v>0</v>
      </c>
    </row>
    <row r="34" spans="26:75" x14ac:dyDescent="0.45">
      <c r="Z34" s="27"/>
      <c r="AI34" s="95">
        <f t="shared" si="23"/>
        <v>42705</v>
      </c>
      <c r="AJ34" s="182">
        <v>1193.7623333333354</v>
      </c>
      <c r="AK34" s="182">
        <v>1242.9795162565681</v>
      </c>
      <c r="AL34" s="73">
        <f>IF(AI34=" "," ",MONTH(AI34))</f>
        <v>12</v>
      </c>
      <c r="AM34" s="43">
        <f t="shared" si="2"/>
        <v>2016</v>
      </c>
      <c r="AN34" s="5">
        <f>IF(AI34=" "," ",_xlfn.IFS($C$15= Consommations!$AA$115, VLOOKUP(Ajustement!AI34,Consommations!$Z$4:$AA$111,2,FALSE), Ajustement!$C$15=Consommations!$AB$115,VLOOKUP(Ajustement!AI34,Consommations!$AC$4:$AD$111,2,FALSE),Ajustement!$C$15=Consommations!$AC$115,VLOOKUP(Ajustement!AI34,Consommations!$AF$4:$AG$111,2,FALSE),$C$15=Consommations!$AD$115,VLOOKUP(Ajustement!AI34,Consommations!$AI$4:$AJ$111,2,FALSE)))</f>
        <v>1193.7623333333354</v>
      </c>
      <c r="AO34" s="73">
        <f t="shared" si="3"/>
        <v>31</v>
      </c>
      <c r="AP34" s="89">
        <f t="shared" si="4"/>
        <v>425.95</v>
      </c>
      <c r="AQ34" s="89">
        <f t="shared" si="5"/>
        <v>0</v>
      </c>
      <c r="AR34" s="73">
        <v>1</v>
      </c>
      <c r="AS34" s="73">
        <v>1</v>
      </c>
      <c r="AT34" s="73">
        <v>1</v>
      </c>
      <c r="AU34" s="73">
        <v>1</v>
      </c>
      <c r="AV34" s="73">
        <v>1</v>
      </c>
      <c r="AW34" s="73"/>
      <c r="AX34" s="162">
        <f t="shared" si="6"/>
        <v>1242.9795162565681</v>
      </c>
      <c r="BB34" s="95" t="str">
        <f t="shared" si="36"/>
        <v xml:space="preserve"> </v>
      </c>
      <c r="BC34" s="73" t="str">
        <f t="shared" si="37"/>
        <v xml:space="preserve"> </v>
      </c>
      <c r="BD34" s="43" t="str">
        <f t="shared" si="38"/>
        <v xml:space="preserve"> </v>
      </c>
      <c r="BE34" s="89" t="str">
        <f t="shared" si="27"/>
        <v xml:space="preserve"> </v>
      </c>
      <c r="BF34" s="43" t="str">
        <f t="shared" si="28"/>
        <v xml:space="preserve"> </v>
      </c>
      <c r="BG34" s="89" t="str">
        <f t="shared" si="29"/>
        <v xml:space="preserve"> </v>
      </c>
      <c r="BH34" s="89" t="str">
        <f t="shared" si="30"/>
        <v xml:space="preserve"> </v>
      </c>
      <c r="BI34" s="43" t="str">
        <f t="shared" si="31"/>
        <v xml:space="preserve"> </v>
      </c>
      <c r="BJ34" s="73" t="str">
        <f t="shared" si="32"/>
        <v xml:space="preserve"> </v>
      </c>
      <c r="BK34" s="89" t="str">
        <f t="shared" si="33"/>
        <v xml:space="preserve"> </v>
      </c>
      <c r="BL34" s="89" t="str">
        <f t="shared" si="34"/>
        <v xml:space="preserve"> </v>
      </c>
      <c r="BM34" s="74" t="str">
        <f t="shared" si="35"/>
        <v xml:space="preserve"> </v>
      </c>
      <c r="BQ34" s="95">
        <f t="shared" si="19"/>
        <v>42028</v>
      </c>
      <c r="BR34" s="83">
        <f t="shared" si="20"/>
        <v>1</v>
      </c>
      <c r="BS34" s="43">
        <f t="shared" si="21"/>
        <v>2015</v>
      </c>
      <c r="BT34" s="84">
        <f>IF(BQ34=" "," ",+'Meteo - DJ'!E35)</f>
        <v>-2.4</v>
      </c>
      <c r="BU34" s="85">
        <f>IF(BQ34=" "," ",+'Meteo - DJ'!F35)</f>
        <v>6.9</v>
      </c>
      <c r="BV34" s="75">
        <f t="shared" si="16"/>
        <v>15.75</v>
      </c>
      <c r="BW34" s="74">
        <f t="shared" si="22"/>
        <v>0</v>
      </c>
    </row>
    <row r="35" spans="26:75" x14ac:dyDescent="0.45">
      <c r="Z35" s="27"/>
      <c r="AI35" s="95">
        <f t="shared" si="23"/>
        <v>42736</v>
      </c>
      <c r="AJ35" s="182">
        <v>1430.6033333333341</v>
      </c>
      <c r="AK35" s="182">
        <v>1359.9689104344247</v>
      </c>
      <c r="AL35" s="73">
        <f t="shared" si="1"/>
        <v>1</v>
      </c>
      <c r="AM35" s="43">
        <f t="shared" si="2"/>
        <v>2017</v>
      </c>
      <c r="AN35" s="5">
        <f>IF(AI35=" "," ",_xlfn.IFS($C$15= Consommations!$AA$115, VLOOKUP(Ajustement!AI35,Consommations!$Z$4:$AA$111,2,FALSE), Ajustement!$C$15=Consommations!$AB$115,VLOOKUP(Ajustement!AI35,Consommations!$AC$4:$AD$111,2,FALSE),Ajustement!$C$15=Consommations!$AC$115,VLOOKUP(Ajustement!AI35,Consommations!$AF$4:$AG$111,2,FALSE),$C$15=Consommations!$AD$115,VLOOKUP(Ajustement!AI35,Consommations!$AI$4:$AJ$111,2,FALSE)))</f>
        <v>1430.6033333333341</v>
      </c>
      <c r="AO35" s="73">
        <f t="shared" si="3"/>
        <v>31</v>
      </c>
      <c r="AP35" s="89">
        <f t="shared" si="4"/>
        <v>498.8</v>
      </c>
      <c r="AQ35" s="89">
        <f t="shared" si="5"/>
        <v>0</v>
      </c>
      <c r="AR35" s="73">
        <v>1</v>
      </c>
      <c r="AS35" s="73">
        <v>1</v>
      </c>
      <c r="AT35" s="73">
        <v>1</v>
      </c>
      <c r="AU35" s="73">
        <v>1</v>
      </c>
      <c r="AV35" s="73">
        <v>1</v>
      </c>
      <c r="AW35" s="73"/>
      <c r="AX35" s="162">
        <f t="shared" si="6"/>
        <v>1359.9689104344247</v>
      </c>
      <c r="BB35" s="95" t="str">
        <f t="shared" si="36"/>
        <v xml:space="preserve"> </v>
      </c>
      <c r="BC35" s="73" t="str">
        <f t="shared" si="37"/>
        <v xml:space="preserve"> </v>
      </c>
      <c r="BD35" s="43" t="str">
        <f t="shared" si="38"/>
        <v xml:space="preserve"> </v>
      </c>
      <c r="BE35" s="89" t="str">
        <f t="shared" si="27"/>
        <v xml:space="preserve"> </v>
      </c>
      <c r="BF35" s="43" t="str">
        <f t="shared" si="28"/>
        <v xml:space="preserve"> </v>
      </c>
      <c r="BG35" s="89" t="str">
        <f t="shared" si="29"/>
        <v xml:space="preserve"> </v>
      </c>
      <c r="BH35" s="89" t="str">
        <f t="shared" si="30"/>
        <v xml:space="preserve"> </v>
      </c>
      <c r="BI35" s="43" t="str">
        <f t="shared" si="31"/>
        <v xml:space="preserve"> </v>
      </c>
      <c r="BJ35" s="73" t="str">
        <f t="shared" si="32"/>
        <v xml:space="preserve"> </v>
      </c>
      <c r="BK35" s="89" t="str">
        <f t="shared" si="33"/>
        <v xml:space="preserve"> </v>
      </c>
      <c r="BL35" s="89" t="str">
        <f t="shared" si="34"/>
        <v xml:space="preserve"> </v>
      </c>
      <c r="BM35" s="74" t="str">
        <f t="shared" si="35"/>
        <v xml:space="preserve"> </v>
      </c>
      <c r="BQ35" s="95">
        <f t="shared" si="19"/>
        <v>42029</v>
      </c>
      <c r="BR35" s="83">
        <f t="shared" si="20"/>
        <v>1</v>
      </c>
      <c r="BS35" s="43">
        <f t="shared" si="21"/>
        <v>2015</v>
      </c>
      <c r="BT35" s="84">
        <f>IF(BQ35=" "," ",+'Meteo - DJ'!E36)</f>
        <v>-2.7</v>
      </c>
      <c r="BU35" s="85">
        <f>IF(BQ35=" "," ",+'Meteo - DJ'!F36)</f>
        <v>7.1</v>
      </c>
      <c r="BV35" s="75">
        <f t="shared" si="16"/>
        <v>15.8</v>
      </c>
      <c r="BW35" s="74">
        <f t="shared" si="22"/>
        <v>0</v>
      </c>
    </row>
    <row r="36" spans="26:75" ht="14.65" thickBot="1" x14ac:dyDescent="0.5">
      <c r="Z36" s="27"/>
      <c r="AI36" s="95">
        <f t="shared" si="23"/>
        <v>42767</v>
      </c>
      <c r="AJ36" s="182">
        <v>1047.441</v>
      </c>
      <c r="AK36" s="182">
        <v>988.34445459916424</v>
      </c>
      <c r="AL36" s="73">
        <f t="shared" si="1"/>
        <v>2</v>
      </c>
      <c r="AM36" s="43">
        <f t="shared" si="2"/>
        <v>2017</v>
      </c>
      <c r="AN36" s="5">
        <f>IF(AI36=" "," ",_xlfn.IFS($C$15= Consommations!$AA$115, VLOOKUP(Ajustement!AI36,Consommations!$Z$4:$AA$111,2,FALSE), Ajustement!$C$15=Consommations!$AB$115,VLOOKUP(Ajustement!AI36,Consommations!$AC$4:$AD$111,2,FALSE),Ajustement!$C$15=Consommations!$AC$115,VLOOKUP(Ajustement!AI36,Consommations!$AF$4:$AG$111,2,FALSE),$C$15=Consommations!$AD$115,VLOOKUP(Ajustement!AI36,Consommations!$AI$4:$AJ$111,2,FALSE)))</f>
        <v>1047.441</v>
      </c>
      <c r="AO36" s="73">
        <f t="shared" si="3"/>
        <v>28</v>
      </c>
      <c r="AP36" s="89">
        <f t="shared" si="4"/>
        <v>300.95</v>
      </c>
      <c r="AQ36" s="89">
        <f t="shared" si="5"/>
        <v>0.26030769230769246</v>
      </c>
      <c r="AR36" s="73">
        <v>1</v>
      </c>
      <c r="AS36" s="73">
        <v>1</v>
      </c>
      <c r="AT36" s="73">
        <v>1</v>
      </c>
      <c r="AU36" s="73">
        <v>1</v>
      </c>
      <c r="AV36" s="73">
        <v>1</v>
      </c>
      <c r="AW36" s="73"/>
      <c r="AX36" s="162">
        <f t="shared" si="6"/>
        <v>988.34445459916424</v>
      </c>
      <c r="BB36" s="96" t="str">
        <f t="shared" si="36"/>
        <v xml:space="preserve"> </v>
      </c>
      <c r="BC36" s="77" t="str">
        <f t="shared" si="37"/>
        <v xml:space="preserve"> </v>
      </c>
      <c r="BD36" s="78" t="str">
        <f t="shared" si="38"/>
        <v xml:space="preserve"> </v>
      </c>
      <c r="BE36" s="97" t="str">
        <f t="shared" si="27"/>
        <v xml:space="preserve"> </v>
      </c>
      <c r="BF36" s="78" t="str">
        <f t="shared" si="28"/>
        <v xml:space="preserve"> </v>
      </c>
      <c r="BG36" s="97" t="str">
        <f t="shared" si="29"/>
        <v xml:space="preserve"> </v>
      </c>
      <c r="BH36" s="97" t="str">
        <f t="shared" si="30"/>
        <v xml:space="preserve"> </v>
      </c>
      <c r="BI36" s="78" t="str">
        <f t="shared" si="31"/>
        <v xml:space="preserve"> </v>
      </c>
      <c r="BJ36" s="77" t="str">
        <f t="shared" si="32"/>
        <v xml:space="preserve"> </v>
      </c>
      <c r="BK36" s="97" t="str">
        <f t="shared" si="33"/>
        <v xml:space="preserve"> </v>
      </c>
      <c r="BL36" s="97" t="str">
        <f t="shared" si="34"/>
        <v xml:space="preserve"> </v>
      </c>
      <c r="BM36" s="93" t="str">
        <f t="shared" si="35"/>
        <v xml:space="preserve"> </v>
      </c>
      <c r="BQ36" s="95">
        <f t="shared" si="19"/>
        <v>42030</v>
      </c>
      <c r="BR36" s="83">
        <f t="shared" si="20"/>
        <v>1</v>
      </c>
      <c r="BS36" s="43">
        <f t="shared" si="21"/>
        <v>2015</v>
      </c>
      <c r="BT36" s="84">
        <f>IF(BQ36=" "," ",+'Meteo - DJ'!E37)</f>
        <v>4.0999999999999996</v>
      </c>
      <c r="BU36" s="85">
        <f>IF(BQ36=" "," ",+'Meteo - DJ'!F37)</f>
        <v>9.3000000000000007</v>
      </c>
      <c r="BV36" s="75">
        <f t="shared" si="16"/>
        <v>11.3</v>
      </c>
      <c r="BW36" s="74">
        <f t="shared" si="22"/>
        <v>0</v>
      </c>
    </row>
    <row r="37" spans="26:75" ht="14.65" thickBot="1" x14ac:dyDescent="0.5">
      <c r="Z37" s="27"/>
      <c r="AI37" s="95">
        <f t="shared" si="23"/>
        <v>42795</v>
      </c>
      <c r="AJ37" s="182">
        <v>969.30899999999997</v>
      </c>
      <c r="AK37" s="182">
        <v>945.52146983317732</v>
      </c>
      <c r="AL37" s="73">
        <f t="shared" si="1"/>
        <v>3</v>
      </c>
      <c r="AM37" s="43">
        <f t="shared" si="2"/>
        <v>2017</v>
      </c>
      <c r="AN37" s="5">
        <f>IF(AI37=" "," ",_xlfn.IFS($C$15= Consommations!$AA$115, VLOOKUP(Ajustement!AI37,Consommations!$Z$4:$AA$111,2,FALSE), Ajustement!$C$15=Consommations!$AB$115,VLOOKUP(Ajustement!AI37,Consommations!$AC$4:$AD$111,2,FALSE),Ajustement!$C$15=Consommations!$AC$115,VLOOKUP(Ajustement!AI37,Consommations!$AF$4:$AG$111,2,FALSE),$C$15=Consommations!$AD$115,VLOOKUP(Ajustement!AI37,Consommations!$AI$4:$AJ$111,2,FALSE)))</f>
        <v>969.30899999999997</v>
      </c>
      <c r="AO37" s="73">
        <f t="shared" si="3"/>
        <v>31</v>
      </c>
      <c r="AP37" s="89">
        <f t="shared" si="4"/>
        <v>236.42212571198093</v>
      </c>
      <c r="AQ37" s="89">
        <f t="shared" si="5"/>
        <v>9.2851867474297674</v>
      </c>
      <c r="AR37" s="73">
        <v>1</v>
      </c>
      <c r="AS37" s="73">
        <v>1</v>
      </c>
      <c r="AT37" s="73">
        <v>1</v>
      </c>
      <c r="AU37" s="73">
        <v>1</v>
      </c>
      <c r="AV37" s="73">
        <v>1</v>
      </c>
      <c r="AW37" s="73"/>
      <c r="AX37" s="162">
        <f t="shared" si="6"/>
        <v>945.52146983317732</v>
      </c>
      <c r="BD37" s="107" t="s">
        <v>1369</v>
      </c>
      <c r="BE37" s="108">
        <f>SUM(BE30:BE36)</f>
        <v>10968.620333333334</v>
      </c>
      <c r="BF37" s="109">
        <f>SUM(BF30:BF36)</f>
        <v>365</v>
      </c>
      <c r="BG37" s="109">
        <f t="shared" ref="BG37:BM37" si="39">SUM(BG30:BG36)</f>
        <v>2390.5790684238086</v>
      </c>
      <c r="BH37" s="109">
        <f t="shared" si="39"/>
        <v>737.61968280717326</v>
      </c>
      <c r="BI37" s="109">
        <f t="shared" si="39"/>
        <v>12</v>
      </c>
      <c r="BJ37" s="109">
        <f t="shared" si="39"/>
        <v>12</v>
      </c>
      <c r="BK37" s="109">
        <f t="shared" si="39"/>
        <v>12</v>
      </c>
      <c r="BL37" s="109">
        <f t="shared" si="39"/>
        <v>12</v>
      </c>
      <c r="BM37" s="110">
        <f t="shared" si="39"/>
        <v>12</v>
      </c>
      <c r="BQ37" s="95">
        <f t="shared" si="19"/>
        <v>42031</v>
      </c>
      <c r="BR37" s="83">
        <f t="shared" si="20"/>
        <v>1</v>
      </c>
      <c r="BS37" s="43">
        <f t="shared" si="21"/>
        <v>2015</v>
      </c>
      <c r="BT37" s="84">
        <f>IF(BQ37=" "," ",+'Meteo - DJ'!E38)</f>
        <v>0.9</v>
      </c>
      <c r="BU37" s="85">
        <f>IF(BQ37=" "," ",+'Meteo - DJ'!F38)</f>
        <v>7.1</v>
      </c>
      <c r="BV37" s="75">
        <f t="shared" si="16"/>
        <v>14</v>
      </c>
      <c r="BW37" s="74">
        <f t="shared" si="22"/>
        <v>0</v>
      </c>
    </row>
    <row r="38" spans="26:75" x14ac:dyDescent="0.45">
      <c r="Z38" s="27"/>
      <c r="AI38" s="95">
        <f t="shared" si="23"/>
        <v>42826</v>
      </c>
      <c r="AJ38" s="182">
        <v>845.63300000000004</v>
      </c>
      <c r="AK38" s="182">
        <v>922.11130093079214</v>
      </c>
      <c r="AL38" s="73">
        <f t="shared" si="1"/>
        <v>4</v>
      </c>
      <c r="AM38" s="43">
        <f t="shared" si="2"/>
        <v>2017</v>
      </c>
      <c r="AN38" s="5">
        <f>IF(AI38=" "," ",_xlfn.IFS($C$15= Consommations!$AA$115, VLOOKUP(Ajustement!AI38,Consommations!$Z$4:$AA$111,2,FALSE), Ajustement!$C$15=Consommations!$AB$115,VLOOKUP(Ajustement!AI38,Consommations!$AC$4:$AD$111,2,FALSE),Ajustement!$C$15=Consommations!$AC$115,VLOOKUP(Ajustement!AI38,Consommations!$AF$4:$AG$111,2,FALSE),$C$15=Consommations!$AD$115,VLOOKUP(Ajustement!AI38,Consommations!$AI$4:$AJ$111,2,FALSE)))</f>
        <v>845.63300000000004</v>
      </c>
      <c r="AO38" s="73">
        <f t="shared" si="3"/>
        <v>30</v>
      </c>
      <c r="AP38" s="89">
        <f t="shared" si="4"/>
        <v>231.76641465315672</v>
      </c>
      <c r="AQ38" s="89">
        <f t="shared" si="5"/>
        <v>12.105601181058836</v>
      </c>
      <c r="AR38" s="73">
        <v>1</v>
      </c>
      <c r="AS38" s="73">
        <v>1</v>
      </c>
      <c r="AT38" s="73">
        <v>1</v>
      </c>
      <c r="AU38" s="73">
        <v>1</v>
      </c>
      <c r="AV38" s="73">
        <v>1</v>
      </c>
      <c r="AW38" s="73"/>
      <c r="AX38" s="162">
        <f t="shared" si="6"/>
        <v>922.11130093079214</v>
      </c>
      <c r="BQ38" s="95">
        <f t="shared" si="19"/>
        <v>42032</v>
      </c>
      <c r="BR38" s="83">
        <f t="shared" si="20"/>
        <v>1</v>
      </c>
      <c r="BS38" s="43">
        <f t="shared" si="21"/>
        <v>2015</v>
      </c>
      <c r="BT38" s="84">
        <f>IF(BQ38=" "," ",+'Meteo - DJ'!E39)</f>
        <v>3</v>
      </c>
      <c r="BU38" s="85">
        <f>IF(BQ38=" "," ",+'Meteo - DJ'!F39)</f>
        <v>8.9</v>
      </c>
      <c r="BV38" s="75">
        <f t="shared" si="16"/>
        <v>12.05</v>
      </c>
      <c r="BW38" s="74">
        <f t="shared" si="22"/>
        <v>0</v>
      </c>
    </row>
    <row r="39" spans="26:75" x14ac:dyDescent="0.45">
      <c r="Z39" s="27"/>
      <c r="AI39" s="95">
        <f t="shared" si="23"/>
        <v>42856</v>
      </c>
      <c r="AJ39" s="182">
        <v>775.87099999999998</v>
      </c>
      <c r="AK39" s="182">
        <v>792.54498795855625</v>
      </c>
      <c r="AL39" s="73">
        <f t="shared" si="1"/>
        <v>5</v>
      </c>
      <c r="AM39" s="43">
        <f t="shared" si="2"/>
        <v>2017</v>
      </c>
      <c r="AN39" s="5">
        <f>IF(AI39=" "," ",_xlfn.IFS($C$15= Consommations!$AA$115, VLOOKUP(Ajustement!AI39,Consommations!$Z$4:$AA$111,2,FALSE), Ajustement!$C$15=Consommations!$AB$115,VLOOKUP(Ajustement!AI39,Consommations!$AC$4:$AD$111,2,FALSE),Ajustement!$C$15=Consommations!$AC$115,VLOOKUP(Ajustement!AI39,Consommations!$AF$4:$AG$111,2,FALSE),$C$15=Consommations!$AD$115,VLOOKUP(Ajustement!AI39,Consommations!$AI$4:$AJ$111,2,FALSE)))</f>
        <v>775.87099999999998</v>
      </c>
      <c r="AO39" s="73">
        <f t="shared" si="3"/>
        <v>31</v>
      </c>
      <c r="AP39" s="89">
        <f t="shared" si="4"/>
        <v>102.66664025390654</v>
      </c>
      <c r="AQ39" s="89">
        <f t="shared" si="5"/>
        <v>92.431742420386911</v>
      </c>
      <c r="AR39" s="73">
        <v>1</v>
      </c>
      <c r="AS39" s="73">
        <v>1</v>
      </c>
      <c r="AT39" s="73">
        <v>1</v>
      </c>
      <c r="AU39" s="73">
        <v>1</v>
      </c>
      <c r="AV39" s="73">
        <v>1</v>
      </c>
      <c r="AW39" s="73"/>
      <c r="AX39" s="162">
        <f t="shared" si="6"/>
        <v>792.54498795855625</v>
      </c>
      <c r="BQ39" s="95">
        <f t="shared" si="19"/>
        <v>42033</v>
      </c>
      <c r="BR39" s="83">
        <f t="shared" si="20"/>
        <v>1</v>
      </c>
      <c r="BS39" s="43">
        <f t="shared" si="21"/>
        <v>2015</v>
      </c>
      <c r="BT39" s="84">
        <f>IF(BQ39=" "," ",+'Meteo - DJ'!E40)</f>
        <v>3.6</v>
      </c>
      <c r="BU39" s="85">
        <f>IF(BQ39=" "," ",+'Meteo - DJ'!F40)</f>
        <v>6</v>
      </c>
      <c r="BV39" s="75">
        <f t="shared" si="16"/>
        <v>13.2</v>
      </c>
      <c r="BW39" s="74">
        <f t="shared" si="22"/>
        <v>0</v>
      </c>
    </row>
    <row r="40" spans="26:75" x14ac:dyDescent="0.45">
      <c r="Z40" s="27"/>
      <c r="AI40" s="95">
        <f t="shared" si="23"/>
        <v>42887</v>
      </c>
      <c r="AJ40" s="182">
        <v>681.52700000000004</v>
      </c>
      <c r="AK40" s="182">
        <v>721.33764994531043</v>
      </c>
      <c r="AL40" s="73">
        <f t="shared" si="1"/>
        <v>6</v>
      </c>
      <c r="AM40" s="43">
        <f t="shared" si="2"/>
        <v>2017</v>
      </c>
      <c r="AN40" s="5">
        <f>IF(AI40=" "," ",_xlfn.IFS($C$15= Consommations!$AA$115, VLOOKUP(Ajustement!AI40,Consommations!$Z$4:$AA$111,2,FALSE), Ajustement!$C$15=Consommations!$AB$115,VLOOKUP(Ajustement!AI40,Consommations!$AC$4:$AD$111,2,FALSE),Ajustement!$C$15=Consommations!$AC$115,VLOOKUP(Ajustement!AI40,Consommations!$AF$4:$AG$111,2,FALSE),$C$15=Consommations!$AD$115,VLOOKUP(Ajustement!AI40,Consommations!$AI$4:$AJ$111,2,FALSE)))</f>
        <v>681.52700000000004</v>
      </c>
      <c r="AO40" s="73">
        <f t="shared" si="3"/>
        <v>30</v>
      </c>
      <c r="AP40" s="89">
        <f t="shared" si="4"/>
        <v>30.491215383001844</v>
      </c>
      <c r="AQ40" s="89">
        <f t="shared" si="5"/>
        <v>176.80045167352489</v>
      </c>
      <c r="AR40" s="73">
        <v>1</v>
      </c>
      <c r="AS40" s="73">
        <v>1</v>
      </c>
      <c r="AT40" s="73">
        <v>1</v>
      </c>
      <c r="AU40" s="73">
        <v>1</v>
      </c>
      <c r="AV40" s="73">
        <v>1</v>
      </c>
      <c r="AW40" s="73"/>
      <c r="AX40" s="162">
        <f t="shared" si="6"/>
        <v>721.33764994531043</v>
      </c>
      <c r="BQ40" s="95">
        <f t="shared" si="19"/>
        <v>42034</v>
      </c>
      <c r="BR40" s="83">
        <f t="shared" si="20"/>
        <v>1</v>
      </c>
      <c r="BS40" s="43">
        <f t="shared" si="21"/>
        <v>2015</v>
      </c>
      <c r="BT40" s="84">
        <f>IF(BQ40=" "," ",+'Meteo - DJ'!E41)</f>
        <v>0.8</v>
      </c>
      <c r="BU40" s="85">
        <f>IF(BQ40=" "," ",+'Meteo - DJ'!F41)</f>
        <v>5.2</v>
      </c>
      <c r="BV40" s="75">
        <f t="shared" si="16"/>
        <v>15</v>
      </c>
      <c r="BW40" s="74">
        <f t="shared" si="22"/>
        <v>0</v>
      </c>
    </row>
    <row r="41" spans="26:75" x14ac:dyDescent="0.45">
      <c r="Z41" s="27"/>
      <c r="AI41" s="95">
        <f t="shared" si="23"/>
        <v>42917</v>
      </c>
      <c r="AJ41" s="182">
        <v>676.73500000000001</v>
      </c>
      <c r="AK41" s="182">
        <v>740.76020019285249</v>
      </c>
      <c r="AL41" s="73">
        <f t="shared" si="1"/>
        <v>7</v>
      </c>
      <c r="AM41" s="43">
        <f t="shared" si="2"/>
        <v>2017</v>
      </c>
      <c r="AN41" s="5">
        <f>IF(AI41=" "," ",_xlfn.IFS($C$15= Consommations!$AA$115, VLOOKUP(Ajustement!AI41,Consommations!$Z$4:$AA$111,2,FALSE), Ajustement!$C$15=Consommations!$AB$115,VLOOKUP(Ajustement!AI41,Consommations!$AC$4:$AD$111,2,FALSE),Ajustement!$C$15=Consommations!$AC$115,VLOOKUP(Ajustement!AI41,Consommations!$AF$4:$AG$111,2,FALSE),$C$15=Consommations!$AD$115,VLOOKUP(Ajustement!AI41,Consommations!$AI$4:$AJ$111,2,FALSE)))</f>
        <v>676.73500000000001</v>
      </c>
      <c r="AO41" s="73">
        <f t="shared" si="3"/>
        <v>31</v>
      </c>
      <c r="AP41" s="89">
        <f t="shared" si="4"/>
        <v>21.734803437576801</v>
      </c>
      <c r="AQ41" s="89">
        <f t="shared" si="5"/>
        <v>197.5852654058252</v>
      </c>
      <c r="AR41" s="73">
        <v>1</v>
      </c>
      <c r="AS41" s="73">
        <v>1</v>
      </c>
      <c r="AT41" s="73">
        <v>1</v>
      </c>
      <c r="AU41" s="73">
        <v>1</v>
      </c>
      <c r="AV41" s="73">
        <v>1</v>
      </c>
      <c r="AW41" s="73"/>
      <c r="AX41" s="162">
        <f t="shared" si="6"/>
        <v>740.76020019285249</v>
      </c>
      <c r="BQ41" s="95">
        <f t="shared" si="19"/>
        <v>42035</v>
      </c>
      <c r="BR41" s="83">
        <f t="shared" si="20"/>
        <v>1</v>
      </c>
      <c r="BS41" s="43">
        <f t="shared" si="21"/>
        <v>2015</v>
      </c>
      <c r="BT41" s="84">
        <f>IF(BQ41=" "," ",+'Meteo - DJ'!E42)</f>
        <v>-0.3</v>
      </c>
      <c r="BU41" s="85">
        <f>IF(BQ41=" "," ",+'Meteo - DJ'!F42)</f>
        <v>6.4</v>
      </c>
      <c r="BV41" s="75">
        <f t="shared" si="16"/>
        <v>14.95</v>
      </c>
      <c r="BW41" s="74">
        <f t="shared" si="22"/>
        <v>0</v>
      </c>
    </row>
    <row r="42" spans="26:75" x14ac:dyDescent="0.45">
      <c r="Z42" s="27"/>
      <c r="AI42" s="95">
        <f t="shared" si="23"/>
        <v>42948</v>
      </c>
      <c r="AJ42" s="182">
        <v>657.82600000000002</v>
      </c>
      <c r="AK42" s="182">
        <v>729.00794398339872</v>
      </c>
      <c r="AL42" s="73">
        <f t="shared" si="1"/>
        <v>8</v>
      </c>
      <c r="AM42" s="43">
        <f t="shared" si="2"/>
        <v>2017</v>
      </c>
      <c r="AN42" s="5">
        <f>IF(AI42=" "," ",_xlfn.IFS($C$15= Consommations!$AA$115, VLOOKUP(Ajustement!AI42,Consommations!$Z$4:$AA$111,2,FALSE), Ajustement!$C$15=Consommations!$AB$115,VLOOKUP(Ajustement!AI42,Consommations!$AC$4:$AD$111,2,FALSE),Ajustement!$C$15=Consommations!$AC$115,VLOOKUP(Ajustement!AI42,Consommations!$AF$4:$AG$111,2,FALSE),$C$15=Consommations!$AD$115,VLOOKUP(Ajustement!AI42,Consommations!$AI$4:$AJ$111,2,FALSE)))</f>
        <v>657.82600000000002</v>
      </c>
      <c r="AO42" s="73">
        <f t="shared" si="3"/>
        <v>31</v>
      </c>
      <c r="AP42" s="89">
        <f t="shared" si="4"/>
        <v>31.502816414659183</v>
      </c>
      <c r="AQ42" s="89">
        <f t="shared" si="5"/>
        <v>160.68128105790541</v>
      </c>
      <c r="AR42" s="73">
        <v>1</v>
      </c>
      <c r="AS42" s="73">
        <v>1</v>
      </c>
      <c r="AT42" s="73">
        <v>1</v>
      </c>
      <c r="AU42" s="73">
        <v>1</v>
      </c>
      <c r="AV42" s="73">
        <v>1</v>
      </c>
      <c r="AW42" s="73"/>
      <c r="AX42" s="162">
        <f t="shared" si="6"/>
        <v>729.00794398339872</v>
      </c>
      <c r="BQ42" s="95">
        <f t="shared" si="19"/>
        <v>42036</v>
      </c>
      <c r="BR42" s="83">
        <f t="shared" si="20"/>
        <v>2</v>
      </c>
      <c r="BS42" s="43">
        <f t="shared" si="21"/>
        <v>2015</v>
      </c>
      <c r="BT42" s="84">
        <f>IF(BQ42=" "," ",+'Meteo - DJ'!E43)</f>
        <v>1.3</v>
      </c>
      <c r="BU42" s="85">
        <f>IF(BQ42=" "," ",+'Meteo - DJ'!F43)</f>
        <v>4.2</v>
      </c>
      <c r="BV42" s="75">
        <f t="shared" si="16"/>
        <v>15.25</v>
      </c>
      <c r="BW42" s="74">
        <f t="shared" si="22"/>
        <v>0</v>
      </c>
    </row>
    <row r="43" spans="26:75" x14ac:dyDescent="0.45">
      <c r="Z43" s="27"/>
      <c r="AI43" s="95">
        <f t="shared" si="23"/>
        <v>42979</v>
      </c>
      <c r="AJ43" s="182">
        <v>724.43</v>
      </c>
      <c r="AK43" s="182">
        <v>732.27669897851138</v>
      </c>
      <c r="AL43" s="73">
        <f t="shared" si="1"/>
        <v>9</v>
      </c>
      <c r="AM43" s="43">
        <f t="shared" si="2"/>
        <v>2017</v>
      </c>
      <c r="AN43" s="5">
        <f>IF(AI43=" "," ",_xlfn.IFS($C$15= Consommations!$AA$115, VLOOKUP(Ajustement!AI43,Consommations!$Z$4:$AA$111,2,FALSE), Ajustement!$C$15=Consommations!$AB$115,VLOOKUP(Ajustement!AI43,Consommations!$AC$4:$AD$111,2,FALSE),Ajustement!$C$15=Consommations!$AC$115,VLOOKUP(Ajustement!AI43,Consommations!$AF$4:$AG$111,2,FALSE),$C$15=Consommations!$AD$115,VLOOKUP(Ajustement!AI43,Consommations!$AI$4:$AJ$111,2,FALSE)))</f>
        <v>724.43</v>
      </c>
      <c r="AO43" s="73">
        <f t="shared" ref="AO43:AO74" si="40">IF(AI43=" "," ",DAY(DATE(YEAR(AI43),MONTH(AI43)+1,1)-1))</f>
        <v>30</v>
      </c>
      <c r="AP43" s="89">
        <f t="shared" ref="AP43:AP74" si="41">IF(AI43=" "," ",SUMIFS($BV$11:$BV$1472,$BR$11:$BR$1472,AL43,$BS$11:$BS$1472,AM43))</f>
        <v>94.610641100258889</v>
      </c>
      <c r="AQ43" s="89">
        <f t="shared" ref="AQ43:AQ74" si="42">IF(AI43=" "," ",SUMIFS($BW$11:$BW$1472,$BR$11:$BR$1472,AL43,$BS$11:$BS$1472,AM43))</f>
        <v>53.023508876620255</v>
      </c>
      <c r="AR43" s="73">
        <v>1</v>
      </c>
      <c r="AS43" s="73">
        <v>1</v>
      </c>
      <c r="AT43" s="73">
        <v>1</v>
      </c>
      <c r="AU43" s="73">
        <v>1</v>
      </c>
      <c r="AV43" s="73">
        <v>1</v>
      </c>
      <c r="AW43" s="73"/>
      <c r="AX43" s="162">
        <f t="shared" ref="AX43:AX74" si="43">IF(AI43=" "," ",$BE$23*($AO$8*AO43/$BF$23+$AP$8*AP43/$BG$23+$AQ$8*AQ43/$BH$23+$AR$8*AR43/$BI$23+$AS$8*AS43/$BJ$23+$AT$8*AT43/$BK$23+$AU$8*AU43/$BL$23+$AV$8*AV43/$BM$23))</f>
        <v>732.27669897851138</v>
      </c>
      <c r="BQ43" s="95">
        <f t="shared" si="19"/>
        <v>42037</v>
      </c>
      <c r="BR43" s="83">
        <f t="shared" si="20"/>
        <v>2</v>
      </c>
      <c r="BS43" s="43">
        <f t="shared" si="21"/>
        <v>2015</v>
      </c>
      <c r="BT43" s="84">
        <f>IF(BQ43=" "," ",+'Meteo - DJ'!E44)</f>
        <v>0.3</v>
      </c>
      <c r="BU43" s="85">
        <f>IF(BQ43=" "," ",+'Meteo - DJ'!F44)</f>
        <v>3.8</v>
      </c>
      <c r="BV43" s="75">
        <f t="shared" si="16"/>
        <v>15.95</v>
      </c>
      <c r="BW43" s="74">
        <f t="shared" si="22"/>
        <v>0</v>
      </c>
    </row>
    <row r="44" spans="26:75" x14ac:dyDescent="0.45">
      <c r="Z44" s="27"/>
      <c r="AI44" s="95">
        <f t="shared" si="23"/>
        <v>43009</v>
      </c>
      <c r="AJ44" s="182">
        <v>797.18899999999996</v>
      </c>
      <c r="AK44" s="182">
        <v>803.97389331626084</v>
      </c>
      <c r="AL44" s="73">
        <f t="shared" si="1"/>
        <v>10</v>
      </c>
      <c r="AM44" s="43">
        <f t="shared" si="2"/>
        <v>2017</v>
      </c>
      <c r="AN44" s="5">
        <f>IF(AI44=" "," ",_xlfn.IFS($C$15= Consommations!$AA$115, VLOOKUP(Ajustement!AI44,Consommations!$Z$4:$AA$111,2,FALSE), Ajustement!$C$15=Consommations!$AB$115,VLOOKUP(Ajustement!AI44,Consommations!$AC$4:$AD$111,2,FALSE),Ajustement!$C$15=Consommations!$AC$115,VLOOKUP(Ajustement!AI44,Consommations!$AF$4:$AG$111,2,FALSE),$C$15=Consommations!$AD$115,VLOOKUP(Ajustement!AI44,Consommations!$AI$4:$AJ$111,2,FALSE)))</f>
        <v>797.18899999999996</v>
      </c>
      <c r="AO44" s="73">
        <f t="shared" si="40"/>
        <v>31</v>
      </c>
      <c r="AP44" s="89">
        <f t="shared" si="41"/>
        <v>136.38441146926772</v>
      </c>
      <c r="AQ44" s="89">
        <f t="shared" si="42"/>
        <v>34.977231598141437</v>
      </c>
      <c r="AR44" s="73">
        <v>1</v>
      </c>
      <c r="AS44" s="73">
        <v>1</v>
      </c>
      <c r="AT44" s="73">
        <v>1</v>
      </c>
      <c r="AU44" s="73">
        <v>1</v>
      </c>
      <c r="AV44" s="73">
        <v>1</v>
      </c>
      <c r="AW44" s="73"/>
      <c r="AX44" s="162">
        <f t="shared" si="43"/>
        <v>803.97389331626084</v>
      </c>
      <c r="BQ44" s="95">
        <f t="shared" si="19"/>
        <v>42038</v>
      </c>
      <c r="BR44" s="83">
        <f t="shared" si="20"/>
        <v>2</v>
      </c>
      <c r="BS44" s="43">
        <f t="shared" si="21"/>
        <v>2015</v>
      </c>
      <c r="BT44" s="84">
        <f>IF(BQ44=" "," ",+'Meteo - DJ'!E45)</f>
        <v>-2.8</v>
      </c>
      <c r="BU44" s="85">
        <f>IF(BQ44=" "," ",+'Meteo - DJ'!F45)</f>
        <v>3.4</v>
      </c>
      <c r="BV44" s="75">
        <f t="shared" si="16"/>
        <v>17.7</v>
      </c>
      <c r="BW44" s="74">
        <f t="shared" si="22"/>
        <v>0</v>
      </c>
    </row>
    <row r="45" spans="26:75" x14ac:dyDescent="0.45">
      <c r="Z45" s="27"/>
      <c r="AI45" s="95">
        <f t="shared" si="23"/>
        <v>43040</v>
      </c>
      <c r="AJ45" s="182">
        <v>1112.6780000000001</v>
      </c>
      <c r="AK45" s="182">
        <v>1040.7474034045149</v>
      </c>
      <c r="AL45" s="73">
        <f t="shared" si="1"/>
        <v>11</v>
      </c>
      <c r="AM45" s="43">
        <f t="shared" si="2"/>
        <v>2017</v>
      </c>
      <c r="AN45" s="5">
        <f>IF(AI45=" "," ",_xlfn.IFS($C$15= Consommations!$AA$115, VLOOKUP(Ajustement!AI45,Consommations!$Z$4:$AA$111,2,FALSE), Ajustement!$C$15=Consommations!$AB$115,VLOOKUP(Ajustement!AI45,Consommations!$AC$4:$AD$111,2,FALSE),Ajustement!$C$15=Consommations!$AC$115,VLOOKUP(Ajustement!AI45,Consommations!$AF$4:$AG$111,2,FALSE),$C$15=Consommations!$AD$115,VLOOKUP(Ajustement!AI45,Consommations!$AI$4:$AJ$111,2,FALSE)))</f>
        <v>1112.6780000000001</v>
      </c>
      <c r="AO45" s="73">
        <f t="shared" si="40"/>
        <v>30</v>
      </c>
      <c r="AP45" s="89">
        <f t="shared" si="41"/>
        <v>311.05</v>
      </c>
      <c r="AQ45" s="89">
        <f t="shared" si="42"/>
        <v>0.42466170952842552</v>
      </c>
      <c r="AR45" s="73">
        <v>1</v>
      </c>
      <c r="AS45" s="73">
        <v>1</v>
      </c>
      <c r="AT45" s="73">
        <v>1</v>
      </c>
      <c r="AU45" s="73">
        <v>1</v>
      </c>
      <c r="AV45" s="73">
        <v>1</v>
      </c>
      <c r="AW45" s="73"/>
      <c r="AX45" s="162">
        <f t="shared" si="43"/>
        <v>1040.7474034045149</v>
      </c>
      <c r="BQ45" s="95">
        <f t="shared" si="19"/>
        <v>42039</v>
      </c>
      <c r="BR45" s="83">
        <f t="shared" si="20"/>
        <v>2</v>
      </c>
      <c r="BS45" s="43">
        <f t="shared" si="21"/>
        <v>2015</v>
      </c>
      <c r="BT45" s="84">
        <f>IF(BQ45=" "," ",+'Meteo - DJ'!E46)</f>
        <v>-1.3</v>
      </c>
      <c r="BU45" s="85">
        <f>IF(BQ45=" "," ",+'Meteo - DJ'!F46)</f>
        <v>4.5</v>
      </c>
      <c r="BV45" s="75">
        <f t="shared" si="16"/>
        <v>16.399999999999999</v>
      </c>
      <c r="BW45" s="74">
        <f t="shared" si="22"/>
        <v>0</v>
      </c>
    </row>
    <row r="46" spans="26:75" x14ac:dyDescent="0.45">
      <c r="Z46" s="27"/>
      <c r="AI46" s="95">
        <f t="shared" si="23"/>
        <v>43070</v>
      </c>
      <c r="AJ46" s="182">
        <v>1249.3779999999999</v>
      </c>
      <c r="AK46" s="182">
        <v>1192.0254197563697</v>
      </c>
      <c r="AL46" s="73">
        <f t="shared" si="1"/>
        <v>12</v>
      </c>
      <c r="AM46" s="43">
        <f t="shared" si="2"/>
        <v>2017</v>
      </c>
      <c r="AN46" s="5">
        <f>IF(AI46=" "," ",_xlfn.IFS($C$15= Consommations!$AA$115, VLOOKUP(Ajustement!AI46,Consommations!$Z$4:$AA$111,2,FALSE), Ajustement!$C$15=Consommations!$AB$115,VLOOKUP(Ajustement!AI46,Consommations!$AC$4:$AD$111,2,FALSE),Ajustement!$C$15=Consommations!$AC$115,VLOOKUP(Ajustement!AI46,Consommations!$AF$4:$AG$111,2,FALSE),$C$15=Consommations!$AD$115,VLOOKUP(Ajustement!AI46,Consommations!$AI$4:$AJ$111,2,FALSE)))</f>
        <v>1249.3779999999999</v>
      </c>
      <c r="AO46" s="73">
        <f t="shared" si="40"/>
        <v>31</v>
      </c>
      <c r="AP46" s="89">
        <f t="shared" si="41"/>
        <v>394.2</v>
      </c>
      <c r="AQ46" s="89">
        <f t="shared" si="42"/>
        <v>4.4444444444444495E-2</v>
      </c>
      <c r="AR46" s="73">
        <v>1</v>
      </c>
      <c r="AS46" s="73">
        <v>1</v>
      </c>
      <c r="AT46" s="73">
        <v>1</v>
      </c>
      <c r="AU46" s="73">
        <v>1</v>
      </c>
      <c r="AV46" s="73">
        <v>1</v>
      </c>
      <c r="AW46" s="73"/>
      <c r="AX46" s="162">
        <f t="shared" si="43"/>
        <v>1192.0254197563697</v>
      </c>
      <c r="BQ46" s="95">
        <f t="shared" si="19"/>
        <v>42040</v>
      </c>
      <c r="BR46" s="83">
        <f t="shared" si="20"/>
        <v>2</v>
      </c>
      <c r="BS46" s="43">
        <f t="shared" si="21"/>
        <v>2015</v>
      </c>
      <c r="BT46" s="84">
        <f>IF(BQ46=" "," ",+'Meteo - DJ'!E47)</f>
        <v>-0.4</v>
      </c>
      <c r="BU46" s="85">
        <f>IF(BQ46=" "," ",+'Meteo - DJ'!F47)</f>
        <v>3.5</v>
      </c>
      <c r="BV46" s="75">
        <f t="shared" si="16"/>
        <v>16.45</v>
      </c>
      <c r="BW46" s="74">
        <f t="shared" si="22"/>
        <v>0</v>
      </c>
    </row>
    <row r="47" spans="26:75" x14ac:dyDescent="0.45">
      <c r="Z47" s="27"/>
      <c r="AI47" s="95" t="str">
        <f>IF(AI46&lt;DATE(YEAR($D$7),MONTH($D$7)-1,DAY($D$7)),DATE(YEAR(AI46),MONTH(AI46)+1,DAY(AI46))," ")</f>
        <v xml:space="preserve"> </v>
      </c>
      <c r="AJ47" s="182" t="s">
        <v>1399</v>
      </c>
      <c r="AK47" s="182" t="s">
        <v>1399</v>
      </c>
      <c r="AL47" s="73" t="str">
        <f t="shared" ref="AL47:AL75" si="44">IF(AI47=" "," ",MONTH(AI47))</f>
        <v xml:space="preserve"> </v>
      </c>
      <c r="AM47" s="43" t="str">
        <f t="shared" ref="AM47:AM75" si="45">IF(AI47=" "," ",YEAR(AI47))</f>
        <v xml:space="preserve"> </v>
      </c>
      <c r="AN47" s="5" t="str">
        <f>IF(AI47=" "," ",_xlfn.IFS($C$15= Consommations!$AA$115, VLOOKUP(Ajustement!AI47,Consommations!$Z$4:$AA$111,2,FALSE), Ajustement!$C$15=Consommations!$AB$115,VLOOKUP(Ajustement!AI47,Consommations!$AC$4:$AD$111,2,FALSE),Ajustement!$C$15=Consommations!$AC$115,VLOOKUP(Ajustement!AI47,Consommations!$AF$4:$AG$111,2,FALSE),$C$15=Consommations!$AD$115,VLOOKUP(Ajustement!AI47,Consommations!$AI$4:$AJ$111,2,FALSE)))</f>
        <v xml:space="preserve"> </v>
      </c>
      <c r="AO47" s="73" t="str">
        <f t="shared" si="40"/>
        <v xml:space="preserve"> </v>
      </c>
      <c r="AP47" s="89" t="str">
        <f t="shared" si="41"/>
        <v xml:space="preserve"> </v>
      </c>
      <c r="AQ47" s="89" t="str">
        <f t="shared" si="42"/>
        <v xml:space="preserve"> </v>
      </c>
      <c r="AR47" s="73">
        <v>1</v>
      </c>
      <c r="AS47" s="73">
        <v>1</v>
      </c>
      <c r="AT47" s="73">
        <v>1</v>
      </c>
      <c r="AU47" s="73">
        <v>1</v>
      </c>
      <c r="AV47" s="73">
        <v>1</v>
      </c>
      <c r="AW47" s="73"/>
      <c r="AX47" s="162" t="str">
        <f t="shared" si="43"/>
        <v xml:space="preserve"> </v>
      </c>
      <c r="BQ47" s="95">
        <f t="shared" si="19"/>
        <v>42041</v>
      </c>
      <c r="BR47" s="83">
        <f t="shared" si="20"/>
        <v>2</v>
      </c>
      <c r="BS47" s="43">
        <f t="shared" si="21"/>
        <v>2015</v>
      </c>
      <c r="BT47" s="84">
        <f>IF(BQ47=" "," ",+'Meteo - DJ'!E48)</f>
        <v>-1.9</v>
      </c>
      <c r="BU47" s="85">
        <f>IF(BQ47=" "," ",+'Meteo - DJ'!F48)</f>
        <v>1.4</v>
      </c>
      <c r="BV47" s="75">
        <f t="shared" si="16"/>
        <v>18.25</v>
      </c>
      <c r="BW47" s="74">
        <f t="shared" si="22"/>
        <v>0</v>
      </c>
    </row>
    <row r="48" spans="26:75" x14ac:dyDescent="0.45">
      <c r="Z48" s="27"/>
      <c r="AI48" s="95" t="str">
        <f t="shared" si="23"/>
        <v xml:space="preserve"> </v>
      </c>
      <c r="AJ48" s="182" t="s">
        <v>1399</v>
      </c>
      <c r="AK48" s="182" t="s">
        <v>1399</v>
      </c>
      <c r="AL48" s="73" t="str">
        <f t="shared" si="44"/>
        <v xml:space="preserve"> </v>
      </c>
      <c r="AM48" s="43" t="str">
        <f t="shared" si="45"/>
        <v xml:space="preserve"> </v>
      </c>
      <c r="AN48" s="5" t="str">
        <f>IF(AI48=" "," ",_xlfn.IFS($C$15= Consommations!$AA$115, VLOOKUP(Ajustement!AI48,Consommations!$Z$4:$AA$111,2,FALSE), Ajustement!$C$15=Consommations!$AB$115,VLOOKUP(Ajustement!AI48,Consommations!$AC$4:$AD$111,2,FALSE),Ajustement!$C$15=Consommations!$AC$115,VLOOKUP(Ajustement!AI48,Consommations!$AF$4:$AG$111,2,FALSE),$C$15=Consommations!$AD$115,VLOOKUP(Ajustement!AI48,Consommations!$AI$4:$AJ$111,2,FALSE)))</f>
        <v xml:space="preserve"> </v>
      </c>
      <c r="AO48" s="73" t="str">
        <f t="shared" si="40"/>
        <v xml:space="preserve"> </v>
      </c>
      <c r="AP48" s="89" t="str">
        <f t="shared" si="41"/>
        <v xml:space="preserve"> </v>
      </c>
      <c r="AQ48" s="89" t="str">
        <f t="shared" si="42"/>
        <v xml:space="preserve"> </v>
      </c>
      <c r="AR48" s="73">
        <v>1</v>
      </c>
      <c r="AS48" s="73">
        <v>1</v>
      </c>
      <c r="AT48" s="73">
        <v>1</v>
      </c>
      <c r="AU48" s="73">
        <v>1</v>
      </c>
      <c r="AV48" s="73">
        <v>1</v>
      </c>
      <c r="AW48" s="73"/>
      <c r="AX48" s="162" t="str">
        <f t="shared" si="43"/>
        <v xml:space="preserve"> </v>
      </c>
      <c r="BQ48" s="95">
        <f t="shared" si="19"/>
        <v>42042</v>
      </c>
      <c r="BR48" s="83">
        <f t="shared" si="20"/>
        <v>2</v>
      </c>
      <c r="BS48" s="43">
        <f t="shared" si="21"/>
        <v>2015</v>
      </c>
      <c r="BT48" s="84">
        <f>IF(BQ48=" "," ",+'Meteo - DJ'!E49)</f>
        <v>-2.4</v>
      </c>
      <c r="BU48" s="85">
        <f>IF(BQ48=" "," ",+'Meteo - DJ'!F49)</f>
        <v>5.0999999999999996</v>
      </c>
      <c r="BV48" s="75">
        <f t="shared" si="16"/>
        <v>16.649999999999999</v>
      </c>
      <c r="BW48" s="74">
        <f t="shared" si="22"/>
        <v>0</v>
      </c>
    </row>
    <row r="49" spans="26:75" x14ac:dyDescent="0.45">
      <c r="Z49" s="27"/>
      <c r="AI49" s="95" t="str">
        <f t="shared" si="23"/>
        <v xml:space="preserve"> </v>
      </c>
      <c r="AJ49" s="182" t="s">
        <v>1399</v>
      </c>
      <c r="AK49" s="182" t="s">
        <v>1399</v>
      </c>
      <c r="AL49" s="73" t="str">
        <f t="shared" si="44"/>
        <v xml:space="preserve"> </v>
      </c>
      <c r="AM49" s="43" t="str">
        <f t="shared" si="45"/>
        <v xml:space="preserve"> </v>
      </c>
      <c r="AN49" s="5" t="str">
        <f>IF(AI49=" "," ",_xlfn.IFS($C$15= Consommations!$AA$115, VLOOKUP(Ajustement!AI49,Consommations!$Z$4:$AA$111,2,FALSE), Ajustement!$C$15=Consommations!$AB$115,VLOOKUP(Ajustement!AI49,Consommations!$AC$4:$AD$111,2,FALSE),Ajustement!$C$15=Consommations!$AC$115,VLOOKUP(Ajustement!AI49,Consommations!$AF$4:$AG$111,2,FALSE),$C$15=Consommations!$AD$115,VLOOKUP(Ajustement!AI49,Consommations!$AI$4:$AJ$111,2,FALSE)))</f>
        <v xml:space="preserve"> </v>
      </c>
      <c r="AO49" s="73" t="str">
        <f t="shared" si="40"/>
        <v xml:space="preserve"> </v>
      </c>
      <c r="AP49" s="89" t="str">
        <f t="shared" si="41"/>
        <v xml:space="preserve"> </v>
      </c>
      <c r="AQ49" s="89" t="str">
        <f t="shared" si="42"/>
        <v xml:space="preserve"> </v>
      </c>
      <c r="AR49" s="73">
        <v>1</v>
      </c>
      <c r="AS49" s="73">
        <v>1</v>
      </c>
      <c r="AT49" s="73">
        <v>1</v>
      </c>
      <c r="AU49" s="73">
        <v>1</v>
      </c>
      <c r="AV49" s="73">
        <v>1</v>
      </c>
      <c r="AW49" s="73"/>
      <c r="AX49" s="162" t="str">
        <f t="shared" si="43"/>
        <v xml:space="preserve"> </v>
      </c>
      <c r="BQ49" s="95">
        <f t="shared" si="19"/>
        <v>42043</v>
      </c>
      <c r="BR49" s="83">
        <f t="shared" si="20"/>
        <v>2</v>
      </c>
      <c r="BS49" s="43">
        <f t="shared" si="21"/>
        <v>2015</v>
      </c>
      <c r="BT49" s="84">
        <f>IF(BQ49=" "," ",+'Meteo - DJ'!E50)</f>
        <v>1.9</v>
      </c>
      <c r="BU49" s="85">
        <f>IF(BQ49=" "," ",+'Meteo - DJ'!F50)</f>
        <v>7.2</v>
      </c>
      <c r="BV49" s="75">
        <f t="shared" si="16"/>
        <v>13.45</v>
      </c>
      <c r="BW49" s="74">
        <f t="shared" si="22"/>
        <v>0</v>
      </c>
    </row>
    <row r="50" spans="26:75" x14ac:dyDescent="0.45">
      <c r="Z50" s="27"/>
      <c r="AI50" s="95" t="str">
        <f t="shared" si="23"/>
        <v xml:space="preserve"> </v>
      </c>
      <c r="AJ50" s="182" t="s">
        <v>1399</v>
      </c>
      <c r="AK50" s="182" t="s">
        <v>1399</v>
      </c>
      <c r="AL50" s="73" t="str">
        <f t="shared" si="44"/>
        <v xml:space="preserve"> </v>
      </c>
      <c r="AM50" s="43" t="str">
        <f t="shared" si="45"/>
        <v xml:space="preserve"> </v>
      </c>
      <c r="AN50" s="5" t="str">
        <f>IF(AI50=" "," ",_xlfn.IFS($C$15= Consommations!$AA$115, VLOOKUP(Ajustement!AI50,Consommations!$Z$4:$AA$111,2,FALSE), Ajustement!$C$15=Consommations!$AB$115,VLOOKUP(Ajustement!AI50,Consommations!$AC$4:$AD$111,2,FALSE),Ajustement!$C$15=Consommations!$AC$115,VLOOKUP(Ajustement!AI50,Consommations!$AF$4:$AG$111,2,FALSE),$C$15=Consommations!$AD$115,VLOOKUP(Ajustement!AI50,Consommations!$AI$4:$AJ$111,2,FALSE)))</f>
        <v xml:space="preserve"> </v>
      </c>
      <c r="AO50" s="73" t="str">
        <f t="shared" si="40"/>
        <v xml:space="preserve"> </v>
      </c>
      <c r="AP50" s="89" t="str">
        <f t="shared" si="41"/>
        <v xml:space="preserve"> </v>
      </c>
      <c r="AQ50" s="89" t="str">
        <f t="shared" si="42"/>
        <v xml:space="preserve"> </v>
      </c>
      <c r="AR50" s="73">
        <v>1</v>
      </c>
      <c r="AS50" s="73">
        <v>1</v>
      </c>
      <c r="AT50" s="73">
        <v>1</v>
      </c>
      <c r="AU50" s="73">
        <v>1</v>
      </c>
      <c r="AV50" s="73">
        <v>1</v>
      </c>
      <c r="AW50" s="73"/>
      <c r="AX50" s="162" t="str">
        <f t="shared" si="43"/>
        <v xml:space="preserve"> </v>
      </c>
      <c r="BQ50" s="95">
        <f t="shared" si="19"/>
        <v>42044</v>
      </c>
      <c r="BR50" s="83">
        <f t="shared" si="20"/>
        <v>2</v>
      </c>
      <c r="BS50" s="43">
        <f t="shared" si="21"/>
        <v>2015</v>
      </c>
      <c r="BT50" s="84">
        <f>IF(BQ50=" "," ",+'Meteo - DJ'!E51)</f>
        <v>-2.4</v>
      </c>
      <c r="BU50" s="85">
        <f>IF(BQ50=" "," ",+'Meteo - DJ'!F51)</f>
        <v>5</v>
      </c>
      <c r="BV50" s="75">
        <f t="shared" si="16"/>
        <v>16.7</v>
      </c>
      <c r="BW50" s="74">
        <f t="shared" si="22"/>
        <v>0</v>
      </c>
    </row>
    <row r="51" spans="26:75" x14ac:dyDescent="0.45">
      <c r="Z51" s="27"/>
      <c r="AI51" s="95" t="str">
        <f t="shared" si="23"/>
        <v xml:space="preserve"> </v>
      </c>
      <c r="AJ51" s="182" t="s">
        <v>1399</v>
      </c>
      <c r="AK51" s="182" t="s">
        <v>1399</v>
      </c>
      <c r="AL51" s="73" t="str">
        <f t="shared" si="44"/>
        <v xml:space="preserve"> </v>
      </c>
      <c r="AM51" s="43" t="str">
        <f t="shared" si="45"/>
        <v xml:space="preserve"> </v>
      </c>
      <c r="AN51" s="5" t="str">
        <f>IF(AI51=" "," ",_xlfn.IFS($C$15= Consommations!$AA$115, VLOOKUP(Ajustement!AI51,Consommations!$Z$4:$AA$111,2,FALSE), Ajustement!$C$15=Consommations!$AB$115,VLOOKUP(Ajustement!AI51,Consommations!$AC$4:$AD$111,2,FALSE),Ajustement!$C$15=Consommations!$AC$115,VLOOKUP(Ajustement!AI51,Consommations!$AF$4:$AG$111,2,FALSE),$C$15=Consommations!$AD$115,VLOOKUP(Ajustement!AI51,Consommations!$AI$4:$AJ$111,2,FALSE)))</f>
        <v xml:space="preserve"> </v>
      </c>
      <c r="AO51" s="73" t="str">
        <f t="shared" si="40"/>
        <v xml:space="preserve"> </v>
      </c>
      <c r="AP51" s="89" t="str">
        <f t="shared" si="41"/>
        <v xml:space="preserve"> </v>
      </c>
      <c r="AQ51" s="89" t="str">
        <f t="shared" si="42"/>
        <v xml:space="preserve"> </v>
      </c>
      <c r="AR51" s="73">
        <v>1</v>
      </c>
      <c r="AS51" s="73">
        <v>1</v>
      </c>
      <c r="AT51" s="73">
        <v>1</v>
      </c>
      <c r="AU51" s="73">
        <v>1</v>
      </c>
      <c r="AV51" s="73">
        <v>1</v>
      </c>
      <c r="AW51" s="73"/>
      <c r="AX51" s="162" t="str">
        <f t="shared" si="43"/>
        <v xml:space="preserve"> </v>
      </c>
      <c r="BQ51" s="95">
        <f t="shared" si="19"/>
        <v>42045</v>
      </c>
      <c r="BR51" s="83">
        <f t="shared" si="20"/>
        <v>2</v>
      </c>
      <c r="BS51" s="43">
        <f t="shared" si="21"/>
        <v>2015</v>
      </c>
      <c r="BT51" s="84">
        <f>IF(BQ51=" "," ",+'Meteo - DJ'!E52)</f>
        <v>1.4</v>
      </c>
      <c r="BU51" s="85">
        <f>IF(BQ51=" "," ",+'Meteo - DJ'!F52)</f>
        <v>6.3</v>
      </c>
      <c r="BV51" s="75">
        <f t="shared" si="16"/>
        <v>14.15</v>
      </c>
      <c r="BW51" s="74">
        <f t="shared" si="22"/>
        <v>0</v>
      </c>
    </row>
    <row r="52" spans="26:75" x14ac:dyDescent="0.45">
      <c r="Z52" s="27"/>
      <c r="AI52" s="95" t="str">
        <f t="shared" si="23"/>
        <v xml:space="preserve"> </v>
      </c>
      <c r="AJ52" s="182" t="s">
        <v>1399</v>
      </c>
      <c r="AK52" s="182" t="s">
        <v>1399</v>
      </c>
      <c r="AL52" s="73" t="str">
        <f t="shared" si="44"/>
        <v xml:space="preserve"> </v>
      </c>
      <c r="AM52" s="43" t="str">
        <f t="shared" si="45"/>
        <v xml:space="preserve"> </v>
      </c>
      <c r="AN52" s="5" t="str">
        <f>IF(AI52=" "," ",_xlfn.IFS($C$15= Consommations!$AA$115, VLOOKUP(Ajustement!AI52,Consommations!$Z$4:$AA$111,2,FALSE), Ajustement!$C$15=Consommations!$AB$115,VLOOKUP(Ajustement!AI52,Consommations!$AC$4:$AD$111,2,FALSE),Ajustement!$C$15=Consommations!$AC$115,VLOOKUP(Ajustement!AI52,Consommations!$AF$4:$AG$111,2,FALSE),$C$15=Consommations!$AD$115,VLOOKUP(Ajustement!AI52,Consommations!$AI$4:$AJ$111,2,FALSE)))</f>
        <v xml:space="preserve"> </v>
      </c>
      <c r="AO52" s="73" t="str">
        <f t="shared" si="40"/>
        <v xml:space="preserve"> </v>
      </c>
      <c r="AP52" s="89" t="str">
        <f t="shared" si="41"/>
        <v xml:space="preserve"> </v>
      </c>
      <c r="AQ52" s="89" t="str">
        <f t="shared" si="42"/>
        <v xml:space="preserve"> </v>
      </c>
      <c r="AR52" s="73">
        <v>1</v>
      </c>
      <c r="AS52" s="73">
        <v>1</v>
      </c>
      <c r="AT52" s="73">
        <v>1</v>
      </c>
      <c r="AU52" s="73">
        <v>1</v>
      </c>
      <c r="AV52" s="73">
        <v>1</v>
      </c>
      <c r="AW52" s="73"/>
      <c r="AX52" s="162" t="str">
        <f t="shared" si="43"/>
        <v xml:space="preserve"> </v>
      </c>
      <c r="BQ52" s="95">
        <f t="shared" si="19"/>
        <v>42046</v>
      </c>
      <c r="BR52" s="83">
        <f t="shared" si="20"/>
        <v>2</v>
      </c>
      <c r="BS52" s="43">
        <f t="shared" si="21"/>
        <v>2015</v>
      </c>
      <c r="BT52" s="84">
        <f>IF(BQ52=" "," ",+'Meteo - DJ'!E53)</f>
        <v>0.9</v>
      </c>
      <c r="BU52" s="85">
        <f>IF(BQ52=" "," ",+'Meteo - DJ'!F53)</f>
        <v>8.1999999999999993</v>
      </c>
      <c r="BV52" s="75">
        <f t="shared" si="16"/>
        <v>13.45</v>
      </c>
      <c r="BW52" s="74">
        <f t="shared" si="22"/>
        <v>0</v>
      </c>
    </row>
    <row r="53" spans="26:75" x14ac:dyDescent="0.45">
      <c r="Z53" s="27"/>
      <c r="AI53" s="95" t="str">
        <f t="shared" si="23"/>
        <v xml:space="preserve"> </v>
      </c>
      <c r="AJ53" s="182" t="s">
        <v>1399</v>
      </c>
      <c r="AK53" s="182" t="s">
        <v>1399</v>
      </c>
      <c r="AL53" s="73" t="str">
        <f t="shared" si="44"/>
        <v xml:space="preserve"> </v>
      </c>
      <c r="AM53" s="43" t="str">
        <f t="shared" si="45"/>
        <v xml:space="preserve"> </v>
      </c>
      <c r="AN53" s="5" t="str">
        <f>IF(AI53=" "," ",_xlfn.IFS($C$15= Consommations!$AA$115, VLOOKUP(Ajustement!AI53,Consommations!$Z$4:$AA$111,2,FALSE), Ajustement!$C$15=Consommations!$AB$115,VLOOKUP(Ajustement!AI53,Consommations!$AC$4:$AD$111,2,FALSE),Ajustement!$C$15=Consommations!$AC$115,VLOOKUP(Ajustement!AI53,Consommations!$AF$4:$AG$111,2,FALSE),$C$15=Consommations!$AD$115,VLOOKUP(Ajustement!AI53,Consommations!$AI$4:$AJ$111,2,FALSE)))</f>
        <v xml:space="preserve"> </v>
      </c>
      <c r="AO53" s="73" t="str">
        <f t="shared" si="40"/>
        <v xml:space="preserve"> </v>
      </c>
      <c r="AP53" s="89" t="str">
        <f t="shared" si="41"/>
        <v xml:space="preserve"> </v>
      </c>
      <c r="AQ53" s="89" t="str">
        <f t="shared" si="42"/>
        <v xml:space="preserve"> </v>
      </c>
      <c r="AR53" s="73">
        <v>1</v>
      </c>
      <c r="AS53" s="73">
        <v>1</v>
      </c>
      <c r="AT53" s="73">
        <v>1</v>
      </c>
      <c r="AU53" s="73">
        <v>1</v>
      </c>
      <c r="AV53" s="73">
        <v>1</v>
      </c>
      <c r="AW53" s="73"/>
      <c r="AX53" s="162" t="str">
        <f t="shared" si="43"/>
        <v xml:space="preserve"> </v>
      </c>
      <c r="BQ53" s="95">
        <f t="shared" si="19"/>
        <v>42047</v>
      </c>
      <c r="BR53" s="83">
        <f t="shared" si="20"/>
        <v>2</v>
      </c>
      <c r="BS53" s="43">
        <f t="shared" si="21"/>
        <v>2015</v>
      </c>
      <c r="BT53" s="84">
        <f>IF(BQ53=" "," ",+'Meteo - DJ'!E54)</f>
        <v>-2.8</v>
      </c>
      <c r="BU53" s="85">
        <f>IF(BQ53=" "," ",+'Meteo - DJ'!F54)</f>
        <v>7.1</v>
      </c>
      <c r="BV53" s="75">
        <f t="shared" si="16"/>
        <v>15.85</v>
      </c>
      <c r="BW53" s="74">
        <f t="shared" si="22"/>
        <v>0</v>
      </c>
    </row>
    <row r="54" spans="26:75" x14ac:dyDescent="0.45">
      <c r="Z54" s="27"/>
      <c r="AI54" s="95" t="str">
        <f t="shared" si="23"/>
        <v xml:space="preserve"> </v>
      </c>
      <c r="AJ54" s="182" t="s">
        <v>1399</v>
      </c>
      <c r="AK54" s="182" t="s">
        <v>1399</v>
      </c>
      <c r="AL54" s="73" t="str">
        <f t="shared" si="44"/>
        <v xml:space="preserve"> </v>
      </c>
      <c r="AM54" s="43" t="str">
        <f t="shared" si="45"/>
        <v xml:space="preserve"> </v>
      </c>
      <c r="AN54" s="5" t="str">
        <f>IF(AI54=" "," ",_xlfn.IFS($C$15= Consommations!$AA$115, VLOOKUP(Ajustement!AI54,Consommations!$Z$4:$AA$111,2,FALSE), Ajustement!$C$15=Consommations!$AB$115,VLOOKUP(Ajustement!AI54,Consommations!$AC$4:$AD$111,2,FALSE),Ajustement!$C$15=Consommations!$AC$115,VLOOKUP(Ajustement!AI54,Consommations!$AF$4:$AG$111,2,FALSE),$C$15=Consommations!$AD$115,VLOOKUP(Ajustement!AI54,Consommations!$AI$4:$AJ$111,2,FALSE)))</f>
        <v xml:space="preserve"> </v>
      </c>
      <c r="AO54" s="73" t="str">
        <f t="shared" si="40"/>
        <v xml:space="preserve"> </v>
      </c>
      <c r="AP54" s="89" t="str">
        <f t="shared" si="41"/>
        <v xml:space="preserve"> </v>
      </c>
      <c r="AQ54" s="89" t="str">
        <f t="shared" si="42"/>
        <v xml:space="preserve"> </v>
      </c>
      <c r="AR54" s="73">
        <v>1</v>
      </c>
      <c r="AS54" s="73">
        <v>1</v>
      </c>
      <c r="AT54" s="73">
        <v>1</v>
      </c>
      <c r="AU54" s="73">
        <v>1</v>
      </c>
      <c r="AV54" s="73">
        <v>1</v>
      </c>
      <c r="AW54" s="73"/>
      <c r="AX54" s="162" t="str">
        <f t="shared" si="43"/>
        <v xml:space="preserve"> </v>
      </c>
      <c r="BQ54" s="95">
        <f t="shared" si="19"/>
        <v>42048</v>
      </c>
      <c r="BR54" s="83">
        <f t="shared" si="20"/>
        <v>2</v>
      </c>
      <c r="BS54" s="43">
        <f t="shared" si="21"/>
        <v>2015</v>
      </c>
      <c r="BT54" s="84">
        <f>IF(BQ54=" "," ",+'Meteo - DJ'!E55)</f>
        <v>-2</v>
      </c>
      <c r="BU54" s="85">
        <f>IF(BQ54=" "," ",+'Meteo - DJ'!F55)</f>
        <v>13.1</v>
      </c>
      <c r="BV54" s="75">
        <f t="shared" si="16"/>
        <v>12.45</v>
      </c>
      <c r="BW54" s="74">
        <f t="shared" si="22"/>
        <v>0</v>
      </c>
    </row>
    <row r="55" spans="26:75" x14ac:dyDescent="0.45">
      <c r="Z55" s="27"/>
      <c r="AI55" s="95" t="str">
        <f t="shared" si="23"/>
        <v xml:space="preserve"> </v>
      </c>
      <c r="AJ55" s="182" t="s">
        <v>1399</v>
      </c>
      <c r="AK55" s="182" t="s">
        <v>1399</v>
      </c>
      <c r="AL55" s="73" t="str">
        <f t="shared" si="44"/>
        <v xml:space="preserve"> </v>
      </c>
      <c r="AM55" s="43" t="str">
        <f t="shared" si="45"/>
        <v xml:space="preserve"> </v>
      </c>
      <c r="AN55" s="5" t="str">
        <f>IF(AI55=" "," ",_xlfn.IFS($C$15= Consommations!$AA$115, VLOOKUP(Ajustement!AI55,Consommations!$Z$4:$AA$111,2,FALSE), Ajustement!$C$15=Consommations!$AB$115,VLOOKUP(Ajustement!AI55,Consommations!$AC$4:$AD$111,2,FALSE),Ajustement!$C$15=Consommations!$AC$115,VLOOKUP(Ajustement!AI55,Consommations!$AF$4:$AG$111,2,FALSE),$C$15=Consommations!$AD$115,VLOOKUP(Ajustement!AI55,Consommations!$AI$4:$AJ$111,2,FALSE)))</f>
        <v xml:space="preserve"> </v>
      </c>
      <c r="AO55" s="73" t="str">
        <f t="shared" si="40"/>
        <v xml:space="preserve"> </v>
      </c>
      <c r="AP55" s="89" t="str">
        <f t="shared" si="41"/>
        <v xml:space="preserve"> </v>
      </c>
      <c r="AQ55" s="89" t="str">
        <f t="shared" si="42"/>
        <v xml:space="preserve"> </v>
      </c>
      <c r="AR55" s="73">
        <v>1</v>
      </c>
      <c r="AS55" s="73">
        <v>1</v>
      </c>
      <c r="AT55" s="73">
        <v>1</v>
      </c>
      <c r="AU55" s="73">
        <v>1</v>
      </c>
      <c r="AV55" s="73">
        <v>1</v>
      </c>
      <c r="AW55" s="73"/>
      <c r="AX55" s="162" t="str">
        <f t="shared" si="43"/>
        <v xml:space="preserve"> </v>
      </c>
      <c r="BQ55" s="95">
        <f t="shared" si="19"/>
        <v>42049</v>
      </c>
      <c r="BR55" s="83">
        <f t="shared" si="20"/>
        <v>2</v>
      </c>
      <c r="BS55" s="43">
        <f t="shared" si="21"/>
        <v>2015</v>
      </c>
      <c r="BT55" s="84">
        <f>IF(BQ55=" "," ",+'Meteo - DJ'!E56)</f>
        <v>5.6</v>
      </c>
      <c r="BU55" s="85">
        <f>IF(BQ55=" "," ",+'Meteo - DJ'!F56)</f>
        <v>9.4</v>
      </c>
      <c r="BV55" s="75">
        <f t="shared" si="16"/>
        <v>10.5</v>
      </c>
      <c r="BW55" s="74">
        <f t="shared" si="22"/>
        <v>0</v>
      </c>
    </row>
    <row r="56" spans="26:75" x14ac:dyDescent="0.45">
      <c r="Z56" s="27"/>
      <c r="AI56" s="95" t="str">
        <f t="shared" si="23"/>
        <v xml:space="preserve"> </v>
      </c>
      <c r="AJ56" s="182" t="s">
        <v>1399</v>
      </c>
      <c r="AK56" s="182" t="s">
        <v>1399</v>
      </c>
      <c r="AL56" s="73" t="str">
        <f t="shared" si="44"/>
        <v xml:space="preserve"> </v>
      </c>
      <c r="AM56" s="43" t="str">
        <f t="shared" si="45"/>
        <v xml:space="preserve"> </v>
      </c>
      <c r="AN56" s="5" t="str">
        <f>IF(AI56=" "," ",_xlfn.IFS($C$15= Consommations!$AA$115, VLOOKUP(Ajustement!AI56,Consommations!$Z$4:$AA$111,2,FALSE), Ajustement!$C$15=Consommations!$AB$115,VLOOKUP(Ajustement!AI56,Consommations!$AC$4:$AD$111,2,FALSE),Ajustement!$C$15=Consommations!$AC$115,VLOOKUP(Ajustement!AI56,Consommations!$AF$4:$AG$111,2,FALSE),$C$15=Consommations!$AD$115,VLOOKUP(Ajustement!AI56,Consommations!$AI$4:$AJ$111,2,FALSE)))</f>
        <v xml:space="preserve"> </v>
      </c>
      <c r="AO56" s="73" t="str">
        <f t="shared" si="40"/>
        <v xml:space="preserve"> </v>
      </c>
      <c r="AP56" s="89" t="str">
        <f t="shared" si="41"/>
        <v xml:space="preserve"> </v>
      </c>
      <c r="AQ56" s="89" t="str">
        <f t="shared" si="42"/>
        <v xml:space="preserve"> </v>
      </c>
      <c r="AR56" s="73">
        <v>1</v>
      </c>
      <c r="AS56" s="73">
        <v>1</v>
      </c>
      <c r="AT56" s="73">
        <v>1</v>
      </c>
      <c r="AU56" s="73">
        <v>1</v>
      </c>
      <c r="AV56" s="73">
        <v>1</v>
      </c>
      <c r="AW56" s="73"/>
      <c r="AX56" s="162" t="str">
        <f t="shared" si="43"/>
        <v xml:space="preserve"> </v>
      </c>
      <c r="BQ56" s="95">
        <f t="shared" si="19"/>
        <v>42050</v>
      </c>
      <c r="BR56" s="83">
        <f t="shared" si="20"/>
        <v>2</v>
      </c>
      <c r="BS56" s="43">
        <f t="shared" si="21"/>
        <v>2015</v>
      </c>
      <c r="BT56" s="84">
        <f>IF(BQ56=" "," ",+'Meteo - DJ'!E57)</f>
        <v>5.0999999999999996</v>
      </c>
      <c r="BU56" s="85">
        <f>IF(BQ56=" "," ",+'Meteo - DJ'!F57)</f>
        <v>8.4</v>
      </c>
      <c r="BV56" s="75">
        <f t="shared" si="16"/>
        <v>11.25</v>
      </c>
      <c r="BW56" s="74">
        <f t="shared" si="22"/>
        <v>0</v>
      </c>
    </row>
    <row r="57" spans="26:75" x14ac:dyDescent="0.45">
      <c r="Z57" s="27"/>
      <c r="AI57" s="95" t="str">
        <f t="shared" si="23"/>
        <v xml:space="preserve"> </v>
      </c>
      <c r="AJ57" s="182" t="s">
        <v>1399</v>
      </c>
      <c r="AK57" s="182" t="s">
        <v>1399</v>
      </c>
      <c r="AL57" s="73" t="str">
        <f t="shared" si="44"/>
        <v xml:space="preserve"> </v>
      </c>
      <c r="AM57" s="43" t="str">
        <f t="shared" si="45"/>
        <v xml:space="preserve"> </v>
      </c>
      <c r="AN57" s="5" t="str">
        <f>IF(AI57=" "," ",_xlfn.IFS($C$15= Consommations!$AA$115, VLOOKUP(Ajustement!AI57,Consommations!$Z$4:$AA$111,2,FALSE), Ajustement!$C$15=Consommations!$AB$115,VLOOKUP(Ajustement!AI57,Consommations!$AC$4:$AD$111,2,FALSE),Ajustement!$C$15=Consommations!$AC$115,VLOOKUP(Ajustement!AI57,Consommations!$AF$4:$AG$111,2,FALSE),$C$15=Consommations!$AD$115,VLOOKUP(Ajustement!AI57,Consommations!$AI$4:$AJ$111,2,FALSE)))</f>
        <v xml:space="preserve"> </v>
      </c>
      <c r="AO57" s="73" t="str">
        <f t="shared" si="40"/>
        <v xml:space="preserve"> </v>
      </c>
      <c r="AP57" s="89" t="str">
        <f t="shared" si="41"/>
        <v xml:space="preserve"> </v>
      </c>
      <c r="AQ57" s="89" t="str">
        <f t="shared" si="42"/>
        <v xml:space="preserve"> </v>
      </c>
      <c r="AR57" s="73">
        <v>1</v>
      </c>
      <c r="AS57" s="73">
        <v>1</v>
      </c>
      <c r="AT57" s="73">
        <v>1</v>
      </c>
      <c r="AU57" s="73">
        <v>1</v>
      </c>
      <c r="AV57" s="73">
        <v>1</v>
      </c>
      <c r="AW57" s="73"/>
      <c r="AX57" s="162" t="str">
        <f t="shared" si="43"/>
        <v xml:space="preserve"> </v>
      </c>
      <c r="BQ57" s="95">
        <f t="shared" si="19"/>
        <v>42051</v>
      </c>
      <c r="BR57" s="83">
        <f t="shared" si="20"/>
        <v>2</v>
      </c>
      <c r="BS57" s="43">
        <f t="shared" si="21"/>
        <v>2015</v>
      </c>
      <c r="BT57" s="84">
        <f>IF(BQ57=" "," ",+'Meteo - DJ'!E58)</f>
        <v>0.7</v>
      </c>
      <c r="BU57" s="85">
        <f>IF(BQ57=" "," ",+'Meteo - DJ'!F58)</f>
        <v>6</v>
      </c>
      <c r="BV57" s="75">
        <f t="shared" si="16"/>
        <v>14.65</v>
      </c>
      <c r="BW57" s="74">
        <f t="shared" si="22"/>
        <v>0</v>
      </c>
    </row>
    <row r="58" spans="26:75" x14ac:dyDescent="0.45">
      <c r="Z58" s="27"/>
      <c r="AI58" s="95" t="str">
        <f t="shared" si="23"/>
        <v xml:space="preserve"> </v>
      </c>
      <c r="AJ58" s="182" t="s">
        <v>1399</v>
      </c>
      <c r="AK58" s="182" t="s">
        <v>1399</v>
      </c>
      <c r="AL58" s="73" t="str">
        <f t="shared" si="44"/>
        <v xml:space="preserve"> </v>
      </c>
      <c r="AM58" s="43" t="str">
        <f t="shared" si="45"/>
        <v xml:space="preserve"> </v>
      </c>
      <c r="AN58" s="5" t="str">
        <f>IF(AI58=" "," ",_xlfn.IFS($C$15= Consommations!$AA$115, VLOOKUP(Ajustement!AI58,Consommations!$Z$4:$AA$111,2,FALSE), Ajustement!$C$15=Consommations!$AB$115,VLOOKUP(Ajustement!AI58,Consommations!$AC$4:$AD$111,2,FALSE),Ajustement!$C$15=Consommations!$AC$115,VLOOKUP(Ajustement!AI58,Consommations!$AF$4:$AG$111,2,FALSE),$C$15=Consommations!$AD$115,VLOOKUP(Ajustement!AI58,Consommations!$AI$4:$AJ$111,2,FALSE)))</f>
        <v xml:space="preserve"> </v>
      </c>
      <c r="AO58" s="73" t="str">
        <f t="shared" si="40"/>
        <v xml:space="preserve"> </v>
      </c>
      <c r="AP58" s="89" t="str">
        <f t="shared" si="41"/>
        <v xml:space="preserve"> </v>
      </c>
      <c r="AQ58" s="89" t="str">
        <f t="shared" si="42"/>
        <v xml:space="preserve"> </v>
      </c>
      <c r="AR58" s="73">
        <v>1</v>
      </c>
      <c r="AS58" s="73">
        <v>1</v>
      </c>
      <c r="AT58" s="73">
        <v>1</v>
      </c>
      <c r="AU58" s="73">
        <v>1</v>
      </c>
      <c r="AV58" s="73">
        <v>1</v>
      </c>
      <c r="AW58" s="73"/>
      <c r="AX58" s="162" t="str">
        <f t="shared" si="43"/>
        <v xml:space="preserve"> </v>
      </c>
      <c r="BQ58" s="95">
        <f t="shared" si="19"/>
        <v>42052</v>
      </c>
      <c r="BR58" s="83">
        <f t="shared" si="20"/>
        <v>2</v>
      </c>
      <c r="BS58" s="43">
        <f t="shared" si="21"/>
        <v>2015</v>
      </c>
      <c r="BT58" s="84">
        <f>IF(BQ58=" "," ",+'Meteo - DJ'!E59)</f>
        <v>3</v>
      </c>
      <c r="BU58" s="85">
        <f>IF(BQ58=" "," ",+'Meteo - DJ'!F59)</f>
        <v>6.9</v>
      </c>
      <c r="BV58" s="75">
        <f t="shared" si="16"/>
        <v>13.05</v>
      </c>
      <c r="BW58" s="74">
        <f t="shared" si="22"/>
        <v>0</v>
      </c>
    </row>
    <row r="59" spans="26:75" x14ac:dyDescent="0.45">
      <c r="Z59" s="27"/>
      <c r="AI59" s="95" t="str">
        <f t="shared" si="23"/>
        <v xml:space="preserve"> </v>
      </c>
      <c r="AJ59" s="182" t="s">
        <v>1399</v>
      </c>
      <c r="AK59" s="182" t="s">
        <v>1399</v>
      </c>
      <c r="AL59" s="73" t="str">
        <f t="shared" si="44"/>
        <v xml:space="preserve"> </v>
      </c>
      <c r="AM59" s="43" t="str">
        <f t="shared" si="45"/>
        <v xml:space="preserve"> </v>
      </c>
      <c r="AN59" s="5" t="str">
        <f>IF(AI59=" "," ",_xlfn.IFS($C$15= Consommations!$AA$115, VLOOKUP(Ajustement!AI59,Consommations!$Z$4:$AA$111,2,FALSE), Ajustement!$C$15=Consommations!$AB$115,VLOOKUP(Ajustement!AI59,Consommations!$AC$4:$AD$111,2,FALSE),Ajustement!$C$15=Consommations!$AC$115,VLOOKUP(Ajustement!AI59,Consommations!$AF$4:$AG$111,2,FALSE),$C$15=Consommations!$AD$115,VLOOKUP(Ajustement!AI59,Consommations!$AI$4:$AJ$111,2,FALSE)))</f>
        <v xml:space="preserve"> </v>
      </c>
      <c r="AO59" s="73" t="str">
        <f t="shared" si="40"/>
        <v xml:space="preserve"> </v>
      </c>
      <c r="AP59" s="89" t="str">
        <f t="shared" si="41"/>
        <v xml:space="preserve"> </v>
      </c>
      <c r="AQ59" s="89" t="str">
        <f t="shared" si="42"/>
        <v xml:space="preserve"> </v>
      </c>
      <c r="AR59" s="73">
        <v>1</v>
      </c>
      <c r="AS59" s="73">
        <v>1</v>
      </c>
      <c r="AT59" s="73">
        <v>1</v>
      </c>
      <c r="AU59" s="73">
        <v>1</v>
      </c>
      <c r="AV59" s="73">
        <v>1</v>
      </c>
      <c r="AW59" s="73"/>
      <c r="AX59" s="162" t="str">
        <f t="shared" si="43"/>
        <v xml:space="preserve"> </v>
      </c>
      <c r="BQ59" s="95">
        <f t="shared" si="19"/>
        <v>42053</v>
      </c>
      <c r="BR59" s="83">
        <f t="shared" si="20"/>
        <v>2</v>
      </c>
      <c r="BS59" s="43">
        <f t="shared" si="21"/>
        <v>2015</v>
      </c>
      <c r="BT59" s="84">
        <f>IF(BQ59=" "," ",+'Meteo - DJ'!E60)</f>
        <v>0.7</v>
      </c>
      <c r="BU59" s="85">
        <f>IF(BQ59=" "," ",+'Meteo - DJ'!F60)</f>
        <v>6</v>
      </c>
      <c r="BV59" s="75">
        <f t="shared" si="16"/>
        <v>14.65</v>
      </c>
      <c r="BW59" s="74">
        <f t="shared" si="22"/>
        <v>0</v>
      </c>
    </row>
    <row r="60" spans="26:75" x14ac:dyDescent="0.45">
      <c r="Z60" s="27"/>
      <c r="AI60" s="95" t="str">
        <f t="shared" si="23"/>
        <v xml:space="preserve"> </v>
      </c>
      <c r="AJ60" s="182" t="s">
        <v>1399</v>
      </c>
      <c r="AK60" s="182" t="s">
        <v>1399</v>
      </c>
      <c r="AL60" s="73" t="str">
        <f t="shared" si="44"/>
        <v xml:space="preserve"> </v>
      </c>
      <c r="AM60" s="43" t="str">
        <f t="shared" si="45"/>
        <v xml:space="preserve"> </v>
      </c>
      <c r="AN60" s="5" t="str">
        <f>IF(AI60=" "," ",_xlfn.IFS($C$15= Consommations!$AA$115, VLOOKUP(Ajustement!AI60,Consommations!$Z$4:$AA$111,2,FALSE), Ajustement!$C$15=Consommations!$AB$115,VLOOKUP(Ajustement!AI60,Consommations!$AC$4:$AD$111,2,FALSE),Ajustement!$C$15=Consommations!$AC$115,VLOOKUP(Ajustement!AI60,Consommations!$AF$4:$AG$111,2,FALSE),$C$15=Consommations!$AD$115,VLOOKUP(Ajustement!AI60,Consommations!$AI$4:$AJ$111,2,FALSE)))</f>
        <v xml:space="preserve"> </v>
      </c>
      <c r="AO60" s="73" t="str">
        <f t="shared" si="40"/>
        <v xml:space="preserve"> </v>
      </c>
      <c r="AP60" s="89" t="str">
        <f t="shared" si="41"/>
        <v xml:space="preserve"> </v>
      </c>
      <c r="AQ60" s="89" t="str">
        <f t="shared" si="42"/>
        <v xml:space="preserve"> </v>
      </c>
      <c r="AR60" s="73">
        <v>1</v>
      </c>
      <c r="AS60" s="73">
        <v>1</v>
      </c>
      <c r="AT60" s="73">
        <v>1</v>
      </c>
      <c r="AU60" s="73">
        <v>1</v>
      </c>
      <c r="AV60" s="73">
        <v>1</v>
      </c>
      <c r="AW60" s="73"/>
      <c r="AX60" s="162" t="str">
        <f t="shared" si="43"/>
        <v xml:space="preserve"> </v>
      </c>
      <c r="BQ60" s="95">
        <f t="shared" si="19"/>
        <v>42054</v>
      </c>
      <c r="BR60" s="83">
        <f t="shared" si="20"/>
        <v>2</v>
      </c>
      <c r="BS60" s="43">
        <f t="shared" si="21"/>
        <v>2015</v>
      </c>
      <c r="BT60" s="84">
        <f>IF(BQ60=" "," ",+'Meteo - DJ'!E61)</f>
        <v>-0.8</v>
      </c>
      <c r="BU60" s="85">
        <f>IF(BQ60=" "," ",+'Meteo - DJ'!F61)</f>
        <v>7.1</v>
      </c>
      <c r="BV60" s="75">
        <f t="shared" si="16"/>
        <v>14.85</v>
      </c>
      <c r="BW60" s="74">
        <f t="shared" si="22"/>
        <v>0</v>
      </c>
    </row>
    <row r="61" spans="26:75" x14ac:dyDescent="0.45">
      <c r="Z61" s="27"/>
      <c r="AI61" s="95" t="str">
        <f t="shared" si="23"/>
        <v xml:space="preserve"> </v>
      </c>
      <c r="AJ61" s="182" t="s">
        <v>1399</v>
      </c>
      <c r="AK61" s="182" t="s">
        <v>1399</v>
      </c>
      <c r="AL61" s="73" t="str">
        <f t="shared" si="44"/>
        <v xml:space="preserve"> </v>
      </c>
      <c r="AM61" s="43" t="str">
        <f t="shared" si="45"/>
        <v xml:space="preserve"> </v>
      </c>
      <c r="AN61" s="5" t="str">
        <f>IF(AI61=" "," ",_xlfn.IFS($C$15= Consommations!$AA$115, VLOOKUP(Ajustement!AI61,Consommations!$Z$4:$AA$111,2,FALSE), Ajustement!$C$15=Consommations!$AB$115,VLOOKUP(Ajustement!AI61,Consommations!$AC$4:$AD$111,2,FALSE),Ajustement!$C$15=Consommations!$AC$115,VLOOKUP(Ajustement!AI61,Consommations!$AF$4:$AG$111,2,FALSE),$C$15=Consommations!$AD$115,VLOOKUP(Ajustement!AI61,Consommations!$AI$4:$AJ$111,2,FALSE)))</f>
        <v xml:space="preserve"> </v>
      </c>
      <c r="AO61" s="73" t="str">
        <f t="shared" si="40"/>
        <v xml:space="preserve"> </v>
      </c>
      <c r="AP61" s="89" t="str">
        <f t="shared" si="41"/>
        <v xml:space="preserve"> </v>
      </c>
      <c r="AQ61" s="89" t="str">
        <f t="shared" si="42"/>
        <v xml:space="preserve"> </v>
      </c>
      <c r="AR61" s="73">
        <v>1</v>
      </c>
      <c r="AS61" s="73">
        <v>1</v>
      </c>
      <c r="AT61" s="73">
        <v>1</v>
      </c>
      <c r="AU61" s="73">
        <v>1</v>
      </c>
      <c r="AV61" s="73">
        <v>1</v>
      </c>
      <c r="AW61" s="73"/>
      <c r="AX61" s="162" t="str">
        <f t="shared" si="43"/>
        <v xml:space="preserve"> </v>
      </c>
      <c r="BQ61" s="95">
        <f t="shared" si="19"/>
        <v>42055</v>
      </c>
      <c r="BR61" s="83">
        <f t="shared" si="20"/>
        <v>2</v>
      </c>
      <c r="BS61" s="43">
        <f t="shared" si="21"/>
        <v>2015</v>
      </c>
      <c r="BT61" s="84">
        <f>IF(BQ61=" "," ",+'Meteo - DJ'!E62)</f>
        <v>5</v>
      </c>
      <c r="BU61" s="85">
        <f>IF(BQ61=" "," ",+'Meteo - DJ'!F62)</f>
        <v>8.5</v>
      </c>
      <c r="BV61" s="75">
        <f t="shared" si="16"/>
        <v>11.25</v>
      </c>
      <c r="BW61" s="74">
        <f t="shared" si="22"/>
        <v>0</v>
      </c>
    </row>
    <row r="62" spans="26:75" x14ac:dyDescent="0.45">
      <c r="Z62" s="27"/>
      <c r="AI62" s="95" t="str">
        <f t="shared" si="23"/>
        <v xml:space="preserve"> </v>
      </c>
      <c r="AJ62" s="182" t="s">
        <v>1399</v>
      </c>
      <c r="AK62" s="182" t="s">
        <v>1399</v>
      </c>
      <c r="AL62" s="73" t="str">
        <f t="shared" si="44"/>
        <v xml:space="preserve"> </v>
      </c>
      <c r="AM62" s="43" t="str">
        <f t="shared" si="45"/>
        <v xml:space="preserve"> </v>
      </c>
      <c r="AN62" s="5" t="str">
        <f>IF(AI62=" "," ",_xlfn.IFS($C$15= Consommations!$AA$115, VLOOKUP(Ajustement!AI62,Consommations!$Z$4:$AA$111,2,FALSE), Ajustement!$C$15=Consommations!$AB$115,VLOOKUP(Ajustement!AI62,Consommations!$AC$4:$AD$111,2,FALSE),Ajustement!$C$15=Consommations!$AC$115,VLOOKUP(Ajustement!AI62,Consommations!$AF$4:$AG$111,2,FALSE),$C$15=Consommations!$AD$115,VLOOKUP(Ajustement!AI62,Consommations!$AI$4:$AJ$111,2,FALSE)))</f>
        <v xml:space="preserve"> </v>
      </c>
      <c r="AO62" s="73" t="str">
        <f t="shared" si="40"/>
        <v xml:space="preserve"> </v>
      </c>
      <c r="AP62" s="89" t="str">
        <f t="shared" si="41"/>
        <v xml:space="preserve"> </v>
      </c>
      <c r="AQ62" s="89" t="str">
        <f t="shared" si="42"/>
        <v xml:space="preserve"> </v>
      </c>
      <c r="AR62" s="73">
        <v>1</v>
      </c>
      <c r="AS62" s="73">
        <v>1</v>
      </c>
      <c r="AT62" s="73">
        <v>1</v>
      </c>
      <c r="AU62" s="73">
        <v>1</v>
      </c>
      <c r="AV62" s="73">
        <v>1</v>
      </c>
      <c r="AW62" s="73"/>
      <c r="AX62" s="162" t="str">
        <f t="shared" si="43"/>
        <v xml:space="preserve"> </v>
      </c>
      <c r="BQ62" s="95">
        <f t="shared" si="19"/>
        <v>42056</v>
      </c>
      <c r="BR62" s="83">
        <f t="shared" si="20"/>
        <v>2</v>
      </c>
      <c r="BS62" s="43">
        <f t="shared" si="21"/>
        <v>2015</v>
      </c>
      <c r="BT62" s="84">
        <f>IF(BQ62=" "," ",+'Meteo - DJ'!E63)</f>
        <v>1.1000000000000001</v>
      </c>
      <c r="BU62" s="85">
        <f>IF(BQ62=" "," ",+'Meteo - DJ'!F63)</f>
        <v>7.2</v>
      </c>
      <c r="BV62" s="75">
        <f t="shared" si="16"/>
        <v>13.85</v>
      </c>
      <c r="BW62" s="74">
        <f t="shared" si="22"/>
        <v>0</v>
      </c>
    </row>
    <row r="63" spans="26:75" x14ac:dyDescent="0.45">
      <c r="Z63" s="27"/>
      <c r="AI63" s="95" t="str">
        <f t="shared" si="23"/>
        <v xml:space="preserve"> </v>
      </c>
      <c r="AJ63" s="182" t="s">
        <v>1399</v>
      </c>
      <c r="AK63" s="182" t="s">
        <v>1399</v>
      </c>
      <c r="AL63" s="73" t="str">
        <f t="shared" si="44"/>
        <v xml:space="preserve"> </v>
      </c>
      <c r="AM63" s="43" t="str">
        <f t="shared" si="45"/>
        <v xml:space="preserve"> </v>
      </c>
      <c r="AN63" s="5" t="str">
        <f>IF(AI63=" "," ",_xlfn.IFS($C$15= Consommations!$AA$115, VLOOKUP(Ajustement!AI63,Consommations!$Z$4:$AA$111,2,FALSE), Ajustement!$C$15=Consommations!$AB$115,VLOOKUP(Ajustement!AI63,Consommations!$AC$4:$AD$111,2,FALSE),Ajustement!$C$15=Consommations!$AC$115,VLOOKUP(Ajustement!AI63,Consommations!$AF$4:$AG$111,2,FALSE),$C$15=Consommations!$AD$115,VLOOKUP(Ajustement!AI63,Consommations!$AI$4:$AJ$111,2,FALSE)))</f>
        <v xml:space="preserve"> </v>
      </c>
      <c r="AO63" s="73" t="str">
        <f t="shared" si="40"/>
        <v xml:space="preserve"> </v>
      </c>
      <c r="AP63" s="89" t="str">
        <f t="shared" si="41"/>
        <v xml:space="preserve"> </v>
      </c>
      <c r="AQ63" s="89" t="str">
        <f t="shared" si="42"/>
        <v xml:space="preserve"> </v>
      </c>
      <c r="AR63" s="73">
        <v>1</v>
      </c>
      <c r="AS63" s="73">
        <v>1</v>
      </c>
      <c r="AT63" s="73">
        <v>1</v>
      </c>
      <c r="AU63" s="73">
        <v>1</v>
      </c>
      <c r="AV63" s="73">
        <v>1</v>
      </c>
      <c r="AW63" s="73"/>
      <c r="AX63" s="162" t="str">
        <f t="shared" si="43"/>
        <v xml:space="preserve"> </v>
      </c>
      <c r="BQ63" s="95">
        <f t="shared" si="19"/>
        <v>42057</v>
      </c>
      <c r="BR63" s="83">
        <f t="shared" si="20"/>
        <v>2</v>
      </c>
      <c r="BS63" s="43">
        <f t="shared" si="21"/>
        <v>2015</v>
      </c>
      <c r="BT63" s="84">
        <f>IF(BQ63=" "," ",+'Meteo - DJ'!E64)</f>
        <v>-3.1</v>
      </c>
      <c r="BU63" s="85">
        <f>IF(BQ63=" "," ",+'Meteo - DJ'!F64)</f>
        <v>8.9</v>
      </c>
      <c r="BV63" s="75">
        <f t="shared" si="16"/>
        <v>15.1</v>
      </c>
      <c r="BW63" s="74">
        <f t="shared" si="22"/>
        <v>0</v>
      </c>
    </row>
    <row r="64" spans="26:75" x14ac:dyDescent="0.45">
      <c r="Z64" s="27"/>
      <c r="AI64" s="95" t="str">
        <f t="shared" si="23"/>
        <v xml:space="preserve"> </v>
      </c>
      <c r="AJ64" s="182" t="s">
        <v>1399</v>
      </c>
      <c r="AK64" s="182" t="s">
        <v>1399</v>
      </c>
      <c r="AL64" s="73" t="str">
        <f t="shared" si="44"/>
        <v xml:space="preserve"> </v>
      </c>
      <c r="AM64" s="43" t="str">
        <f t="shared" si="45"/>
        <v xml:space="preserve"> </v>
      </c>
      <c r="AN64" s="5" t="str">
        <f>IF(AI64=" "," ",_xlfn.IFS($C$15= Consommations!$AA$115, VLOOKUP(Ajustement!AI64,Consommations!$Z$4:$AA$111,2,FALSE), Ajustement!$C$15=Consommations!$AB$115,VLOOKUP(Ajustement!AI64,Consommations!$AC$4:$AD$111,2,FALSE),Ajustement!$C$15=Consommations!$AC$115,VLOOKUP(Ajustement!AI64,Consommations!$AF$4:$AG$111,2,FALSE),$C$15=Consommations!$AD$115,VLOOKUP(Ajustement!AI64,Consommations!$AI$4:$AJ$111,2,FALSE)))</f>
        <v xml:space="preserve"> </v>
      </c>
      <c r="AO64" s="73" t="str">
        <f t="shared" si="40"/>
        <v xml:space="preserve"> </v>
      </c>
      <c r="AP64" s="89" t="str">
        <f t="shared" si="41"/>
        <v xml:space="preserve"> </v>
      </c>
      <c r="AQ64" s="89" t="str">
        <f t="shared" si="42"/>
        <v xml:space="preserve"> </v>
      </c>
      <c r="AR64" s="73">
        <v>1</v>
      </c>
      <c r="AS64" s="73">
        <v>1</v>
      </c>
      <c r="AT64" s="73">
        <v>1</v>
      </c>
      <c r="AU64" s="73">
        <v>1</v>
      </c>
      <c r="AV64" s="73">
        <v>1</v>
      </c>
      <c r="AW64" s="73"/>
      <c r="AX64" s="162" t="str">
        <f t="shared" si="43"/>
        <v xml:space="preserve"> </v>
      </c>
      <c r="BQ64" s="95">
        <f t="shared" si="19"/>
        <v>42058</v>
      </c>
      <c r="BR64" s="83">
        <f t="shared" si="20"/>
        <v>2</v>
      </c>
      <c r="BS64" s="43">
        <f t="shared" si="21"/>
        <v>2015</v>
      </c>
      <c r="BT64" s="84">
        <f>IF(BQ64=" "," ",+'Meteo - DJ'!E65)</f>
        <v>3.8</v>
      </c>
      <c r="BU64" s="85">
        <f>IF(BQ64=" "," ",+'Meteo - DJ'!F65)</f>
        <v>11.7</v>
      </c>
      <c r="BV64" s="75">
        <f t="shared" si="16"/>
        <v>10.25</v>
      </c>
      <c r="BW64" s="74">
        <f t="shared" si="22"/>
        <v>0</v>
      </c>
    </row>
    <row r="65" spans="26:75" x14ac:dyDescent="0.45">
      <c r="Z65" s="27"/>
      <c r="AI65" s="95" t="str">
        <f t="shared" si="23"/>
        <v xml:space="preserve"> </v>
      </c>
      <c r="AJ65" s="182" t="s">
        <v>1399</v>
      </c>
      <c r="AK65" s="182" t="s">
        <v>1399</v>
      </c>
      <c r="AL65" s="73" t="str">
        <f t="shared" si="44"/>
        <v xml:space="preserve"> </v>
      </c>
      <c r="AM65" s="43" t="str">
        <f t="shared" si="45"/>
        <v xml:space="preserve"> </v>
      </c>
      <c r="AN65" s="5" t="str">
        <f>IF(AI65=" "," ",_xlfn.IFS($C$15= Consommations!$AA$115, VLOOKUP(Ajustement!AI65,Consommations!$Z$4:$AA$111,2,FALSE), Ajustement!$C$15=Consommations!$AB$115,VLOOKUP(Ajustement!AI65,Consommations!$AC$4:$AD$111,2,FALSE),Ajustement!$C$15=Consommations!$AC$115,VLOOKUP(Ajustement!AI65,Consommations!$AF$4:$AG$111,2,FALSE),$C$15=Consommations!$AD$115,VLOOKUP(Ajustement!AI65,Consommations!$AI$4:$AJ$111,2,FALSE)))</f>
        <v xml:space="preserve"> </v>
      </c>
      <c r="AO65" s="73" t="str">
        <f t="shared" si="40"/>
        <v xml:space="preserve"> </v>
      </c>
      <c r="AP65" s="89" t="str">
        <f t="shared" si="41"/>
        <v xml:space="preserve"> </v>
      </c>
      <c r="AQ65" s="89" t="str">
        <f t="shared" si="42"/>
        <v xml:space="preserve"> </v>
      </c>
      <c r="AR65" s="73">
        <v>1</v>
      </c>
      <c r="AS65" s="73">
        <v>1</v>
      </c>
      <c r="AT65" s="73">
        <v>1</v>
      </c>
      <c r="AU65" s="73">
        <v>1</v>
      </c>
      <c r="AV65" s="73">
        <v>1</v>
      </c>
      <c r="AW65" s="73"/>
      <c r="AX65" s="162" t="str">
        <f t="shared" si="43"/>
        <v xml:space="preserve"> </v>
      </c>
      <c r="BQ65" s="95">
        <f t="shared" si="19"/>
        <v>42059</v>
      </c>
      <c r="BR65" s="83">
        <f t="shared" si="20"/>
        <v>2</v>
      </c>
      <c r="BS65" s="43">
        <f t="shared" si="21"/>
        <v>2015</v>
      </c>
      <c r="BT65" s="84">
        <f>IF(BQ65=" "," ",+'Meteo - DJ'!E66)</f>
        <v>1.7</v>
      </c>
      <c r="BU65" s="85">
        <f>IF(BQ65=" "," ",+'Meteo - DJ'!F66)</f>
        <v>8.9</v>
      </c>
      <c r="BV65" s="75">
        <f t="shared" si="16"/>
        <v>12.7</v>
      </c>
      <c r="BW65" s="74">
        <f t="shared" si="22"/>
        <v>0</v>
      </c>
    </row>
    <row r="66" spans="26:75" x14ac:dyDescent="0.45">
      <c r="Z66" s="27"/>
      <c r="AI66" s="95" t="str">
        <f t="shared" si="23"/>
        <v xml:space="preserve"> </v>
      </c>
      <c r="AJ66" s="182" t="s">
        <v>1399</v>
      </c>
      <c r="AK66" s="182" t="s">
        <v>1399</v>
      </c>
      <c r="AL66" s="73" t="str">
        <f t="shared" si="44"/>
        <v xml:space="preserve"> </v>
      </c>
      <c r="AM66" s="43" t="str">
        <f t="shared" si="45"/>
        <v xml:space="preserve"> </v>
      </c>
      <c r="AN66" s="5" t="str">
        <f>IF(AI66=" "," ",_xlfn.IFS($C$15= Consommations!$AA$115, VLOOKUP(Ajustement!AI66,Consommations!$Z$4:$AA$111,2,FALSE), Ajustement!$C$15=Consommations!$AB$115,VLOOKUP(Ajustement!AI66,Consommations!$AC$4:$AD$111,2,FALSE),Ajustement!$C$15=Consommations!$AC$115,VLOOKUP(Ajustement!AI66,Consommations!$AF$4:$AG$111,2,FALSE),$C$15=Consommations!$AD$115,VLOOKUP(Ajustement!AI66,Consommations!$AI$4:$AJ$111,2,FALSE)))</f>
        <v xml:space="preserve"> </v>
      </c>
      <c r="AO66" s="73" t="str">
        <f t="shared" si="40"/>
        <v xml:space="preserve"> </v>
      </c>
      <c r="AP66" s="89" t="str">
        <f t="shared" si="41"/>
        <v xml:space="preserve"> </v>
      </c>
      <c r="AQ66" s="89" t="str">
        <f t="shared" si="42"/>
        <v xml:space="preserve"> </v>
      </c>
      <c r="AR66" s="73">
        <v>1</v>
      </c>
      <c r="AS66" s="73">
        <v>1</v>
      </c>
      <c r="AT66" s="73">
        <v>1</v>
      </c>
      <c r="AU66" s="73">
        <v>1</v>
      </c>
      <c r="AV66" s="73">
        <v>1</v>
      </c>
      <c r="AW66" s="73"/>
      <c r="AX66" s="162" t="str">
        <f t="shared" si="43"/>
        <v xml:space="preserve"> </v>
      </c>
      <c r="BQ66" s="95">
        <f t="shared" si="19"/>
        <v>42060</v>
      </c>
      <c r="BR66" s="83">
        <f t="shared" si="20"/>
        <v>2</v>
      </c>
      <c r="BS66" s="43">
        <f t="shared" si="21"/>
        <v>2015</v>
      </c>
      <c r="BT66" s="84">
        <f>IF(BQ66=" "," ",+'Meteo - DJ'!E67)</f>
        <v>1.8</v>
      </c>
      <c r="BU66" s="85">
        <f>IF(BQ66=" "," ",+'Meteo - DJ'!F67)</f>
        <v>7.7</v>
      </c>
      <c r="BV66" s="75">
        <f t="shared" si="16"/>
        <v>13.25</v>
      </c>
      <c r="BW66" s="74">
        <f t="shared" si="22"/>
        <v>0</v>
      </c>
    </row>
    <row r="67" spans="26:75" x14ac:dyDescent="0.45">
      <c r="Z67" s="27"/>
      <c r="AI67" s="95" t="str">
        <f t="shared" si="23"/>
        <v xml:space="preserve"> </v>
      </c>
      <c r="AJ67" s="182" t="s">
        <v>1399</v>
      </c>
      <c r="AK67" s="182" t="s">
        <v>1399</v>
      </c>
      <c r="AL67" s="73" t="str">
        <f t="shared" si="44"/>
        <v xml:space="preserve"> </v>
      </c>
      <c r="AM67" s="43" t="str">
        <f t="shared" si="45"/>
        <v xml:space="preserve"> </v>
      </c>
      <c r="AN67" s="5" t="str">
        <f>IF(AI67=" "," ",_xlfn.IFS($C$15= Consommations!$AA$115, VLOOKUP(Ajustement!AI67,Consommations!$Z$4:$AA$111,2,FALSE), Ajustement!$C$15=Consommations!$AB$115,VLOOKUP(Ajustement!AI67,Consommations!$AC$4:$AD$111,2,FALSE),Ajustement!$C$15=Consommations!$AC$115,VLOOKUP(Ajustement!AI67,Consommations!$AF$4:$AG$111,2,FALSE),$C$15=Consommations!$AD$115,VLOOKUP(Ajustement!AI67,Consommations!$AI$4:$AJ$111,2,FALSE)))</f>
        <v xml:space="preserve"> </v>
      </c>
      <c r="AO67" s="73" t="str">
        <f t="shared" si="40"/>
        <v xml:space="preserve"> </v>
      </c>
      <c r="AP67" s="89" t="str">
        <f t="shared" si="41"/>
        <v xml:space="preserve"> </v>
      </c>
      <c r="AQ67" s="89" t="str">
        <f t="shared" si="42"/>
        <v xml:space="preserve"> </v>
      </c>
      <c r="AR67" s="73">
        <v>1</v>
      </c>
      <c r="AS67" s="73">
        <v>1</v>
      </c>
      <c r="AT67" s="73">
        <v>1</v>
      </c>
      <c r="AU67" s="73">
        <v>1</v>
      </c>
      <c r="AV67" s="73">
        <v>1</v>
      </c>
      <c r="AW67" s="73"/>
      <c r="AX67" s="162" t="str">
        <f t="shared" si="43"/>
        <v xml:space="preserve"> </v>
      </c>
      <c r="BQ67" s="95">
        <f t="shared" si="19"/>
        <v>42061</v>
      </c>
      <c r="BR67" s="83">
        <f t="shared" si="20"/>
        <v>2</v>
      </c>
      <c r="BS67" s="43">
        <f t="shared" si="21"/>
        <v>2015</v>
      </c>
      <c r="BT67" s="84">
        <f>IF(BQ67=" "," ",+'Meteo - DJ'!E68)</f>
        <v>4.7</v>
      </c>
      <c r="BU67" s="85">
        <f>IF(BQ67=" "," ",+'Meteo - DJ'!F68)</f>
        <v>11.3</v>
      </c>
      <c r="BV67" s="75">
        <f t="shared" si="16"/>
        <v>10</v>
      </c>
      <c r="BW67" s="74">
        <f t="shared" si="22"/>
        <v>0</v>
      </c>
    </row>
    <row r="68" spans="26:75" x14ac:dyDescent="0.45">
      <c r="Z68" s="27"/>
      <c r="AI68" s="95" t="str">
        <f t="shared" si="23"/>
        <v xml:space="preserve"> </v>
      </c>
      <c r="AJ68" s="182" t="s">
        <v>1399</v>
      </c>
      <c r="AK68" s="182" t="s">
        <v>1399</v>
      </c>
      <c r="AL68" s="73" t="str">
        <f t="shared" si="44"/>
        <v xml:space="preserve"> </v>
      </c>
      <c r="AM68" s="43" t="str">
        <f t="shared" si="45"/>
        <v xml:space="preserve"> </v>
      </c>
      <c r="AN68" s="5" t="str">
        <f>IF(AI68=" "," ",_xlfn.IFS($C$15= Consommations!$AA$115, VLOOKUP(Ajustement!AI68,Consommations!$Z$4:$AA$111,2,FALSE), Ajustement!$C$15=Consommations!$AB$115,VLOOKUP(Ajustement!AI68,Consommations!$AC$4:$AD$111,2,FALSE),Ajustement!$C$15=Consommations!$AC$115,VLOOKUP(Ajustement!AI68,Consommations!$AF$4:$AG$111,2,FALSE),$C$15=Consommations!$AD$115,VLOOKUP(Ajustement!AI68,Consommations!$AI$4:$AJ$111,2,FALSE)))</f>
        <v xml:space="preserve"> </v>
      </c>
      <c r="AO68" s="73" t="str">
        <f t="shared" si="40"/>
        <v xml:space="preserve"> </v>
      </c>
      <c r="AP68" s="89" t="str">
        <f t="shared" si="41"/>
        <v xml:space="preserve"> </v>
      </c>
      <c r="AQ68" s="89" t="str">
        <f t="shared" si="42"/>
        <v xml:space="preserve"> </v>
      </c>
      <c r="AR68" s="73">
        <v>1</v>
      </c>
      <c r="AS68" s="73">
        <v>1</v>
      </c>
      <c r="AT68" s="73">
        <v>1</v>
      </c>
      <c r="AU68" s="73">
        <v>1</v>
      </c>
      <c r="AV68" s="73">
        <v>1</v>
      </c>
      <c r="AW68" s="73"/>
      <c r="AX68" s="162" t="str">
        <f t="shared" si="43"/>
        <v xml:space="preserve"> </v>
      </c>
      <c r="BQ68" s="95">
        <f t="shared" si="19"/>
        <v>42062</v>
      </c>
      <c r="BR68" s="83">
        <f t="shared" si="20"/>
        <v>2</v>
      </c>
      <c r="BS68" s="43">
        <f t="shared" si="21"/>
        <v>2015</v>
      </c>
      <c r="BT68" s="84">
        <f>IF(BQ68=" "," ",+'Meteo - DJ'!E69)</f>
        <v>3.9</v>
      </c>
      <c r="BU68" s="85">
        <f>IF(BQ68=" "," ",+'Meteo - DJ'!F69)</f>
        <v>9.1999999999999993</v>
      </c>
      <c r="BV68" s="75">
        <f t="shared" si="16"/>
        <v>11.45</v>
      </c>
      <c r="BW68" s="74">
        <f t="shared" si="22"/>
        <v>0</v>
      </c>
    </row>
    <row r="69" spans="26:75" x14ac:dyDescent="0.45">
      <c r="Z69" s="27"/>
      <c r="AI69" s="95" t="str">
        <f t="shared" si="23"/>
        <v xml:space="preserve"> </v>
      </c>
      <c r="AJ69" s="182" t="s">
        <v>1399</v>
      </c>
      <c r="AK69" s="182" t="s">
        <v>1399</v>
      </c>
      <c r="AL69" s="73" t="str">
        <f t="shared" si="44"/>
        <v xml:space="preserve"> </v>
      </c>
      <c r="AM69" s="43" t="str">
        <f t="shared" si="45"/>
        <v xml:space="preserve"> </v>
      </c>
      <c r="AN69" s="5" t="str">
        <f>IF(AI69=" "," ",_xlfn.IFS($C$15= Consommations!$AA$115, VLOOKUP(Ajustement!AI69,Consommations!$Z$4:$AA$111,2,FALSE), Ajustement!$C$15=Consommations!$AB$115,VLOOKUP(Ajustement!AI69,Consommations!$AC$4:$AD$111,2,FALSE),Ajustement!$C$15=Consommations!$AC$115,VLOOKUP(Ajustement!AI69,Consommations!$AF$4:$AG$111,2,FALSE),$C$15=Consommations!$AD$115,VLOOKUP(Ajustement!AI69,Consommations!$AI$4:$AJ$111,2,FALSE)))</f>
        <v xml:space="preserve"> </v>
      </c>
      <c r="AO69" s="73" t="str">
        <f t="shared" si="40"/>
        <v xml:space="preserve"> </v>
      </c>
      <c r="AP69" s="89" t="str">
        <f t="shared" si="41"/>
        <v xml:space="preserve"> </v>
      </c>
      <c r="AQ69" s="89" t="str">
        <f t="shared" si="42"/>
        <v xml:space="preserve"> </v>
      </c>
      <c r="AR69" s="73">
        <v>1</v>
      </c>
      <c r="AS69" s="73">
        <v>1</v>
      </c>
      <c r="AT69" s="73">
        <v>1</v>
      </c>
      <c r="AU69" s="73">
        <v>1</v>
      </c>
      <c r="AV69" s="73">
        <v>1</v>
      </c>
      <c r="AW69" s="73"/>
      <c r="AX69" s="162" t="str">
        <f t="shared" si="43"/>
        <v xml:space="preserve"> </v>
      </c>
      <c r="BQ69" s="95">
        <f t="shared" si="19"/>
        <v>42063</v>
      </c>
      <c r="BR69" s="83">
        <f t="shared" si="20"/>
        <v>2</v>
      </c>
      <c r="BS69" s="43">
        <f t="shared" si="21"/>
        <v>2015</v>
      </c>
      <c r="BT69" s="84">
        <f>IF(BQ69=" "," ",+'Meteo - DJ'!E70)</f>
        <v>-0.7</v>
      </c>
      <c r="BU69" s="85">
        <f>IF(BQ69=" "," ",+'Meteo - DJ'!F70)</f>
        <v>10.1</v>
      </c>
      <c r="BV69" s="75">
        <f t="shared" si="16"/>
        <v>13.3</v>
      </c>
      <c r="BW69" s="74">
        <f t="shared" si="22"/>
        <v>0</v>
      </c>
    </row>
    <row r="70" spans="26:75" x14ac:dyDescent="0.45">
      <c r="Z70" s="27"/>
      <c r="AI70" s="95" t="str">
        <f t="shared" si="23"/>
        <v xml:space="preserve"> </v>
      </c>
      <c r="AJ70" s="182" t="s">
        <v>1399</v>
      </c>
      <c r="AK70" s="182" t="s">
        <v>1399</v>
      </c>
      <c r="AL70" s="73" t="str">
        <f t="shared" si="44"/>
        <v xml:space="preserve"> </v>
      </c>
      <c r="AM70" s="43" t="str">
        <f t="shared" si="45"/>
        <v xml:space="preserve"> </v>
      </c>
      <c r="AN70" s="5" t="str">
        <f>IF(AI70=" "," ",_xlfn.IFS($C$15= Consommations!$AA$115, VLOOKUP(Ajustement!AI70,Consommations!$Z$4:$AA$111,2,FALSE), Ajustement!$C$15=Consommations!$AB$115,VLOOKUP(Ajustement!AI70,Consommations!$AC$4:$AD$111,2,FALSE),Ajustement!$C$15=Consommations!$AC$115,VLOOKUP(Ajustement!AI70,Consommations!$AF$4:$AG$111,2,FALSE),$C$15=Consommations!$AD$115,VLOOKUP(Ajustement!AI70,Consommations!$AI$4:$AJ$111,2,FALSE)))</f>
        <v xml:space="preserve"> </v>
      </c>
      <c r="AO70" s="73" t="str">
        <f t="shared" si="40"/>
        <v xml:space="preserve"> </v>
      </c>
      <c r="AP70" s="89" t="str">
        <f t="shared" si="41"/>
        <v xml:space="preserve"> </v>
      </c>
      <c r="AQ70" s="89" t="str">
        <f t="shared" si="42"/>
        <v xml:space="preserve"> </v>
      </c>
      <c r="AR70" s="73">
        <v>1</v>
      </c>
      <c r="AS70" s="73">
        <v>1</v>
      </c>
      <c r="AT70" s="73">
        <v>1</v>
      </c>
      <c r="AU70" s="73">
        <v>1</v>
      </c>
      <c r="AV70" s="73">
        <v>1</v>
      </c>
      <c r="AW70" s="73"/>
      <c r="AX70" s="162" t="str">
        <f t="shared" si="43"/>
        <v xml:space="preserve"> </v>
      </c>
      <c r="BQ70" s="95">
        <f t="shared" si="19"/>
        <v>42064</v>
      </c>
      <c r="BR70" s="83">
        <f t="shared" si="20"/>
        <v>3</v>
      </c>
      <c r="BS70" s="43">
        <f t="shared" si="21"/>
        <v>2015</v>
      </c>
      <c r="BT70" s="84">
        <f>IF(BQ70=" "," ",+'Meteo - DJ'!E71)</f>
        <v>7.1</v>
      </c>
      <c r="BU70" s="85">
        <f>IF(BQ70=" "," ",+'Meteo - DJ'!F71)</f>
        <v>12.3</v>
      </c>
      <c r="BV70" s="75">
        <f t="shared" si="16"/>
        <v>8.3000000000000007</v>
      </c>
      <c r="BW70" s="74">
        <f t="shared" si="22"/>
        <v>0</v>
      </c>
    </row>
    <row r="71" spans="26:75" x14ac:dyDescent="0.45">
      <c r="Z71" s="27"/>
      <c r="AI71" s="95" t="str">
        <f t="shared" si="23"/>
        <v xml:space="preserve"> </v>
      </c>
      <c r="AJ71" s="182" t="s">
        <v>1399</v>
      </c>
      <c r="AK71" s="182" t="s">
        <v>1399</v>
      </c>
      <c r="AL71" s="73" t="str">
        <f t="shared" si="44"/>
        <v xml:space="preserve"> </v>
      </c>
      <c r="AM71" s="43" t="str">
        <f t="shared" si="45"/>
        <v xml:space="preserve"> </v>
      </c>
      <c r="AN71" s="5" t="str">
        <f>IF(AI71=" "," ",_xlfn.IFS($C$15= Consommations!$AA$115, VLOOKUP(Ajustement!AI71,Consommations!$Z$4:$AA$111,2,FALSE), Ajustement!$C$15=Consommations!$AB$115,VLOOKUP(Ajustement!AI71,Consommations!$AC$4:$AD$111,2,FALSE),Ajustement!$C$15=Consommations!$AC$115,VLOOKUP(Ajustement!AI71,Consommations!$AF$4:$AG$111,2,FALSE),$C$15=Consommations!$AD$115,VLOOKUP(Ajustement!AI71,Consommations!$AI$4:$AJ$111,2,FALSE)))</f>
        <v xml:space="preserve"> </v>
      </c>
      <c r="AO71" s="73" t="str">
        <f t="shared" si="40"/>
        <v xml:space="preserve"> </v>
      </c>
      <c r="AP71" s="89" t="str">
        <f t="shared" si="41"/>
        <v xml:space="preserve"> </v>
      </c>
      <c r="AQ71" s="89" t="str">
        <f t="shared" si="42"/>
        <v xml:space="preserve"> </v>
      </c>
      <c r="AR71" s="73">
        <v>1</v>
      </c>
      <c r="AS71" s="73">
        <v>1</v>
      </c>
      <c r="AT71" s="73">
        <v>1</v>
      </c>
      <c r="AU71" s="73">
        <v>1</v>
      </c>
      <c r="AV71" s="73">
        <v>1</v>
      </c>
      <c r="AW71" s="73"/>
      <c r="AX71" s="162" t="str">
        <f t="shared" si="43"/>
        <v xml:space="preserve"> </v>
      </c>
      <c r="BQ71" s="95">
        <f t="shared" si="19"/>
        <v>42065</v>
      </c>
      <c r="BR71" s="83">
        <f t="shared" si="20"/>
        <v>3</v>
      </c>
      <c r="BS71" s="43">
        <f t="shared" si="21"/>
        <v>2015</v>
      </c>
      <c r="BT71" s="84">
        <f>IF(BQ71=" "," ",+'Meteo - DJ'!E72)</f>
        <v>6.3</v>
      </c>
      <c r="BU71" s="85">
        <f>IF(BQ71=" "," ",+'Meteo - DJ'!F72)</f>
        <v>10.9</v>
      </c>
      <c r="BV71" s="75">
        <f t="shared" si="16"/>
        <v>9.4</v>
      </c>
      <c r="BW71" s="74">
        <f t="shared" si="22"/>
        <v>0</v>
      </c>
    </row>
    <row r="72" spans="26:75" x14ac:dyDescent="0.45">
      <c r="Z72" s="27"/>
      <c r="AI72" s="95" t="str">
        <f t="shared" si="23"/>
        <v xml:space="preserve"> </v>
      </c>
      <c r="AJ72" s="182" t="s">
        <v>1399</v>
      </c>
      <c r="AK72" s="182" t="s">
        <v>1399</v>
      </c>
      <c r="AL72" s="73" t="str">
        <f t="shared" si="44"/>
        <v xml:space="preserve"> </v>
      </c>
      <c r="AM72" s="43" t="str">
        <f t="shared" si="45"/>
        <v xml:space="preserve"> </v>
      </c>
      <c r="AN72" s="5" t="str">
        <f>IF(AI72=" "," ",_xlfn.IFS($C$15= Consommations!$AA$115, VLOOKUP(Ajustement!AI72,Consommations!$Z$4:$AA$111,2,FALSE), Ajustement!$C$15=Consommations!$AB$115,VLOOKUP(Ajustement!AI72,Consommations!$AC$4:$AD$111,2,FALSE),Ajustement!$C$15=Consommations!$AC$115,VLOOKUP(Ajustement!AI72,Consommations!$AF$4:$AG$111,2,FALSE),$C$15=Consommations!$AD$115,VLOOKUP(Ajustement!AI72,Consommations!$AI$4:$AJ$111,2,FALSE)))</f>
        <v xml:space="preserve"> </v>
      </c>
      <c r="AO72" s="73" t="str">
        <f t="shared" si="40"/>
        <v xml:space="preserve"> </v>
      </c>
      <c r="AP72" s="89" t="str">
        <f t="shared" si="41"/>
        <v xml:space="preserve"> </v>
      </c>
      <c r="AQ72" s="89" t="str">
        <f t="shared" si="42"/>
        <v xml:space="preserve"> </v>
      </c>
      <c r="AR72" s="73">
        <v>1</v>
      </c>
      <c r="AS72" s="73">
        <v>1</v>
      </c>
      <c r="AT72" s="73">
        <v>1</v>
      </c>
      <c r="AU72" s="73">
        <v>1</v>
      </c>
      <c r="AV72" s="73">
        <v>1</v>
      </c>
      <c r="AW72" s="73"/>
      <c r="AX72" s="162" t="str">
        <f t="shared" si="43"/>
        <v xml:space="preserve"> </v>
      </c>
      <c r="BQ72" s="95">
        <f t="shared" si="19"/>
        <v>42066</v>
      </c>
      <c r="BR72" s="83">
        <f t="shared" si="20"/>
        <v>3</v>
      </c>
      <c r="BS72" s="43">
        <f t="shared" si="21"/>
        <v>2015</v>
      </c>
      <c r="BT72" s="84">
        <f>IF(BQ72=" "," ",+'Meteo - DJ'!E73)</f>
        <v>2.2000000000000002</v>
      </c>
      <c r="BU72" s="85">
        <f>IF(BQ72=" "," ",+'Meteo - DJ'!F73)</f>
        <v>10.9</v>
      </c>
      <c r="BV72" s="75">
        <f t="shared" si="16"/>
        <v>11.45</v>
      </c>
      <c r="BW72" s="74">
        <f t="shared" si="22"/>
        <v>0</v>
      </c>
    </row>
    <row r="73" spans="26:75" x14ac:dyDescent="0.45">
      <c r="Z73" s="27"/>
      <c r="AI73" s="95" t="str">
        <f t="shared" si="23"/>
        <v xml:space="preserve"> </v>
      </c>
      <c r="AJ73" s="182" t="s">
        <v>1399</v>
      </c>
      <c r="AK73" s="182" t="s">
        <v>1399</v>
      </c>
      <c r="AL73" s="73" t="str">
        <f t="shared" si="44"/>
        <v xml:space="preserve"> </v>
      </c>
      <c r="AM73" s="43" t="str">
        <f t="shared" si="45"/>
        <v xml:space="preserve"> </v>
      </c>
      <c r="AN73" s="5" t="str">
        <f>IF(AI73=" "," ",_xlfn.IFS($C$15= Consommations!$AA$115, VLOOKUP(Ajustement!AI73,Consommations!$Z$4:$AA$111,2,FALSE), Ajustement!$C$15=Consommations!$AB$115,VLOOKUP(Ajustement!AI73,Consommations!$AC$4:$AD$111,2,FALSE),Ajustement!$C$15=Consommations!$AC$115,VLOOKUP(Ajustement!AI73,Consommations!$AF$4:$AG$111,2,FALSE),$C$15=Consommations!$AD$115,VLOOKUP(Ajustement!AI73,Consommations!$AI$4:$AJ$111,2,FALSE)))</f>
        <v xml:space="preserve"> </v>
      </c>
      <c r="AO73" s="73" t="str">
        <f t="shared" si="40"/>
        <v xml:space="preserve"> </v>
      </c>
      <c r="AP73" s="89" t="str">
        <f t="shared" si="41"/>
        <v xml:space="preserve"> </v>
      </c>
      <c r="AQ73" s="89" t="str">
        <f t="shared" si="42"/>
        <v xml:space="preserve"> </v>
      </c>
      <c r="AR73" s="73">
        <v>1</v>
      </c>
      <c r="AS73" s="73">
        <v>1</v>
      </c>
      <c r="AT73" s="73">
        <v>1</v>
      </c>
      <c r="AU73" s="73">
        <v>1</v>
      </c>
      <c r="AV73" s="73">
        <v>1</v>
      </c>
      <c r="AW73" s="73"/>
      <c r="AX73" s="162" t="str">
        <f t="shared" si="43"/>
        <v xml:space="preserve"> </v>
      </c>
      <c r="BQ73" s="95">
        <f t="shared" si="19"/>
        <v>42067</v>
      </c>
      <c r="BR73" s="83">
        <f t="shared" si="20"/>
        <v>3</v>
      </c>
      <c r="BS73" s="43">
        <f t="shared" si="21"/>
        <v>2015</v>
      </c>
      <c r="BT73" s="84">
        <f>IF(BQ73=" "," ",+'Meteo - DJ'!E74)</f>
        <v>-0.3</v>
      </c>
      <c r="BU73" s="85">
        <f>IF(BQ73=" "," ",+'Meteo - DJ'!F74)</f>
        <v>9.1</v>
      </c>
      <c r="BV73" s="75">
        <f t="shared" si="16"/>
        <v>13.600000000000001</v>
      </c>
      <c r="BW73" s="74">
        <f t="shared" si="22"/>
        <v>0</v>
      </c>
    </row>
    <row r="74" spans="26:75" x14ac:dyDescent="0.45">
      <c r="Z74" s="27"/>
      <c r="AI74" s="95" t="str">
        <f t="shared" si="23"/>
        <v xml:space="preserve"> </v>
      </c>
      <c r="AJ74" s="182" t="s">
        <v>1399</v>
      </c>
      <c r="AK74" s="182" t="s">
        <v>1399</v>
      </c>
      <c r="AL74" s="73" t="str">
        <f t="shared" si="44"/>
        <v xml:space="preserve"> </v>
      </c>
      <c r="AM74" s="43" t="str">
        <f t="shared" si="45"/>
        <v xml:space="preserve"> </v>
      </c>
      <c r="AN74" s="5" t="str">
        <f>IF(AI74=" "," ",_xlfn.IFS($C$15= Consommations!$AA$115, VLOOKUP(Ajustement!AI74,Consommations!$Z$4:$AA$111,2,FALSE), Ajustement!$C$15=Consommations!$AB$115,VLOOKUP(Ajustement!AI74,Consommations!$AC$4:$AD$111,2,FALSE),Ajustement!$C$15=Consommations!$AC$115,VLOOKUP(Ajustement!AI74,Consommations!$AF$4:$AG$111,2,FALSE),$C$15=Consommations!$AD$115,VLOOKUP(Ajustement!AI74,Consommations!$AI$4:$AJ$111,2,FALSE)))</f>
        <v xml:space="preserve"> </v>
      </c>
      <c r="AO74" s="73" t="str">
        <f t="shared" si="40"/>
        <v xml:space="preserve"> </v>
      </c>
      <c r="AP74" s="89" t="str">
        <f t="shared" si="41"/>
        <v xml:space="preserve"> </v>
      </c>
      <c r="AQ74" s="89" t="str">
        <f t="shared" si="42"/>
        <v xml:space="preserve"> </v>
      </c>
      <c r="AR74" s="73">
        <v>1</v>
      </c>
      <c r="AS74" s="73">
        <v>1</v>
      </c>
      <c r="AT74" s="73">
        <v>1</v>
      </c>
      <c r="AU74" s="73">
        <v>1</v>
      </c>
      <c r="AV74" s="73">
        <v>1</v>
      </c>
      <c r="AW74" s="73"/>
      <c r="AX74" s="162" t="str">
        <f t="shared" si="43"/>
        <v xml:space="preserve"> </v>
      </c>
      <c r="BQ74" s="95">
        <f t="shared" si="19"/>
        <v>42068</v>
      </c>
      <c r="BR74" s="83">
        <f t="shared" si="20"/>
        <v>3</v>
      </c>
      <c r="BS74" s="43">
        <f t="shared" si="21"/>
        <v>2015</v>
      </c>
      <c r="BT74" s="84">
        <f>IF(BQ74=" "," ",+'Meteo - DJ'!E75)</f>
        <v>0.1</v>
      </c>
      <c r="BU74" s="85">
        <f>IF(BQ74=" "," ",+'Meteo - DJ'!F75)</f>
        <v>11.5</v>
      </c>
      <c r="BV74" s="75">
        <f t="shared" si="16"/>
        <v>12.2</v>
      </c>
      <c r="BW74" s="74">
        <f t="shared" si="22"/>
        <v>0</v>
      </c>
    </row>
    <row r="75" spans="26:75" x14ac:dyDescent="0.45">
      <c r="Z75" s="27"/>
      <c r="AI75" s="95" t="str">
        <f t="shared" si="23"/>
        <v xml:space="preserve"> </v>
      </c>
      <c r="AJ75" s="182" t="s">
        <v>1399</v>
      </c>
      <c r="AK75" s="182" t="s">
        <v>1399</v>
      </c>
      <c r="AL75" s="73" t="str">
        <f t="shared" si="44"/>
        <v xml:space="preserve"> </v>
      </c>
      <c r="AM75" s="43" t="str">
        <f t="shared" si="45"/>
        <v xml:space="preserve"> </v>
      </c>
      <c r="AN75" s="5" t="str">
        <f>IF(AI75=" "," ",_xlfn.IFS($C$15= Consommations!$AA$115, VLOOKUP(Ajustement!AI75,Consommations!$Z$4:$AA$111,2,FALSE), Ajustement!$C$15=Consommations!$AB$115,VLOOKUP(Ajustement!AI75,Consommations!$AC$4:$AD$111,2,FALSE),Ajustement!$C$15=Consommations!$AC$115,VLOOKUP(Ajustement!AI75,Consommations!$AF$4:$AG$111,2,FALSE),$C$15=Consommations!$AD$115,VLOOKUP(Ajustement!AI75,Consommations!$AI$4:$AJ$111,2,FALSE)))</f>
        <v xml:space="preserve"> </v>
      </c>
      <c r="AO75" s="73" t="str">
        <f t="shared" ref="AO75:AO106" si="46">IF(AI75=" "," ",DAY(DATE(YEAR(AI75),MONTH(AI75)+1,1)-1))</f>
        <v xml:space="preserve"> </v>
      </c>
      <c r="AP75" s="89" t="str">
        <f t="shared" ref="AP75:AP106" si="47">IF(AI75=" "," ",SUMIFS($BV$11:$BV$1472,$BR$11:$BR$1472,AL75,$BS$11:$BS$1472,AM75))</f>
        <v xml:space="preserve"> </v>
      </c>
      <c r="AQ75" s="89" t="str">
        <f t="shared" ref="AQ75:AQ106" si="48">IF(AI75=" "," ",SUMIFS($BW$11:$BW$1472,$BR$11:$BR$1472,AL75,$BS$11:$BS$1472,AM75))</f>
        <v xml:space="preserve"> </v>
      </c>
      <c r="AR75" s="73">
        <v>1</v>
      </c>
      <c r="AS75" s="73">
        <v>1</v>
      </c>
      <c r="AT75" s="73">
        <v>1</v>
      </c>
      <c r="AU75" s="73">
        <v>1</v>
      </c>
      <c r="AV75" s="73">
        <v>1</v>
      </c>
      <c r="AW75" s="73"/>
      <c r="AX75" s="162" t="str">
        <f t="shared" ref="AX75:AX106" si="49">IF(AI75=" "," ",$BE$23*($AO$8*AO75/$BF$23+$AP$8*AP75/$BG$23+$AQ$8*AQ75/$BH$23+$AR$8*AR75/$BI$23+$AS$8*AS75/$BJ$23+$AT$8*AT75/$BK$23+$AU$8*AU75/$BL$23+$AV$8*AV75/$BM$23))</f>
        <v xml:space="preserve"> </v>
      </c>
      <c r="BQ75" s="95">
        <f t="shared" si="19"/>
        <v>42069</v>
      </c>
      <c r="BR75" s="83">
        <f t="shared" si="20"/>
        <v>3</v>
      </c>
      <c r="BS75" s="43">
        <f t="shared" si="21"/>
        <v>2015</v>
      </c>
      <c r="BT75" s="84">
        <f>IF(BQ75=" "," ",+'Meteo - DJ'!E76)</f>
        <v>-1.6</v>
      </c>
      <c r="BU75" s="85">
        <f>IF(BQ75=" "," ",+'Meteo - DJ'!F76)</f>
        <v>12.6</v>
      </c>
      <c r="BV75" s="75">
        <f t="shared" ref="BV75:BV138" si="50">IF(BQ75=" "," ",IF($C$12&gt;$BU75,($C$12-(BT75+BU75)/2),IF(BU75&gt;=$C$12,0.08*($C$12-BT75)+0.42*(($C$12-BT75)^2/(BU75-BT75)))))</f>
        <v>12.5</v>
      </c>
      <c r="BW75" s="74">
        <f t="shared" si="22"/>
        <v>0</v>
      </c>
    </row>
    <row r="76" spans="26:75" x14ac:dyDescent="0.45">
      <c r="Z76" s="27"/>
      <c r="AI76" s="95" t="str">
        <f t="shared" si="23"/>
        <v xml:space="preserve"> </v>
      </c>
      <c r="AJ76" s="182" t="s">
        <v>1399</v>
      </c>
      <c r="AK76" s="182" t="s">
        <v>1399</v>
      </c>
      <c r="AL76" s="73" t="str">
        <f t="shared" ref="AL76:AL106" si="51">IF(AI76=" "," ",MONTH(AI76))</f>
        <v xml:space="preserve"> </v>
      </c>
      <c r="AM76" s="43" t="str">
        <f t="shared" ref="AM76:AM106" si="52">IF(AI76=" "," ",YEAR(AI76))</f>
        <v xml:space="preserve"> </v>
      </c>
      <c r="AN76" s="5" t="str">
        <f>IF(AI76=" "," ",_xlfn.IFS($C$15= Consommations!$AA$115, VLOOKUP(Ajustement!AI76,Consommations!$Z$4:$AA$111,2,FALSE), Ajustement!$C$15=Consommations!$AB$115,VLOOKUP(Ajustement!AI76,Consommations!$AC$4:$AD$111,2,FALSE),Ajustement!$C$15=Consommations!$AC$115,VLOOKUP(Ajustement!AI76,Consommations!$AF$4:$AG$111,2,FALSE),$C$15=Consommations!$AD$115,VLOOKUP(Ajustement!AI76,Consommations!$AI$4:$AJ$111,2,FALSE)))</f>
        <v xml:space="preserve"> </v>
      </c>
      <c r="AO76" s="73" t="str">
        <f t="shared" si="46"/>
        <v xml:space="preserve"> </v>
      </c>
      <c r="AP76" s="89" t="str">
        <f t="shared" si="47"/>
        <v xml:space="preserve"> </v>
      </c>
      <c r="AQ76" s="89" t="str">
        <f t="shared" si="48"/>
        <v xml:space="preserve"> </v>
      </c>
      <c r="AR76" s="73">
        <v>1</v>
      </c>
      <c r="AS76" s="73">
        <v>1</v>
      </c>
      <c r="AT76" s="73">
        <v>1</v>
      </c>
      <c r="AU76" s="73">
        <v>1</v>
      </c>
      <c r="AV76" s="73">
        <v>1</v>
      </c>
      <c r="AW76" s="73"/>
      <c r="AX76" s="162" t="str">
        <f t="shared" si="49"/>
        <v xml:space="preserve"> </v>
      </c>
      <c r="BQ76" s="95">
        <f t="shared" ref="BQ76:BQ139" si="53">IF(BQ75&lt;DATE(YEAR($D$7),MONTH($D$7),DAY($D$7)-1),DATE(YEAR(BQ75),MONTH(BQ75),DAY(BQ75)+1)," ")</f>
        <v>42070</v>
      </c>
      <c r="BR76" s="83">
        <f t="shared" ref="BR76:BR139" si="54">IF(BQ76=" "," ",MONTH(BQ76))</f>
        <v>3</v>
      </c>
      <c r="BS76" s="43">
        <f t="shared" ref="BS76:BS139" si="55">IF(BQ76=" "," ",YEAR(BQ76))</f>
        <v>2015</v>
      </c>
      <c r="BT76" s="84">
        <f>IF(BQ76=" "," ",+'Meteo - DJ'!E77)</f>
        <v>-1.2</v>
      </c>
      <c r="BU76" s="85">
        <f>IF(BQ76=" "," ",+'Meteo - DJ'!F77)</f>
        <v>15</v>
      </c>
      <c r="BV76" s="75">
        <f t="shared" si="50"/>
        <v>11.1</v>
      </c>
      <c r="BW76" s="74">
        <f t="shared" ref="BW76:BW139" si="56">IF(BQ76=" "," ",IF(BT76&gt;$C$13,MAX(0,(BT76+BU76)/2-$C$13),IF(BU76&lt;$C$13,0,0.08*(BU76-$C$13)+0.42*((BU76-$C$13)^2/(BU76-BT76)))))</f>
        <v>0</v>
      </c>
    </row>
    <row r="77" spans="26:75" x14ac:dyDescent="0.45">
      <c r="Z77" s="27"/>
      <c r="AI77" s="95" t="str">
        <f t="shared" ref="AI77:AI106" si="57">IF(AI76&lt;DATE(YEAR($D$7),MONTH($D$7)-1,DAY($D$7)),DATE(YEAR(AI76),MONTH(AI76)+1,DAY(AI76))," ")</f>
        <v xml:space="preserve"> </v>
      </c>
      <c r="AJ77" s="182" t="s">
        <v>1399</v>
      </c>
      <c r="AK77" s="182" t="s">
        <v>1399</v>
      </c>
      <c r="AL77" s="73" t="str">
        <f t="shared" si="51"/>
        <v xml:space="preserve"> </v>
      </c>
      <c r="AM77" s="43" t="str">
        <f t="shared" si="52"/>
        <v xml:space="preserve"> </v>
      </c>
      <c r="AN77" s="5" t="str">
        <f>IF(AI77=" "," ",_xlfn.IFS($C$15= Consommations!$AA$115, VLOOKUP(Ajustement!AI77,Consommations!$Z$4:$AA$111,2,FALSE), Ajustement!$C$15=Consommations!$AB$115,VLOOKUP(Ajustement!AI77,Consommations!$AC$4:$AD$111,2,FALSE),Ajustement!$C$15=Consommations!$AC$115,VLOOKUP(Ajustement!AI77,Consommations!$AF$4:$AG$111,2,FALSE),$C$15=Consommations!$AD$115,VLOOKUP(Ajustement!AI77,Consommations!$AI$4:$AJ$111,2,FALSE)))</f>
        <v xml:space="preserve"> </v>
      </c>
      <c r="AO77" s="73" t="str">
        <f t="shared" si="46"/>
        <v xml:space="preserve"> </v>
      </c>
      <c r="AP77" s="89" t="str">
        <f t="shared" si="47"/>
        <v xml:space="preserve"> </v>
      </c>
      <c r="AQ77" s="89" t="str">
        <f t="shared" si="48"/>
        <v xml:space="preserve"> </v>
      </c>
      <c r="AR77" s="73">
        <v>1</v>
      </c>
      <c r="AS77" s="73">
        <v>1</v>
      </c>
      <c r="AT77" s="73">
        <v>1</v>
      </c>
      <c r="AU77" s="73">
        <v>1</v>
      </c>
      <c r="AV77" s="73">
        <v>1</v>
      </c>
      <c r="AW77" s="73"/>
      <c r="AX77" s="162" t="str">
        <f t="shared" si="49"/>
        <v xml:space="preserve"> </v>
      </c>
      <c r="BQ77" s="95">
        <f t="shared" si="53"/>
        <v>42071</v>
      </c>
      <c r="BR77" s="83">
        <f t="shared" si="54"/>
        <v>3</v>
      </c>
      <c r="BS77" s="43">
        <f t="shared" si="55"/>
        <v>2015</v>
      </c>
      <c r="BT77" s="84">
        <f>IF(BQ77=" "," ",+'Meteo - DJ'!E78)</f>
        <v>0.4</v>
      </c>
      <c r="BU77" s="85">
        <f>IF(BQ77=" "," ",+'Meteo - DJ'!F78)</f>
        <v>19.8</v>
      </c>
      <c r="BV77" s="75">
        <f t="shared" si="50"/>
        <v>8.1141443298969076</v>
      </c>
      <c r="BW77" s="74">
        <f t="shared" si="56"/>
        <v>0.88280412371134043</v>
      </c>
    </row>
    <row r="78" spans="26:75" x14ac:dyDescent="0.45">
      <c r="Z78" s="27"/>
      <c r="AI78" s="95" t="str">
        <f t="shared" si="57"/>
        <v xml:space="preserve"> </v>
      </c>
      <c r="AJ78" s="182" t="s">
        <v>1399</v>
      </c>
      <c r="AK78" s="182" t="s">
        <v>1399</v>
      </c>
      <c r="AL78" s="73" t="str">
        <f t="shared" si="51"/>
        <v xml:space="preserve"> </v>
      </c>
      <c r="AM78" s="43" t="str">
        <f t="shared" si="52"/>
        <v xml:space="preserve"> </v>
      </c>
      <c r="AN78" s="5" t="str">
        <f>IF(AI78=" "," ",_xlfn.IFS($C$15= Consommations!$AA$115, VLOOKUP(Ajustement!AI78,Consommations!$Z$4:$AA$111,2,FALSE), Ajustement!$C$15=Consommations!$AB$115,VLOOKUP(Ajustement!AI78,Consommations!$AC$4:$AD$111,2,FALSE),Ajustement!$C$15=Consommations!$AC$115,VLOOKUP(Ajustement!AI78,Consommations!$AF$4:$AG$111,2,FALSE),$C$15=Consommations!$AD$115,VLOOKUP(Ajustement!AI78,Consommations!$AI$4:$AJ$111,2,FALSE)))</f>
        <v xml:space="preserve"> </v>
      </c>
      <c r="AO78" s="73" t="str">
        <f t="shared" si="46"/>
        <v xml:space="preserve"> </v>
      </c>
      <c r="AP78" s="89" t="str">
        <f t="shared" si="47"/>
        <v xml:space="preserve"> </v>
      </c>
      <c r="AQ78" s="89" t="str">
        <f t="shared" si="48"/>
        <v xml:space="preserve"> </v>
      </c>
      <c r="AR78" s="73">
        <v>1</v>
      </c>
      <c r="AS78" s="73">
        <v>1</v>
      </c>
      <c r="AT78" s="73">
        <v>1</v>
      </c>
      <c r="AU78" s="73">
        <v>1</v>
      </c>
      <c r="AV78" s="73">
        <v>1</v>
      </c>
      <c r="AW78" s="73"/>
      <c r="AX78" s="162" t="str">
        <f t="shared" si="49"/>
        <v xml:space="preserve"> </v>
      </c>
      <c r="BQ78" s="95">
        <f t="shared" si="53"/>
        <v>42072</v>
      </c>
      <c r="BR78" s="83">
        <f t="shared" si="54"/>
        <v>3</v>
      </c>
      <c r="BS78" s="43">
        <f t="shared" si="55"/>
        <v>2015</v>
      </c>
      <c r="BT78" s="84">
        <f>IF(BQ78=" "," ",+'Meteo - DJ'!E79)</f>
        <v>5.9</v>
      </c>
      <c r="BU78" s="85">
        <f>IF(BQ78=" "," ",+'Meteo - DJ'!F79)</f>
        <v>12.8</v>
      </c>
      <c r="BV78" s="75">
        <f t="shared" si="50"/>
        <v>8.6499999999999986</v>
      </c>
      <c r="BW78" s="74">
        <f t="shared" si="56"/>
        <v>0</v>
      </c>
    </row>
    <row r="79" spans="26:75" x14ac:dyDescent="0.45">
      <c r="Z79" s="27"/>
      <c r="AI79" s="95" t="str">
        <f t="shared" si="57"/>
        <v xml:space="preserve"> </v>
      </c>
      <c r="AJ79" s="182" t="s">
        <v>1399</v>
      </c>
      <c r="AK79" s="182" t="s">
        <v>1399</v>
      </c>
      <c r="AL79" s="73" t="str">
        <f t="shared" si="51"/>
        <v xml:space="preserve"> </v>
      </c>
      <c r="AM79" s="43" t="str">
        <f t="shared" si="52"/>
        <v xml:space="preserve"> </v>
      </c>
      <c r="AN79" s="5" t="str">
        <f>IF(AI79=" "," ",_xlfn.IFS($C$15= Consommations!$AA$115, VLOOKUP(Ajustement!AI79,Consommations!$Z$4:$AA$111,2,FALSE), Ajustement!$C$15=Consommations!$AB$115,VLOOKUP(Ajustement!AI79,Consommations!$AC$4:$AD$111,2,FALSE),Ajustement!$C$15=Consommations!$AC$115,VLOOKUP(Ajustement!AI79,Consommations!$AF$4:$AG$111,2,FALSE),$C$15=Consommations!$AD$115,VLOOKUP(Ajustement!AI79,Consommations!$AI$4:$AJ$111,2,FALSE)))</f>
        <v xml:space="preserve"> </v>
      </c>
      <c r="AO79" s="73" t="str">
        <f t="shared" si="46"/>
        <v xml:space="preserve"> </v>
      </c>
      <c r="AP79" s="89" t="str">
        <f t="shared" si="47"/>
        <v xml:space="preserve"> </v>
      </c>
      <c r="AQ79" s="89" t="str">
        <f t="shared" si="48"/>
        <v xml:space="preserve"> </v>
      </c>
      <c r="AR79" s="73">
        <v>1</v>
      </c>
      <c r="AS79" s="73">
        <v>1</v>
      </c>
      <c r="AT79" s="73">
        <v>1</v>
      </c>
      <c r="AU79" s="73">
        <v>1</v>
      </c>
      <c r="AV79" s="73">
        <v>1</v>
      </c>
      <c r="AW79" s="73"/>
      <c r="AX79" s="162" t="str">
        <f t="shared" si="49"/>
        <v xml:space="preserve"> </v>
      </c>
      <c r="BQ79" s="95">
        <f t="shared" si="53"/>
        <v>42073</v>
      </c>
      <c r="BR79" s="83">
        <f t="shared" si="54"/>
        <v>3</v>
      </c>
      <c r="BS79" s="43">
        <f t="shared" si="55"/>
        <v>2015</v>
      </c>
      <c r="BT79" s="84">
        <f>IF(BQ79=" "," ",+'Meteo - DJ'!E80)</f>
        <v>6.9</v>
      </c>
      <c r="BU79" s="85">
        <f>IF(BQ79=" "," ",+'Meteo - DJ'!F80)</f>
        <v>12.1</v>
      </c>
      <c r="BV79" s="75">
        <f t="shared" si="50"/>
        <v>8.5</v>
      </c>
      <c r="BW79" s="74">
        <f t="shared" si="56"/>
        <v>0</v>
      </c>
    </row>
    <row r="80" spans="26:75" x14ac:dyDescent="0.45">
      <c r="Z80" s="27"/>
      <c r="AI80" s="95" t="str">
        <f t="shared" si="57"/>
        <v xml:space="preserve"> </v>
      </c>
      <c r="AJ80" s="182" t="s">
        <v>1399</v>
      </c>
      <c r="AK80" s="182" t="s">
        <v>1399</v>
      </c>
      <c r="AL80" s="73" t="str">
        <f t="shared" si="51"/>
        <v xml:space="preserve"> </v>
      </c>
      <c r="AM80" s="43" t="str">
        <f t="shared" si="52"/>
        <v xml:space="preserve"> </v>
      </c>
      <c r="AN80" s="5" t="str">
        <f>IF(AI80=" "," ",_xlfn.IFS($C$15= Consommations!$AA$115, VLOOKUP(Ajustement!AI80,Consommations!$Z$4:$AA$111,2,FALSE), Ajustement!$C$15=Consommations!$AB$115,VLOOKUP(Ajustement!AI80,Consommations!$AC$4:$AD$111,2,FALSE),Ajustement!$C$15=Consommations!$AC$115,VLOOKUP(Ajustement!AI80,Consommations!$AF$4:$AG$111,2,FALSE),$C$15=Consommations!$AD$115,VLOOKUP(Ajustement!AI80,Consommations!$AI$4:$AJ$111,2,FALSE)))</f>
        <v xml:space="preserve"> </v>
      </c>
      <c r="AO80" s="73" t="str">
        <f t="shared" si="46"/>
        <v xml:space="preserve"> </v>
      </c>
      <c r="AP80" s="89" t="str">
        <f t="shared" si="47"/>
        <v xml:space="preserve"> </v>
      </c>
      <c r="AQ80" s="89" t="str">
        <f t="shared" si="48"/>
        <v xml:space="preserve"> </v>
      </c>
      <c r="AR80" s="73">
        <v>1</v>
      </c>
      <c r="AS80" s="73">
        <v>1</v>
      </c>
      <c r="AT80" s="73">
        <v>1</v>
      </c>
      <c r="AU80" s="73">
        <v>1</v>
      </c>
      <c r="AV80" s="73">
        <v>1</v>
      </c>
      <c r="AW80" s="73"/>
      <c r="AX80" s="162" t="str">
        <f t="shared" si="49"/>
        <v xml:space="preserve"> </v>
      </c>
      <c r="BQ80" s="95">
        <f t="shared" si="53"/>
        <v>42074</v>
      </c>
      <c r="BR80" s="83">
        <f t="shared" si="54"/>
        <v>3</v>
      </c>
      <c r="BS80" s="43">
        <f t="shared" si="55"/>
        <v>2015</v>
      </c>
      <c r="BT80" s="84">
        <f>IF(BQ80=" "," ",+'Meteo - DJ'!E81)</f>
        <v>4.8</v>
      </c>
      <c r="BU80" s="85">
        <f>IF(BQ80=" "," ",+'Meteo - DJ'!F81)</f>
        <v>14</v>
      </c>
      <c r="BV80" s="75">
        <f t="shared" si="50"/>
        <v>8.6</v>
      </c>
      <c r="BW80" s="74">
        <f t="shared" si="56"/>
        <v>0</v>
      </c>
    </row>
    <row r="81" spans="26:75" x14ac:dyDescent="0.45">
      <c r="Z81" s="27"/>
      <c r="AI81" s="95" t="str">
        <f t="shared" si="57"/>
        <v xml:space="preserve"> </v>
      </c>
      <c r="AJ81" s="182" t="s">
        <v>1399</v>
      </c>
      <c r="AK81" s="182" t="s">
        <v>1399</v>
      </c>
      <c r="AL81" s="73" t="str">
        <f t="shared" si="51"/>
        <v xml:space="preserve"> </v>
      </c>
      <c r="AM81" s="43" t="str">
        <f t="shared" si="52"/>
        <v xml:space="preserve"> </v>
      </c>
      <c r="AN81" s="5" t="str">
        <f>IF(AI81=" "," ",_xlfn.IFS($C$15= Consommations!$AA$115, VLOOKUP(Ajustement!AI81,Consommations!$Z$4:$AA$111,2,FALSE), Ajustement!$C$15=Consommations!$AB$115,VLOOKUP(Ajustement!AI81,Consommations!$AC$4:$AD$111,2,FALSE),Ajustement!$C$15=Consommations!$AC$115,VLOOKUP(Ajustement!AI81,Consommations!$AF$4:$AG$111,2,FALSE),$C$15=Consommations!$AD$115,VLOOKUP(Ajustement!AI81,Consommations!$AI$4:$AJ$111,2,FALSE)))</f>
        <v xml:space="preserve"> </v>
      </c>
      <c r="AO81" s="73" t="str">
        <f t="shared" si="46"/>
        <v xml:space="preserve"> </v>
      </c>
      <c r="AP81" s="89" t="str">
        <f t="shared" si="47"/>
        <v xml:space="preserve"> </v>
      </c>
      <c r="AQ81" s="89" t="str">
        <f t="shared" si="48"/>
        <v xml:space="preserve"> </v>
      </c>
      <c r="AR81" s="73">
        <v>1</v>
      </c>
      <c r="AS81" s="73">
        <v>1</v>
      </c>
      <c r="AT81" s="73">
        <v>1</v>
      </c>
      <c r="AU81" s="73">
        <v>1</v>
      </c>
      <c r="AV81" s="73">
        <v>1</v>
      </c>
      <c r="AW81" s="73"/>
      <c r="AX81" s="162" t="str">
        <f t="shared" si="49"/>
        <v xml:space="preserve"> </v>
      </c>
      <c r="BQ81" s="95">
        <f t="shared" si="53"/>
        <v>42075</v>
      </c>
      <c r="BR81" s="83">
        <f t="shared" si="54"/>
        <v>3</v>
      </c>
      <c r="BS81" s="43">
        <f t="shared" si="55"/>
        <v>2015</v>
      </c>
      <c r="BT81" s="84">
        <f>IF(BQ81=" "," ",+'Meteo - DJ'!E82)</f>
        <v>2.7</v>
      </c>
      <c r="BU81" s="85">
        <f>IF(BQ81=" "," ",+'Meteo - DJ'!F82)</f>
        <v>14.4</v>
      </c>
      <c r="BV81" s="75">
        <f t="shared" si="50"/>
        <v>9.4499999999999993</v>
      </c>
      <c r="BW81" s="74">
        <f t="shared" si="56"/>
        <v>0</v>
      </c>
    </row>
    <row r="82" spans="26:75" x14ac:dyDescent="0.45">
      <c r="Z82" s="27"/>
      <c r="AI82" s="95" t="str">
        <f t="shared" si="57"/>
        <v xml:space="preserve"> </v>
      </c>
      <c r="AJ82" s="182" t="s">
        <v>1399</v>
      </c>
      <c r="AK82" s="182" t="s">
        <v>1399</v>
      </c>
      <c r="AL82" s="73" t="str">
        <f t="shared" si="51"/>
        <v xml:space="preserve"> </v>
      </c>
      <c r="AM82" s="43" t="str">
        <f t="shared" si="52"/>
        <v xml:space="preserve"> </v>
      </c>
      <c r="AN82" s="5" t="str">
        <f>IF(AI82=" "," ",_xlfn.IFS($C$15= Consommations!$AA$115, VLOOKUP(Ajustement!AI82,Consommations!$Z$4:$AA$111,2,FALSE), Ajustement!$C$15=Consommations!$AB$115,VLOOKUP(Ajustement!AI82,Consommations!$AC$4:$AD$111,2,FALSE),Ajustement!$C$15=Consommations!$AC$115,VLOOKUP(Ajustement!AI82,Consommations!$AF$4:$AG$111,2,FALSE),$C$15=Consommations!$AD$115,VLOOKUP(Ajustement!AI82,Consommations!$AI$4:$AJ$111,2,FALSE)))</f>
        <v xml:space="preserve"> </v>
      </c>
      <c r="AO82" s="73" t="str">
        <f t="shared" si="46"/>
        <v xml:space="preserve"> </v>
      </c>
      <c r="AP82" s="89" t="str">
        <f t="shared" si="47"/>
        <v xml:space="preserve"> </v>
      </c>
      <c r="AQ82" s="89" t="str">
        <f t="shared" si="48"/>
        <v xml:space="preserve"> </v>
      </c>
      <c r="AR82" s="73">
        <v>1</v>
      </c>
      <c r="AS82" s="73">
        <v>1</v>
      </c>
      <c r="AT82" s="73">
        <v>1</v>
      </c>
      <c r="AU82" s="73">
        <v>1</v>
      </c>
      <c r="AV82" s="73">
        <v>1</v>
      </c>
      <c r="AW82" s="73"/>
      <c r="AX82" s="162" t="str">
        <f t="shared" si="49"/>
        <v xml:space="preserve"> </v>
      </c>
      <c r="BQ82" s="95">
        <f t="shared" si="53"/>
        <v>42076</v>
      </c>
      <c r="BR82" s="83">
        <f t="shared" si="54"/>
        <v>3</v>
      </c>
      <c r="BS82" s="43">
        <f t="shared" si="55"/>
        <v>2015</v>
      </c>
      <c r="BT82" s="84">
        <f>IF(BQ82=" "," ",+'Meteo - DJ'!E83)</f>
        <v>1.2</v>
      </c>
      <c r="BU82" s="85">
        <f>IF(BQ82=" "," ",+'Meteo - DJ'!F83)</f>
        <v>11.4</v>
      </c>
      <c r="BV82" s="75">
        <f t="shared" si="50"/>
        <v>11.7</v>
      </c>
      <c r="BW82" s="74">
        <f t="shared" si="56"/>
        <v>0</v>
      </c>
    </row>
    <row r="83" spans="26:75" x14ac:dyDescent="0.45">
      <c r="Z83" s="27"/>
      <c r="AI83" s="95" t="str">
        <f t="shared" si="57"/>
        <v xml:space="preserve"> </v>
      </c>
      <c r="AJ83" s="182" t="s">
        <v>1399</v>
      </c>
      <c r="AK83" s="182" t="s">
        <v>1399</v>
      </c>
      <c r="AL83" s="73" t="str">
        <f t="shared" si="51"/>
        <v xml:space="preserve"> </v>
      </c>
      <c r="AM83" s="43" t="str">
        <f t="shared" si="52"/>
        <v xml:space="preserve"> </v>
      </c>
      <c r="AN83" s="5" t="str">
        <f>IF(AI83=" "," ",_xlfn.IFS($C$15= Consommations!$AA$115, VLOOKUP(Ajustement!AI83,Consommations!$Z$4:$AA$111,2,FALSE), Ajustement!$C$15=Consommations!$AB$115,VLOOKUP(Ajustement!AI83,Consommations!$AC$4:$AD$111,2,FALSE),Ajustement!$C$15=Consommations!$AC$115,VLOOKUP(Ajustement!AI83,Consommations!$AF$4:$AG$111,2,FALSE),$C$15=Consommations!$AD$115,VLOOKUP(Ajustement!AI83,Consommations!$AI$4:$AJ$111,2,FALSE)))</f>
        <v xml:space="preserve"> </v>
      </c>
      <c r="AO83" s="73" t="str">
        <f t="shared" si="46"/>
        <v xml:space="preserve"> </v>
      </c>
      <c r="AP83" s="89" t="str">
        <f t="shared" si="47"/>
        <v xml:space="preserve"> </v>
      </c>
      <c r="AQ83" s="89" t="str">
        <f t="shared" si="48"/>
        <v xml:space="preserve"> </v>
      </c>
      <c r="AR83" s="73">
        <v>1</v>
      </c>
      <c r="AS83" s="73">
        <v>1</v>
      </c>
      <c r="AT83" s="73">
        <v>1</v>
      </c>
      <c r="AU83" s="73">
        <v>1</v>
      </c>
      <c r="AV83" s="73">
        <v>1</v>
      </c>
      <c r="AW83" s="73"/>
      <c r="AX83" s="162" t="str">
        <f t="shared" si="49"/>
        <v xml:space="preserve"> </v>
      </c>
      <c r="BQ83" s="95">
        <f t="shared" si="53"/>
        <v>42077</v>
      </c>
      <c r="BR83" s="83">
        <f t="shared" si="54"/>
        <v>3</v>
      </c>
      <c r="BS83" s="43">
        <f t="shared" si="55"/>
        <v>2015</v>
      </c>
      <c r="BT83" s="84">
        <f>IF(BQ83=" "," ",+'Meteo - DJ'!E84)</f>
        <v>2.4</v>
      </c>
      <c r="BU83" s="85">
        <f>IF(BQ83=" "," ",+'Meteo - DJ'!F84)</f>
        <v>10.5</v>
      </c>
      <c r="BV83" s="75">
        <f t="shared" si="50"/>
        <v>11.55</v>
      </c>
      <c r="BW83" s="74">
        <f t="shared" si="56"/>
        <v>0</v>
      </c>
    </row>
    <row r="84" spans="26:75" x14ac:dyDescent="0.45">
      <c r="Z84" s="27"/>
      <c r="AI84" s="95" t="str">
        <f t="shared" si="57"/>
        <v xml:space="preserve"> </v>
      </c>
      <c r="AJ84" s="182" t="s">
        <v>1399</v>
      </c>
      <c r="AK84" s="182" t="s">
        <v>1399</v>
      </c>
      <c r="AL84" s="73" t="str">
        <f t="shared" si="51"/>
        <v xml:space="preserve"> </v>
      </c>
      <c r="AM84" s="43" t="str">
        <f t="shared" si="52"/>
        <v xml:space="preserve"> </v>
      </c>
      <c r="AN84" s="5" t="str">
        <f>IF(AI84=" "," ",_xlfn.IFS($C$15= Consommations!$AA$115, VLOOKUP(Ajustement!AI84,Consommations!$Z$4:$AA$111,2,FALSE), Ajustement!$C$15=Consommations!$AB$115,VLOOKUP(Ajustement!AI84,Consommations!$AC$4:$AD$111,2,FALSE),Ajustement!$C$15=Consommations!$AC$115,VLOOKUP(Ajustement!AI84,Consommations!$AF$4:$AG$111,2,FALSE),$C$15=Consommations!$AD$115,VLOOKUP(Ajustement!AI84,Consommations!$AI$4:$AJ$111,2,FALSE)))</f>
        <v xml:space="preserve"> </v>
      </c>
      <c r="AO84" s="73" t="str">
        <f t="shared" si="46"/>
        <v xml:space="preserve"> </v>
      </c>
      <c r="AP84" s="89" t="str">
        <f t="shared" si="47"/>
        <v xml:space="preserve"> </v>
      </c>
      <c r="AQ84" s="89" t="str">
        <f t="shared" si="48"/>
        <v xml:space="preserve"> </v>
      </c>
      <c r="AR84" s="73">
        <v>1</v>
      </c>
      <c r="AS84" s="73">
        <v>1</v>
      </c>
      <c r="AT84" s="73">
        <v>1</v>
      </c>
      <c r="AU84" s="73">
        <v>1</v>
      </c>
      <c r="AV84" s="73">
        <v>1</v>
      </c>
      <c r="AW84" s="73"/>
      <c r="AX84" s="162" t="str">
        <f t="shared" si="49"/>
        <v xml:space="preserve"> </v>
      </c>
      <c r="BQ84" s="95">
        <f t="shared" si="53"/>
        <v>42078</v>
      </c>
      <c r="BR84" s="83">
        <f t="shared" si="54"/>
        <v>3</v>
      </c>
      <c r="BS84" s="43">
        <f t="shared" si="55"/>
        <v>2015</v>
      </c>
      <c r="BT84" s="84">
        <f>IF(BQ84=" "," ",+'Meteo - DJ'!E85)</f>
        <v>4.9000000000000004</v>
      </c>
      <c r="BU84" s="85">
        <f>IF(BQ84=" "," ",+'Meteo - DJ'!F85)</f>
        <v>7.8</v>
      </c>
      <c r="BV84" s="75">
        <f t="shared" si="50"/>
        <v>11.65</v>
      </c>
      <c r="BW84" s="74">
        <f t="shared" si="56"/>
        <v>0</v>
      </c>
    </row>
    <row r="85" spans="26:75" x14ac:dyDescent="0.45">
      <c r="Z85" s="27"/>
      <c r="AI85" s="95" t="str">
        <f t="shared" si="57"/>
        <v xml:space="preserve"> </v>
      </c>
      <c r="AJ85" s="182" t="s">
        <v>1399</v>
      </c>
      <c r="AK85" s="182" t="s">
        <v>1399</v>
      </c>
      <c r="AL85" s="73" t="str">
        <f t="shared" si="51"/>
        <v xml:space="preserve"> </v>
      </c>
      <c r="AM85" s="43" t="str">
        <f t="shared" si="52"/>
        <v xml:space="preserve"> </v>
      </c>
      <c r="AN85" s="5" t="str">
        <f>IF(AI85=" "," ",_xlfn.IFS($C$15= Consommations!$AA$115, VLOOKUP(Ajustement!AI85,Consommations!$Z$4:$AA$111,2,FALSE), Ajustement!$C$15=Consommations!$AB$115,VLOOKUP(Ajustement!AI85,Consommations!$AC$4:$AD$111,2,FALSE),Ajustement!$C$15=Consommations!$AC$115,VLOOKUP(Ajustement!AI85,Consommations!$AF$4:$AG$111,2,FALSE),$C$15=Consommations!$AD$115,VLOOKUP(Ajustement!AI85,Consommations!$AI$4:$AJ$111,2,FALSE)))</f>
        <v xml:space="preserve"> </v>
      </c>
      <c r="AO85" s="73" t="str">
        <f t="shared" si="46"/>
        <v xml:space="preserve"> </v>
      </c>
      <c r="AP85" s="89" t="str">
        <f t="shared" si="47"/>
        <v xml:space="preserve"> </v>
      </c>
      <c r="AQ85" s="89" t="str">
        <f t="shared" si="48"/>
        <v xml:space="preserve"> </v>
      </c>
      <c r="AR85" s="73">
        <v>1</v>
      </c>
      <c r="AS85" s="73">
        <v>1</v>
      </c>
      <c r="AT85" s="73">
        <v>1</v>
      </c>
      <c r="AU85" s="73">
        <v>1</v>
      </c>
      <c r="AV85" s="73">
        <v>1</v>
      </c>
      <c r="AW85" s="73"/>
      <c r="AX85" s="162" t="str">
        <f t="shared" si="49"/>
        <v xml:space="preserve"> </v>
      </c>
      <c r="BQ85" s="95">
        <f t="shared" si="53"/>
        <v>42079</v>
      </c>
      <c r="BR85" s="83">
        <f t="shared" si="54"/>
        <v>3</v>
      </c>
      <c r="BS85" s="43">
        <f t="shared" si="55"/>
        <v>2015</v>
      </c>
      <c r="BT85" s="84">
        <f>IF(BQ85=" "," ",+'Meteo - DJ'!E86)</f>
        <v>1.7</v>
      </c>
      <c r="BU85" s="85">
        <f>IF(BQ85=" "," ",+'Meteo - DJ'!F86)</f>
        <v>13.5</v>
      </c>
      <c r="BV85" s="75">
        <f t="shared" si="50"/>
        <v>10.4</v>
      </c>
      <c r="BW85" s="74">
        <f t="shared" si="56"/>
        <v>0</v>
      </c>
    </row>
    <row r="86" spans="26:75" x14ac:dyDescent="0.45">
      <c r="Z86" s="27"/>
      <c r="AI86" s="95" t="str">
        <f t="shared" si="57"/>
        <v xml:space="preserve"> </v>
      </c>
      <c r="AJ86" s="182" t="s">
        <v>1399</v>
      </c>
      <c r="AK86" s="182" t="s">
        <v>1399</v>
      </c>
      <c r="AL86" s="73" t="str">
        <f t="shared" si="51"/>
        <v xml:space="preserve"> </v>
      </c>
      <c r="AM86" s="43" t="str">
        <f t="shared" si="52"/>
        <v xml:space="preserve"> </v>
      </c>
      <c r="AN86" s="5" t="str">
        <f>IF(AI86=" "," ",_xlfn.IFS($C$15= Consommations!$AA$115, VLOOKUP(Ajustement!AI86,Consommations!$Z$4:$AA$111,2,FALSE), Ajustement!$C$15=Consommations!$AB$115,VLOOKUP(Ajustement!AI86,Consommations!$AC$4:$AD$111,2,FALSE),Ajustement!$C$15=Consommations!$AC$115,VLOOKUP(Ajustement!AI86,Consommations!$AF$4:$AG$111,2,FALSE),$C$15=Consommations!$AD$115,VLOOKUP(Ajustement!AI86,Consommations!$AI$4:$AJ$111,2,FALSE)))</f>
        <v xml:space="preserve"> </v>
      </c>
      <c r="AO86" s="73" t="str">
        <f t="shared" si="46"/>
        <v xml:space="preserve"> </v>
      </c>
      <c r="AP86" s="89" t="str">
        <f t="shared" si="47"/>
        <v xml:space="preserve"> </v>
      </c>
      <c r="AQ86" s="89" t="str">
        <f t="shared" si="48"/>
        <v xml:space="preserve"> </v>
      </c>
      <c r="AR86" s="73">
        <v>1</v>
      </c>
      <c r="AS86" s="73">
        <v>1</v>
      </c>
      <c r="AT86" s="73">
        <v>1</v>
      </c>
      <c r="AU86" s="73">
        <v>1</v>
      </c>
      <c r="AV86" s="73">
        <v>1</v>
      </c>
      <c r="AW86" s="73"/>
      <c r="AX86" s="162" t="str">
        <f t="shared" si="49"/>
        <v xml:space="preserve"> </v>
      </c>
      <c r="BQ86" s="95">
        <f t="shared" si="53"/>
        <v>42080</v>
      </c>
      <c r="BR86" s="83">
        <f t="shared" si="54"/>
        <v>3</v>
      </c>
      <c r="BS86" s="43">
        <f t="shared" si="55"/>
        <v>2015</v>
      </c>
      <c r="BT86" s="84">
        <f>IF(BQ86=" "," ",+'Meteo - DJ'!E87)</f>
        <v>0.8</v>
      </c>
      <c r="BU86" s="85">
        <f>IF(BQ86=" "," ",+'Meteo - DJ'!F87)</f>
        <v>18.100000000000001</v>
      </c>
      <c r="BV86" s="75">
        <f t="shared" si="50"/>
        <v>8.5582427745664731</v>
      </c>
      <c r="BW86" s="74">
        <f t="shared" si="56"/>
        <v>0.48130635838150315</v>
      </c>
    </row>
    <row r="87" spans="26:75" x14ac:dyDescent="0.45">
      <c r="Z87" s="27"/>
      <c r="AI87" s="95" t="str">
        <f t="shared" si="57"/>
        <v xml:space="preserve"> </v>
      </c>
      <c r="AJ87" s="182" t="s">
        <v>1399</v>
      </c>
      <c r="AK87" s="182" t="s">
        <v>1399</v>
      </c>
      <c r="AL87" s="73" t="str">
        <f t="shared" si="51"/>
        <v xml:space="preserve"> </v>
      </c>
      <c r="AM87" s="43" t="str">
        <f t="shared" si="52"/>
        <v xml:space="preserve"> </v>
      </c>
      <c r="AN87" s="5" t="str">
        <f>IF(AI87=" "," ",_xlfn.IFS($C$15= Consommations!$AA$115, VLOOKUP(Ajustement!AI87,Consommations!$Z$4:$AA$111,2,FALSE), Ajustement!$C$15=Consommations!$AB$115,VLOOKUP(Ajustement!AI87,Consommations!$AC$4:$AD$111,2,FALSE),Ajustement!$C$15=Consommations!$AC$115,VLOOKUP(Ajustement!AI87,Consommations!$AF$4:$AG$111,2,FALSE),$C$15=Consommations!$AD$115,VLOOKUP(Ajustement!AI87,Consommations!$AI$4:$AJ$111,2,FALSE)))</f>
        <v xml:space="preserve"> </v>
      </c>
      <c r="AO87" s="73" t="str">
        <f t="shared" si="46"/>
        <v xml:space="preserve"> </v>
      </c>
      <c r="AP87" s="89" t="str">
        <f t="shared" si="47"/>
        <v xml:space="preserve"> </v>
      </c>
      <c r="AQ87" s="89" t="str">
        <f t="shared" si="48"/>
        <v xml:space="preserve"> </v>
      </c>
      <c r="AR87" s="73">
        <v>1</v>
      </c>
      <c r="AS87" s="73">
        <v>1</v>
      </c>
      <c r="AT87" s="73">
        <v>1</v>
      </c>
      <c r="AU87" s="73">
        <v>1</v>
      </c>
      <c r="AV87" s="73">
        <v>1</v>
      </c>
      <c r="AW87" s="73"/>
      <c r="AX87" s="162" t="str">
        <f t="shared" si="49"/>
        <v xml:space="preserve"> </v>
      </c>
      <c r="BQ87" s="95">
        <f t="shared" si="53"/>
        <v>42081</v>
      </c>
      <c r="BR87" s="83">
        <f t="shared" si="54"/>
        <v>3</v>
      </c>
      <c r="BS87" s="43">
        <f t="shared" si="55"/>
        <v>2015</v>
      </c>
      <c r="BT87" s="84">
        <f>IF(BQ87=" "," ",+'Meteo - DJ'!E88)</f>
        <v>5.7</v>
      </c>
      <c r="BU87" s="85">
        <f>IF(BQ87=" "," ",+'Meteo - DJ'!F88)</f>
        <v>16.2</v>
      </c>
      <c r="BV87" s="75">
        <f t="shared" si="50"/>
        <v>7.0500000000000007</v>
      </c>
      <c r="BW87" s="74">
        <f t="shared" si="56"/>
        <v>0.15359999999999988</v>
      </c>
    </row>
    <row r="88" spans="26:75" x14ac:dyDescent="0.45">
      <c r="Z88" s="27"/>
      <c r="AI88" s="95" t="str">
        <f t="shared" si="57"/>
        <v xml:space="preserve"> </v>
      </c>
      <c r="AJ88" s="182" t="s">
        <v>1399</v>
      </c>
      <c r="AK88" s="182" t="s">
        <v>1399</v>
      </c>
      <c r="AL88" s="73" t="str">
        <f t="shared" si="51"/>
        <v xml:space="preserve"> </v>
      </c>
      <c r="AM88" s="43" t="str">
        <f t="shared" si="52"/>
        <v xml:space="preserve"> </v>
      </c>
      <c r="AN88" s="5" t="str">
        <f>IF(AI88=" "," ",_xlfn.IFS($C$15= Consommations!$AA$115, VLOOKUP(Ajustement!AI88,Consommations!$Z$4:$AA$111,2,FALSE), Ajustement!$C$15=Consommations!$AB$115,VLOOKUP(Ajustement!AI88,Consommations!$AC$4:$AD$111,2,FALSE),Ajustement!$C$15=Consommations!$AC$115,VLOOKUP(Ajustement!AI88,Consommations!$AF$4:$AG$111,2,FALSE),$C$15=Consommations!$AD$115,VLOOKUP(Ajustement!AI88,Consommations!$AI$4:$AJ$111,2,FALSE)))</f>
        <v xml:space="preserve"> </v>
      </c>
      <c r="AO88" s="73" t="str">
        <f t="shared" si="46"/>
        <v xml:space="preserve"> </v>
      </c>
      <c r="AP88" s="89" t="str">
        <f t="shared" si="47"/>
        <v xml:space="preserve"> </v>
      </c>
      <c r="AQ88" s="89" t="str">
        <f t="shared" si="48"/>
        <v xml:space="preserve"> </v>
      </c>
      <c r="AR88" s="73">
        <v>1</v>
      </c>
      <c r="AS88" s="73">
        <v>1</v>
      </c>
      <c r="AT88" s="73">
        <v>1</v>
      </c>
      <c r="AU88" s="73">
        <v>1</v>
      </c>
      <c r="AV88" s="73">
        <v>1</v>
      </c>
      <c r="AW88" s="73"/>
      <c r="AX88" s="162" t="str">
        <f t="shared" si="49"/>
        <v xml:space="preserve"> </v>
      </c>
      <c r="BQ88" s="95">
        <f t="shared" si="53"/>
        <v>42082</v>
      </c>
      <c r="BR88" s="83">
        <f t="shared" si="54"/>
        <v>3</v>
      </c>
      <c r="BS88" s="43">
        <f t="shared" si="55"/>
        <v>2015</v>
      </c>
      <c r="BT88" s="84">
        <f>IF(BQ88=" "," ",+'Meteo - DJ'!E89)</f>
        <v>4.9000000000000004</v>
      </c>
      <c r="BU88" s="85">
        <f>IF(BQ88=" "," ",+'Meteo - DJ'!F89)</f>
        <v>7.7</v>
      </c>
      <c r="BV88" s="75">
        <f t="shared" si="50"/>
        <v>11.7</v>
      </c>
      <c r="BW88" s="74">
        <f t="shared" si="56"/>
        <v>0</v>
      </c>
    </row>
    <row r="89" spans="26:75" x14ac:dyDescent="0.45">
      <c r="Z89" s="27"/>
      <c r="AI89" s="95" t="str">
        <f t="shared" si="57"/>
        <v xml:space="preserve"> </v>
      </c>
      <c r="AJ89" s="182" t="s">
        <v>1399</v>
      </c>
      <c r="AK89" s="182" t="s">
        <v>1399</v>
      </c>
      <c r="AL89" s="73" t="str">
        <f t="shared" si="51"/>
        <v xml:space="preserve"> </v>
      </c>
      <c r="AM89" s="43" t="str">
        <f t="shared" si="52"/>
        <v xml:space="preserve"> </v>
      </c>
      <c r="AN89" s="5" t="str">
        <f>IF(AI89=" "," ",_xlfn.IFS($C$15= Consommations!$AA$115, VLOOKUP(Ajustement!AI89,Consommations!$Z$4:$AA$111,2,FALSE), Ajustement!$C$15=Consommations!$AB$115,VLOOKUP(Ajustement!AI89,Consommations!$AC$4:$AD$111,2,FALSE),Ajustement!$C$15=Consommations!$AC$115,VLOOKUP(Ajustement!AI89,Consommations!$AF$4:$AG$111,2,FALSE),$C$15=Consommations!$AD$115,VLOOKUP(Ajustement!AI89,Consommations!$AI$4:$AJ$111,2,FALSE)))</f>
        <v xml:space="preserve"> </v>
      </c>
      <c r="AO89" s="73" t="str">
        <f t="shared" si="46"/>
        <v xml:space="preserve"> </v>
      </c>
      <c r="AP89" s="89" t="str">
        <f t="shared" si="47"/>
        <v xml:space="preserve"> </v>
      </c>
      <c r="AQ89" s="89" t="str">
        <f t="shared" si="48"/>
        <v xml:space="preserve"> </v>
      </c>
      <c r="AR89" s="73">
        <v>1</v>
      </c>
      <c r="AS89" s="73">
        <v>1</v>
      </c>
      <c r="AT89" s="73">
        <v>1</v>
      </c>
      <c r="AU89" s="73">
        <v>1</v>
      </c>
      <c r="AV89" s="73">
        <v>1</v>
      </c>
      <c r="AW89" s="73"/>
      <c r="AX89" s="162" t="str">
        <f t="shared" si="49"/>
        <v xml:space="preserve"> </v>
      </c>
      <c r="BQ89" s="95">
        <f t="shared" si="53"/>
        <v>42083</v>
      </c>
      <c r="BR89" s="83">
        <f t="shared" si="54"/>
        <v>3</v>
      </c>
      <c r="BS89" s="43">
        <f t="shared" si="55"/>
        <v>2015</v>
      </c>
      <c r="BT89" s="84">
        <f>IF(BQ89=" "," ",+'Meteo - DJ'!E90)</f>
        <v>5.7</v>
      </c>
      <c r="BU89" s="85">
        <f>IF(BQ89=" "," ",+'Meteo - DJ'!F90)</f>
        <v>11.6</v>
      </c>
      <c r="BV89" s="75">
        <f t="shared" si="50"/>
        <v>9.35</v>
      </c>
      <c r="BW89" s="74">
        <f t="shared" si="56"/>
        <v>0</v>
      </c>
    </row>
    <row r="90" spans="26:75" x14ac:dyDescent="0.45">
      <c r="Z90" s="27"/>
      <c r="AI90" s="95" t="str">
        <f t="shared" si="57"/>
        <v xml:space="preserve"> </v>
      </c>
      <c r="AJ90" s="182" t="s">
        <v>1399</v>
      </c>
      <c r="AK90" s="182" t="s">
        <v>1399</v>
      </c>
      <c r="AL90" s="73" t="str">
        <f t="shared" si="51"/>
        <v xml:space="preserve"> </v>
      </c>
      <c r="AM90" s="43" t="str">
        <f t="shared" si="52"/>
        <v xml:space="preserve"> </v>
      </c>
      <c r="AN90" s="5" t="str">
        <f>IF(AI90=" "," ",_xlfn.IFS($C$15= Consommations!$AA$115, VLOOKUP(Ajustement!AI90,Consommations!$Z$4:$AA$111,2,FALSE), Ajustement!$C$15=Consommations!$AB$115,VLOOKUP(Ajustement!AI90,Consommations!$AC$4:$AD$111,2,FALSE),Ajustement!$C$15=Consommations!$AC$115,VLOOKUP(Ajustement!AI90,Consommations!$AF$4:$AG$111,2,FALSE),$C$15=Consommations!$AD$115,VLOOKUP(Ajustement!AI90,Consommations!$AI$4:$AJ$111,2,FALSE)))</f>
        <v xml:space="preserve"> </v>
      </c>
      <c r="AO90" s="73" t="str">
        <f t="shared" si="46"/>
        <v xml:space="preserve"> </v>
      </c>
      <c r="AP90" s="89" t="str">
        <f t="shared" si="47"/>
        <v xml:space="preserve"> </v>
      </c>
      <c r="AQ90" s="89" t="str">
        <f t="shared" si="48"/>
        <v xml:space="preserve"> </v>
      </c>
      <c r="AR90" s="73">
        <v>1</v>
      </c>
      <c r="AS90" s="73">
        <v>1</v>
      </c>
      <c r="AT90" s="73">
        <v>1</v>
      </c>
      <c r="AU90" s="73">
        <v>1</v>
      </c>
      <c r="AV90" s="73">
        <v>1</v>
      </c>
      <c r="AW90" s="73"/>
      <c r="AX90" s="162" t="str">
        <f t="shared" si="49"/>
        <v xml:space="preserve"> </v>
      </c>
      <c r="BQ90" s="95">
        <f t="shared" si="53"/>
        <v>42084</v>
      </c>
      <c r="BR90" s="83">
        <f t="shared" si="54"/>
        <v>3</v>
      </c>
      <c r="BS90" s="43">
        <f t="shared" si="55"/>
        <v>2015</v>
      </c>
      <c r="BT90" s="84">
        <f>IF(BQ90=" "," ",+'Meteo - DJ'!E91)</f>
        <v>3</v>
      </c>
      <c r="BU90" s="85">
        <f>IF(BQ90=" "," ",+'Meteo - DJ'!F91)</f>
        <v>10.6</v>
      </c>
      <c r="BV90" s="75">
        <f t="shared" si="50"/>
        <v>11.2</v>
      </c>
      <c r="BW90" s="74">
        <f t="shared" si="56"/>
        <v>0</v>
      </c>
    </row>
    <row r="91" spans="26:75" x14ac:dyDescent="0.45">
      <c r="Z91" s="27"/>
      <c r="AI91" s="95" t="str">
        <f t="shared" si="57"/>
        <v xml:space="preserve"> </v>
      </c>
      <c r="AJ91" s="182" t="s">
        <v>1399</v>
      </c>
      <c r="AK91" s="182" t="s">
        <v>1399</v>
      </c>
      <c r="AL91" s="73" t="str">
        <f t="shared" si="51"/>
        <v xml:space="preserve"> </v>
      </c>
      <c r="AM91" s="43" t="str">
        <f t="shared" si="52"/>
        <v xml:space="preserve"> </v>
      </c>
      <c r="AN91" s="5" t="str">
        <f>IF(AI91=" "," ",_xlfn.IFS($C$15= Consommations!$AA$115, VLOOKUP(Ajustement!AI91,Consommations!$Z$4:$AA$111,2,FALSE), Ajustement!$C$15=Consommations!$AB$115,VLOOKUP(Ajustement!AI91,Consommations!$AC$4:$AD$111,2,FALSE),Ajustement!$C$15=Consommations!$AC$115,VLOOKUP(Ajustement!AI91,Consommations!$AF$4:$AG$111,2,FALSE),$C$15=Consommations!$AD$115,VLOOKUP(Ajustement!AI91,Consommations!$AI$4:$AJ$111,2,FALSE)))</f>
        <v xml:space="preserve"> </v>
      </c>
      <c r="AO91" s="73" t="str">
        <f t="shared" si="46"/>
        <v xml:space="preserve"> </v>
      </c>
      <c r="AP91" s="89" t="str">
        <f t="shared" si="47"/>
        <v xml:space="preserve"> </v>
      </c>
      <c r="AQ91" s="89" t="str">
        <f t="shared" si="48"/>
        <v xml:space="preserve"> </v>
      </c>
      <c r="AR91" s="73">
        <v>1</v>
      </c>
      <c r="AS91" s="73">
        <v>1</v>
      </c>
      <c r="AT91" s="73">
        <v>1</v>
      </c>
      <c r="AU91" s="73">
        <v>1</v>
      </c>
      <c r="AV91" s="73">
        <v>1</v>
      </c>
      <c r="AW91" s="73"/>
      <c r="AX91" s="162" t="str">
        <f t="shared" si="49"/>
        <v xml:space="preserve"> </v>
      </c>
      <c r="BQ91" s="95">
        <f t="shared" si="53"/>
        <v>42085</v>
      </c>
      <c r="BR91" s="83">
        <f t="shared" si="54"/>
        <v>3</v>
      </c>
      <c r="BS91" s="43">
        <f t="shared" si="55"/>
        <v>2015</v>
      </c>
      <c r="BT91" s="84">
        <f>IF(BQ91=" "," ",+'Meteo - DJ'!E92)</f>
        <v>5.5</v>
      </c>
      <c r="BU91" s="85">
        <f>IF(BQ91=" "," ",+'Meteo - DJ'!F92)</f>
        <v>11.2</v>
      </c>
      <c r="BV91" s="75">
        <f t="shared" si="50"/>
        <v>9.65</v>
      </c>
      <c r="BW91" s="74">
        <f t="shared" si="56"/>
        <v>0</v>
      </c>
    </row>
    <row r="92" spans="26:75" x14ac:dyDescent="0.45">
      <c r="Z92" s="27"/>
      <c r="AI92" s="95" t="str">
        <f t="shared" si="57"/>
        <v xml:space="preserve"> </v>
      </c>
      <c r="AJ92" s="182" t="s">
        <v>1399</v>
      </c>
      <c r="AK92" s="182" t="s">
        <v>1399</v>
      </c>
      <c r="AL92" s="73" t="str">
        <f t="shared" si="51"/>
        <v xml:space="preserve"> </v>
      </c>
      <c r="AM92" s="43" t="str">
        <f t="shared" si="52"/>
        <v xml:space="preserve"> </v>
      </c>
      <c r="AN92" s="5" t="str">
        <f>IF(AI92=" "," ",_xlfn.IFS($C$15= Consommations!$AA$115, VLOOKUP(Ajustement!AI92,Consommations!$Z$4:$AA$111,2,FALSE), Ajustement!$C$15=Consommations!$AB$115,VLOOKUP(Ajustement!AI92,Consommations!$AC$4:$AD$111,2,FALSE),Ajustement!$C$15=Consommations!$AC$115,VLOOKUP(Ajustement!AI92,Consommations!$AF$4:$AG$111,2,FALSE),$C$15=Consommations!$AD$115,VLOOKUP(Ajustement!AI92,Consommations!$AI$4:$AJ$111,2,FALSE)))</f>
        <v xml:space="preserve"> </v>
      </c>
      <c r="AO92" s="73" t="str">
        <f t="shared" si="46"/>
        <v xml:space="preserve"> </v>
      </c>
      <c r="AP92" s="89" t="str">
        <f t="shared" si="47"/>
        <v xml:space="preserve"> </v>
      </c>
      <c r="AQ92" s="89" t="str">
        <f t="shared" si="48"/>
        <v xml:space="preserve"> </v>
      </c>
      <c r="AR92" s="73">
        <v>1</v>
      </c>
      <c r="AS92" s="73">
        <v>1</v>
      </c>
      <c r="AT92" s="73">
        <v>1</v>
      </c>
      <c r="AU92" s="73">
        <v>1</v>
      </c>
      <c r="AV92" s="73">
        <v>1</v>
      </c>
      <c r="AW92" s="73"/>
      <c r="AX92" s="162" t="str">
        <f t="shared" si="49"/>
        <v xml:space="preserve"> </v>
      </c>
      <c r="BQ92" s="95">
        <f t="shared" si="53"/>
        <v>42086</v>
      </c>
      <c r="BR92" s="83">
        <f t="shared" si="54"/>
        <v>3</v>
      </c>
      <c r="BS92" s="43">
        <f t="shared" si="55"/>
        <v>2015</v>
      </c>
      <c r="BT92" s="84">
        <f>IF(BQ92=" "," ",+'Meteo - DJ'!E93)</f>
        <v>0.6</v>
      </c>
      <c r="BU92" s="85">
        <f>IF(BQ92=" "," ",+'Meteo - DJ'!F93)</f>
        <v>14.6</v>
      </c>
      <c r="BV92" s="75">
        <f t="shared" si="50"/>
        <v>10.4</v>
      </c>
      <c r="BW92" s="74">
        <f t="shared" si="56"/>
        <v>0</v>
      </c>
    </row>
    <row r="93" spans="26:75" x14ac:dyDescent="0.45">
      <c r="Z93" s="27"/>
      <c r="AI93" s="95" t="str">
        <f t="shared" si="57"/>
        <v xml:space="preserve"> </v>
      </c>
      <c r="AJ93" s="182" t="s">
        <v>1399</v>
      </c>
      <c r="AK93" s="182" t="s">
        <v>1399</v>
      </c>
      <c r="AL93" s="73" t="str">
        <f t="shared" si="51"/>
        <v xml:space="preserve"> </v>
      </c>
      <c r="AM93" s="43" t="str">
        <f t="shared" si="52"/>
        <v xml:space="preserve"> </v>
      </c>
      <c r="AN93" s="5" t="str">
        <f>IF(AI93=" "," ",_xlfn.IFS($C$15= Consommations!$AA$115, VLOOKUP(Ajustement!AI93,Consommations!$Z$4:$AA$111,2,FALSE), Ajustement!$C$15=Consommations!$AB$115,VLOOKUP(Ajustement!AI93,Consommations!$AC$4:$AD$111,2,FALSE),Ajustement!$C$15=Consommations!$AC$115,VLOOKUP(Ajustement!AI93,Consommations!$AF$4:$AG$111,2,FALSE),$C$15=Consommations!$AD$115,VLOOKUP(Ajustement!AI93,Consommations!$AI$4:$AJ$111,2,FALSE)))</f>
        <v xml:space="preserve"> </v>
      </c>
      <c r="AO93" s="73" t="str">
        <f t="shared" si="46"/>
        <v xml:space="preserve"> </v>
      </c>
      <c r="AP93" s="89" t="str">
        <f t="shared" si="47"/>
        <v xml:space="preserve"> </v>
      </c>
      <c r="AQ93" s="89" t="str">
        <f t="shared" si="48"/>
        <v xml:space="preserve"> </v>
      </c>
      <c r="AR93" s="73">
        <v>1</v>
      </c>
      <c r="AS93" s="73">
        <v>1</v>
      </c>
      <c r="AT93" s="73">
        <v>1</v>
      </c>
      <c r="AU93" s="73">
        <v>1</v>
      </c>
      <c r="AV93" s="73">
        <v>1</v>
      </c>
      <c r="AW93" s="73"/>
      <c r="AX93" s="162" t="str">
        <f t="shared" si="49"/>
        <v xml:space="preserve"> </v>
      </c>
      <c r="BQ93" s="95">
        <f t="shared" si="53"/>
        <v>42087</v>
      </c>
      <c r="BR93" s="83">
        <f t="shared" si="54"/>
        <v>3</v>
      </c>
      <c r="BS93" s="43">
        <f t="shared" si="55"/>
        <v>2015</v>
      </c>
      <c r="BT93" s="84">
        <f>IF(BQ93=" "," ",+'Meteo - DJ'!E94)</f>
        <v>5</v>
      </c>
      <c r="BU93" s="85">
        <f>IF(BQ93=" "," ",+'Meteo - DJ'!F94)</f>
        <v>9</v>
      </c>
      <c r="BV93" s="75">
        <f t="shared" si="50"/>
        <v>11</v>
      </c>
      <c r="BW93" s="74">
        <f t="shared" si="56"/>
        <v>0</v>
      </c>
    </row>
    <row r="94" spans="26:75" x14ac:dyDescent="0.45">
      <c r="Z94" s="27"/>
      <c r="AI94" s="95" t="str">
        <f t="shared" si="57"/>
        <v xml:space="preserve"> </v>
      </c>
      <c r="AJ94" s="182" t="s">
        <v>1399</v>
      </c>
      <c r="AK94" s="182" t="s">
        <v>1399</v>
      </c>
      <c r="AL94" s="73" t="str">
        <f t="shared" si="51"/>
        <v xml:space="preserve"> </v>
      </c>
      <c r="AM94" s="43" t="str">
        <f t="shared" si="52"/>
        <v xml:space="preserve"> </v>
      </c>
      <c r="AN94" s="5" t="str">
        <f>IF(AI94=" "," ",_xlfn.IFS($C$15= Consommations!$AA$115, VLOOKUP(Ajustement!AI94,Consommations!$Z$4:$AA$111,2,FALSE), Ajustement!$C$15=Consommations!$AB$115,VLOOKUP(Ajustement!AI94,Consommations!$AC$4:$AD$111,2,FALSE),Ajustement!$C$15=Consommations!$AC$115,VLOOKUP(Ajustement!AI94,Consommations!$AF$4:$AG$111,2,FALSE),$C$15=Consommations!$AD$115,VLOOKUP(Ajustement!AI94,Consommations!$AI$4:$AJ$111,2,FALSE)))</f>
        <v xml:space="preserve"> </v>
      </c>
      <c r="AO94" s="73" t="str">
        <f t="shared" si="46"/>
        <v xml:space="preserve"> </v>
      </c>
      <c r="AP94" s="89" t="str">
        <f t="shared" si="47"/>
        <v xml:space="preserve"> </v>
      </c>
      <c r="AQ94" s="89" t="str">
        <f t="shared" si="48"/>
        <v xml:space="preserve"> </v>
      </c>
      <c r="AR94" s="73">
        <v>1</v>
      </c>
      <c r="AS94" s="73">
        <v>1</v>
      </c>
      <c r="AT94" s="73">
        <v>1</v>
      </c>
      <c r="AU94" s="73">
        <v>1</v>
      </c>
      <c r="AV94" s="73">
        <v>1</v>
      </c>
      <c r="AW94" s="73"/>
      <c r="AX94" s="162" t="str">
        <f t="shared" si="49"/>
        <v xml:space="preserve"> </v>
      </c>
      <c r="BQ94" s="95">
        <f t="shared" si="53"/>
        <v>42088</v>
      </c>
      <c r="BR94" s="83">
        <f t="shared" si="54"/>
        <v>3</v>
      </c>
      <c r="BS94" s="43">
        <f t="shared" si="55"/>
        <v>2015</v>
      </c>
      <c r="BT94" s="84">
        <f>IF(BQ94=" "," ",+'Meteo - DJ'!E95)</f>
        <v>3.8</v>
      </c>
      <c r="BU94" s="85">
        <f>IF(BQ94=" "," ",+'Meteo - DJ'!F95)</f>
        <v>10.4</v>
      </c>
      <c r="BV94" s="75">
        <f t="shared" si="50"/>
        <v>10.9</v>
      </c>
      <c r="BW94" s="74">
        <f t="shared" si="56"/>
        <v>0</v>
      </c>
    </row>
    <row r="95" spans="26:75" x14ac:dyDescent="0.45">
      <c r="Z95" s="27"/>
      <c r="AI95" s="95" t="str">
        <f t="shared" si="57"/>
        <v xml:space="preserve"> </v>
      </c>
      <c r="AJ95" s="182" t="s">
        <v>1399</v>
      </c>
      <c r="AK95" s="182" t="s">
        <v>1399</v>
      </c>
      <c r="AL95" s="73" t="str">
        <f t="shared" si="51"/>
        <v xml:space="preserve"> </v>
      </c>
      <c r="AM95" s="43" t="str">
        <f t="shared" si="52"/>
        <v xml:space="preserve"> </v>
      </c>
      <c r="AN95" s="5" t="str">
        <f>IF(AI95=" "," ",_xlfn.IFS($C$15= Consommations!$AA$115, VLOOKUP(Ajustement!AI95,Consommations!$Z$4:$AA$111,2,FALSE), Ajustement!$C$15=Consommations!$AB$115,VLOOKUP(Ajustement!AI95,Consommations!$AC$4:$AD$111,2,FALSE),Ajustement!$C$15=Consommations!$AC$115,VLOOKUP(Ajustement!AI95,Consommations!$AF$4:$AG$111,2,FALSE),$C$15=Consommations!$AD$115,VLOOKUP(Ajustement!AI95,Consommations!$AI$4:$AJ$111,2,FALSE)))</f>
        <v xml:space="preserve"> </v>
      </c>
      <c r="AO95" s="73" t="str">
        <f t="shared" si="46"/>
        <v xml:space="preserve"> </v>
      </c>
      <c r="AP95" s="89" t="str">
        <f t="shared" si="47"/>
        <v xml:space="preserve"> </v>
      </c>
      <c r="AQ95" s="89" t="str">
        <f t="shared" si="48"/>
        <v xml:space="preserve"> </v>
      </c>
      <c r="AR95" s="73">
        <v>1</v>
      </c>
      <c r="AS95" s="73">
        <v>1</v>
      </c>
      <c r="AT95" s="73">
        <v>1</v>
      </c>
      <c r="AU95" s="73">
        <v>1</v>
      </c>
      <c r="AV95" s="73">
        <v>1</v>
      </c>
      <c r="AW95" s="73"/>
      <c r="AX95" s="162" t="str">
        <f t="shared" si="49"/>
        <v xml:space="preserve"> </v>
      </c>
      <c r="BQ95" s="95">
        <f t="shared" si="53"/>
        <v>42089</v>
      </c>
      <c r="BR95" s="83">
        <f t="shared" si="54"/>
        <v>3</v>
      </c>
      <c r="BS95" s="43">
        <f t="shared" si="55"/>
        <v>2015</v>
      </c>
      <c r="BT95" s="84">
        <f>IF(BQ95=" "," ",+'Meteo - DJ'!E96)</f>
        <v>-1.5</v>
      </c>
      <c r="BU95" s="85">
        <f>IF(BQ95=" "," ",+'Meteo - DJ'!F96)</f>
        <v>9.1</v>
      </c>
      <c r="BV95" s="75">
        <f t="shared" si="50"/>
        <v>14.2</v>
      </c>
      <c r="BW95" s="74">
        <f t="shared" si="56"/>
        <v>0</v>
      </c>
    </row>
    <row r="96" spans="26:75" x14ac:dyDescent="0.45">
      <c r="Z96" s="27"/>
      <c r="AI96" s="95" t="str">
        <f t="shared" si="57"/>
        <v xml:space="preserve"> </v>
      </c>
      <c r="AJ96" s="182" t="s">
        <v>1399</v>
      </c>
      <c r="AK96" s="182" t="s">
        <v>1399</v>
      </c>
      <c r="AL96" s="73" t="str">
        <f t="shared" si="51"/>
        <v xml:space="preserve"> </v>
      </c>
      <c r="AM96" s="43" t="str">
        <f t="shared" si="52"/>
        <v xml:space="preserve"> </v>
      </c>
      <c r="AN96" s="5" t="str">
        <f>IF(AI96=" "," ",_xlfn.IFS($C$15= Consommations!$AA$115, VLOOKUP(Ajustement!AI96,Consommations!$Z$4:$AA$111,2,FALSE), Ajustement!$C$15=Consommations!$AB$115,VLOOKUP(Ajustement!AI96,Consommations!$AC$4:$AD$111,2,FALSE),Ajustement!$C$15=Consommations!$AC$115,VLOOKUP(Ajustement!AI96,Consommations!$AF$4:$AG$111,2,FALSE),$C$15=Consommations!$AD$115,VLOOKUP(Ajustement!AI96,Consommations!$AI$4:$AJ$111,2,FALSE)))</f>
        <v xml:space="preserve"> </v>
      </c>
      <c r="AO96" s="73" t="str">
        <f t="shared" si="46"/>
        <v xml:space="preserve"> </v>
      </c>
      <c r="AP96" s="89" t="str">
        <f t="shared" si="47"/>
        <v xml:space="preserve"> </v>
      </c>
      <c r="AQ96" s="89" t="str">
        <f t="shared" si="48"/>
        <v xml:space="preserve"> </v>
      </c>
      <c r="AR96" s="73">
        <v>1</v>
      </c>
      <c r="AS96" s="73">
        <v>1</v>
      </c>
      <c r="AT96" s="73">
        <v>1</v>
      </c>
      <c r="AU96" s="73">
        <v>1</v>
      </c>
      <c r="AV96" s="73">
        <v>1</v>
      </c>
      <c r="AW96" s="73"/>
      <c r="AX96" s="162" t="str">
        <f t="shared" si="49"/>
        <v xml:space="preserve"> </v>
      </c>
      <c r="BQ96" s="95">
        <f t="shared" si="53"/>
        <v>42090</v>
      </c>
      <c r="BR96" s="83">
        <f t="shared" si="54"/>
        <v>3</v>
      </c>
      <c r="BS96" s="43">
        <f t="shared" si="55"/>
        <v>2015</v>
      </c>
      <c r="BT96" s="84">
        <f>IF(BQ96=" "," ",+'Meteo - DJ'!E97)</f>
        <v>2.2999999999999998</v>
      </c>
      <c r="BU96" s="85">
        <f>IF(BQ96=" "," ",+'Meteo - DJ'!F97)</f>
        <v>12.6</v>
      </c>
      <c r="BV96" s="75">
        <f t="shared" si="50"/>
        <v>10.55</v>
      </c>
      <c r="BW96" s="74">
        <f t="shared" si="56"/>
        <v>0</v>
      </c>
    </row>
    <row r="97" spans="26:75" x14ac:dyDescent="0.45">
      <c r="Z97" s="27"/>
      <c r="AI97" s="95" t="str">
        <f t="shared" si="57"/>
        <v xml:space="preserve"> </v>
      </c>
      <c r="AJ97" s="182" t="s">
        <v>1399</v>
      </c>
      <c r="AK97" s="182" t="s">
        <v>1399</v>
      </c>
      <c r="AL97" s="73" t="str">
        <f t="shared" si="51"/>
        <v xml:space="preserve"> </v>
      </c>
      <c r="AM97" s="43" t="str">
        <f t="shared" si="52"/>
        <v xml:space="preserve"> </v>
      </c>
      <c r="AN97" s="5" t="str">
        <f>IF(AI97=" "," ",_xlfn.IFS($C$15= Consommations!$AA$115, VLOOKUP(Ajustement!AI97,Consommations!$Z$4:$AA$111,2,FALSE), Ajustement!$C$15=Consommations!$AB$115,VLOOKUP(Ajustement!AI97,Consommations!$AC$4:$AD$111,2,FALSE),Ajustement!$C$15=Consommations!$AC$115,VLOOKUP(Ajustement!AI97,Consommations!$AF$4:$AG$111,2,FALSE),$C$15=Consommations!$AD$115,VLOOKUP(Ajustement!AI97,Consommations!$AI$4:$AJ$111,2,FALSE)))</f>
        <v xml:space="preserve"> </v>
      </c>
      <c r="AO97" s="73" t="str">
        <f t="shared" si="46"/>
        <v xml:space="preserve"> </v>
      </c>
      <c r="AP97" s="89" t="str">
        <f t="shared" si="47"/>
        <v xml:space="preserve"> </v>
      </c>
      <c r="AQ97" s="89" t="str">
        <f t="shared" si="48"/>
        <v xml:space="preserve"> </v>
      </c>
      <c r="AR97" s="73">
        <v>1</v>
      </c>
      <c r="AS97" s="73">
        <v>1</v>
      </c>
      <c r="AT97" s="73">
        <v>1</v>
      </c>
      <c r="AU97" s="73">
        <v>1</v>
      </c>
      <c r="AV97" s="73">
        <v>1</v>
      </c>
      <c r="AW97" s="73"/>
      <c r="AX97" s="162" t="str">
        <f t="shared" si="49"/>
        <v xml:space="preserve"> </v>
      </c>
      <c r="BQ97" s="95">
        <f t="shared" si="53"/>
        <v>42091</v>
      </c>
      <c r="BR97" s="83">
        <f t="shared" si="54"/>
        <v>3</v>
      </c>
      <c r="BS97" s="43">
        <f t="shared" si="55"/>
        <v>2015</v>
      </c>
      <c r="BT97" s="84">
        <f>IF(BQ97=" "," ",+'Meteo - DJ'!E98)</f>
        <v>5.8</v>
      </c>
      <c r="BU97" s="85">
        <f>IF(BQ97=" "," ",+'Meteo - DJ'!F98)</f>
        <v>16.5</v>
      </c>
      <c r="BV97" s="75">
        <f t="shared" si="50"/>
        <v>6.85</v>
      </c>
      <c r="BW97" s="74">
        <f t="shared" si="56"/>
        <v>0.20831775700934579</v>
      </c>
    </row>
    <row r="98" spans="26:75" x14ac:dyDescent="0.45">
      <c r="Z98" s="27"/>
      <c r="AI98" s="95" t="str">
        <f t="shared" si="57"/>
        <v xml:space="preserve"> </v>
      </c>
      <c r="AJ98" s="182" t="s">
        <v>1399</v>
      </c>
      <c r="AK98" s="182" t="s">
        <v>1399</v>
      </c>
      <c r="AL98" s="73" t="str">
        <f t="shared" si="51"/>
        <v xml:space="preserve"> </v>
      </c>
      <c r="AM98" s="43" t="str">
        <f t="shared" si="52"/>
        <v xml:space="preserve"> </v>
      </c>
      <c r="AN98" s="5" t="str">
        <f>IF(AI98=" "," ",_xlfn.IFS($C$15= Consommations!$AA$115, VLOOKUP(Ajustement!AI98,Consommations!$Z$4:$AA$111,2,FALSE), Ajustement!$C$15=Consommations!$AB$115,VLOOKUP(Ajustement!AI98,Consommations!$AC$4:$AD$111,2,FALSE),Ajustement!$C$15=Consommations!$AC$115,VLOOKUP(Ajustement!AI98,Consommations!$AF$4:$AG$111,2,FALSE),$C$15=Consommations!$AD$115,VLOOKUP(Ajustement!AI98,Consommations!$AI$4:$AJ$111,2,FALSE)))</f>
        <v xml:space="preserve"> </v>
      </c>
      <c r="AO98" s="73" t="str">
        <f t="shared" si="46"/>
        <v xml:space="preserve"> </v>
      </c>
      <c r="AP98" s="89" t="str">
        <f t="shared" si="47"/>
        <v xml:space="preserve"> </v>
      </c>
      <c r="AQ98" s="89" t="str">
        <f t="shared" si="48"/>
        <v xml:space="preserve"> </v>
      </c>
      <c r="AR98" s="73">
        <v>1</v>
      </c>
      <c r="AS98" s="73">
        <v>1</v>
      </c>
      <c r="AT98" s="73">
        <v>1</v>
      </c>
      <c r="AU98" s="73">
        <v>1</v>
      </c>
      <c r="AV98" s="73">
        <v>1</v>
      </c>
      <c r="AW98" s="73"/>
      <c r="AX98" s="162" t="str">
        <f t="shared" si="49"/>
        <v xml:space="preserve"> </v>
      </c>
      <c r="BQ98" s="95">
        <f t="shared" si="53"/>
        <v>42092</v>
      </c>
      <c r="BR98" s="83">
        <f t="shared" si="54"/>
        <v>3</v>
      </c>
      <c r="BS98" s="43">
        <f t="shared" si="55"/>
        <v>2015</v>
      </c>
      <c r="BT98" s="84">
        <f>IF(BQ98=" "," ",+'Meteo - DJ'!E99)</f>
        <v>9.6999999999999993</v>
      </c>
      <c r="BU98" s="85">
        <f>IF(BQ98=" "," ",+'Meteo - DJ'!F99)</f>
        <v>13.7</v>
      </c>
      <c r="BV98" s="75">
        <f t="shared" si="50"/>
        <v>6.3000000000000007</v>
      </c>
      <c r="BW98" s="74">
        <f t="shared" si="56"/>
        <v>0</v>
      </c>
    </row>
    <row r="99" spans="26:75" x14ac:dyDescent="0.45">
      <c r="Z99" s="27"/>
      <c r="AI99" s="95" t="str">
        <f t="shared" si="57"/>
        <v xml:space="preserve"> </v>
      </c>
      <c r="AJ99" s="182" t="s">
        <v>1399</v>
      </c>
      <c r="AK99" s="182" t="s">
        <v>1399</v>
      </c>
      <c r="AL99" s="73" t="str">
        <f t="shared" si="51"/>
        <v xml:space="preserve"> </v>
      </c>
      <c r="AM99" s="43" t="str">
        <f t="shared" si="52"/>
        <v xml:space="preserve"> </v>
      </c>
      <c r="AN99" s="5" t="str">
        <f>IF(AI99=" "," ",_xlfn.IFS($C$15= Consommations!$AA$115, VLOOKUP(Ajustement!AI99,Consommations!$Z$4:$AA$111,2,FALSE), Ajustement!$C$15=Consommations!$AB$115,VLOOKUP(Ajustement!AI99,Consommations!$AC$4:$AD$111,2,FALSE),Ajustement!$C$15=Consommations!$AC$115,VLOOKUP(Ajustement!AI99,Consommations!$AF$4:$AG$111,2,FALSE),$C$15=Consommations!$AD$115,VLOOKUP(Ajustement!AI99,Consommations!$AI$4:$AJ$111,2,FALSE)))</f>
        <v xml:space="preserve"> </v>
      </c>
      <c r="AO99" s="73" t="str">
        <f t="shared" si="46"/>
        <v xml:space="preserve"> </v>
      </c>
      <c r="AP99" s="89" t="str">
        <f t="shared" si="47"/>
        <v xml:space="preserve"> </v>
      </c>
      <c r="AQ99" s="89" t="str">
        <f t="shared" si="48"/>
        <v xml:space="preserve"> </v>
      </c>
      <c r="AR99" s="73">
        <v>1</v>
      </c>
      <c r="AS99" s="73">
        <v>1</v>
      </c>
      <c r="AT99" s="73">
        <v>1</v>
      </c>
      <c r="AU99" s="73">
        <v>1</v>
      </c>
      <c r="AV99" s="73">
        <v>1</v>
      </c>
      <c r="AW99" s="73"/>
      <c r="AX99" s="162" t="str">
        <f t="shared" si="49"/>
        <v xml:space="preserve"> </v>
      </c>
      <c r="BQ99" s="95">
        <f t="shared" si="53"/>
        <v>42093</v>
      </c>
      <c r="BR99" s="83">
        <f t="shared" si="54"/>
        <v>3</v>
      </c>
      <c r="BS99" s="43">
        <f t="shared" si="55"/>
        <v>2015</v>
      </c>
      <c r="BT99" s="84">
        <f>IF(BQ99=" "," ",+'Meteo - DJ'!E100)</f>
        <v>8.9</v>
      </c>
      <c r="BU99" s="85">
        <f>IF(BQ99=" "," ",+'Meteo - DJ'!F100)</f>
        <v>13.3</v>
      </c>
      <c r="BV99" s="75">
        <f t="shared" si="50"/>
        <v>6.8999999999999986</v>
      </c>
      <c r="BW99" s="74">
        <f t="shared" si="56"/>
        <v>0</v>
      </c>
    </row>
    <row r="100" spans="26:75" x14ac:dyDescent="0.45">
      <c r="Z100" s="27"/>
      <c r="AI100" s="95" t="str">
        <f t="shared" si="57"/>
        <v xml:space="preserve"> </v>
      </c>
      <c r="AJ100" s="182" t="s">
        <v>1399</v>
      </c>
      <c r="AK100" s="182" t="s">
        <v>1399</v>
      </c>
      <c r="AL100" s="73" t="str">
        <f t="shared" si="51"/>
        <v xml:space="preserve"> </v>
      </c>
      <c r="AM100" s="43" t="str">
        <f t="shared" si="52"/>
        <v xml:space="preserve"> </v>
      </c>
      <c r="AN100" s="5" t="str">
        <f>IF(AI100=" "," ",_xlfn.IFS($C$15= Consommations!$AA$115, VLOOKUP(Ajustement!AI100,Consommations!$Z$4:$AA$111,2,FALSE), Ajustement!$C$15=Consommations!$AB$115,VLOOKUP(Ajustement!AI100,Consommations!$AC$4:$AD$111,2,FALSE),Ajustement!$C$15=Consommations!$AC$115,VLOOKUP(Ajustement!AI100,Consommations!$AF$4:$AG$111,2,FALSE),$C$15=Consommations!$AD$115,VLOOKUP(Ajustement!AI100,Consommations!$AI$4:$AJ$111,2,FALSE)))</f>
        <v xml:space="preserve"> </v>
      </c>
      <c r="AO100" s="73" t="str">
        <f t="shared" si="46"/>
        <v xml:space="preserve"> </v>
      </c>
      <c r="AP100" s="89" t="str">
        <f t="shared" si="47"/>
        <v xml:space="preserve"> </v>
      </c>
      <c r="AQ100" s="89" t="str">
        <f t="shared" si="48"/>
        <v xml:space="preserve"> </v>
      </c>
      <c r="AR100" s="73">
        <v>1</v>
      </c>
      <c r="AS100" s="73">
        <v>1</v>
      </c>
      <c r="AT100" s="73">
        <v>1</v>
      </c>
      <c r="AU100" s="73">
        <v>1</v>
      </c>
      <c r="AV100" s="73">
        <v>1</v>
      </c>
      <c r="AW100" s="73"/>
      <c r="AX100" s="162" t="str">
        <f t="shared" si="49"/>
        <v xml:space="preserve"> </v>
      </c>
      <c r="BQ100" s="95">
        <f t="shared" si="53"/>
        <v>42094</v>
      </c>
      <c r="BR100" s="83">
        <f t="shared" si="54"/>
        <v>3</v>
      </c>
      <c r="BS100" s="43">
        <f t="shared" si="55"/>
        <v>2015</v>
      </c>
      <c r="BT100" s="84">
        <f>IF(BQ100=" "," ",+'Meteo - DJ'!E101)</f>
        <v>10</v>
      </c>
      <c r="BU100" s="85">
        <f>IF(BQ100=" "," ",+'Meteo - DJ'!F101)</f>
        <v>14.4</v>
      </c>
      <c r="BV100" s="75">
        <f t="shared" si="50"/>
        <v>5.8000000000000007</v>
      </c>
      <c r="BW100" s="74">
        <f t="shared" si="56"/>
        <v>0</v>
      </c>
    </row>
    <row r="101" spans="26:75" x14ac:dyDescent="0.45">
      <c r="Z101" s="27"/>
      <c r="AI101" s="95" t="str">
        <f t="shared" si="57"/>
        <v xml:space="preserve"> </v>
      </c>
      <c r="AJ101" s="182" t="s">
        <v>1399</v>
      </c>
      <c r="AK101" s="182" t="s">
        <v>1399</v>
      </c>
      <c r="AL101" s="73" t="str">
        <f t="shared" si="51"/>
        <v xml:space="preserve"> </v>
      </c>
      <c r="AM101" s="43" t="str">
        <f t="shared" si="52"/>
        <v xml:space="preserve"> </v>
      </c>
      <c r="AN101" s="5" t="str">
        <f>IF(AI101=" "," ",_xlfn.IFS($C$15= Consommations!$AA$115, VLOOKUP(Ajustement!AI101,Consommations!$Z$4:$AA$111,2,FALSE), Ajustement!$C$15=Consommations!$AB$115,VLOOKUP(Ajustement!AI101,Consommations!$AC$4:$AD$111,2,FALSE),Ajustement!$C$15=Consommations!$AC$115,VLOOKUP(Ajustement!AI101,Consommations!$AF$4:$AG$111,2,FALSE),$C$15=Consommations!$AD$115,VLOOKUP(Ajustement!AI101,Consommations!$AI$4:$AJ$111,2,FALSE)))</f>
        <v xml:space="preserve"> </v>
      </c>
      <c r="AO101" s="73" t="str">
        <f t="shared" si="46"/>
        <v xml:space="preserve"> </v>
      </c>
      <c r="AP101" s="89" t="str">
        <f t="shared" si="47"/>
        <v xml:space="preserve"> </v>
      </c>
      <c r="AQ101" s="89" t="str">
        <f t="shared" si="48"/>
        <v xml:space="preserve"> </v>
      </c>
      <c r="AR101" s="73">
        <v>1</v>
      </c>
      <c r="AS101" s="73">
        <v>1</v>
      </c>
      <c r="AT101" s="73">
        <v>1</v>
      </c>
      <c r="AU101" s="73">
        <v>1</v>
      </c>
      <c r="AV101" s="73">
        <v>1</v>
      </c>
      <c r="AW101" s="73"/>
      <c r="AX101" s="162" t="str">
        <f t="shared" si="49"/>
        <v xml:space="preserve"> </v>
      </c>
      <c r="BQ101" s="95">
        <f t="shared" si="53"/>
        <v>42095</v>
      </c>
      <c r="BR101" s="83">
        <f t="shared" si="54"/>
        <v>4</v>
      </c>
      <c r="BS101" s="43">
        <f t="shared" si="55"/>
        <v>2015</v>
      </c>
      <c r="BT101" s="84">
        <f>IF(BQ101=" "," ",+'Meteo - DJ'!E102)</f>
        <v>4.5999999999999996</v>
      </c>
      <c r="BU101" s="85">
        <f>IF(BQ101=" "," ",+'Meteo - DJ'!F102)</f>
        <v>12.5</v>
      </c>
      <c r="BV101" s="75">
        <f t="shared" si="50"/>
        <v>9.4499999999999993</v>
      </c>
      <c r="BW101" s="74">
        <f t="shared" si="56"/>
        <v>0</v>
      </c>
    </row>
    <row r="102" spans="26:75" x14ac:dyDescent="0.45">
      <c r="Z102" s="27"/>
      <c r="AI102" s="95" t="str">
        <f t="shared" si="57"/>
        <v xml:space="preserve"> </v>
      </c>
      <c r="AJ102" s="182" t="s">
        <v>1399</v>
      </c>
      <c r="AK102" s="182" t="s">
        <v>1399</v>
      </c>
      <c r="AL102" s="73" t="str">
        <f t="shared" si="51"/>
        <v xml:space="preserve"> </v>
      </c>
      <c r="AM102" s="43" t="str">
        <f t="shared" si="52"/>
        <v xml:space="preserve"> </v>
      </c>
      <c r="AN102" s="5" t="str">
        <f>IF(AI102=" "," ",_xlfn.IFS($C$15= Consommations!$AA$115, VLOOKUP(Ajustement!AI102,Consommations!$Z$4:$AA$111,2,FALSE), Ajustement!$C$15=Consommations!$AB$115,VLOOKUP(Ajustement!AI102,Consommations!$AC$4:$AD$111,2,FALSE),Ajustement!$C$15=Consommations!$AC$115,VLOOKUP(Ajustement!AI102,Consommations!$AF$4:$AG$111,2,FALSE),$C$15=Consommations!$AD$115,VLOOKUP(Ajustement!AI102,Consommations!$AI$4:$AJ$111,2,FALSE)))</f>
        <v xml:space="preserve"> </v>
      </c>
      <c r="AO102" s="73" t="str">
        <f t="shared" si="46"/>
        <v xml:space="preserve"> </v>
      </c>
      <c r="AP102" s="89" t="str">
        <f t="shared" si="47"/>
        <v xml:space="preserve"> </v>
      </c>
      <c r="AQ102" s="89" t="str">
        <f t="shared" si="48"/>
        <v xml:space="preserve"> </v>
      </c>
      <c r="AR102" s="73">
        <v>1</v>
      </c>
      <c r="AS102" s="73">
        <v>1</v>
      </c>
      <c r="AT102" s="73">
        <v>1</v>
      </c>
      <c r="AU102" s="73">
        <v>1</v>
      </c>
      <c r="AV102" s="73">
        <v>1</v>
      </c>
      <c r="AW102" s="73"/>
      <c r="AX102" s="162" t="str">
        <f t="shared" si="49"/>
        <v xml:space="preserve"> </v>
      </c>
      <c r="BQ102" s="95">
        <f t="shared" si="53"/>
        <v>42096</v>
      </c>
      <c r="BR102" s="83">
        <f t="shared" si="54"/>
        <v>4</v>
      </c>
      <c r="BS102" s="43">
        <f t="shared" si="55"/>
        <v>2015</v>
      </c>
      <c r="BT102" s="84">
        <f>IF(BQ102=" "," ",+'Meteo - DJ'!E103)</f>
        <v>7.1</v>
      </c>
      <c r="BU102" s="85">
        <f>IF(BQ102=" "," ",+'Meteo - DJ'!F103)</f>
        <v>11.4</v>
      </c>
      <c r="BV102" s="75">
        <f t="shared" si="50"/>
        <v>8.75</v>
      </c>
      <c r="BW102" s="74">
        <f t="shared" si="56"/>
        <v>0</v>
      </c>
    </row>
    <row r="103" spans="26:75" x14ac:dyDescent="0.45">
      <c r="Z103" s="27"/>
      <c r="AI103" s="95" t="str">
        <f t="shared" si="57"/>
        <v xml:space="preserve"> </v>
      </c>
      <c r="AJ103" s="182" t="s">
        <v>1399</v>
      </c>
      <c r="AK103" s="182" t="s">
        <v>1399</v>
      </c>
      <c r="AL103" s="73" t="str">
        <f t="shared" si="51"/>
        <v xml:space="preserve"> </v>
      </c>
      <c r="AM103" s="43" t="str">
        <f t="shared" si="52"/>
        <v xml:space="preserve"> </v>
      </c>
      <c r="AN103" s="5" t="str">
        <f>IF(AI103=" "," ",_xlfn.IFS($C$15= Consommations!$AA$115, VLOOKUP(Ajustement!AI103,Consommations!$Z$4:$AA$111,2,FALSE), Ajustement!$C$15=Consommations!$AB$115,VLOOKUP(Ajustement!AI103,Consommations!$AC$4:$AD$111,2,FALSE),Ajustement!$C$15=Consommations!$AC$115,VLOOKUP(Ajustement!AI103,Consommations!$AF$4:$AG$111,2,FALSE),$C$15=Consommations!$AD$115,VLOOKUP(Ajustement!AI103,Consommations!$AI$4:$AJ$111,2,FALSE)))</f>
        <v xml:space="preserve"> </v>
      </c>
      <c r="AO103" s="73" t="str">
        <f t="shared" si="46"/>
        <v xml:space="preserve"> </v>
      </c>
      <c r="AP103" s="89" t="str">
        <f t="shared" si="47"/>
        <v xml:space="preserve"> </v>
      </c>
      <c r="AQ103" s="89" t="str">
        <f t="shared" si="48"/>
        <v xml:space="preserve"> </v>
      </c>
      <c r="AR103" s="73">
        <v>1</v>
      </c>
      <c r="AS103" s="73">
        <v>1</v>
      </c>
      <c r="AT103" s="73">
        <v>1</v>
      </c>
      <c r="AU103" s="73">
        <v>1</v>
      </c>
      <c r="AV103" s="73">
        <v>1</v>
      </c>
      <c r="AW103" s="73"/>
      <c r="AX103" s="162" t="str">
        <f t="shared" si="49"/>
        <v xml:space="preserve"> </v>
      </c>
      <c r="BQ103" s="95">
        <f t="shared" si="53"/>
        <v>42097</v>
      </c>
      <c r="BR103" s="83">
        <f t="shared" si="54"/>
        <v>4</v>
      </c>
      <c r="BS103" s="43">
        <f t="shared" si="55"/>
        <v>2015</v>
      </c>
      <c r="BT103" s="84">
        <f>IF(BQ103=" "," ",+'Meteo - DJ'!E104)</f>
        <v>7</v>
      </c>
      <c r="BU103" s="85">
        <f>IF(BQ103=" "," ",+'Meteo - DJ'!F104)</f>
        <v>10.1</v>
      </c>
      <c r="BV103" s="75">
        <f t="shared" si="50"/>
        <v>9.4499999999999993</v>
      </c>
      <c r="BW103" s="74">
        <f t="shared" si="56"/>
        <v>0</v>
      </c>
    </row>
    <row r="104" spans="26:75" x14ac:dyDescent="0.45">
      <c r="Z104" s="27"/>
      <c r="AI104" s="95" t="str">
        <f t="shared" si="57"/>
        <v xml:space="preserve"> </v>
      </c>
      <c r="AJ104" s="182" t="s">
        <v>1399</v>
      </c>
      <c r="AK104" s="182" t="s">
        <v>1399</v>
      </c>
      <c r="AL104" s="73" t="str">
        <f t="shared" si="51"/>
        <v xml:space="preserve"> </v>
      </c>
      <c r="AM104" s="43" t="str">
        <f t="shared" si="52"/>
        <v xml:space="preserve"> </v>
      </c>
      <c r="AN104" s="5" t="str">
        <f>IF(AI104=" "," ",_xlfn.IFS($C$15= Consommations!$AA$115, VLOOKUP(Ajustement!AI104,Consommations!$Z$4:$AA$111,2,FALSE), Ajustement!$C$15=Consommations!$AB$115,VLOOKUP(Ajustement!AI104,Consommations!$AC$4:$AD$111,2,FALSE),Ajustement!$C$15=Consommations!$AC$115,VLOOKUP(Ajustement!AI104,Consommations!$AF$4:$AG$111,2,FALSE),$C$15=Consommations!$AD$115,VLOOKUP(Ajustement!AI104,Consommations!$AI$4:$AJ$111,2,FALSE)))</f>
        <v xml:space="preserve"> </v>
      </c>
      <c r="AO104" s="73" t="str">
        <f t="shared" si="46"/>
        <v xml:space="preserve"> </v>
      </c>
      <c r="AP104" s="89" t="str">
        <f t="shared" si="47"/>
        <v xml:space="preserve"> </v>
      </c>
      <c r="AQ104" s="89" t="str">
        <f t="shared" si="48"/>
        <v xml:space="preserve"> </v>
      </c>
      <c r="AR104" s="73">
        <v>1</v>
      </c>
      <c r="AS104" s="73">
        <v>1</v>
      </c>
      <c r="AT104" s="73">
        <v>1</v>
      </c>
      <c r="AU104" s="73">
        <v>1</v>
      </c>
      <c r="AV104" s="73">
        <v>1</v>
      </c>
      <c r="AW104" s="73"/>
      <c r="AX104" s="162" t="str">
        <f t="shared" si="49"/>
        <v xml:space="preserve"> </v>
      </c>
      <c r="BQ104" s="95">
        <f t="shared" si="53"/>
        <v>42098</v>
      </c>
      <c r="BR104" s="83">
        <f t="shared" si="54"/>
        <v>4</v>
      </c>
      <c r="BS104" s="43">
        <f t="shared" si="55"/>
        <v>2015</v>
      </c>
      <c r="BT104" s="84">
        <f>IF(BQ104=" "," ",+'Meteo - DJ'!E105)</f>
        <v>7.2</v>
      </c>
      <c r="BU104" s="85">
        <f>IF(BQ104=" "," ",+'Meteo - DJ'!F105)</f>
        <v>10.7</v>
      </c>
      <c r="BV104" s="75">
        <f t="shared" si="50"/>
        <v>9.0500000000000007</v>
      </c>
      <c r="BW104" s="74">
        <f t="shared" si="56"/>
        <v>0</v>
      </c>
    </row>
    <row r="105" spans="26:75" x14ac:dyDescent="0.45">
      <c r="Z105" s="27"/>
      <c r="AI105" s="95" t="str">
        <f t="shared" si="57"/>
        <v xml:space="preserve"> </v>
      </c>
      <c r="AJ105" s="182" t="s">
        <v>1399</v>
      </c>
      <c r="AK105" s="182" t="s">
        <v>1399</v>
      </c>
      <c r="AL105" s="73" t="str">
        <f t="shared" si="51"/>
        <v xml:space="preserve"> </v>
      </c>
      <c r="AM105" s="43" t="str">
        <f t="shared" si="52"/>
        <v xml:space="preserve"> </v>
      </c>
      <c r="AN105" s="5" t="str">
        <f>IF(AI105=" "," ",_xlfn.IFS($C$15= Consommations!$AA$115, VLOOKUP(Ajustement!AI105,Consommations!$Z$4:$AA$111,2,FALSE), Ajustement!$C$15=Consommations!$AB$115,VLOOKUP(Ajustement!AI105,Consommations!$AC$4:$AD$111,2,FALSE),Ajustement!$C$15=Consommations!$AC$115,VLOOKUP(Ajustement!AI105,Consommations!$AF$4:$AG$111,2,FALSE),$C$15=Consommations!$AD$115,VLOOKUP(Ajustement!AI105,Consommations!$AI$4:$AJ$111,2,FALSE)))</f>
        <v xml:space="preserve"> </v>
      </c>
      <c r="AO105" s="73" t="str">
        <f t="shared" si="46"/>
        <v xml:space="preserve"> </v>
      </c>
      <c r="AP105" s="89" t="str">
        <f t="shared" si="47"/>
        <v xml:space="preserve"> </v>
      </c>
      <c r="AQ105" s="89" t="str">
        <f t="shared" si="48"/>
        <v xml:space="preserve"> </v>
      </c>
      <c r="AR105" s="73">
        <v>1</v>
      </c>
      <c r="AS105" s="73">
        <v>1</v>
      </c>
      <c r="AT105" s="73">
        <v>1</v>
      </c>
      <c r="AU105" s="73">
        <v>1</v>
      </c>
      <c r="AV105" s="73">
        <v>1</v>
      </c>
      <c r="AW105" s="73"/>
      <c r="AX105" s="162" t="str">
        <f t="shared" si="49"/>
        <v xml:space="preserve"> </v>
      </c>
      <c r="BQ105" s="95">
        <f t="shared" si="53"/>
        <v>42099</v>
      </c>
      <c r="BR105" s="83">
        <f t="shared" si="54"/>
        <v>4</v>
      </c>
      <c r="BS105" s="43">
        <f t="shared" si="55"/>
        <v>2015</v>
      </c>
      <c r="BT105" s="84">
        <f>IF(BQ105=" "," ",+'Meteo - DJ'!E106)</f>
        <v>1.8</v>
      </c>
      <c r="BU105" s="85">
        <f>IF(BQ105=" "," ",+'Meteo - DJ'!F106)</f>
        <v>11</v>
      </c>
      <c r="BV105" s="75">
        <f t="shared" si="50"/>
        <v>11.6</v>
      </c>
      <c r="BW105" s="74">
        <f t="shared" si="56"/>
        <v>0</v>
      </c>
    </row>
    <row r="106" spans="26:75" ht="14.65" thickBot="1" x14ac:dyDescent="0.5">
      <c r="Z106" s="27"/>
      <c r="AI106" s="96" t="str">
        <f t="shared" si="57"/>
        <v xml:space="preserve"> </v>
      </c>
      <c r="AJ106" s="183" t="s">
        <v>1399</v>
      </c>
      <c r="AK106" s="183" t="s">
        <v>1399</v>
      </c>
      <c r="AL106" s="77" t="str">
        <f t="shared" si="51"/>
        <v xml:space="preserve"> </v>
      </c>
      <c r="AM106" s="78" t="str">
        <f t="shared" si="52"/>
        <v xml:space="preserve"> </v>
      </c>
      <c r="AN106" s="78" t="str">
        <f>IF(AI106=" "," ",_xlfn.IFS($C$15= Consommations!$AA$115, VLOOKUP(Ajustement!AI106,Consommations!$Z$4:$AA$111,2,FALSE), Ajustement!$C$15=Consommations!$AB$115,VLOOKUP(Ajustement!AI106,Consommations!$AC$4:$AD$111,2,FALSE),Ajustement!$C$15=Consommations!$AC$115,VLOOKUP(Ajustement!AI106,Consommations!$AF$4:$AG$111,2,FALSE),$C$15=Consommations!$AD$115,VLOOKUP(Ajustement!AI106,Consommations!$AI$4:$AJ$111,2,FALSE)))</f>
        <v xml:space="preserve"> </v>
      </c>
      <c r="AO106" s="77" t="str">
        <f t="shared" si="46"/>
        <v xml:space="preserve"> </v>
      </c>
      <c r="AP106" s="97" t="str">
        <f t="shared" si="47"/>
        <v xml:space="preserve"> </v>
      </c>
      <c r="AQ106" s="97" t="str">
        <f t="shared" si="48"/>
        <v xml:space="preserve"> </v>
      </c>
      <c r="AR106" s="77">
        <v>1</v>
      </c>
      <c r="AS106" s="77">
        <v>1</v>
      </c>
      <c r="AT106" s="77">
        <v>1</v>
      </c>
      <c r="AU106" s="77">
        <v>1</v>
      </c>
      <c r="AV106" s="77">
        <v>1</v>
      </c>
      <c r="AW106" s="77"/>
      <c r="AX106" s="163" t="str">
        <f t="shared" si="49"/>
        <v xml:space="preserve"> </v>
      </c>
      <c r="BQ106" s="95">
        <f t="shared" si="53"/>
        <v>42100</v>
      </c>
      <c r="BR106" s="83">
        <f t="shared" si="54"/>
        <v>4</v>
      </c>
      <c r="BS106" s="43">
        <f t="shared" si="55"/>
        <v>2015</v>
      </c>
      <c r="BT106" s="84">
        <f>IF(BQ106=" "," ",+'Meteo - DJ'!E107)</f>
        <v>0.8</v>
      </c>
      <c r="BU106" s="85">
        <f>IF(BQ106=" "," ",+'Meteo - DJ'!F107)</f>
        <v>14.1</v>
      </c>
      <c r="BV106" s="75">
        <f t="shared" si="50"/>
        <v>10.55</v>
      </c>
      <c r="BW106" s="74">
        <f t="shared" si="56"/>
        <v>0</v>
      </c>
    </row>
    <row r="107" spans="26:75" x14ac:dyDescent="0.45">
      <c r="Z107" s="27"/>
      <c r="AI107" s="76"/>
      <c r="AJ107" s="76"/>
      <c r="AK107" s="76"/>
      <c r="AL107" s="73"/>
      <c r="AM107" s="43"/>
      <c r="AN107" s="122"/>
      <c r="AO107" s="127"/>
      <c r="AP107" s="43"/>
      <c r="AQ107" s="43"/>
      <c r="AR107" s="73"/>
      <c r="AS107" s="73"/>
      <c r="AT107" s="73"/>
      <c r="AU107" s="73"/>
      <c r="AV107" s="73"/>
      <c r="AW107" s="73"/>
      <c r="AX107" s="122"/>
      <c r="BQ107" s="95">
        <f t="shared" si="53"/>
        <v>42101</v>
      </c>
      <c r="BR107" s="83">
        <f t="shared" si="54"/>
        <v>4</v>
      </c>
      <c r="BS107" s="43">
        <f t="shared" si="55"/>
        <v>2015</v>
      </c>
      <c r="BT107" s="84">
        <f>IF(BQ107=" "," ",+'Meteo - DJ'!E108)</f>
        <v>3.8</v>
      </c>
      <c r="BU107" s="85">
        <f>IF(BQ107=" "," ",+'Meteo - DJ'!F108)</f>
        <v>15.8</v>
      </c>
      <c r="BV107" s="75">
        <f t="shared" si="50"/>
        <v>8.1999999999999993</v>
      </c>
      <c r="BW107" s="74">
        <f t="shared" si="56"/>
        <v>8.6400000000000088E-2</v>
      </c>
    </row>
    <row r="108" spans="26:75" x14ac:dyDescent="0.45">
      <c r="Z108" s="27"/>
      <c r="BQ108" s="95">
        <f t="shared" si="53"/>
        <v>42102</v>
      </c>
      <c r="BR108" s="83">
        <f t="shared" si="54"/>
        <v>4</v>
      </c>
      <c r="BS108" s="43">
        <f t="shared" si="55"/>
        <v>2015</v>
      </c>
      <c r="BT108" s="84">
        <f>IF(BQ108=" "," ",+'Meteo - DJ'!E109)</f>
        <v>2</v>
      </c>
      <c r="BU108" s="85">
        <f>IF(BQ108=" "," ",+'Meteo - DJ'!F109)</f>
        <v>17.7</v>
      </c>
      <c r="BV108" s="75">
        <f t="shared" si="50"/>
        <v>8.15</v>
      </c>
      <c r="BW108" s="74">
        <f t="shared" si="56"/>
        <v>0.41101910828025462</v>
      </c>
    </row>
    <row r="109" spans="26:75" x14ac:dyDescent="0.45">
      <c r="Z109" s="27"/>
      <c r="BQ109" s="95">
        <f t="shared" si="53"/>
        <v>42103</v>
      </c>
      <c r="BR109" s="83">
        <f t="shared" si="54"/>
        <v>4</v>
      </c>
      <c r="BS109" s="43">
        <f t="shared" si="55"/>
        <v>2015</v>
      </c>
      <c r="BT109" s="84">
        <f>IF(BQ109=" "," ",+'Meteo - DJ'!E110)</f>
        <v>3.2</v>
      </c>
      <c r="BU109" s="85">
        <f>IF(BQ109=" "," ",+'Meteo - DJ'!F110)</f>
        <v>21.5</v>
      </c>
      <c r="BV109" s="75">
        <f t="shared" si="50"/>
        <v>6.2111475409836068</v>
      </c>
      <c r="BW109" s="74">
        <f t="shared" si="56"/>
        <v>1.4896721311475409</v>
      </c>
    </row>
    <row r="110" spans="26:75" x14ac:dyDescent="0.45">
      <c r="Z110" s="27"/>
      <c r="BQ110" s="95">
        <f t="shared" si="53"/>
        <v>42104</v>
      </c>
      <c r="BR110" s="83">
        <f t="shared" si="54"/>
        <v>4</v>
      </c>
      <c r="BS110" s="43">
        <f t="shared" si="55"/>
        <v>2015</v>
      </c>
      <c r="BT110" s="84">
        <f>IF(BQ110=" "," ",+'Meteo - DJ'!E111)</f>
        <v>4.3</v>
      </c>
      <c r="BU110" s="85">
        <f>IF(BQ110=" "," ",+'Meteo - DJ'!F111)</f>
        <v>21.4</v>
      </c>
      <c r="BV110" s="75">
        <f t="shared" si="50"/>
        <v>5.7059298245614034</v>
      </c>
      <c r="BW110" s="74">
        <f t="shared" si="56"/>
        <v>1.5180350877192978</v>
      </c>
    </row>
    <row r="111" spans="26:75" x14ac:dyDescent="0.45">
      <c r="Z111" s="27"/>
      <c r="BQ111" s="95">
        <f t="shared" si="53"/>
        <v>42105</v>
      </c>
      <c r="BR111" s="83">
        <f t="shared" si="54"/>
        <v>4</v>
      </c>
      <c r="BS111" s="43">
        <f t="shared" si="55"/>
        <v>2015</v>
      </c>
      <c r="BT111" s="84">
        <f>IF(BQ111=" "," ",+'Meteo - DJ'!E112)</f>
        <v>10.6</v>
      </c>
      <c r="BU111" s="85">
        <f>IF(BQ111=" "," ",+'Meteo - DJ'!F112)</f>
        <v>15.7</v>
      </c>
      <c r="BV111" s="75">
        <f t="shared" si="50"/>
        <v>4.8500000000000014</v>
      </c>
      <c r="BW111" s="74">
        <f t="shared" si="56"/>
        <v>9.6352941176470447E-2</v>
      </c>
    </row>
    <row r="112" spans="26:75" x14ac:dyDescent="0.45">
      <c r="Z112" s="27"/>
      <c r="BQ112" s="95">
        <f t="shared" si="53"/>
        <v>42106</v>
      </c>
      <c r="BR112" s="83">
        <f t="shared" si="54"/>
        <v>4</v>
      </c>
      <c r="BS112" s="43">
        <f t="shared" si="55"/>
        <v>2015</v>
      </c>
      <c r="BT112" s="84">
        <f>IF(BQ112=" "," ",+'Meteo - DJ'!E113)</f>
        <v>4.3</v>
      </c>
      <c r="BU112" s="85">
        <f>IF(BQ112=" "," ",+'Meteo - DJ'!F113)</f>
        <v>19.600000000000001</v>
      </c>
      <c r="BV112" s="75">
        <f t="shared" si="50"/>
        <v>6.2482745098039203</v>
      </c>
      <c r="BW112" s="74">
        <f t="shared" si="56"/>
        <v>0.94886274509803969</v>
      </c>
    </row>
    <row r="113" spans="26:75" x14ac:dyDescent="0.45">
      <c r="Z113" s="27"/>
      <c r="BQ113" s="95">
        <f t="shared" si="53"/>
        <v>42107</v>
      </c>
      <c r="BR113" s="83">
        <f t="shared" si="54"/>
        <v>4</v>
      </c>
      <c r="BS113" s="43">
        <f t="shared" si="55"/>
        <v>2015</v>
      </c>
      <c r="BT113" s="84">
        <f>IF(BQ113=" "," ",+'Meteo - DJ'!E114)</f>
        <v>5</v>
      </c>
      <c r="BU113" s="85">
        <f>IF(BQ113=" "," ",+'Meteo - DJ'!F114)</f>
        <v>21.9</v>
      </c>
      <c r="BV113" s="75">
        <f t="shared" si="50"/>
        <v>5.24</v>
      </c>
      <c r="BW113" s="74">
        <f t="shared" si="56"/>
        <v>1.7352071005917153</v>
      </c>
    </row>
    <row r="114" spans="26:75" x14ac:dyDescent="0.45">
      <c r="Z114" s="27"/>
      <c r="BQ114" s="95">
        <f t="shared" si="53"/>
        <v>42108</v>
      </c>
      <c r="BR114" s="83">
        <f t="shared" si="54"/>
        <v>4</v>
      </c>
      <c r="BS114" s="43">
        <f t="shared" si="55"/>
        <v>2015</v>
      </c>
      <c r="BT114" s="84">
        <f>IF(BQ114=" "," ",+'Meteo - DJ'!E115)</f>
        <v>6.7</v>
      </c>
      <c r="BU114" s="85">
        <f>IF(BQ114=" "," ",+'Meteo - DJ'!F115)</f>
        <v>25</v>
      </c>
      <c r="BV114" s="75">
        <f t="shared" si="50"/>
        <v>3.8345901639344264</v>
      </c>
      <c r="BW114" s="74">
        <f t="shared" si="56"/>
        <v>3.0950819672131145</v>
      </c>
    </row>
    <row r="115" spans="26:75" x14ac:dyDescent="0.45">
      <c r="Z115" s="27"/>
      <c r="BQ115" s="95">
        <f t="shared" si="53"/>
        <v>42109</v>
      </c>
      <c r="BR115" s="83">
        <f t="shared" si="54"/>
        <v>4</v>
      </c>
      <c r="BS115" s="43">
        <f t="shared" si="55"/>
        <v>2015</v>
      </c>
      <c r="BT115" s="84">
        <f>IF(BQ115=" "," ",+'Meteo - DJ'!E116)</f>
        <v>7.6</v>
      </c>
      <c r="BU115" s="85">
        <f>IF(BQ115=" "," ",+'Meteo - DJ'!F116)</f>
        <v>26.8</v>
      </c>
      <c r="BV115" s="75">
        <f t="shared" si="50"/>
        <v>3.1979999999999995</v>
      </c>
      <c r="BW115" s="74">
        <f t="shared" si="56"/>
        <v>3.9898749999999996</v>
      </c>
    </row>
    <row r="116" spans="26:75" x14ac:dyDescent="0.45">
      <c r="Z116" s="27"/>
      <c r="BQ116" s="95">
        <f t="shared" si="53"/>
        <v>42110</v>
      </c>
      <c r="BR116" s="83">
        <f t="shared" si="54"/>
        <v>4</v>
      </c>
      <c r="BS116" s="43">
        <f t="shared" si="55"/>
        <v>2015</v>
      </c>
      <c r="BT116" s="84">
        <f>IF(BQ116=" "," ",+'Meteo - DJ'!E117)</f>
        <v>9.6</v>
      </c>
      <c r="BU116" s="85">
        <f>IF(BQ116=" "," ",+'Meteo - DJ'!F117)</f>
        <v>21.6</v>
      </c>
      <c r="BV116" s="75">
        <f t="shared" si="50"/>
        <v>3.1415999999999995</v>
      </c>
      <c r="BW116" s="74">
        <f t="shared" si="56"/>
        <v>2.0526000000000004</v>
      </c>
    </row>
    <row r="117" spans="26:75" x14ac:dyDescent="0.45">
      <c r="Z117" s="27"/>
      <c r="BQ117" s="95">
        <f t="shared" si="53"/>
        <v>42111</v>
      </c>
      <c r="BR117" s="83">
        <f t="shared" si="54"/>
        <v>4</v>
      </c>
      <c r="BS117" s="43">
        <f t="shared" si="55"/>
        <v>2015</v>
      </c>
      <c r="BT117" s="84">
        <f>IF(BQ117=" "," ",+'Meteo - DJ'!E118)</f>
        <v>12.2</v>
      </c>
      <c r="BU117" s="85">
        <f>IF(BQ117=" "," ",+'Meteo - DJ'!F118)</f>
        <v>20.399999999999999</v>
      </c>
      <c r="BV117" s="75">
        <f t="shared" si="50"/>
        <v>2.187024390243903</v>
      </c>
      <c r="BW117" s="74">
        <f t="shared" si="56"/>
        <v>1.9255609756097554</v>
      </c>
    </row>
    <row r="118" spans="26:75" x14ac:dyDescent="0.45">
      <c r="Z118" s="27"/>
      <c r="BQ118" s="95">
        <f t="shared" si="53"/>
        <v>42112</v>
      </c>
      <c r="BR118" s="83">
        <f t="shared" si="54"/>
        <v>4</v>
      </c>
      <c r="BS118" s="43">
        <f t="shared" si="55"/>
        <v>2015</v>
      </c>
      <c r="BT118" s="84">
        <f>IF(BQ118=" "," ",+'Meteo - DJ'!E119)</f>
        <v>7.2</v>
      </c>
      <c r="BU118" s="85">
        <f>IF(BQ118=" "," ",+'Meteo - DJ'!F119)</f>
        <v>16.8</v>
      </c>
      <c r="BV118" s="75">
        <f t="shared" si="50"/>
        <v>6</v>
      </c>
      <c r="BW118" s="74">
        <f t="shared" si="56"/>
        <v>0.28575000000000017</v>
      </c>
    </row>
    <row r="119" spans="26:75" x14ac:dyDescent="0.45">
      <c r="Z119" s="27"/>
      <c r="BQ119" s="95">
        <f t="shared" si="53"/>
        <v>42113</v>
      </c>
      <c r="BR119" s="83">
        <f t="shared" si="54"/>
        <v>4</v>
      </c>
      <c r="BS119" s="43">
        <f t="shared" si="55"/>
        <v>2015</v>
      </c>
      <c r="BT119" s="84">
        <f>IF(BQ119=" "," ",+'Meteo - DJ'!E120)</f>
        <v>5.3</v>
      </c>
      <c r="BU119" s="85">
        <f>IF(BQ119=" "," ",+'Meteo - DJ'!F120)</f>
        <v>17.600000000000001</v>
      </c>
      <c r="BV119" s="75">
        <f t="shared" si="50"/>
        <v>6.5499999999999989</v>
      </c>
      <c r="BW119" s="74">
        <f t="shared" si="56"/>
        <v>0.43882926829268332</v>
      </c>
    </row>
    <row r="120" spans="26:75" x14ac:dyDescent="0.45">
      <c r="Z120" s="27"/>
      <c r="BQ120" s="95">
        <f t="shared" si="53"/>
        <v>42114</v>
      </c>
      <c r="BR120" s="83">
        <f t="shared" si="54"/>
        <v>4</v>
      </c>
      <c r="BS120" s="43">
        <f t="shared" si="55"/>
        <v>2015</v>
      </c>
      <c r="BT120" s="84">
        <f>IF(BQ120=" "," ",+'Meteo - DJ'!E121)</f>
        <v>6.2</v>
      </c>
      <c r="BU120" s="85">
        <f>IF(BQ120=" "," ",+'Meteo - DJ'!F121)</f>
        <v>21.5</v>
      </c>
      <c r="BV120" s="75">
        <f t="shared" si="50"/>
        <v>4.7662745098039219</v>
      </c>
      <c r="BW120" s="74">
        <f t="shared" si="56"/>
        <v>1.6798039215686273</v>
      </c>
    </row>
    <row r="121" spans="26:75" x14ac:dyDescent="0.45">
      <c r="Z121" s="27"/>
      <c r="BQ121" s="95">
        <f t="shared" si="53"/>
        <v>42115</v>
      </c>
      <c r="BR121" s="83">
        <f t="shared" si="54"/>
        <v>4</v>
      </c>
      <c r="BS121" s="43">
        <f t="shared" si="55"/>
        <v>2015</v>
      </c>
      <c r="BT121" s="84">
        <f>IF(BQ121=" "," ",+'Meteo - DJ'!E122)</f>
        <v>8</v>
      </c>
      <c r="BU121" s="85">
        <f>IF(BQ121=" "," ",+'Meteo - DJ'!F122)</f>
        <v>22.2</v>
      </c>
      <c r="BV121" s="75">
        <f t="shared" si="50"/>
        <v>3.7577464788732398</v>
      </c>
      <c r="BW121" s="74">
        <f t="shared" si="56"/>
        <v>2.1092957746478871</v>
      </c>
    </row>
    <row r="122" spans="26:75" x14ac:dyDescent="0.45">
      <c r="Z122" s="27"/>
      <c r="BQ122" s="95">
        <f t="shared" si="53"/>
        <v>42116</v>
      </c>
      <c r="BR122" s="83">
        <f t="shared" si="54"/>
        <v>4</v>
      </c>
      <c r="BS122" s="43">
        <f t="shared" si="55"/>
        <v>2015</v>
      </c>
      <c r="BT122" s="84">
        <f>IF(BQ122=" "," ",+'Meteo - DJ'!E123)</f>
        <v>8.6</v>
      </c>
      <c r="BU122" s="85">
        <f>IF(BQ122=" "," ",+'Meteo - DJ'!F123)</f>
        <v>21.5</v>
      </c>
      <c r="BV122" s="75">
        <f t="shared" si="50"/>
        <v>3.6288372093023256</v>
      </c>
      <c r="BW122" s="74">
        <f t="shared" si="56"/>
        <v>1.8955813953488372</v>
      </c>
    </row>
    <row r="123" spans="26:75" x14ac:dyDescent="0.45">
      <c r="Z123" s="27"/>
      <c r="BQ123" s="95">
        <f t="shared" si="53"/>
        <v>42117</v>
      </c>
      <c r="BR123" s="83">
        <f t="shared" si="54"/>
        <v>4</v>
      </c>
      <c r="BS123" s="43">
        <f t="shared" si="55"/>
        <v>2015</v>
      </c>
      <c r="BT123" s="84">
        <f>IF(BQ123=" "," ",+'Meteo - DJ'!E124)</f>
        <v>6.3</v>
      </c>
      <c r="BU123" s="85">
        <f>IF(BQ123=" "," ",+'Meteo - DJ'!F124)</f>
        <v>21.2</v>
      </c>
      <c r="BV123" s="75">
        <f t="shared" si="50"/>
        <v>4.7946442953020139</v>
      </c>
      <c r="BW123" s="74">
        <f t="shared" si="56"/>
        <v>1.5795436241610736</v>
      </c>
    </row>
    <row r="124" spans="26:75" x14ac:dyDescent="0.45">
      <c r="Z124" s="27"/>
      <c r="BQ124" s="95">
        <f t="shared" si="53"/>
        <v>42118</v>
      </c>
      <c r="BR124" s="83">
        <f t="shared" si="54"/>
        <v>4</v>
      </c>
      <c r="BS124" s="43">
        <f t="shared" si="55"/>
        <v>2015</v>
      </c>
      <c r="BT124" s="84">
        <f>IF(BQ124=" "," ",+'Meteo - DJ'!E125)</f>
        <v>6.2</v>
      </c>
      <c r="BU124" s="85">
        <f>IF(BQ124=" "," ",+'Meteo - DJ'!F125)</f>
        <v>18.2</v>
      </c>
      <c r="BV124" s="75">
        <f t="shared" si="50"/>
        <v>5.8174000000000001</v>
      </c>
      <c r="BW124" s="74">
        <f t="shared" si="56"/>
        <v>0.61439999999999984</v>
      </c>
    </row>
    <row r="125" spans="26:75" x14ac:dyDescent="0.45">
      <c r="Z125" s="27"/>
      <c r="BQ125" s="95">
        <f t="shared" si="53"/>
        <v>42119</v>
      </c>
      <c r="BR125" s="83">
        <f t="shared" si="54"/>
        <v>4</v>
      </c>
      <c r="BS125" s="43">
        <f t="shared" si="55"/>
        <v>2015</v>
      </c>
      <c r="BT125" s="84">
        <f>IF(BQ125=" "," ",+'Meteo - DJ'!E126)</f>
        <v>11.8</v>
      </c>
      <c r="BU125" s="85">
        <f>IF(BQ125=" "," ",+'Meteo - DJ'!F126)</f>
        <v>20</v>
      </c>
      <c r="BV125" s="75">
        <f t="shared" si="50"/>
        <v>2.4648780487804873</v>
      </c>
      <c r="BW125" s="74">
        <f t="shared" si="56"/>
        <v>1.6804878048780489</v>
      </c>
    </row>
    <row r="126" spans="26:75" x14ac:dyDescent="0.45">
      <c r="Z126" s="27"/>
      <c r="BQ126" s="95">
        <f t="shared" si="53"/>
        <v>42120</v>
      </c>
      <c r="BR126" s="83">
        <f t="shared" si="54"/>
        <v>4</v>
      </c>
      <c r="BS126" s="43">
        <f t="shared" si="55"/>
        <v>2015</v>
      </c>
      <c r="BT126" s="84">
        <f>IF(BQ126=" "," ",+'Meteo - DJ'!E127)</f>
        <v>10.4</v>
      </c>
      <c r="BU126" s="85">
        <f>IF(BQ126=" "," ",+'Meteo - DJ'!F127)</f>
        <v>16.100000000000001</v>
      </c>
      <c r="BV126" s="75">
        <f t="shared" si="50"/>
        <v>4.75</v>
      </c>
      <c r="BW126" s="74">
        <f t="shared" si="56"/>
        <v>0.17715789473684243</v>
      </c>
    </row>
    <row r="127" spans="26:75" x14ac:dyDescent="0.45">
      <c r="Z127" s="27"/>
      <c r="BQ127" s="95">
        <f t="shared" si="53"/>
        <v>42121</v>
      </c>
      <c r="BR127" s="83">
        <f t="shared" si="54"/>
        <v>4</v>
      </c>
      <c r="BS127" s="43">
        <f t="shared" si="55"/>
        <v>2015</v>
      </c>
      <c r="BT127" s="84">
        <f>IF(BQ127=" "," ",+'Meteo - DJ'!E128)</f>
        <v>8.6999999999999993</v>
      </c>
      <c r="BU127" s="85">
        <f>IF(BQ127=" "," ",+'Meteo - DJ'!F128)</f>
        <v>14</v>
      </c>
      <c r="BV127" s="75">
        <f t="shared" si="50"/>
        <v>6.65</v>
      </c>
      <c r="BW127" s="74">
        <f t="shared" si="56"/>
        <v>0</v>
      </c>
    </row>
    <row r="128" spans="26:75" x14ac:dyDescent="0.45">
      <c r="Z128" s="27"/>
      <c r="BQ128" s="95">
        <f t="shared" si="53"/>
        <v>42122</v>
      </c>
      <c r="BR128" s="83">
        <f t="shared" si="54"/>
        <v>4</v>
      </c>
      <c r="BS128" s="43">
        <f t="shared" si="55"/>
        <v>2015</v>
      </c>
      <c r="BT128" s="84">
        <f>IF(BQ128=" "," ",+'Meteo - DJ'!E129)</f>
        <v>2.2999999999999998</v>
      </c>
      <c r="BU128" s="85">
        <f>IF(BQ128=" "," ",+'Meteo - DJ'!F129)</f>
        <v>15.1</v>
      </c>
      <c r="BV128" s="75">
        <f t="shared" si="50"/>
        <v>9.3000000000000007</v>
      </c>
      <c r="BW128" s="74">
        <f t="shared" si="56"/>
        <v>8.3281249999999692E-3</v>
      </c>
    </row>
    <row r="129" spans="26:75" x14ac:dyDescent="0.45">
      <c r="Z129" s="27"/>
      <c r="BQ129" s="95">
        <f t="shared" si="53"/>
        <v>42123</v>
      </c>
      <c r="BR129" s="83">
        <f t="shared" si="54"/>
        <v>4</v>
      </c>
      <c r="BS129" s="43">
        <f t="shared" si="55"/>
        <v>2015</v>
      </c>
      <c r="BT129" s="84">
        <f>IF(BQ129=" "," ",+'Meteo - DJ'!E130)</f>
        <v>3.9</v>
      </c>
      <c r="BU129" s="85">
        <f>IF(BQ129=" "," ",+'Meteo - DJ'!F130)</f>
        <v>16.2</v>
      </c>
      <c r="BV129" s="75">
        <f t="shared" si="50"/>
        <v>7.9500000000000011</v>
      </c>
      <c r="BW129" s="74">
        <f t="shared" si="56"/>
        <v>0.14517073170731698</v>
      </c>
    </row>
    <row r="130" spans="26:75" x14ac:dyDescent="0.45">
      <c r="Z130" s="27"/>
      <c r="BQ130" s="95">
        <f t="shared" si="53"/>
        <v>42124</v>
      </c>
      <c r="BR130" s="83">
        <f t="shared" si="54"/>
        <v>4</v>
      </c>
      <c r="BS130" s="43">
        <f t="shared" si="55"/>
        <v>2015</v>
      </c>
      <c r="BT130" s="84">
        <f>IF(BQ130=" "," ",+'Meteo - DJ'!E131)</f>
        <v>8</v>
      </c>
      <c r="BU130" s="85">
        <f>IF(BQ130=" "," ",+'Meteo - DJ'!F131)</f>
        <v>10.7</v>
      </c>
      <c r="BV130" s="75">
        <f t="shared" si="50"/>
        <v>8.65</v>
      </c>
      <c r="BW130" s="74">
        <f t="shared" si="56"/>
        <v>0</v>
      </c>
    </row>
    <row r="131" spans="26:75" x14ac:dyDescent="0.45">
      <c r="Z131" s="27"/>
      <c r="BQ131" s="95">
        <f t="shared" si="53"/>
        <v>42125</v>
      </c>
      <c r="BR131" s="83">
        <f t="shared" si="54"/>
        <v>5</v>
      </c>
      <c r="BS131" s="43">
        <f t="shared" si="55"/>
        <v>2015</v>
      </c>
      <c r="BT131" s="84">
        <f>IF(BQ131=" "," ",+'Meteo - DJ'!E132)</f>
        <v>8</v>
      </c>
      <c r="BU131" s="85">
        <f>IF(BQ131=" "," ",+'Meteo - DJ'!F132)</f>
        <v>10.6</v>
      </c>
      <c r="BV131" s="75">
        <f t="shared" si="50"/>
        <v>8.6999999999999993</v>
      </c>
      <c r="BW131" s="74">
        <f t="shared" si="56"/>
        <v>0</v>
      </c>
    </row>
    <row r="132" spans="26:75" x14ac:dyDescent="0.45">
      <c r="Z132" s="27"/>
      <c r="BQ132" s="95">
        <f t="shared" si="53"/>
        <v>42126</v>
      </c>
      <c r="BR132" s="83">
        <f t="shared" si="54"/>
        <v>5</v>
      </c>
      <c r="BS132" s="43">
        <f t="shared" si="55"/>
        <v>2015</v>
      </c>
      <c r="BT132" s="84">
        <f>IF(BQ132=" "," ",+'Meteo - DJ'!E133)</f>
        <v>8.6</v>
      </c>
      <c r="BU132" s="85">
        <f>IF(BQ132=" "," ",+'Meteo - DJ'!F133)</f>
        <v>14.1</v>
      </c>
      <c r="BV132" s="75">
        <f t="shared" si="50"/>
        <v>6.65</v>
      </c>
      <c r="BW132" s="74">
        <f t="shared" si="56"/>
        <v>0</v>
      </c>
    </row>
    <row r="133" spans="26:75" x14ac:dyDescent="0.45">
      <c r="Z133" s="27"/>
      <c r="BQ133" s="95">
        <f t="shared" si="53"/>
        <v>42127</v>
      </c>
      <c r="BR133" s="83">
        <f t="shared" si="54"/>
        <v>5</v>
      </c>
      <c r="BS133" s="43">
        <f t="shared" si="55"/>
        <v>2015</v>
      </c>
      <c r="BT133" s="84">
        <f>IF(BQ133=" "," ",+'Meteo - DJ'!E134)</f>
        <v>11.9</v>
      </c>
      <c r="BU133" s="85">
        <f>IF(BQ133=" "," ",+'Meteo - DJ'!F134)</f>
        <v>19.8</v>
      </c>
      <c r="BV133" s="75">
        <f t="shared" si="50"/>
        <v>2.4662531645569619</v>
      </c>
      <c r="BW133" s="74">
        <f t="shared" si="56"/>
        <v>1.6089113924050635</v>
      </c>
    </row>
    <row r="134" spans="26:75" x14ac:dyDescent="0.45">
      <c r="Z134" s="27"/>
      <c r="BQ134" s="95">
        <f t="shared" si="53"/>
        <v>42128</v>
      </c>
      <c r="BR134" s="83">
        <f t="shared" si="54"/>
        <v>5</v>
      </c>
      <c r="BS134" s="43">
        <f t="shared" si="55"/>
        <v>2015</v>
      </c>
      <c r="BT134" s="84">
        <f>IF(BQ134=" "," ",+'Meteo - DJ'!E135)</f>
        <v>10.1</v>
      </c>
      <c r="BU134" s="85">
        <f>IF(BQ134=" "," ",+'Meteo - DJ'!F135)</f>
        <v>18.899999999999999</v>
      </c>
      <c r="BV134" s="75">
        <f t="shared" si="50"/>
        <v>3.6106590909090914</v>
      </c>
      <c r="BW134" s="74">
        <f t="shared" si="56"/>
        <v>1.0379318181818176</v>
      </c>
    </row>
    <row r="135" spans="26:75" x14ac:dyDescent="0.45">
      <c r="Z135" s="27"/>
      <c r="BQ135" s="95">
        <f t="shared" si="53"/>
        <v>42129</v>
      </c>
      <c r="BR135" s="83">
        <f t="shared" si="54"/>
        <v>5</v>
      </c>
      <c r="BS135" s="43">
        <f t="shared" si="55"/>
        <v>2015</v>
      </c>
      <c r="BT135" s="84">
        <f>IF(BQ135=" "," ",+'Meteo - DJ'!E136)</f>
        <v>14.2</v>
      </c>
      <c r="BU135" s="85">
        <f>IF(BQ135=" "," ",+'Meteo - DJ'!F136)</f>
        <v>18.899999999999999</v>
      </c>
      <c r="BV135" s="75">
        <f t="shared" si="50"/>
        <v>1.594382978723405</v>
      </c>
      <c r="BW135" s="74">
        <f t="shared" si="56"/>
        <v>1.671191489361701</v>
      </c>
    </row>
    <row r="136" spans="26:75" x14ac:dyDescent="0.45">
      <c r="Z136" s="27"/>
      <c r="BQ136" s="95">
        <f t="shared" si="53"/>
        <v>42130</v>
      </c>
      <c r="BR136" s="83">
        <f t="shared" si="54"/>
        <v>5</v>
      </c>
      <c r="BS136" s="43">
        <f t="shared" si="55"/>
        <v>2015</v>
      </c>
      <c r="BT136" s="84">
        <f>IF(BQ136=" "," ",+'Meteo - DJ'!E137)</f>
        <v>8.1999999999999993</v>
      </c>
      <c r="BU136" s="85">
        <f>IF(BQ136=" "," ",+'Meteo - DJ'!F137)</f>
        <v>16.7</v>
      </c>
      <c r="BV136" s="75">
        <f t="shared" si="50"/>
        <v>5.5500000000000007</v>
      </c>
      <c r="BW136" s="74">
        <f t="shared" si="56"/>
        <v>0.27879999999999983</v>
      </c>
    </row>
    <row r="137" spans="26:75" x14ac:dyDescent="0.45">
      <c r="Z137" s="27"/>
      <c r="BQ137" s="95">
        <f t="shared" si="53"/>
        <v>42131</v>
      </c>
      <c r="BR137" s="83">
        <f t="shared" si="54"/>
        <v>5</v>
      </c>
      <c r="BS137" s="43">
        <f t="shared" si="55"/>
        <v>2015</v>
      </c>
      <c r="BT137" s="84">
        <f>IF(BQ137=" "," ",+'Meteo - DJ'!E138)</f>
        <v>6.1</v>
      </c>
      <c r="BU137" s="85">
        <f>IF(BQ137=" "," ",+'Meteo - DJ'!F138)</f>
        <v>17.399999999999999</v>
      </c>
      <c r="BV137" s="75">
        <f t="shared" si="50"/>
        <v>6.25</v>
      </c>
      <c r="BW137" s="74">
        <f t="shared" si="56"/>
        <v>0.40608849557522086</v>
      </c>
    </row>
    <row r="138" spans="26:75" x14ac:dyDescent="0.45">
      <c r="Z138" s="27"/>
      <c r="BQ138" s="95">
        <f t="shared" si="53"/>
        <v>42132</v>
      </c>
      <c r="BR138" s="83">
        <f t="shared" si="54"/>
        <v>5</v>
      </c>
      <c r="BS138" s="43">
        <f t="shared" si="55"/>
        <v>2015</v>
      </c>
      <c r="BT138" s="84">
        <f>IF(BQ138=" "," ",+'Meteo - DJ'!E139)</f>
        <v>8</v>
      </c>
      <c r="BU138" s="85">
        <f>IF(BQ138=" "," ",+'Meteo - DJ'!F139)</f>
        <v>20.2</v>
      </c>
      <c r="BV138" s="75">
        <f t="shared" si="50"/>
        <v>4.2426229508196727</v>
      </c>
      <c r="BW138" s="74">
        <f t="shared" si="56"/>
        <v>1.3468852459016389</v>
      </c>
    </row>
    <row r="139" spans="26:75" x14ac:dyDescent="0.45">
      <c r="Z139" s="27"/>
      <c r="BQ139" s="95">
        <f t="shared" si="53"/>
        <v>42133</v>
      </c>
      <c r="BR139" s="83">
        <f t="shared" si="54"/>
        <v>5</v>
      </c>
      <c r="BS139" s="43">
        <f t="shared" si="55"/>
        <v>2015</v>
      </c>
      <c r="BT139" s="84">
        <f>IF(BQ139=" "," ",+'Meteo - DJ'!E140)</f>
        <v>12.6</v>
      </c>
      <c r="BU139" s="85">
        <f>IF(BQ139=" "," ",+'Meteo - DJ'!F140)</f>
        <v>20.6</v>
      </c>
      <c r="BV139" s="75">
        <f t="shared" ref="BV139:BV202" si="58">IF(BQ139=" "," ",IF($C$12&gt;$BU139,($C$12-(BT139+BU139)/2),IF(BU139&gt;=$C$12,0.08*($C$12-BT139)+0.42*(($C$12-BT139)^2/(BU139-BT139)))))</f>
        <v>1.9628999999999999</v>
      </c>
      <c r="BW139" s="74">
        <f t="shared" si="56"/>
        <v>2.0944000000000007</v>
      </c>
    </row>
    <row r="140" spans="26:75" x14ac:dyDescent="0.45">
      <c r="Z140" s="27"/>
      <c r="BQ140" s="95">
        <f t="shared" ref="BQ140:BQ203" si="59">IF(BQ139&lt;DATE(YEAR($D$7),MONTH($D$7),DAY($D$7)-1),DATE(YEAR(BQ139),MONTH(BQ139),DAY(BQ139)+1)," ")</f>
        <v>42134</v>
      </c>
      <c r="BR140" s="83">
        <f t="shared" ref="BR140:BR203" si="60">IF(BQ140=" "," ",MONTH(BQ140))</f>
        <v>5</v>
      </c>
      <c r="BS140" s="43">
        <f t="shared" ref="BS140:BS203" si="61">IF(BQ140=" "," ",YEAR(BQ140))</f>
        <v>2015</v>
      </c>
      <c r="BT140" s="84">
        <f>IF(BQ140=" "," ",+'Meteo - DJ'!E141)</f>
        <v>8.4</v>
      </c>
      <c r="BU140" s="85">
        <f>IF(BQ140=" "," ",+'Meteo - DJ'!F141)</f>
        <v>22.4</v>
      </c>
      <c r="BV140" s="75">
        <f t="shared" si="58"/>
        <v>3.5327999999999999</v>
      </c>
      <c r="BW140" s="74">
        <f t="shared" ref="BW140:BW203" si="62">IF(BQ140=" "," ",IF(BT140&gt;$C$13,MAX(0,(BT140+BU140)/2-$C$13),IF(BU140&lt;$C$13,0,0.08*(BU140-$C$13)+0.42*((BU140-$C$13)^2/(BU140-BT140)))))</f>
        <v>2.234799999999999</v>
      </c>
    </row>
    <row r="141" spans="26:75" x14ac:dyDescent="0.45">
      <c r="Z141" s="27"/>
      <c r="BQ141" s="95">
        <f t="shared" si="59"/>
        <v>42135</v>
      </c>
      <c r="BR141" s="83">
        <f t="shared" si="60"/>
        <v>5</v>
      </c>
      <c r="BS141" s="43">
        <f t="shared" si="61"/>
        <v>2015</v>
      </c>
      <c r="BT141" s="84">
        <f>IF(BQ141=" "," ",+'Meteo - DJ'!E142)</f>
        <v>11.9</v>
      </c>
      <c r="BU141" s="85">
        <f>IF(BQ141=" "," ",+'Meteo - DJ'!F142)</f>
        <v>27.1</v>
      </c>
      <c r="BV141" s="75">
        <f t="shared" si="58"/>
        <v>1.5161710526315788</v>
      </c>
      <c r="BW141" s="74">
        <f t="shared" si="62"/>
        <v>5.0135394736842107</v>
      </c>
    </row>
    <row r="142" spans="26:75" x14ac:dyDescent="0.45">
      <c r="Z142" s="27"/>
      <c r="BQ142" s="95">
        <f t="shared" si="59"/>
        <v>42136</v>
      </c>
      <c r="BR142" s="83">
        <f t="shared" si="60"/>
        <v>5</v>
      </c>
      <c r="BS142" s="43">
        <f t="shared" si="61"/>
        <v>2015</v>
      </c>
      <c r="BT142" s="84">
        <f>IF(BQ142=" "," ",+'Meteo - DJ'!E143)</f>
        <v>13.7</v>
      </c>
      <c r="BU142" s="85">
        <f>IF(BQ142=" "," ",+'Meteo - DJ'!F143)</f>
        <v>21.6</v>
      </c>
      <c r="BV142" s="75">
        <f t="shared" si="58"/>
        <v>1.3270126582278481</v>
      </c>
      <c r="BW142" s="74">
        <f t="shared" si="62"/>
        <v>2.8438481012658232</v>
      </c>
    </row>
    <row r="143" spans="26:75" x14ac:dyDescent="0.45">
      <c r="Z143" s="27"/>
      <c r="BQ143" s="95">
        <f t="shared" si="59"/>
        <v>42137</v>
      </c>
      <c r="BR143" s="83">
        <f t="shared" si="60"/>
        <v>5</v>
      </c>
      <c r="BS143" s="43">
        <f t="shared" si="61"/>
        <v>2015</v>
      </c>
      <c r="BT143" s="84">
        <f>IF(BQ143=" "," ",+'Meteo - DJ'!E144)</f>
        <v>8.6</v>
      </c>
      <c r="BU143" s="85">
        <f>IF(BQ143=" "," ",+'Meteo - DJ'!F144)</f>
        <v>21.7</v>
      </c>
      <c r="BV143" s="75">
        <f t="shared" si="58"/>
        <v>3.5849160305343517</v>
      </c>
      <c r="BW143" s="74">
        <f t="shared" si="62"/>
        <v>1.9752213740458013</v>
      </c>
    </row>
    <row r="144" spans="26:75" x14ac:dyDescent="0.45">
      <c r="Z144" s="27"/>
      <c r="BQ144" s="95">
        <f t="shared" si="59"/>
        <v>42138</v>
      </c>
      <c r="BR144" s="83">
        <f t="shared" si="60"/>
        <v>5</v>
      </c>
      <c r="BS144" s="43">
        <f t="shared" si="61"/>
        <v>2015</v>
      </c>
      <c r="BT144" s="84">
        <f>IF(BQ144=" "," ",+'Meteo - DJ'!E145)</f>
        <v>10.8</v>
      </c>
      <c r="BU144" s="85">
        <f>IF(BQ144=" "," ",+'Meteo - DJ'!F145)</f>
        <v>17.600000000000001</v>
      </c>
      <c r="BV144" s="75">
        <f t="shared" si="58"/>
        <v>3.7999999999999989</v>
      </c>
      <c r="BW144" s="74">
        <f t="shared" si="62"/>
        <v>0.62552941176470644</v>
      </c>
    </row>
    <row r="145" spans="26:75" x14ac:dyDescent="0.45">
      <c r="Z145" s="27"/>
      <c r="BQ145" s="95">
        <f t="shared" si="59"/>
        <v>42139</v>
      </c>
      <c r="BR145" s="83">
        <f t="shared" si="60"/>
        <v>5</v>
      </c>
      <c r="BS145" s="43">
        <f t="shared" si="61"/>
        <v>2015</v>
      </c>
      <c r="BT145" s="84">
        <f>IF(BQ145=" "," ",+'Meteo - DJ'!E146)</f>
        <v>9.1999999999999993</v>
      </c>
      <c r="BU145" s="85">
        <f>IF(BQ145=" "," ",+'Meteo - DJ'!F146)</f>
        <v>16.2</v>
      </c>
      <c r="BV145" s="75">
        <f t="shared" si="58"/>
        <v>5.3000000000000007</v>
      </c>
      <c r="BW145" s="74">
        <f t="shared" si="62"/>
        <v>0.18239999999999984</v>
      </c>
    </row>
    <row r="146" spans="26:75" x14ac:dyDescent="0.45">
      <c r="Z146" s="27"/>
      <c r="BQ146" s="95">
        <f t="shared" si="59"/>
        <v>42140</v>
      </c>
      <c r="BR146" s="83">
        <f t="shared" si="60"/>
        <v>5</v>
      </c>
      <c r="BS146" s="43">
        <f t="shared" si="61"/>
        <v>2015</v>
      </c>
      <c r="BT146" s="84">
        <f>IF(BQ146=" "," ",+'Meteo - DJ'!E147)</f>
        <v>5.5</v>
      </c>
      <c r="BU146" s="85">
        <f>IF(BQ146=" "," ",+'Meteo - DJ'!F147)</f>
        <v>18.899999999999999</v>
      </c>
      <c r="BV146" s="75">
        <f t="shared" si="58"/>
        <v>5.8973880597014929</v>
      </c>
      <c r="BW146" s="74">
        <f t="shared" si="62"/>
        <v>0.78873134328358163</v>
      </c>
    </row>
    <row r="147" spans="26:75" x14ac:dyDescent="0.45">
      <c r="Z147" s="27"/>
      <c r="BQ147" s="95">
        <f t="shared" si="59"/>
        <v>42141</v>
      </c>
      <c r="BR147" s="83">
        <f t="shared" si="60"/>
        <v>5</v>
      </c>
      <c r="BS147" s="43">
        <f t="shared" si="61"/>
        <v>2015</v>
      </c>
      <c r="BT147" s="84">
        <f>IF(BQ147=" "," ",+'Meteo - DJ'!E148)</f>
        <v>5.6</v>
      </c>
      <c r="BU147" s="85">
        <f>IF(BQ147=" "," ",+'Meteo - DJ'!F148)</f>
        <v>20.100000000000001</v>
      </c>
      <c r="BV147" s="75">
        <f t="shared" si="58"/>
        <v>5.4457379310344827</v>
      </c>
      <c r="BW147" s="74">
        <f t="shared" si="62"/>
        <v>1.1613931034482765</v>
      </c>
    </row>
    <row r="148" spans="26:75" x14ac:dyDescent="0.45">
      <c r="Z148" s="27"/>
      <c r="BQ148" s="95">
        <f t="shared" si="59"/>
        <v>42142</v>
      </c>
      <c r="BR148" s="83">
        <f t="shared" si="60"/>
        <v>5</v>
      </c>
      <c r="BS148" s="43">
        <f t="shared" si="61"/>
        <v>2015</v>
      </c>
      <c r="BT148" s="84">
        <f>IF(BQ148=" "," ",+'Meteo - DJ'!E149)</f>
        <v>6.2</v>
      </c>
      <c r="BU148" s="85">
        <f>IF(BQ148=" "," ",+'Meteo - DJ'!F149)</f>
        <v>20.6</v>
      </c>
      <c r="BV148" s="75">
        <f t="shared" si="58"/>
        <v>5.0051666666666668</v>
      </c>
      <c r="BW148" s="74">
        <f t="shared" si="62"/>
        <v>1.3626666666666671</v>
      </c>
    </row>
    <row r="149" spans="26:75" x14ac:dyDescent="0.45">
      <c r="Z149" s="27"/>
      <c r="BQ149" s="95">
        <f t="shared" si="59"/>
        <v>42143</v>
      </c>
      <c r="BR149" s="83">
        <f t="shared" si="60"/>
        <v>5</v>
      </c>
      <c r="BS149" s="43">
        <f t="shared" si="61"/>
        <v>2015</v>
      </c>
      <c r="BT149" s="84">
        <f>IF(BQ149=" "," ",+'Meteo - DJ'!E150)</f>
        <v>5.7</v>
      </c>
      <c r="BU149" s="85">
        <f>IF(BQ149=" "," ",+'Meteo - DJ'!F150)</f>
        <v>16.2</v>
      </c>
      <c r="BV149" s="75">
        <f t="shared" si="58"/>
        <v>7.0500000000000007</v>
      </c>
      <c r="BW149" s="74">
        <f t="shared" si="62"/>
        <v>0.15359999999999988</v>
      </c>
    </row>
    <row r="150" spans="26:75" x14ac:dyDescent="0.45">
      <c r="Z150" s="27"/>
      <c r="BQ150" s="95">
        <f t="shared" si="59"/>
        <v>42144</v>
      </c>
      <c r="BR150" s="83">
        <f t="shared" si="60"/>
        <v>5</v>
      </c>
      <c r="BS150" s="43">
        <f t="shared" si="61"/>
        <v>2015</v>
      </c>
      <c r="BT150" s="84">
        <f>IF(BQ150=" "," ",+'Meteo - DJ'!E151)</f>
        <v>4.5</v>
      </c>
      <c r="BU150" s="85">
        <f>IF(BQ150=" "," ",+'Meteo - DJ'!F151)</f>
        <v>15.4</v>
      </c>
      <c r="BV150" s="75">
        <f t="shared" si="58"/>
        <v>8.0500000000000007</v>
      </c>
      <c r="BW150" s="74">
        <f t="shared" si="62"/>
        <v>3.8165137614678935E-2</v>
      </c>
    </row>
    <row r="151" spans="26:75" x14ac:dyDescent="0.45">
      <c r="Z151" s="27"/>
      <c r="BQ151" s="95">
        <f t="shared" si="59"/>
        <v>42145</v>
      </c>
      <c r="BR151" s="83">
        <f t="shared" si="60"/>
        <v>5</v>
      </c>
      <c r="BS151" s="43">
        <f t="shared" si="61"/>
        <v>2015</v>
      </c>
      <c r="BT151" s="84">
        <f>IF(BQ151=" "," ",+'Meteo - DJ'!E152)</f>
        <v>3.9</v>
      </c>
      <c r="BU151" s="85">
        <f>IF(BQ151=" "," ",+'Meteo - DJ'!F152)</f>
        <v>19.3</v>
      </c>
      <c r="BV151" s="75">
        <f t="shared" si="58"/>
        <v>6.5500909090909083</v>
      </c>
      <c r="BW151" s="74">
        <f t="shared" si="62"/>
        <v>0.84827272727272751</v>
      </c>
    </row>
    <row r="152" spans="26:75" x14ac:dyDescent="0.45">
      <c r="Z152" s="27"/>
      <c r="BQ152" s="95">
        <f t="shared" si="59"/>
        <v>42146</v>
      </c>
      <c r="BR152" s="83">
        <f t="shared" si="60"/>
        <v>5</v>
      </c>
      <c r="BS152" s="43">
        <f t="shared" si="61"/>
        <v>2015</v>
      </c>
      <c r="BT152" s="84">
        <f>IF(BQ152=" "," ",+'Meteo - DJ'!E153)</f>
        <v>4.7</v>
      </c>
      <c r="BU152" s="85">
        <f>IF(BQ152=" "," ",+'Meteo - DJ'!F153)</f>
        <v>20.2</v>
      </c>
      <c r="BV152" s="75">
        <f t="shared" si="58"/>
        <v>5.8571483870967747</v>
      </c>
      <c r="BW152" s="74">
        <f t="shared" si="62"/>
        <v>1.1486967741935481</v>
      </c>
    </row>
    <row r="153" spans="26:75" x14ac:dyDescent="0.45">
      <c r="Z153" s="27"/>
      <c r="BQ153" s="95">
        <f t="shared" si="59"/>
        <v>42147</v>
      </c>
      <c r="BR153" s="83">
        <f t="shared" si="60"/>
        <v>5</v>
      </c>
      <c r="BS153" s="43">
        <f t="shared" si="61"/>
        <v>2015</v>
      </c>
      <c r="BT153" s="84">
        <f>IF(BQ153=" "," ",+'Meteo - DJ'!E154)</f>
        <v>11.8</v>
      </c>
      <c r="BU153" s="85">
        <f>IF(BQ153=" "," ",+'Meteo - DJ'!F154)</f>
        <v>22.1</v>
      </c>
      <c r="BV153" s="75">
        <f t="shared" si="58"/>
        <v>2.0634563106796109</v>
      </c>
      <c r="BW153" s="74">
        <f t="shared" si="62"/>
        <v>2.6235533980582528</v>
      </c>
    </row>
    <row r="154" spans="26:75" x14ac:dyDescent="0.45">
      <c r="Z154" s="27"/>
      <c r="BQ154" s="95">
        <f t="shared" si="59"/>
        <v>42148</v>
      </c>
      <c r="BR154" s="83">
        <f t="shared" si="60"/>
        <v>5</v>
      </c>
      <c r="BS154" s="43">
        <f t="shared" si="61"/>
        <v>2015</v>
      </c>
      <c r="BT154" s="84">
        <f>IF(BQ154=" "," ",+'Meteo - DJ'!E155)</f>
        <v>10.1</v>
      </c>
      <c r="BU154" s="85">
        <f>IF(BQ154=" "," ",+'Meteo - DJ'!F155)</f>
        <v>21.8</v>
      </c>
      <c r="BV154" s="75">
        <f t="shared" si="58"/>
        <v>2.8723589743589741</v>
      </c>
      <c r="BW154" s="74">
        <f t="shared" si="62"/>
        <v>2.2038974358974359</v>
      </c>
    </row>
    <row r="155" spans="26:75" x14ac:dyDescent="0.45">
      <c r="Z155" s="27"/>
      <c r="BQ155" s="95">
        <f t="shared" si="59"/>
        <v>42149</v>
      </c>
      <c r="BR155" s="83">
        <f t="shared" si="60"/>
        <v>5</v>
      </c>
      <c r="BS155" s="43">
        <f t="shared" si="61"/>
        <v>2015</v>
      </c>
      <c r="BT155" s="84">
        <f>IF(BQ155=" "," ",+'Meteo - DJ'!E156)</f>
        <v>12.6</v>
      </c>
      <c r="BU155" s="85">
        <f>IF(BQ155=" "," ",+'Meteo - DJ'!F156)</f>
        <v>20.8</v>
      </c>
      <c r="BV155" s="75">
        <f t="shared" si="58"/>
        <v>1.925560975609756</v>
      </c>
      <c r="BW155" s="74">
        <f t="shared" si="62"/>
        <v>2.1870243902439026</v>
      </c>
    </row>
    <row r="156" spans="26:75" x14ac:dyDescent="0.45">
      <c r="Z156" s="27"/>
      <c r="BQ156" s="95">
        <f t="shared" si="59"/>
        <v>42150</v>
      </c>
      <c r="BR156" s="83">
        <f t="shared" si="60"/>
        <v>5</v>
      </c>
      <c r="BS156" s="43">
        <f t="shared" si="61"/>
        <v>2015</v>
      </c>
      <c r="BT156" s="84">
        <f>IF(BQ156=" "," ",+'Meteo - DJ'!E157)</f>
        <v>11.3</v>
      </c>
      <c r="BU156" s="85">
        <f>IF(BQ156=" "," ",+'Meteo - DJ'!F157)</f>
        <v>18.600000000000001</v>
      </c>
      <c r="BV156" s="75">
        <f t="shared" si="58"/>
        <v>3.1187123287671228</v>
      </c>
      <c r="BW156" s="74">
        <f t="shared" si="62"/>
        <v>1.0336438356164388</v>
      </c>
    </row>
    <row r="157" spans="26:75" x14ac:dyDescent="0.45">
      <c r="Z157" s="27"/>
      <c r="BQ157" s="95">
        <f t="shared" si="59"/>
        <v>42151</v>
      </c>
      <c r="BR157" s="83">
        <f t="shared" si="60"/>
        <v>5</v>
      </c>
      <c r="BS157" s="43">
        <f t="shared" si="61"/>
        <v>2015</v>
      </c>
      <c r="BT157" s="84">
        <f>IF(BQ157=" "," ",+'Meteo - DJ'!E158)</f>
        <v>7.5</v>
      </c>
      <c r="BU157" s="85">
        <f>IF(BQ157=" "," ",+'Meteo - DJ'!F158)</f>
        <v>22.4</v>
      </c>
      <c r="BV157" s="75">
        <f t="shared" si="58"/>
        <v>3.9477181208053693</v>
      </c>
      <c r="BW157" s="74">
        <f t="shared" si="62"/>
        <v>2.1355704697986573</v>
      </c>
    </row>
    <row r="158" spans="26:75" x14ac:dyDescent="0.45">
      <c r="Z158" s="27"/>
      <c r="BQ158" s="95">
        <f t="shared" si="59"/>
        <v>42152</v>
      </c>
      <c r="BR158" s="83">
        <f t="shared" si="60"/>
        <v>5</v>
      </c>
      <c r="BS158" s="43">
        <f t="shared" si="61"/>
        <v>2015</v>
      </c>
      <c r="BT158" s="84">
        <f>IF(BQ158=" "," ",+'Meteo - DJ'!E159)</f>
        <v>9.5</v>
      </c>
      <c r="BU158" s="85">
        <f>IF(BQ158=" "," ",+'Meteo - DJ'!F159)</f>
        <v>19.899999999999999</v>
      </c>
      <c r="BV158" s="75">
        <f t="shared" si="58"/>
        <v>3.5977884615384621</v>
      </c>
      <c r="BW158" s="74">
        <f t="shared" si="62"/>
        <v>1.3616346153846148</v>
      </c>
    </row>
    <row r="159" spans="26:75" x14ac:dyDescent="0.45">
      <c r="Z159" s="27"/>
      <c r="BQ159" s="95">
        <f t="shared" si="59"/>
        <v>42153</v>
      </c>
      <c r="BR159" s="83">
        <f t="shared" si="60"/>
        <v>5</v>
      </c>
      <c r="BS159" s="43">
        <f t="shared" si="61"/>
        <v>2015</v>
      </c>
      <c r="BT159" s="84">
        <f>IF(BQ159=" "," ",+'Meteo - DJ'!E160)</f>
        <v>9.6</v>
      </c>
      <c r="BU159" s="85">
        <f>IF(BQ159=" "," ",+'Meteo - DJ'!F160)</f>
        <v>19.5</v>
      </c>
      <c r="BV159" s="75">
        <f t="shared" si="58"/>
        <v>3.6654545454545455</v>
      </c>
      <c r="BW159" s="74">
        <f t="shared" si="62"/>
        <v>1.219090909090909</v>
      </c>
    </row>
    <row r="160" spans="26:75" x14ac:dyDescent="0.45">
      <c r="Z160" s="27"/>
      <c r="BQ160" s="95">
        <f t="shared" si="59"/>
        <v>42154</v>
      </c>
      <c r="BR160" s="83">
        <f t="shared" si="60"/>
        <v>5</v>
      </c>
      <c r="BS160" s="43">
        <f t="shared" si="61"/>
        <v>2015</v>
      </c>
      <c r="BT160" s="84">
        <f>IF(BQ160=" "," ",+'Meteo - DJ'!E161)</f>
        <v>9.4</v>
      </c>
      <c r="BU160" s="85">
        <f>IF(BQ160=" "," ",+'Meteo - DJ'!F161)</f>
        <v>19.5</v>
      </c>
      <c r="BV160" s="75">
        <f t="shared" si="58"/>
        <v>3.7635643564356434</v>
      </c>
      <c r="BW160" s="74">
        <f t="shared" si="62"/>
        <v>1.202079207920792</v>
      </c>
    </row>
    <row r="161" spans="26:75" x14ac:dyDescent="0.45">
      <c r="Z161" s="27"/>
      <c r="BQ161" s="95">
        <f t="shared" si="59"/>
        <v>42155</v>
      </c>
      <c r="BR161" s="83">
        <f t="shared" si="60"/>
        <v>5</v>
      </c>
      <c r="BS161" s="43">
        <f t="shared" si="61"/>
        <v>2015</v>
      </c>
      <c r="BT161" s="84">
        <f>IF(BQ161=" "," ",+'Meteo - DJ'!E162)</f>
        <v>11.7</v>
      </c>
      <c r="BU161" s="85">
        <f>IF(BQ161=" "," ",+'Meteo - DJ'!F162)</f>
        <v>17.7</v>
      </c>
      <c r="BV161" s="75">
        <f t="shared" si="58"/>
        <v>3.3000000000000007</v>
      </c>
      <c r="BW161" s="74">
        <f t="shared" si="62"/>
        <v>0.72629999999999972</v>
      </c>
    </row>
    <row r="162" spans="26:75" x14ac:dyDescent="0.45">
      <c r="Z162" s="27"/>
      <c r="BQ162" s="95">
        <f t="shared" si="59"/>
        <v>42156</v>
      </c>
      <c r="BR162" s="83">
        <f t="shared" si="60"/>
        <v>6</v>
      </c>
      <c r="BS162" s="43">
        <f t="shared" si="61"/>
        <v>2015</v>
      </c>
      <c r="BT162" s="84">
        <f>IF(BQ162=" "," ",+'Meteo - DJ'!E163)</f>
        <v>7.4</v>
      </c>
      <c r="BU162" s="85">
        <f>IF(BQ162=" "," ",+'Meteo - DJ'!F163)</f>
        <v>17.899999999999999</v>
      </c>
      <c r="BV162" s="75">
        <f t="shared" si="58"/>
        <v>5.3500000000000014</v>
      </c>
      <c r="BW162" s="74">
        <f t="shared" si="62"/>
        <v>0.56839999999999957</v>
      </c>
    </row>
    <row r="163" spans="26:75" x14ac:dyDescent="0.45">
      <c r="Z163" s="27"/>
      <c r="BQ163" s="95">
        <f t="shared" si="59"/>
        <v>42157</v>
      </c>
      <c r="BR163" s="83">
        <f t="shared" si="60"/>
        <v>6</v>
      </c>
      <c r="BS163" s="43">
        <f t="shared" si="61"/>
        <v>2015</v>
      </c>
      <c r="BT163" s="84">
        <f>IF(BQ163=" "," ",+'Meteo - DJ'!E164)</f>
        <v>12.5</v>
      </c>
      <c r="BU163" s="85">
        <f>IF(BQ163=" "," ",+'Meteo - DJ'!F164)</f>
        <v>24.7</v>
      </c>
      <c r="BV163" s="75">
        <f t="shared" si="58"/>
        <v>1.4813934426229509</v>
      </c>
      <c r="BW163" s="74">
        <f t="shared" si="62"/>
        <v>4.0151639344262291</v>
      </c>
    </row>
    <row r="164" spans="26:75" x14ac:dyDescent="0.45">
      <c r="Z164" s="27"/>
      <c r="BQ164" s="95">
        <f t="shared" si="59"/>
        <v>42158</v>
      </c>
      <c r="BR164" s="83">
        <f t="shared" si="60"/>
        <v>6</v>
      </c>
      <c r="BS164" s="43">
        <f t="shared" si="61"/>
        <v>2015</v>
      </c>
      <c r="BT164" s="84">
        <f>IF(BQ164=" "," ",+'Meteo - DJ'!E165)</f>
        <v>13.2</v>
      </c>
      <c r="BU164" s="85">
        <f>IF(BQ164=" "," ",+'Meteo - DJ'!F165)</f>
        <v>22.5</v>
      </c>
      <c r="BV164" s="75">
        <f t="shared" si="58"/>
        <v>1.4245161290322583</v>
      </c>
      <c r="BW164" s="74">
        <f t="shared" si="62"/>
        <v>3.1403225806451611</v>
      </c>
    </row>
    <row r="165" spans="26:75" x14ac:dyDescent="0.45">
      <c r="Z165" s="27"/>
      <c r="BQ165" s="95">
        <f t="shared" si="59"/>
        <v>42159</v>
      </c>
      <c r="BR165" s="83">
        <f t="shared" si="60"/>
        <v>6</v>
      </c>
      <c r="BS165" s="43">
        <f t="shared" si="61"/>
        <v>2015</v>
      </c>
      <c r="BT165" s="84">
        <f>IF(BQ165=" "," ",+'Meteo - DJ'!E166)</f>
        <v>9.8000000000000007</v>
      </c>
      <c r="BU165" s="85">
        <f>IF(BQ165=" "," ",+'Meteo - DJ'!F166)</f>
        <v>26.4</v>
      </c>
      <c r="BV165" s="75">
        <f t="shared" si="58"/>
        <v>2.3572530120481927</v>
      </c>
      <c r="BW165" s="74">
        <f t="shared" si="62"/>
        <v>4.2001445783132532</v>
      </c>
    </row>
    <row r="166" spans="26:75" x14ac:dyDescent="0.45">
      <c r="Z166" s="27"/>
      <c r="BQ166" s="95">
        <f t="shared" si="59"/>
        <v>42160</v>
      </c>
      <c r="BR166" s="83">
        <f t="shared" si="60"/>
        <v>6</v>
      </c>
      <c r="BS166" s="43">
        <f t="shared" si="61"/>
        <v>2015</v>
      </c>
      <c r="BT166" s="84">
        <f>IF(BQ166=" "," ",+'Meteo - DJ'!E167)</f>
        <v>16</v>
      </c>
      <c r="BU166" s="85">
        <f>IF(BQ166=" "," ",+'Meteo - DJ'!F167)</f>
        <v>33.1</v>
      </c>
      <c r="BV166" s="75">
        <f t="shared" si="58"/>
        <v>0.25824561403508772</v>
      </c>
      <c r="BW166" s="74">
        <f t="shared" si="62"/>
        <v>9.5500000000000007</v>
      </c>
    </row>
    <row r="167" spans="26:75" x14ac:dyDescent="0.45">
      <c r="Z167" s="27"/>
      <c r="BQ167" s="95">
        <f t="shared" si="59"/>
        <v>42161</v>
      </c>
      <c r="BR167" s="83">
        <f t="shared" si="60"/>
        <v>6</v>
      </c>
      <c r="BS167" s="43">
        <f t="shared" si="61"/>
        <v>2015</v>
      </c>
      <c r="BT167" s="84">
        <f>IF(BQ167=" "," ",+'Meteo - DJ'!E168)</f>
        <v>12.6</v>
      </c>
      <c r="BU167" s="85">
        <f>IF(BQ167=" "," ",+'Meteo - DJ'!F168)</f>
        <v>23.4</v>
      </c>
      <c r="BV167" s="75">
        <f t="shared" si="58"/>
        <v>1.5660000000000003</v>
      </c>
      <c r="BW167" s="74">
        <f t="shared" si="62"/>
        <v>3.4159999999999986</v>
      </c>
    </row>
    <row r="168" spans="26:75" x14ac:dyDescent="0.45">
      <c r="Z168" s="27"/>
      <c r="BQ168" s="95">
        <f t="shared" si="59"/>
        <v>42162</v>
      </c>
      <c r="BR168" s="83">
        <f t="shared" si="60"/>
        <v>6</v>
      </c>
      <c r="BS168" s="43">
        <f t="shared" si="61"/>
        <v>2015</v>
      </c>
      <c r="BT168" s="84">
        <f>IF(BQ168=" "," ",+'Meteo - DJ'!E169)</f>
        <v>9.4</v>
      </c>
      <c r="BU168" s="85">
        <f>IF(BQ168=" "," ",+'Meteo - DJ'!F169)</f>
        <v>22.3</v>
      </c>
      <c r="BV168" s="75">
        <f t="shared" si="58"/>
        <v>3.0959999999999992</v>
      </c>
      <c r="BW168" s="74">
        <f t="shared" si="62"/>
        <v>2.3190232558139536</v>
      </c>
    </row>
    <row r="169" spans="26:75" x14ac:dyDescent="0.45">
      <c r="Z169" s="27"/>
      <c r="BQ169" s="95">
        <f t="shared" si="59"/>
        <v>42163</v>
      </c>
      <c r="BR169" s="83">
        <f t="shared" si="60"/>
        <v>6</v>
      </c>
      <c r="BS169" s="43">
        <f t="shared" si="61"/>
        <v>2015</v>
      </c>
      <c r="BT169" s="84">
        <f>IF(BQ169=" "," ",+'Meteo - DJ'!E170)</f>
        <v>10.6</v>
      </c>
      <c r="BU169" s="85">
        <f>IF(BQ169=" "," ",+'Meteo - DJ'!F170)</f>
        <v>20.3</v>
      </c>
      <c r="BV169" s="75">
        <f t="shared" si="58"/>
        <v>2.9630515463917524</v>
      </c>
      <c r="BW169" s="74">
        <f t="shared" si="62"/>
        <v>1.6402680412371136</v>
      </c>
    </row>
    <row r="170" spans="26:75" x14ac:dyDescent="0.45">
      <c r="Z170" s="27"/>
      <c r="BQ170" s="95">
        <f t="shared" si="59"/>
        <v>42164</v>
      </c>
      <c r="BR170" s="83">
        <f t="shared" si="60"/>
        <v>6</v>
      </c>
      <c r="BS170" s="43">
        <f t="shared" si="61"/>
        <v>2015</v>
      </c>
      <c r="BT170" s="84">
        <f>IF(BQ170=" "," ",+'Meteo - DJ'!E171)</f>
        <v>10.3</v>
      </c>
      <c r="BU170" s="85">
        <f>IF(BQ170=" "," ",+'Meteo - DJ'!F171)</f>
        <v>20.2</v>
      </c>
      <c r="BV170" s="75">
        <f t="shared" si="58"/>
        <v>3.1313333333333335</v>
      </c>
      <c r="BW170" s="74">
        <f t="shared" si="62"/>
        <v>1.5631515151515147</v>
      </c>
    </row>
    <row r="171" spans="26:75" x14ac:dyDescent="0.45">
      <c r="Z171" s="27"/>
      <c r="BQ171" s="95">
        <f t="shared" si="59"/>
        <v>42165</v>
      </c>
      <c r="BR171" s="83">
        <f t="shared" si="60"/>
        <v>6</v>
      </c>
      <c r="BS171" s="43">
        <f t="shared" si="61"/>
        <v>2015</v>
      </c>
      <c r="BT171" s="84">
        <f>IF(BQ171=" "," ",+'Meteo - DJ'!E172)</f>
        <v>11.2</v>
      </c>
      <c r="BU171" s="85">
        <f>IF(BQ171=" "," ",+'Meteo - DJ'!F172)</f>
        <v>23.6</v>
      </c>
      <c r="BV171" s="75">
        <f t="shared" si="58"/>
        <v>2.1101935483870968</v>
      </c>
      <c r="BW171" s="74">
        <f t="shared" si="62"/>
        <v>3.193096774193549</v>
      </c>
    </row>
    <row r="172" spans="26:75" x14ac:dyDescent="0.45">
      <c r="Z172" s="27"/>
      <c r="BQ172" s="95">
        <f t="shared" si="59"/>
        <v>42166</v>
      </c>
      <c r="BR172" s="83">
        <f t="shared" si="60"/>
        <v>6</v>
      </c>
      <c r="BS172" s="43">
        <f t="shared" si="61"/>
        <v>2015</v>
      </c>
      <c r="BT172" s="84">
        <f>IF(BQ172=" "," ",+'Meteo - DJ'!E173)</f>
        <v>15.7</v>
      </c>
      <c r="BU172" s="85">
        <f>IF(BQ172=" "," ",+'Meteo - DJ'!F173)</f>
        <v>29</v>
      </c>
      <c r="BV172" s="75">
        <f t="shared" si="58"/>
        <v>0.3510526315789475</v>
      </c>
      <c r="BW172" s="74">
        <f t="shared" si="62"/>
        <v>7.3500000000000014</v>
      </c>
    </row>
    <row r="173" spans="26:75" x14ac:dyDescent="0.45">
      <c r="Z173" s="27"/>
      <c r="BQ173" s="95">
        <f t="shared" si="59"/>
        <v>42167</v>
      </c>
      <c r="BR173" s="83">
        <f t="shared" si="60"/>
        <v>6</v>
      </c>
      <c r="BS173" s="43">
        <f t="shared" si="61"/>
        <v>2015</v>
      </c>
      <c r="BT173" s="84">
        <f>IF(BQ173=" "," ",+'Meteo - DJ'!E174)</f>
        <v>18.2</v>
      </c>
      <c r="BU173" s="85">
        <f>IF(BQ173=" "," ",+'Meteo - DJ'!F174)</f>
        <v>26.9</v>
      </c>
      <c r="BV173" s="75">
        <f t="shared" si="58"/>
        <v>-1.4068965517241338E-2</v>
      </c>
      <c r="BW173" s="74">
        <f t="shared" si="62"/>
        <v>7.5499999999999972</v>
      </c>
    </row>
    <row r="174" spans="26:75" x14ac:dyDescent="0.45">
      <c r="Z174" s="27"/>
      <c r="BQ174" s="95">
        <f t="shared" si="59"/>
        <v>42168</v>
      </c>
      <c r="BR174" s="83">
        <f t="shared" si="60"/>
        <v>6</v>
      </c>
      <c r="BS174" s="43">
        <f t="shared" si="61"/>
        <v>2015</v>
      </c>
      <c r="BT174" s="84">
        <f>IF(BQ174=" "," ",+'Meteo - DJ'!E175)</f>
        <v>15.1</v>
      </c>
      <c r="BU174" s="85">
        <f>IF(BQ174=" "," ",+'Meteo - DJ'!F175)</f>
        <v>25.4</v>
      </c>
      <c r="BV174" s="75">
        <f t="shared" si="58"/>
        <v>0.57493203883495159</v>
      </c>
      <c r="BW174" s="74">
        <f t="shared" si="62"/>
        <v>5.25</v>
      </c>
    </row>
    <row r="175" spans="26:75" x14ac:dyDescent="0.45">
      <c r="Z175" s="27"/>
      <c r="BQ175" s="95">
        <f t="shared" si="59"/>
        <v>42169</v>
      </c>
      <c r="BR175" s="83">
        <f t="shared" si="60"/>
        <v>6</v>
      </c>
      <c r="BS175" s="43">
        <f t="shared" si="61"/>
        <v>2015</v>
      </c>
      <c r="BT175" s="84">
        <f>IF(BQ175=" "," ",+'Meteo - DJ'!E176)</f>
        <v>14.1</v>
      </c>
      <c r="BU175" s="85">
        <f>IF(BQ175=" "," ",+'Meteo - DJ'!F176)</f>
        <v>25.4</v>
      </c>
      <c r="BV175" s="75">
        <f t="shared" si="58"/>
        <v>0.87732743362831878</v>
      </c>
      <c r="BW175" s="74">
        <f t="shared" si="62"/>
        <v>4.8521061946902648</v>
      </c>
    </row>
    <row r="176" spans="26:75" x14ac:dyDescent="0.45">
      <c r="Z176" s="27"/>
      <c r="BQ176" s="95">
        <f t="shared" si="59"/>
        <v>42170</v>
      </c>
      <c r="BR176" s="83">
        <f t="shared" si="60"/>
        <v>6</v>
      </c>
      <c r="BS176" s="43">
        <f t="shared" si="61"/>
        <v>2015</v>
      </c>
      <c r="BT176" s="84">
        <f>IF(BQ176=" "," ",+'Meteo - DJ'!E177)</f>
        <v>14.6</v>
      </c>
      <c r="BU176" s="85">
        <f>IF(BQ176=" "," ",+'Meteo - DJ'!F177)</f>
        <v>20.8</v>
      </c>
      <c r="BV176" s="75">
        <f t="shared" si="58"/>
        <v>1.0550967741935484</v>
      </c>
      <c r="BW176" s="74">
        <f t="shared" si="62"/>
        <v>2.7428387096774194</v>
      </c>
    </row>
    <row r="177" spans="26:75" x14ac:dyDescent="0.45">
      <c r="Z177" s="27"/>
      <c r="BQ177" s="95">
        <f t="shared" si="59"/>
        <v>42171</v>
      </c>
      <c r="BR177" s="83">
        <f t="shared" si="60"/>
        <v>6</v>
      </c>
      <c r="BS177" s="43">
        <f t="shared" si="61"/>
        <v>2015</v>
      </c>
      <c r="BT177" s="84">
        <f>IF(BQ177=" "," ",+'Meteo - DJ'!E178)</f>
        <v>11.3</v>
      </c>
      <c r="BU177" s="85">
        <f>IF(BQ177=" "," ",+'Meteo - DJ'!F178)</f>
        <v>22.1</v>
      </c>
      <c r="BV177" s="75">
        <f t="shared" si="58"/>
        <v>2.2817222222222218</v>
      </c>
      <c r="BW177" s="74">
        <f t="shared" si="62"/>
        <v>2.5283888888888892</v>
      </c>
    </row>
    <row r="178" spans="26:75" x14ac:dyDescent="0.45">
      <c r="Z178" s="27"/>
      <c r="BQ178" s="95">
        <f t="shared" si="59"/>
        <v>42172</v>
      </c>
      <c r="BR178" s="83">
        <f t="shared" si="60"/>
        <v>6</v>
      </c>
      <c r="BS178" s="43">
        <f t="shared" si="61"/>
        <v>2015</v>
      </c>
      <c r="BT178" s="84">
        <f>IF(BQ178=" "," ",+'Meteo - DJ'!E179)</f>
        <v>11.1</v>
      </c>
      <c r="BU178" s="85">
        <f>IF(BQ178=" "," ",+'Meteo - DJ'!F179)</f>
        <v>26.2</v>
      </c>
      <c r="BV178" s="75">
        <f t="shared" si="58"/>
        <v>1.8762516556291393</v>
      </c>
      <c r="BW178" s="74">
        <f t="shared" si="62"/>
        <v>4.3850596026490063</v>
      </c>
    </row>
    <row r="179" spans="26:75" x14ac:dyDescent="0.45">
      <c r="Z179" s="27"/>
      <c r="BQ179" s="95">
        <f t="shared" si="59"/>
        <v>42173</v>
      </c>
      <c r="BR179" s="83">
        <f t="shared" si="60"/>
        <v>6</v>
      </c>
      <c r="BS179" s="43">
        <f t="shared" si="61"/>
        <v>2015</v>
      </c>
      <c r="BT179" s="84">
        <f>IF(BQ179=" "," ",+'Meteo - DJ'!E180)</f>
        <v>15.7</v>
      </c>
      <c r="BU179" s="85">
        <f>IF(BQ179=" "," ",+'Meteo - DJ'!F180)</f>
        <v>22</v>
      </c>
      <c r="BV179" s="75">
        <f t="shared" si="58"/>
        <v>0.53666666666666685</v>
      </c>
      <c r="BW179" s="74">
        <f t="shared" si="62"/>
        <v>3.8500000000000014</v>
      </c>
    </row>
    <row r="180" spans="26:75" x14ac:dyDescent="0.45">
      <c r="Z180" s="27"/>
      <c r="BQ180" s="95">
        <f t="shared" si="59"/>
        <v>42174</v>
      </c>
      <c r="BR180" s="83">
        <f t="shared" si="60"/>
        <v>6</v>
      </c>
      <c r="BS180" s="43">
        <f t="shared" si="61"/>
        <v>2015</v>
      </c>
      <c r="BT180" s="84">
        <f>IF(BQ180=" "," ",+'Meteo - DJ'!E181)</f>
        <v>8.9</v>
      </c>
      <c r="BU180" s="85">
        <f>IF(BQ180=" "," ",+'Meteo - DJ'!F181)</f>
        <v>23.2</v>
      </c>
      <c r="BV180" s="75">
        <f t="shared" si="58"/>
        <v>3.160181818181818</v>
      </c>
      <c r="BW180" s="74">
        <f t="shared" si="62"/>
        <v>2.6308811188811188</v>
      </c>
    </row>
    <row r="181" spans="26:75" x14ac:dyDescent="0.45">
      <c r="Z181" s="27"/>
      <c r="BQ181" s="95">
        <f t="shared" si="59"/>
        <v>42175</v>
      </c>
      <c r="BR181" s="83">
        <f t="shared" si="60"/>
        <v>6</v>
      </c>
      <c r="BS181" s="43">
        <f t="shared" si="61"/>
        <v>2015</v>
      </c>
      <c r="BT181" s="84">
        <f>IF(BQ181=" "," ",+'Meteo - DJ'!E182)</f>
        <v>9.8000000000000007</v>
      </c>
      <c r="BU181" s="85">
        <f>IF(BQ181=" "," ",+'Meteo - DJ'!F182)</f>
        <v>23.8</v>
      </c>
      <c r="BV181" s="75">
        <f t="shared" si="58"/>
        <v>2.6731999999999996</v>
      </c>
      <c r="BW181" s="74">
        <f t="shared" si="62"/>
        <v>3.0272000000000006</v>
      </c>
    </row>
    <row r="182" spans="26:75" x14ac:dyDescent="0.45">
      <c r="Z182" s="27"/>
      <c r="BQ182" s="95">
        <f t="shared" si="59"/>
        <v>42176</v>
      </c>
      <c r="BR182" s="83">
        <f t="shared" si="60"/>
        <v>6</v>
      </c>
      <c r="BS182" s="43">
        <f t="shared" si="61"/>
        <v>2015</v>
      </c>
      <c r="BT182" s="84">
        <f>IF(BQ182=" "," ",+'Meteo - DJ'!E183)</f>
        <v>14.7</v>
      </c>
      <c r="BU182" s="85">
        <f>IF(BQ182=" "," ",+'Meteo - DJ'!F183)</f>
        <v>24.2</v>
      </c>
      <c r="BV182" s="75">
        <f t="shared" si="58"/>
        <v>0.74545263157894759</v>
      </c>
      <c r="BW182" s="74">
        <f t="shared" si="62"/>
        <v>4.4779789473684204</v>
      </c>
    </row>
    <row r="183" spans="26:75" x14ac:dyDescent="0.45">
      <c r="Z183" s="27"/>
      <c r="BQ183" s="95">
        <f t="shared" si="59"/>
        <v>42177</v>
      </c>
      <c r="BR183" s="83">
        <f t="shared" si="60"/>
        <v>6</v>
      </c>
      <c r="BS183" s="43">
        <f t="shared" si="61"/>
        <v>2015</v>
      </c>
      <c r="BT183" s="84">
        <f>IF(BQ183=" "," ",+'Meteo - DJ'!E184)</f>
        <v>10.6</v>
      </c>
      <c r="BU183" s="85">
        <f>IF(BQ183=" "," ",+'Meteo - DJ'!F184)</f>
        <v>19.5</v>
      </c>
      <c r="BV183" s="75">
        <f t="shared" si="58"/>
        <v>3.1761797752808989</v>
      </c>
      <c r="BW183" s="74">
        <f t="shared" si="62"/>
        <v>1.3156179775280898</v>
      </c>
    </row>
    <row r="184" spans="26:75" x14ac:dyDescent="0.45">
      <c r="Z184" s="27"/>
      <c r="BQ184" s="95">
        <f t="shared" si="59"/>
        <v>42178</v>
      </c>
      <c r="BR184" s="83">
        <f t="shared" si="60"/>
        <v>6</v>
      </c>
      <c r="BS184" s="43">
        <f t="shared" si="61"/>
        <v>2015</v>
      </c>
      <c r="BT184" s="84">
        <f>IF(BQ184=" "," ",+'Meteo - DJ'!E185)</f>
        <v>8.1</v>
      </c>
      <c r="BU184" s="85">
        <f>IF(BQ184=" "," ",+'Meteo - DJ'!F185)</f>
        <v>20.9</v>
      </c>
      <c r="BV184" s="75">
        <f t="shared" si="58"/>
        <v>4.0079531250000002</v>
      </c>
      <c r="BW184" s="74">
        <f t="shared" si="62"/>
        <v>1.6142031249999995</v>
      </c>
    </row>
    <row r="185" spans="26:75" x14ac:dyDescent="0.45">
      <c r="Z185" s="27"/>
      <c r="BQ185" s="95">
        <f t="shared" si="59"/>
        <v>42179</v>
      </c>
      <c r="BR185" s="83">
        <f t="shared" si="60"/>
        <v>6</v>
      </c>
      <c r="BS185" s="43">
        <f t="shared" si="61"/>
        <v>2015</v>
      </c>
      <c r="BT185" s="84">
        <f>IF(BQ185=" "," ",+'Meteo - DJ'!E186)</f>
        <v>7.8</v>
      </c>
      <c r="BU185" s="85">
        <f>IF(BQ185=" "," ",+'Meteo - DJ'!F186)</f>
        <v>25.1</v>
      </c>
      <c r="BV185" s="75">
        <f t="shared" si="58"/>
        <v>3.3418265895953749</v>
      </c>
      <c r="BW185" s="74">
        <f t="shared" si="62"/>
        <v>3.2845433526011569</v>
      </c>
    </row>
    <row r="186" spans="26:75" x14ac:dyDescent="0.45">
      <c r="Z186" s="27"/>
      <c r="BQ186" s="95">
        <f t="shared" si="59"/>
        <v>42180</v>
      </c>
      <c r="BR186" s="83">
        <f t="shared" si="60"/>
        <v>6</v>
      </c>
      <c r="BS186" s="43">
        <f t="shared" si="61"/>
        <v>2015</v>
      </c>
      <c r="BT186" s="84">
        <f>IF(BQ186=" "," ",+'Meteo - DJ'!E187)</f>
        <v>13.5</v>
      </c>
      <c r="BU186" s="85">
        <f>IF(BQ186=" "," ",+'Meteo - DJ'!F187)</f>
        <v>28.8</v>
      </c>
      <c r="BV186" s="75">
        <f t="shared" si="58"/>
        <v>0.91588235294117637</v>
      </c>
      <c r="BW186" s="74">
        <f t="shared" si="62"/>
        <v>6.3317647058823541</v>
      </c>
    </row>
    <row r="187" spans="26:75" x14ac:dyDescent="0.45">
      <c r="Z187" s="27"/>
      <c r="BQ187" s="95">
        <f t="shared" si="59"/>
        <v>42181</v>
      </c>
      <c r="BR187" s="83">
        <f t="shared" si="60"/>
        <v>6</v>
      </c>
      <c r="BS187" s="43">
        <f t="shared" si="61"/>
        <v>2015</v>
      </c>
      <c r="BT187" s="84">
        <f>IF(BQ187=" "," ",+'Meteo - DJ'!E188)</f>
        <v>14.3</v>
      </c>
      <c r="BU187" s="85">
        <f>IF(BQ187=" "," ",+'Meteo - DJ'!F188)</f>
        <v>32</v>
      </c>
      <c r="BV187" s="75">
        <f t="shared" si="58"/>
        <v>0.62084745762711846</v>
      </c>
      <c r="BW187" s="74">
        <f t="shared" si="62"/>
        <v>8.217627118644069</v>
      </c>
    </row>
    <row r="188" spans="26:75" x14ac:dyDescent="0.45">
      <c r="Z188" s="27"/>
      <c r="BQ188" s="95">
        <f t="shared" si="59"/>
        <v>42182</v>
      </c>
      <c r="BR188" s="83">
        <f t="shared" si="60"/>
        <v>6</v>
      </c>
      <c r="BS188" s="43">
        <f t="shared" si="61"/>
        <v>2015</v>
      </c>
      <c r="BT188" s="84">
        <f>IF(BQ188=" "," ",+'Meteo - DJ'!E189)</f>
        <v>17</v>
      </c>
      <c r="BU188" s="85">
        <f>IF(BQ188=" "," ",+'Meteo - DJ'!F189)</f>
        <v>25.8</v>
      </c>
      <c r="BV188" s="75">
        <f t="shared" si="58"/>
        <v>0.12772727272727272</v>
      </c>
      <c r="BW188" s="74">
        <f t="shared" si="62"/>
        <v>6.3999999999999986</v>
      </c>
    </row>
    <row r="189" spans="26:75" x14ac:dyDescent="0.45">
      <c r="Z189" s="27"/>
      <c r="BQ189" s="95">
        <f t="shared" si="59"/>
        <v>42183</v>
      </c>
      <c r="BR189" s="83">
        <f t="shared" si="60"/>
        <v>6</v>
      </c>
      <c r="BS189" s="43">
        <f t="shared" si="61"/>
        <v>2015</v>
      </c>
      <c r="BT189" s="84">
        <f>IF(BQ189=" "," ",+'Meteo - DJ'!E190)</f>
        <v>13.4</v>
      </c>
      <c r="BU189" s="85">
        <f>IF(BQ189=" "," ",+'Meteo - DJ'!F190)</f>
        <v>30.4</v>
      </c>
      <c r="BV189" s="75">
        <f t="shared" si="58"/>
        <v>0.89077647058823517</v>
      </c>
      <c r="BW189" s="74">
        <f t="shared" si="62"/>
        <v>7.0912470588235292</v>
      </c>
    </row>
    <row r="190" spans="26:75" x14ac:dyDescent="0.45">
      <c r="Z190" s="27"/>
      <c r="BQ190" s="95">
        <f t="shared" si="59"/>
        <v>42184</v>
      </c>
      <c r="BR190" s="83">
        <f t="shared" si="60"/>
        <v>6</v>
      </c>
      <c r="BS190" s="43">
        <f t="shared" si="61"/>
        <v>2015</v>
      </c>
      <c r="BT190" s="84">
        <f>IF(BQ190=" "," ",+'Meteo - DJ'!E191)</f>
        <v>16.600000000000001</v>
      </c>
      <c r="BU190" s="85">
        <f>IF(BQ190=" "," ",+'Meteo - DJ'!F191)</f>
        <v>28.9</v>
      </c>
      <c r="BV190" s="75">
        <f t="shared" si="58"/>
        <v>0.17892682926829245</v>
      </c>
      <c r="BW190" s="74">
        <f t="shared" si="62"/>
        <v>7.75</v>
      </c>
    </row>
    <row r="191" spans="26:75" x14ac:dyDescent="0.45">
      <c r="Z191" s="27"/>
      <c r="BQ191" s="95">
        <f t="shared" si="59"/>
        <v>42185</v>
      </c>
      <c r="BR191" s="83">
        <f t="shared" si="60"/>
        <v>6</v>
      </c>
      <c r="BS191" s="43">
        <f t="shared" si="61"/>
        <v>2015</v>
      </c>
      <c r="BT191" s="84">
        <f>IF(BQ191=" "," ",+'Meteo - DJ'!E192)</f>
        <v>16.600000000000001</v>
      </c>
      <c r="BU191" s="85">
        <f>IF(BQ191=" "," ",+'Meteo - DJ'!F192)</f>
        <v>33.200000000000003</v>
      </c>
      <c r="BV191" s="75">
        <f t="shared" si="58"/>
        <v>0.16159036144578293</v>
      </c>
      <c r="BW191" s="74">
        <f t="shared" si="62"/>
        <v>9.9000000000000021</v>
      </c>
    </row>
    <row r="192" spans="26:75" x14ac:dyDescent="0.45">
      <c r="Z192" s="27"/>
      <c r="BQ192" s="95">
        <f t="shared" si="59"/>
        <v>42186</v>
      </c>
      <c r="BR192" s="83">
        <f t="shared" si="60"/>
        <v>7</v>
      </c>
      <c r="BS192" s="43">
        <f t="shared" si="61"/>
        <v>2015</v>
      </c>
      <c r="BT192" s="84">
        <f>IF(BQ192=" "," ",+'Meteo - DJ'!E193)</f>
        <v>18.2</v>
      </c>
      <c r="BU192" s="85">
        <f>IF(BQ192=" "," ",+'Meteo - DJ'!F193)</f>
        <v>39</v>
      </c>
      <c r="BV192" s="75">
        <f t="shared" si="58"/>
        <v>-1.5192307692307642E-2</v>
      </c>
      <c r="BW192" s="74">
        <f t="shared" si="62"/>
        <v>13.600000000000001</v>
      </c>
    </row>
    <row r="193" spans="26:75" x14ac:dyDescent="0.45">
      <c r="Z193" s="27"/>
      <c r="BQ193" s="95">
        <f t="shared" si="59"/>
        <v>42187</v>
      </c>
      <c r="BR193" s="83">
        <f t="shared" si="60"/>
        <v>7</v>
      </c>
      <c r="BS193" s="43">
        <f t="shared" si="61"/>
        <v>2015</v>
      </c>
      <c r="BT193" s="84">
        <f>IF(BQ193=" "," ",+'Meteo - DJ'!E194)</f>
        <v>22.1</v>
      </c>
      <c r="BU193" s="85">
        <f>IF(BQ193=" "," ",+'Meteo - DJ'!F194)</f>
        <v>31.6</v>
      </c>
      <c r="BV193" s="75">
        <f t="shared" si="58"/>
        <v>0.41517894736842148</v>
      </c>
      <c r="BW193" s="74">
        <f t="shared" si="62"/>
        <v>11.850000000000001</v>
      </c>
    </row>
    <row r="194" spans="26:75" x14ac:dyDescent="0.45">
      <c r="Z194" s="27"/>
      <c r="BQ194" s="95">
        <f t="shared" si="59"/>
        <v>42188</v>
      </c>
      <c r="BR194" s="83">
        <f t="shared" si="60"/>
        <v>7</v>
      </c>
      <c r="BS194" s="43">
        <f t="shared" si="61"/>
        <v>2015</v>
      </c>
      <c r="BT194" s="84">
        <f>IF(BQ194=" "," ",+'Meteo - DJ'!E195)</f>
        <v>18.2</v>
      </c>
      <c r="BU194" s="85">
        <f>IF(BQ194=" "," ",+'Meteo - DJ'!F195)</f>
        <v>36.5</v>
      </c>
      <c r="BV194" s="75">
        <f t="shared" si="58"/>
        <v>-1.5081967213114705E-2</v>
      </c>
      <c r="BW194" s="74">
        <f t="shared" si="62"/>
        <v>12.350000000000001</v>
      </c>
    </row>
    <row r="195" spans="26:75" x14ac:dyDescent="0.45">
      <c r="Z195" s="27"/>
      <c r="BQ195" s="95">
        <f t="shared" si="59"/>
        <v>42189</v>
      </c>
      <c r="BR195" s="83">
        <f t="shared" si="60"/>
        <v>7</v>
      </c>
      <c r="BS195" s="43">
        <f t="shared" si="61"/>
        <v>2015</v>
      </c>
      <c r="BT195" s="84">
        <f>IF(BQ195=" "," ",+'Meteo - DJ'!E196)</f>
        <v>21.2</v>
      </c>
      <c r="BU195" s="85">
        <f>IF(BQ195=" "," ",+'Meteo - DJ'!F196)</f>
        <v>31.6</v>
      </c>
      <c r="BV195" s="75">
        <f t="shared" si="58"/>
        <v>0.15753846153846129</v>
      </c>
      <c r="BW195" s="74">
        <f t="shared" si="62"/>
        <v>11.399999999999999</v>
      </c>
    </row>
    <row r="196" spans="26:75" x14ac:dyDescent="0.45">
      <c r="Z196" s="27"/>
      <c r="BQ196" s="95">
        <f t="shared" si="59"/>
        <v>42190</v>
      </c>
      <c r="BR196" s="83">
        <f t="shared" si="60"/>
        <v>7</v>
      </c>
      <c r="BS196" s="43">
        <f t="shared" si="61"/>
        <v>2015</v>
      </c>
      <c r="BT196" s="84">
        <f>IF(BQ196=" "," ",+'Meteo - DJ'!E197)</f>
        <v>18.7</v>
      </c>
      <c r="BU196" s="85">
        <f>IF(BQ196=" "," ",+'Meteo - DJ'!F197)</f>
        <v>27.5</v>
      </c>
      <c r="BV196" s="75">
        <f t="shared" si="58"/>
        <v>-3.2613636363636359E-2</v>
      </c>
      <c r="BW196" s="74">
        <f t="shared" si="62"/>
        <v>8.1000000000000014</v>
      </c>
    </row>
    <row r="197" spans="26:75" x14ac:dyDescent="0.45">
      <c r="Z197" s="27"/>
      <c r="BQ197" s="95">
        <f t="shared" si="59"/>
        <v>42191</v>
      </c>
      <c r="BR197" s="83">
        <f t="shared" si="60"/>
        <v>7</v>
      </c>
      <c r="BS197" s="43">
        <f t="shared" si="61"/>
        <v>2015</v>
      </c>
      <c r="BT197" s="84">
        <f>IF(BQ197=" "," ",+'Meteo - DJ'!E198)</f>
        <v>13.6</v>
      </c>
      <c r="BU197" s="85">
        <f>IF(BQ197=" "," ",+'Meteo - DJ'!F198)</f>
        <v>31.5</v>
      </c>
      <c r="BV197" s="75">
        <f t="shared" si="58"/>
        <v>0.80625698324022355</v>
      </c>
      <c r="BW197" s="74">
        <f t="shared" si="62"/>
        <v>7.7079888268156429</v>
      </c>
    </row>
    <row r="198" spans="26:75" x14ac:dyDescent="0.45">
      <c r="Z198" s="27"/>
      <c r="BQ198" s="95">
        <f t="shared" si="59"/>
        <v>42192</v>
      </c>
      <c r="BR198" s="83">
        <f t="shared" si="60"/>
        <v>7</v>
      </c>
      <c r="BS198" s="43">
        <f t="shared" si="61"/>
        <v>2015</v>
      </c>
      <c r="BT198" s="84">
        <f>IF(BQ198=" "," ",+'Meteo - DJ'!E199)</f>
        <v>17.399999999999999</v>
      </c>
      <c r="BU198" s="85">
        <f>IF(BQ198=" "," ",+'Meteo - DJ'!F199)</f>
        <v>27.9</v>
      </c>
      <c r="BV198" s="75">
        <f t="shared" si="58"/>
        <v>6.2400000000000178E-2</v>
      </c>
      <c r="BW198" s="74">
        <f t="shared" si="62"/>
        <v>7.6499999999999986</v>
      </c>
    </row>
    <row r="199" spans="26:75" x14ac:dyDescent="0.45">
      <c r="Z199" s="27"/>
      <c r="BQ199" s="95">
        <f t="shared" si="59"/>
        <v>42193</v>
      </c>
      <c r="BR199" s="83">
        <f t="shared" si="60"/>
        <v>7</v>
      </c>
      <c r="BS199" s="43">
        <f t="shared" si="61"/>
        <v>2015</v>
      </c>
      <c r="BT199" s="84">
        <f>IF(BQ199=" "," ",+'Meteo - DJ'!E200)</f>
        <v>13.9</v>
      </c>
      <c r="BU199" s="85">
        <f>IF(BQ199=" "," ",+'Meteo - DJ'!F200)</f>
        <v>20.399999999999999</v>
      </c>
      <c r="BV199" s="75">
        <f t="shared" si="58"/>
        <v>1.4141846153846154</v>
      </c>
      <c r="BW199" s="74">
        <f t="shared" si="62"/>
        <v>2.3161846153846151</v>
      </c>
    </row>
    <row r="200" spans="26:75" x14ac:dyDescent="0.45">
      <c r="Z200" s="27"/>
      <c r="BQ200" s="95">
        <f t="shared" si="59"/>
        <v>42194</v>
      </c>
      <c r="BR200" s="83">
        <f t="shared" si="60"/>
        <v>7</v>
      </c>
      <c r="BS200" s="43">
        <f t="shared" si="61"/>
        <v>2015</v>
      </c>
      <c r="BT200" s="84">
        <f>IF(BQ200=" "," ",+'Meteo - DJ'!E201)</f>
        <v>12.1</v>
      </c>
      <c r="BU200" s="85">
        <f>IF(BQ200=" "," ",+'Meteo - DJ'!F201)</f>
        <v>23.4</v>
      </c>
      <c r="BV200" s="75">
        <f t="shared" si="58"/>
        <v>1.7658230088495577</v>
      </c>
      <c r="BW200" s="74">
        <f t="shared" si="62"/>
        <v>3.2945840707964598</v>
      </c>
    </row>
    <row r="201" spans="26:75" x14ac:dyDescent="0.45">
      <c r="Z201" s="27"/>
      <c r="BQ201" s="95">
        <f t="shared" si="59"/>
        <v>42195</v>
      </c>
      <c r="BR201" s="83">
        <f t="shared" si="60"/>
        <v>7</v>
      </c>
      <c r="BS201" s="43">
        <f t="shared" si="61"/>
        <v>2015</v>
      </c>
      <c r="BT201" s="84">
        <f>IF(BQ201=" "," ",+'Meteo - DJ'!E202)</f>
        <v>10.9</v>
      </c>
      <c r="BU201" s="85">
        <f>IF(BQ201=" "," ",+'Meteo - DJ'!F202)</f>
        <v>29</v>
      </c>
      <c r="BV201" s="75">
        <f t="shared" si="58"/>
        <v>1.7377348066298342</v>
      </c>
      <c r="BW201" s="74">
        <f t="shared" si="62"/>
        <v>5.6680662983425414</v>
      </c>
    </row>
    <row r="202" spans="26:75" x14ac:dyDescent="0.45">
      <c r="Z202" s="27"/>
      <c r="BQ202" s="95">
        <f t="shared" si="59"/>
        <v>42196</v>
      </c>
      <c r="BR202" s="83">
        <f t="shared" si="60"/>
        <v>7</v>
      </c>
      <c r="BS202" s="43">
        <f t="shared" si="61"/>
        <v>2015</v>
      </c>
      <c r="BT202" s="84">
        <f>IF(BQ202=" "," ",+'Meteo - DJ'!E203)</f>
        <v>13.2</v>
      </c>
      <c r="BU202" s="85">
        <f>IF(BQ202=" "," ",+'Meteo - DJ'!F203)</f>
        <v>27.8</v>
      </c>
      <c r="BV202" s="75">
        <f t="shared" si="58"/>
        <v>1.0467945205479454</v>
      </c>
      <c r="BW202" s="74">
        <f t="shared" si="62"/>
        <v>5.7372054794520553</v>
      </c>
    </row>
    <row r="203" spans="26:75" x14ac:dyDescent="0.45">
      <c r="Z203" s="27"/>
      <c r="BQ203" s="95">
        <f t="shared" si="59"/>
        <v>42197</v>
      </c>
      <c r="BR203" s="83">
        <f t="shared" si="60"/>
        <v>7</v>
      </c>
      <c r="BS203" s="43">
        <f t="shared" si="61"/>
        <v>2015</v>
      </c>
      <c r="BT203" s="84">
        <f>IF(BQ203=" "," ",+'Meteo - DJ'!E204)</f>
        <v>12.7</v>
      </c>
      <c r="BU203" s="85">
        <f>IF(BQ203=" "," ",+'Meteo - DJ'!F204)</f>
        <v>25.3</v>
      </c>
      <c r="BV203" s="75">
        <f t="shared" ref="BV203:BV266" si="63">IF(BQ203=" "," ",IF($C$12&gt;$BU203,($C$12-(BT203+BU203)/2),IF(BU203&gt;=$C$12,0.08*($C$12-BT203)+0.42*(($C$12-BT203)^2/(BU203-BT203)))))</f>
        <v>1.3603333333333336</v>
      </c>
      <c r="BW203" s="74">
        <f t="shared" si="62"/>
        <v>4.3603333333333341</v>
      </c>
    </row>
    <row r="204" spans="26:75" x14ac:dyDescent="0.45">
      <c r="Z204" s="27"/>
      <c r="BQ204" s="95">
        <f t="shared" ref="BQ204:BQ267" si="64">IF(BQ203&lt;DATE(YEAR($D$7),MONTH($D$7),DAY($D$7)-1),DATE(YEAR(BQ203),MONTH(BQ203),DAY(BQ203)+1)," ")</f>
        <v>42198</v>
      </c>
      <c r="BR204" s="83">
        <f t="shared" ref="BR204:BR267" si="65">IF(BQ204=" "," ",MONTH(BQ204))</f>
        <v>7</v>
      </c>
      <c r="BS204" s="43">
        <f t="shared" ref="BS204:BS267" si="66">IF(BQ204=" "," ",YEAR(BQ204))</f>
        <v>2015</v>
      </c>
      <c r="BT204" s="84">
        <f>IF(BQ204=" "," ",+'Meteo - DJ'!E205)</f>
        <v>18.2</v>
      </c>
      <c r="BU204" s="85">
        <f>IF(BQ204=" "," ",+'Meteo - DJ'!F205)</f>
        <v>27.7</v>
      </c>
      <c r="BV204" s="75">
        <f t="shared" si="63"/>
        <v>-1.4231578947368378E-2</v>
      </c>
      <c r="BW204" s="74">
        <f t="shared" ref="BW204:BW267" si="67">IF(BQ204=" "," ",IF(BT204&gt;$C$13,MAX(0,(BT204+BU204)/2-$C$13),IF(BU204&lt;$C$13,0,0.08*(BU204-$C$13)+0.42*((BU204-$C$13)^2/(BU204-BT204)))))</f>
        <v>7.9499999999999993</v>
      </c>
    </row>
    <row r="205" spans="26:75" x14ac:dyDescent="0.45">
      <c r="Z205" s="27"/>
      <c r="BQ205" s="95">
        <f t="shared" si="64"/>
        <v>42199</v>
      </c>
      <c r="BR205" s="83">
        <f t="shared" si="65"/>
        <v>7</v>
      </c>
      <c r="BS205" s="43">
        <f t="shared" si="66"/>
        <v>2015</v>
      </c>
      <c r="BT205" s="84">
        <f>IF(BQ205=" "," ",+'Meteo - DJ'!E206)</f>
        <v>15.6</v>
      </c>
      <c r="BU205" s="85">
        <f>IF(BQ205=" "," ",+'Meteo - DJ'!F206)</f>
        <v>27</v>
      </c>
      <c r="BV205" s="75">
        <f t="shared" si="63"/>
        <v>0.40421052631578958</v>
      </c>
      <c r="BW205" s="74">
        <f t="shared" si="67"/>
        <v>6.3000000000000007</v>
      </c>
    </row>
    <row r="206" spans="26:75" x14ac:dyDescent="0.45">
      <c r="Z206" s="27"/>
      <c r="BQ206" s="95">
        <f t="shared" si="64"/>
        <v>42200</v>
      </c>
      <c r="BR206" s="83">
        <f t="shared" si="65"/>
        <v>7</v>
      </c>
      <c r="BS206" s="43">
        <f t="shared" si="66"/>
        <v>2015</v>
      </c>
      <c r="BT206" s="84">
        <f>IF(BQ206=" "," ",+'Meteo - DJ'!E207)</f>
        <v>15.7</v>
      </c>
      <c r="BU206" s="85">
        <f>IF(BQ206=" "," ",+'Meteo - DJ'!F207)</f>
        <v>31.7</v>
      </c>
      <c r="BV206" s="75">
        <f t="shared" si="63"/>
        <v>0.32286250000000016</v>
      </c>
      <c r="BW206" s="74">
        <f t="shared" si="67"/>
        <v>8.6999999999999993</v>
      </c>
    </row>
    <row r="207" spans="26:75" x14ac:dyDescent="0.45">
      <c r="Z207" s="27"/>
      <c r="BQ207" s="95">
        <f t="shared" si="64"/>
        <v>42201</v>
      </c>
      <c r="BR207" s="83">
        <f t="shared" si="65"/>
        <v>7</v>
      </c>
      <c r="BS207" s="43">
        <f t="shared" si="66"/>
        <v>2015</v>
      </c>
      <c r="BT207" s="84">
        <f>IF(BQ207=" "," ",+'Meteo - DJ'!E208)</f>
        <v>18.600000000000001</v>
      </c>
      <c r="BU207" s="85">
        <f>IF(BQ207=" "," ",+'Meteo - DJ'!F208)</f>
        <v>35.9</v>
      </c>
      <c r="BV207" s="75">
        <f t="shared" si="63"/>
        <v>-3.9260115606936485E-2</v>
      </c>
      <c r="BW207" s="74">
        <f t="shared" si="67"/>
        <v>12.25</v>
      </c>
    </row>
    <row r="208" spans="26:75" x14ac:dyDescent="0.45">
      <c r="Z208" s="27"/>
      <c r="BQ208" s="95">
        <f t="shared" si="64"/>
        <v>42202</v>
      </c>
      <c r="BR208" s="83">
        <f t="shared" si="65"/>
        <v>7</v>
      </c>
      <c r="BS208" s="43">
        <f t="shared" si="66"/>
        <v>2015</v>
      </c>
      <c r="BT208" s="84">
        <f>IF(BQ208=" "," ",+'Meteo - DJ'!E209)</f>
        <v>18.899999999999999</v>
      </c>
      <c r="BU208" s="85">
        <f>IF(BQ208=" "," ",+'Meteo - DJ'!F209)</f>
        <v>29.4</v>
      </c>
      <c r="BV208" s="75">
        <f t="shared" si="63"/>
        <v>-3.9599999999999989E-2</v>
      </c>
      <c r="BW208" s="74">
        <f t="shared" si="67"/>
        <v>9.1499999999999986</v>
      </c>
    </row>
    <row r="209" spans="26:75" x14ac:dyDescent="0.45">
      <c r="Z209" s="27"/>
      <c r="BQ209" s="95">
        <f t="shared" si="64"/>
        <v>42203</v>
      </c>
      <c r="BR209" s="83">
        <f t="shared" si="65"/>
        <v>7</v>
      </c>
      <c r="BS209" s="43">
        <f t="shared" si="66"/>
        <v>2015</v>
      </c>
      <c r="BT209" s="84">
        <f>IF(BQ209=" "," ",+'Meteo - DJ'!E210)</f>
        <v>17.5</v>
      </c>
      <c r="BU209" s="85">
        <f>IF(BQ209=" "," ",+'Meteo - DJ'!F210)</f>
        <v>29.8</v>
      </c>
      <c r="BV209" s="75">
        <f t="shared" si="63"/>
        <v>4.853658536585366E-2</v>
      </c>
      <c r="BW209" s="74">
        <f t="shared" si="67"/>
        <v>8.6499999999999986</v>
      </c>
    </row>
    <row r="210" spans="26:75" x14ac:dyDescent="0.45">
      <c r="Z210" s="27"/>
      <c r="BQ210" s="95">
        <f t="shared" si="64"/>
        <v>42204</v>
      </c>
      <c r="BR210" s="83">
        <f t="shared" si="65"/>
        <v>7</v>
      </c>
      <c r="BS210" s="43">
        <f t="shared" si="66"/>
        <v>2015</v>
      </c>
      <c r="BT210" s="84">
        <f>IF(BQ210=" "," ",+'Meteo - DJ'!E211)</f>
        <v>16.2</v>
      </c>
      <c r="BU210" s="85">
        <f>IF(BQ210=" "," ",+'Meteo - DJ'!F211)</f>
        <v>26</v>
      </c>
      <c r="BV210" s="75">
        <f t="shared" si="63"/>
        <v>0.28285714285714303</v>
      </c>
      <c r="BW210" s="74">
        <f t="shared" si="67"/>
        <v>6.1000000000000014</v>
      </c>
    </row>
    <row r="211" spans="26:75" x14ac:dyDescent="0.45">
      <c r="Z211" s="27"/>
      <c r="BQ211" s="95">
        <f t="shared" si="64"/>
        <v>42205</v>
      </c>
      <c r="BR211" s="83">
        <f t="shared" si="65"/>
        <v>7</v>
      </c>
      <c r="BS211" s="43">
        <f t="shared" si="66"/>
        <v>2015</v>
      </c>
      <c r="BT211" s="84">
        <f>IF(BQ211=" "," ",+'Meteo - DJ'!E212)</f>
        <v>19.8</v>
      </c>
      <c r="BU211" s="85">
        <f>IF(BQ211=" "," ",+'Meteo - DJ'!F212)</f>
        <v>26.9</v>
      </c>
      <c r="BV211" s="75">
        <f t="shared" si="63"/>
        <v>4.7661971830986055E-2</v>
      </c>
      <c r="BW211" s="74">
        <f t="shared" si="67"/>
        <v>8.3500000000000014</v>
      </c>
    </row>
    <row r="212" spans="26:75" x14ac:dyDescent="0.45">
      <c r="Z212" s="27"/>
      <c r="BQ212" s="95">
        <f t="shared" si="64"/>
        <v>42206</v>
      </c>
      <c r="BR212" s="83">
        <f t="shared" si="65"/>
        <v>7</v>
      </c>
      <c r="BS212" s="43">
        <f t="shared" si="66"/>
        <v>2015</v>
      </c>
      <c r="BT212" s="84">
        <f>IF(BQ212=" "," ",+'Meteo - DJ'!E213)</f>
        <v>18.399999999999999</v>
      </c>
      <c r="BU212" s="85">
        <f>IF(BQ212=" "," ",+'Meteo - DJ'!F213)</f>
        <v>30.4</v>
      </c>
      <c r="BV212" s="75">
        <f t="shared" si="63"/>
        <v>-2.639999999999993E-2</v>
      </c>
      <c r="BW212" s="74">
        <f t="shared" si="67"/>
        <v>9.3999999999999986</v>
      </c>
    </row>
    <row r="213" spans="26:75" x14ac:dyDescent="0.45">
      <c r="Z213" s="27"/>
      <c r="BQ213" s="95">
        <f t="shared" si="64"/>
        <v>42207</v>
      </c>
      <c r="BR213" s="83">
        <f t="shared" si="65"/>
        <v>7</v>
      </c>
      <c r="BS213" s="43">
        <f t="shared" si="66"/>
        <v>2015</v>
      </c>
      <c r="BT213" s="84">
        <f>IF(BQ213=" "," ",+'Meteo - DJ'!E214)</f>
        <v>17.899999999999999</v>
      </c>
      <c r="BU213" s="85">
        <f>IF(BQ213=" "," ",+'Meteo - DJ'!F214)</f>
        <v>28.5</v>
      </c>
      <c r="BV213" s="75">
        <f t="shared" si="63"/>
        <v>8.3962264150944654E-3</v>
      </c>
      <c r="BW213" s="74">
        <f t="shared" si="67"/>
        <v>8.1999999999999993</v>
      </c>
    </row>
    <row r="214" spans="26:75" x14ac:dyDescent="0.45">
      <c r="Z214" s="27"/>
      <c r="BQ214" s="95">
        <f t="shared" si="64"/>
        <v>42208</v>
      </c>
      <c r="BR214" s="83">
        <f t="shared" si="65"/>
        <v>7</v>
      </c>
      <c r="BS214" s="43">
        <f t="shared" si="66"/>
        <v>2015</v>
      </c>
      <c r="BT214" s="84">
        <f>IF(BQ214=" "," ",+'Meteo - DJ'!E215)</f>
        <v>17.100000000000001</v>
      </c>
      <c r="BU214" s="85">
        <f>IF(BQ214=" "," ",+'Meteo - DJ'!F215)</f>
        <v>26.2</v>
      </c>
      <c r="BV214" s="75">
        <f t="shared" si="63"/>
        <v>0.10938461538461516</v>
      </c>
      <c r="BW214" s="74">
        <f t="shared" si="67"/>
        <v>6.6499999999999986</v>
      </c>
    </row>
    <row r="215" spans="26:75" x14ac:dyDescent="0.45">
      <c r="Z215" s="27"/>
      <c r="BQ215" s="95">
        <f t="shared" si="64"/>
        <v>42209</v>
      </c>
      <c r="BR215" s="83">
        <f t="shared" si="65"/>
        <v>7</v>
      </c>
      <c r="BS215" s="43">
        <f t="shared" si="66"/>
        <v>2015</v>
      </c>
      <c r="BT215" s="84">
        <f>IF(BQ215=" "," ",+'Meteo - DJ'!E216)</f>
        <v>15.5</v>
      </c>
      <c r="BU215" s="85">
        <f>IF(BQ215=" "," ",+'Meteo - DJ'!F216)</f>
        <v>27.2</v>
      </c>
      <c r="BV215" s="75">
        <f t="shared" si="63"/>
        <v>0.42435897435897435</v>
      </c>
      <c r="BW215" s="74">
        <f t="shared" si="67"/>
        <v>6.3500000000000014</v>
      </c>
    </row>
    <row r="216" spans="26:75" x14ac:dyDescent="0.45">
      <c r="Z216" s="27"/>
      <c r="BQ216" s="95">
        <f t="shared" si="64"/>
        <v>42210</v>
      </c>
      <c r="BR216" s="83">
        <f t="shared" si="65"/>
        <v>7</v>
      </c>
      <c r="BS216" s="43">
        <f t="shared" si="66"/>
        <v>2015</v>
      </c>
      <c r="BT216" s="84">
        <f>IF(BQ216=" "," ",+'Meteo - DJ'!E217)</f>
        <v>14.1</v>
      </c>
      <c r="BU216" s="85">
        <f>IF(BQ216=" "," ",+'Meteo - DJ'!F217)</f>
        <v>21.6</v>
      </c>
      <c r="BV216" s="75">
        <f t="shared" si="63"/>
        <v>1.1637599999999999</v>
      </c>
      <c r="BW216" s="74">
        <f t="shared" si="67"/>
        <v>2.9673600000000002</v>
      </c>
    </row>
    <row r="217" spans="26:75" x14ac:dyDescent="0.45">
      <c r="Z217" s="27"/>
      <c r="BQ217" s="95">
        <f t="shared" si="64"/>
        <v>42211</v>
      </c>
      <c r="BR217" s="83">
        <f t="shared" si="65"/>
        <v>7</v>
      </c>
      <c r="BS217" s="43">
        <f t="shared" si="66"/>
        <v>2015</v>
      </c>
      <c r="BT217" s="84">
        <f>IF(BQ217=" "," ",+'Meteo - DJ'!E218)</f>
        <v>9.6</v>
      </c>
      <c r="BU217" s="85">
        <f>IF(BQ217=" "," ",+'Meteo - DJ'!F218)</f>
        <v>20.8</v>
      </c>
      <c r="BV217" s="75">
        <f t="shared" si="63"/>
        <v>3.3180000000000001</v>
      </c>
      <c r="BW217" s="74">
        <f t="shared" si="67"/>
        <v>1.7255000000000003</v>
      </c>
    </row>
    <row r="218" spans="26:75" x14ac:dyDescent="0.45">
      <c r="Z218" s="27"/>
      <c r="BQ218" s="95">
        <f t="shared" si="64"/>
        <v>42212</v>
      </c>
      <c r="BR218" s="83">
        <f t="shared" si="65"/>
        <v>7</v>
      </c>
      <c r="BS218" s="43">
        <f t="shared" si="66"/>
        <v>2015</v>
      </c>
      <c r="BT218" s="84">
        <f>IF(BQ218=" "," ",+'Meteo - DJ'!E219)</f>
        <v>14.9</v>
      </c>
      <c r="BU218" s="85">
        <f>IF(BQ218=" "," ",+'Meteo - DJ'!F219)</f>
        <v>23.8</v>
      </c>
      <c r="BV218" s="75">
        <f t="shared" si="63"/>
        <v>0.70150561797752786</v>
      </c>
      <c r="BW218" s="74">
        <f t="shared" si="67"/>
        <v>4.3584719101123595</v>
      </c>
    </row>
    <row r="219" spans="26:75" x14ac:dyDescent="0.45">
      <c r="Z219" s="27"/>
      <c r="BQ219" s="95">
        <f t="shared" si="64"/>
        <v>42213</v>
      </c>
      <c r="BR219" s="83">
        <f t="shared" si="65"/>
        <v>7</v>
      </c>
      <c r="BS219" s="43">
        <f t="shared" si="66"/>
        <v>2015</v>
      </c>
      <c r="BT219" s="84">
        <f>IF(BQ219=" "," ",+'Meteo - DJ'!E220)</f>
        <v>13.2</v>
      </c>
      <c r="BU219" s="85">
        <f>IF(BQ219=" "," ",+'Meteo - DJ'!F220)</f>
        <v>17.899999999999999</v>
      </c>
      <c r="BV219" s="75">
        <f t="shared" si="63"/>
        <v>2.4500000000000011</v>
      </c>
      <c r="BW219" s="74">
        <f t="shared" si="67"/>
        <v>0.98353191489361624</v>
      </c>
    </row>
    <row r="220" spans="26:75" x14ac:dyDescent="0.45">
      <c r="Z220" s="27"/>
      <c r="BQ220" s="95">
        <f t="shared" si="64"/>
        <v>42214</v>
      </c>
      <c r="BR220" s="83">
        <f t="shared" si="65"/>
        <v>7</v>
      </c>
      <c r="BS220" s="43">
        <f t="shared" si="66"/>
        <v>2015</v>
      </c>
      <c r="BT220" s="84">
        <f>IF(BQ220=" "," ",+'Meteo - DJ'!E221)</f>
        <v>11.1</v>
      </c>
      <c r="BU220" s="85">
        <f>IF(BQ220=" "," ",+'Meteo - DJ'!F221)</f>
        <v>22.7</v>
      </c>
      <c r="BV220" s="75">
        <f t="shared" si="63"/>
        <v>2.2758103448275864</v>
      </c>
      <c r="BW220" s="74">
        <f t="shared" si="67"/>
        <v>2.7627068965517241</v>
      </c>
    </row>
    <row r="221" spans="26:75" x14ac:dyDescent="0.45">
      <c r="Z221" s="27"/>
      <c r="BQ221" s="95">
        <f t="shared" si="64"/>
        <v>42215</v>
      </c>
      <c r="BR221" s="83">
        <f t="shared" si="65"/>
        <v>7</v>
      </c>
      <c r="BS221" s="43">
        <f t="shared" si="66"/>
        <v>2015</v>
      </c>
      <c r="BT221" s="84">
        <f>IF(BQ221=" "," ",+'Meteo - DJ'!E222)</f>
        <v>9.3000000000000007</v>
      </c>
      <c r="BU221" s="85">
        <f>IF(BQ221=" "," ",+'Meteo - DJ'!F222)</f>
        <v>22.2</v>
      </c>
      <c r="BV221" s="75">
        <f t="shared" si="63"/>
        <v>3.1603255813953481</v>
      </c>
      <c r="BW221" s="74">
        <f t="shared" si="67"/>
        <v>2.2638139534883717</v>
      </c>
    </row>
    <row r="222" spans="26:75" x14ac:dyDescent="0.45">
      <c r="Z222" s="27"/>
      <c r="BQ222" s="95">
        <f t="shared" si="64"/>
        <v>42216</v>
      </c>
      <c r="BR222" s="83">
        <f t="shared" si="65"/>
        <v>7</v>
      </c>
      <c r="BS222" s="43">
        <f t="shared" si="66"/>
        <v>2015</v>
      </c>
      <c r="BT222" s="84">
        <f>IF(BQ222=" "," ",+'Meteo - DJ'!E223)</f>
        <v>9.8000000000000007</v>
      </c>
      <c r="BU222" s="85">
        <f>IF(BQ222=" "," ",+'Meteo - DJ'!F223)</f>
        <v>22.9</v>
      </c>
      <c r="BV222" s="75">
        <f t="shared" si="63"/>
        <v>2.8117862595419849</v>
      </c>
      <c r="BW222" s="74">
        <f t="shared" si="67"/>
        <v>2.6329312977099226</v>
      </c>
    </row>
    <row r="223" spans="26:75" x14ac:dyDescent="0.45">
      <c r="Z223" s="27"/>
      <c r="BQ223" s="95">
        <f t="shared" si="64"/>
        <v>42217</v>
      </c>
      <c r="BR223" s="83">
        <f t="shared" si="65"/>
        <v>8</v>
      </c>
      <c r="BS223" s="43">
        <f t="shared" si="66"/>
        <v>2015</v>
      </c>
      <c r="BT223" s="84">
        <f>IF(BQ223=" "," ",+'Meteo - DJ'!E224)</f>
        <v>13.8</v>
      </c>
      <c r="BU223" s="85">
        <f>IF(BQ223=" "," ",+'Meteo - DJ'!F224)</f>
        <v>26</v>
      </c>
      <c r="BV223" s="75">
        <f t="shared" si="63"/>
        <v>0.94327868852458996</v>
      </c>
      <c r="BW223" s="74">
        <f t="shared" si="67"/>
        <v>5.0455737704918038</v>
      </c>
    </row>
    <row r="224" spans="26:75" x14ac:dyDescent="0.45">
      <c r="Z224" s="27"/>
      <c r="BQ224" s="95">
        <f t="shared" si="64"/>
        <v>42218</v>
      </c>
      <c r="BR224" s="83">
        <f t="shared" si="65"/>
        <v>8</v>
      </c>
      <c r="BS224" s="43">
        <f t="shared" si="66"/>
        <v>2015</v>
      </c>
      <c r="BT224" s="84">
        <f>IF(BQ224=" "," ",+'Meteo - DJ'!E225)</f>
        <v>9.9</v>
      </c>
      <c r="BU224" s="85">
        <f>IF(BQ224=" "," ",+'Meteo - DJ'!F225)</f>
        <v>30</v>
      </c>
      <c r="BV224" s="75">
        <f t="shared" si="63"/>
        <v>2.0189552238805968</v>
      </c>
      <c r="BW224" s="74">
        <f t="shared" si="67"/>
        <v>5.901492537313433</v>
      </c>
    </row>
    <row r="225" spans="26:75" x14ac:dyDescent="0.45">
      <c r="Z225" s="27"/>
      <c r="BQ225" s="95">
        <f t="shared" si="64"/>
        <v>42219</v>
      </c>
      <c r="BR225" s="83">
        <f t="shared" si="65"/>
        <v>8</v>
      </c>
      <c r="BS225" s="43">
        <f t="shared" si="66"/>
        <v>2015</v>
      </c>
      <c r="BT225" s="84">
        <f>IF(BQ225=" "," ",+'Meteo - DJ'!E226)</f>
        <v>16.600000000000001</v>
      </c>
      <c r="BU225" s="85">
        <f>IF(BQ225=" "," ",+'Meteo - DJ'!F226)</f>
        <v>34.6</v>
      </c>
      <c r="BV225" s="75">
        <f t="shared" si="63"/>
        <v>0.15773333333333311</v>
      </c>
      <c r="BW225" s="74">
        <f t="shared" si="67"/>
        <v>10.600000000000001</v>
      </c>
    </row>
    <row r="226" spans="26:75" x14ac:dyDescent="0.45">
      <c r="Z226" s="27"/>
      <c r="BQ226" s="95">
        <f t="shared" si="64"/>
        <v>42220</v>
      </c>
      <c r="BR226" s="83">
        <f t="shared" si="65"/>
        <v>8</v>
      </c>
      <c r="BS226" s="43">
        <f t="shared" si="66"/>
        <v>2015</v>
      </c>
      <c r="BT226" s="84">
        <f>IF(BQ226=" "," ",+'Meteo - DJ'!E227)</f>
        <v>17.2</v>
      </c>
      <c r="BU226" s="85">
        <f>IF(BQ226=" "," ",+'Meteo - DJ'!F227)</f>
        <v>25.5</v>
      </c>
      <c r="BV226" s="75">
        <f t="shared" si="63"/>
        <v>9.6385542168674815E-2</v>
      </c>
      <c r="BW226" s="74">
        <f t="shared" si="67"/>
        <v>6.3500000000000014</v>
      </c>
    </row>
    <row r="227" spans="26:75" x14ac:dyDescent="0.45">
      <c r="Z227" s="27"/>
      <c r="BQ227" s="95">
        <f t="shared" si="64"/>
        <v>42221</v>
      </c>
      <c r="BR227" s="83">
        <f t="shared" si="65"/>
        <v>8</v>
      </c>
      <c r="BS227" s="43">
        <f t="shared" si="66"/>
        <v>2015</v>
      </c>
      <c r="BT227" s="84">
        <f>IF(BQ227=" "," ",+'Meteo - DJ'!E228)</f>
        <v>12.7</v>
      </c>
      <c r="BU227" s="85">
        <f>IF(BQ227=" "," ",+'Meteo - DJ'!F228)</f>
        <v>30.3</v>
      </c>
      <c r="BV227" s="75">
        <f t="shared" si="63"/>
        <v>1.0943295454545456</v>
      </c>
      <c r="BW227" s="74">
        <f t="shared" si="67"/>
        <v>6.8102386363636365</v>
      </c>
    </row>
    <row r="228" spans="26:75" x14ac:dyDescent="0.45">
      <c r="Z228" s="27"/>
      <c r="BQ228" s="95">
        <f t="shared" si="64"/>
        <v>42222</v>
      </c>
      <c r="BR228" s="83">
        <f t="shared" si="65"/>
        <v>8</v>
      </c>
      <c r="BS228" s="43">
        <f t="shared" si="66"/>
        <v>2015</v>
      </c>
      <c r="BT228" s="84">
        <f>IF(BQ228=" "," ",+'Meteo - DJ'!E229)</f>
        <v>17.5</v>
      </c>
      <c r="BU228" s="85">
        <f>IF(BQ228=" "," ",+'Meteo - DJ'!F229)</f>
        <v>31</v>
      </c>
      <c r="BV228" s="75">
        <f t="shared" si="63"/>
        <v>4.777777777777778E-2</v>
      </c>
      <c r="BW228" s="74">
        <f t="shared" si="67"/>
        <v>9.25</v>
      </c>
    </row>
    <row r="229" spans="26:75" x14ac:dyDescent="0.45">
      <c r="Z229" s="27"/>
      <c r="BQ229" s="95">
        <f t="shared" si="64"/>
        <v>42223</v>
      </c>
      <c r="BR229" s="83">
        <f t="shared" si="65"/>
        <v>8</v>
      </c>
      <c r="BS229" s="43">
        <f t="shared" si="66"/>
        <v>2015</v>
      </c>
      <c r="BT229" s="84">
        <f>IF(BQ229=" "," ",+'Meteo - DJ'!E230)</f>
        <v>15.4</v>
      </c>
      <c r="BU229" s="85">
        <f>IF(BQ229=" "," ",+'Meteo - DJ'!F230)</f>
        <v>29.2</v>
      </c>
      <c r="BV229" s="75">
        <f t="shared" si="63"/>
        <v>0.4137391304347825</v>
      </c>
      <c r="BW229" s="74">
        <f t="shared" si="67"/>
        <v>7.3000000000000007</v>
      </c>
    </row>
    <row r="230" spans="26:75" x14ac:dyDescent="0.45">
      <c r="Z230" s="27"/>
      <c r="BQ230" s="95">
        <f t="shared" si="64"/>
        <v>42224</v>
      </c>
      <c r="BR230" s="83">
        <f t="shared" si="65"/>
        <v>8</v>
      </c>
      <c r="BS230" s="43">
        <f t="shared" si="66"/>
        <v>2015</v>
      </c>
      <c r="BT230" s="84">
        <f>IF(BQ230=" "," ",+'Meteo - DJ'!E231)</f>
        <v>16.600000000000001</v>
      </c>
      <c r="BU230" s="85">
        <f>IF(BQ230=" "," ",+'Meteo - DJ'!F231)</f>
        <v>27.5</v>
      </c>
      <c r="BV230" s="75">
        <f t="shared" si="63"/>
        <v>0.18752293577981627</v>
      </c>
      <c r="BW230" s="74">
        <f t="shared" si="67"/>
        <v>7.0500000000000007</v>
      </c>
    </row>
    <row r="231" spans="26:75" x14ac:dyDescent="0.45">
      <c r="Z231" s="27"/>
      <c r="BQ231" s="95">
        <f t="shared" si="64"/>
        <v>42225</v>
      </c>
      <c r="BR231" s="83">
        <f t="shared" si="65"/>
        <v>8</v>
      </c>
      <c r="BS231" s="43">
        <f t="shared" si="66"/>
        <v>2015</v>
      </c>
      <c r="BT231" s="84">
        <f>IF(BQ231=" "," ",+'Meteo - DJ'!E232)</f>
        <v>17.899999999999999</v>
      </c>
      <c r="BU231" s="85">
        <f>IF(BQ231=" "," ",+'Meteo - DJ'!F232)</f>
        <v>25</v>
      </c>
      <c r="BV231" s="75">
        <f t="shared" si="63"/>
        <v>8.5915492957747801E-3</v>
      </c>
      <c r="BW231" s="74">
        <f t="shared" si="67"/>
        <v>6.4499999999999993</v>
      </c>
    </row>
    <row r="232" spans="26:75" x14ac:dyDescent="0.45">
      <c r="Z232" s="27"/>
      <c r="BQ232" s="95">
        <f t="shared" si="64"/>
        <v>42226</v>
      </c>
      <c r="BR232" s="83">
        <f t="shared" si="65"/>
        <v>8</v>
      </c>
      <c r="BS232" s="43">
        <f t="shared" si="66"/>
        <v>2015</v>
      </c>
      <c r="BT232" s="84">
        <f>IF(BQ232=" "," ",+'Meteo - DJ'!E233)</f>
        <v>15.4</v>
      </c>
      <c r="BU232" s="85">
        <f>IF(BQ232=" "," ",+'Meteo - DJ'!F233)</f>
        <v>29.2</v>
      </c>
      <c r="BV232" s="75">
        <f t="shared" si="63"/>
        <v>0.4137391304347825</v>
      </c>
      <c r="BW232" s="74">
        <f t="shared" si="67"/>
        <v>7.3000000000000007</v>
      </c>
    </row>
    <row r="233" spans="26:75" x14ac:dyDescent="0.45">
      <c r="Z233" s="27"/>
      <c r="BQ233" s="95">
        <f t="shared" si="64"/>
        <v>42227</v>
      </c>
      <c r="BR233" s="83">
        <f t="shared" si="65"/>
        <v>8</v>
      </c>
      <c r="BS233" s="43">
        <f t="shared" si="66"/>
        <v>2015</v>
      </c>
      <c r="BT233" s="84">
        <f>IF(BQ233=" "," ",+'Meteo - DJ'!E234)</f>
        <v>17.899999999999999</v>
      </c>
      <c r="BU233" s="85">
        <f>IF(BQ233=" "," ",+'Meteo - DJ'!F234)</f>
        <v>30.3</v>
      </c>
      <c r="BV233" s="75">
        <f t="shared" si="63"/>
        <v>8.3387096774194796E-3</v>
      </c>
      <c r="BW233" s="74">
        <f t="shared" si="67"/>
        <v>9.1000000000000014</v>
      </c>
    </row>
    <row r="234" spans="26:75" x14ac:dyDescent="0.45">
      <c r="Z234" s="27"/>
      <c r="BQ234" s="95">
        <f t="shared" si="64"/>
        <v>42228</v>
      </c>
      <c r="BR234" s="83">
        <f t="shared" si="65"/>
        <v>8</v>
      </c>
      <c r="BS234" s="43">
        <f t="shared" si="66"/>
        <v>2015</v>
      </c>
      <c r="BT234" s="84">
        <f>IF(BQ234=" "," ",+'Meteo - DJ'!E235)</f>
        <v>19.899999999999999</v>
      </c>
      <c r="BU234" s="85">
        <f>IF(BQ234=" "," ",+'Meteo - DJ'!F235)</f>
        <v>33.299999999999997</v>
      </c>
      <c r="BV234" s="75">
        <f t="shared" si="63"/>
        <v>-3.8850746268656755E-2</v>
      </c>
      <c r="BW234" s="74">
        <f t="shared" si="67"/>
        <v>11.599999999999998</v>
      </c>
    </row>
    <row r="235" spans="26:75" x14ac:dyDescent="0.45">
      <c r="Z235" s="27"/>
      <c r="BQ235" s="95">
        <f t="shared" si="64"/>
        <v>42229</v>
      </c>
      <c r="BR235" s="83">
        <f t="shared" si="65"/>
        <v>8</v>
      </c>
      <c r="BS235" s="43">
        <f t="shared" si="66"/>
        <v>2015</v>
      </c>
      <c r="BT235" s="84">
        <f>IF(BQ235=" "," ",+'Meteo - DJ'!E236)</f>
        <v>20.6</v>
      </c>
      <c r="BU235" s="85">
        <f>IF(BQ235=" "," ",+'Meteo - DJ'!F236)</f>
        <v>29.9</v>
      </c>
      <c r="BV235" s="75">
        <f t="shared" si="63"/>
        <v>9.7290322580645461E-2</v>
      </c>
      <c r="BW235" s="74">
        <f t="shared" si="67"/>
        <v>10.25</v>
      </c>
    </row>
    <row r="236" spans="26:75" x14ac:dyDescent="0.45">
      <c r="Z236" s="27"/>
      <c r="BQ236" s="95">
        <f t="shared" si="64"/>
        <v>42230</v>
      </c>
      <c r="BR236" s="83">
        <f t="shared" si="65"/>
        <v>8</v>
      </c>
      <c r="BS236" s="43">
        <f t="shared" si="66"/>
        <v>2015</v>
      </c>
      <c r="BT236" s="84">
        <f>IF(BQ236=" "," ",+'Meteo - DJ'!E237)</f>
        <v>17.5</v>
      </c>
      <c r="BU236" s="85">
        <f>IF(BQ236=" "," ",+'Meteo - DJ'!F237)</f>
        <v>26.3</v>
      </c>
      <c r="BV236" s="75">
        <f t="shared" si="63"/>
        <v>5.1931818181818183E-2</v>
      </c>
      <c r="BW236" s="74">
        <f t="shared" si="67"/>
        <v>6.8999999999999986</v>
      </c>
    </row>
    <row r="237" spans="26:75" x14ac:dyDescent="0.45">
      <c r="Z237" s="27"/>
      <c r="BQ237" s="95">
        <f t="shared" si="64"/>
        <v>42231</v>
      </c>
      <c r="BR237" s="83">
        <f t="shared" si="65"/>
        <v>8</v>
      </c>
      <c r="BS237" s="43">
        <f t="shared" si="66"/>
        <v>2015</v>
      </c>
      <c r="BT237" s="84">
        <f>IF(BQ237=" "," ",+'Meteo - DJ'!E238)</f>
        <v>15</v>
      </c>
      <c r="BU237" s="85">
        <f>IF(BQ237=" "," ",+'Meteo - DJ'!F238)</f>
        <v>22.3</v>
      </c>
      <c r="BV237" s="75">
        <f t="shared" si="63"/>
        <v>0.75780821917808205</v>
      </c>
      <c r="BW237" s="74">
        <f t="shared" si="67"/>
        <v>3.6500000000000004</v>
      </c>
    </row>
    <row r="238" spans="26:75" x14ac:dyDescent="0.45">
      <c r="Z238" s="27"/>
      <c r="BQ238" s="95">
        <f t="shared" si="64"/>
        <v>42232</v>
      </c>
      <c r="BR238" s="83">
        <f t="shared" si="65"/>
        <v>8</v>
      </c>
      <c r="BS238" s="43">
        <f t="shared" si="66"/>
        <v>2015</v>
      </c>
      <c r="BT238" s="84">
        <f>IF(BQ238=" "," ",+'Meteo - DJ'!E239)</f>
        <v>10.9</v>
      </c>
      <c r="BU238" s="85">
        <f>IF(BQ238=" "," ",+'Meteo - DJ'!F239)</f>
        <v>22.2</v>
      </c>
      <c r="BV238" s="75">
        <f t="shared" si="63"/>
        <v>2.441646017699115</v>
      </c>
      <c r="BW238" s="74">
        <f t="shared" si="67"/>
        <v>2.5027964601769908</v>
      </c>
    </row>
    <row r="239" spans="26:75" x14ac:dyDescent="0.45">
      <c r="Z239" s="27"/>
      <c r="BQ239" s="95">
        <f t="shared" si="64"/>
        <v>42233</v>
      </c>
      <c r="BR239" s="83">
        <f t="shared" si="65"/>
        <v>8</v>
      </c>
      <c r="BS239" s="43">
        <f t="shared" si="66"/>
        <v>2015</v>
      </c>
      <c r="BT239" s="84">
        <f>IF(BQ239=" "," ",+'Meteo - DJ'!E240)</f>
        <v>14.5</v>
      </c>
      <c r="BU239" s="85">
        <f>IF(BQ239=" "," ",+'Meteo - DJ'!F240)</f>
        <v>22.5</v>
      </c>
      <c r="BV239" s="75">
        <f t="shared" si="63"/>
        <v>0.92312499999999997</v>
      </c>
      <c r="BW239" s="74">
        <f t="shared" si="67"/>
        <v>3.5531250000000001</v>
      </c>
    </row>
    <row r="240" spans="26:75" x14ac:dyDescent="0.45">
      <c r="Z240" s="27"/>
      <c r="BQ240" s="95">
        <f t="shared" si="64"/>
        <v>42234</v>
      </c>
      <c r="BR240" s="83">
        <f t="shared" si="65"/>
        <v>8</v>
      </c>
      <c r="BS240" s="43">
        <f t="shared" si="66"/>
        <v>2015</v>
      </c>
      <c r="BT240" s="84">
        <f>IF(BQ240=" "," ",+'Meteo - DJ'!E241)</f>
        <v>10.8</v>
      </c>
      <c r="BU240" s="85">
        <f>IF(BQ240=" "," ",+'Meteo - DJ'!F241)</f>
        <v>22.5</v>
      </c>
      <c r="BV240" s="75">
        <f t="shared" si="63"/>
        <v>2.4369230769230765</v>
      </c>
      <c r="BW240" s="74">
        <f t="shared" si="67"/>
        <v>2.6192307692307697</v>
      </c>
    </row>
    <row r="241" spans="26:75" x14ac:dyDescent="0.45">
      <c r="Z241" s="27"/>
      <c r="BQ241" s="95">
        <f t="shared" si="64"/>
        <v>42235</v>
      </c>
      <c r="BR241" s="83">
        <f t="shared" si="65"/>
        <v>8</v>
      </c>
      <c r="BS241" s="43">
        <f t="shared" si="66"/>
        <v>2015</v>
      </c>
      <c r="BT241" s="84">
        <f>IF(BQ241=" "," ",+'Meteo - DJ'!E242)</f>
        <v>12.1</v>
      </c>
      <c r="BU241" s="85">
        <f>IF(BQ241=" "," ",+'Meteo - DJ'!F242)</f>
        <v>26.5</v>
      </c>
      <c r="BV241" s="75">
        <f t="shared" si="63"/>
        <v>1.4872916666666667</v>
      </c>
      <c r="BW241" s="74">
        <f t="shared" si="67"/>
        <v>4.7772916666666658</v>
      </c>
    </row>
    <row r="242" spans="26:75" x14ac:dyDescent="0.45">
      <c r="Z242" s="27"/>
      <c r="BQ242" s="95">
        <f t="shared" si="64"/>
        <v>42236</v>
      </c>
      <c r="BR242" s="83">
        <f t="shared" si="65"/>
        <v>8</v>
      </c>
      <c r="BS242" s="43">
        <f t="shared" si="66"/>
        <v>2015</v>
      </c>
      <c r="BT242" s="84">
        <f>IF(BQ242=" "," ",+'Meteo - DJ'!E243)</f>
        <v>16.5</v>
      </c>
      <c r="BU242" s="85">
        <f>IF(BQ242=" "," ",+'Meteo - DJ'!F243)</f>
        <v>23.1</v>
      </c>
      <c r="BV242" s="75">
        <f t="shared" si="63"/>
        <v>0.26318181818181813</v>
      </c>
      <c r="BW242" s="74">
        <f t="shared" si="67"/>
        <v>4.8000000000000007</v>
      </c>
    </row>
    <row r="243" spans="26:75" x14ac:dyDescent="0.45">
      <c r="Z243" s="27"/>
      <c r="BQ243" s="95">
        <f t="shared" si="64"/>
        <v>42237</v>
      </c>
      <c r="BR243" s="83">
        <f t="shared" si="65"/>
        <v>8</v>
      </c>
      <c r="BS243" s="43">
        <f t="shared" si="66"/>
        <v>2015</v>
      </c>
      <c r="BT243" s="84">
        <f>IF(BQ243=" "," ",+'Meteo - DJ'!E244)</f>
        <v>15.4</v>
      </c>
      <c r="BU243" s="85">
        <f>IF(BQ243=" "," ",+'Meteo - DJ'!F244)</f>
        <v>29.1</v>
      </c>
      <c r="BV243" s="75">
        <f t="shared" si="63"/>
        <v>0.41524087591240866</v>
      </c>
      <c r="BW243" s="74">
        <f t="shared" si="67"/>
        <v>7.25</v>
      </c>
    </row>
    <row r="244" spans="26:75" x14ac:dyDescent="0.45">
      <c r="Z244" s="27"/>
      <c r="BQ244" s="95">
        <f t="shared" si="64"/>
        <v>42238</v>
      </c>
      <c r="BR244" s="83">
        <f t="shared" si="65"/>
        <v>8</v>
      </c>
      <c r="BS244" s="43">
        <f t="shared" si="66"/>
        <v>2015</v>
      </c>
      <c r="BT244" s="84">
        <f>IF(BQ244=" "," ",+'Meteo - DJ'!E245)</f>
        <v>15.1</v>
      </c>
      <c r="BU244" s="85">
        <f>IF(BQ244=" "," ",+'Meteo - DJ'!F245)</f>
        <v>30.8</v>
      </c>
      <c r="BV244" s="75">
        <f t="shared" si="63"/>
        <v>0.45698089171974532</v>
      </c>
      <c r="BW244" s="74">
        <f t="shared" si="67"/>
        <v>7.9499999999999993</v>
      </c>
    </row>
    <row r="245" spans="26:75" x14ac:dyDescent="0.45">
      <c r="Z245" s="27"/>
      <c r="BQ245" s="95">
        <f t="shared" si="64"/>
        <v>42239</v>
      </c>
      <c r="BR245" s="83">
        <f t="shared" si="65"/>
        <v>8</v>
      </c>
      <c r="BS245" s="43">
        <f t="shared" si="66"/>
        <v>2015</v>
      </c>
      <c r="BT245" s="84">
        <f>IF(BQ245=" "," ",+'Meteo - DJ'!E246)</f>
        <v>17.100000000000001</v>
      </c>
      <c r="BU245" s="85">
        <f>IF(BQ245=" "," ",+'Meteo - DJ'!F246)</f>
        <v>23.8</v>
      </c>
      <c r="BV245" s="75">
        <f t="shared" si="63"/>
        <v>0.1227761194029848</v>
      </c>
      <c r="BW245" s="74">
        <f t="shared" si="67"/>
        <v>5.4500000000000028</v>
      </c>
    </row>
    <row r="246" spans="26:75" x14ac:dyDescent="0.45">
      <c r="Z246" s="27"/>
      <c r="BQ246" s="95">
        <f t="shared" si="64"/>
        <v>42240</v>
      </c>
      <c r="BR246" s="83">
        <f t="shared" si="65"/>
        <v>8</v>
      </c>
      <c r="BS246" s="43">
        <f t="shared" si="66"/>
        <v>2015</v>
      </c>
      <c r="BT246" s="84">
        <f>IF(BQ246=" "," ",+'Meteo - DJ'!E247)</f>
        <v>15.4</v>
      </c>
      <c r="BU246" s="85">
        <f>IF(BQ246=" "," ",+'Meteo - DJ'!F247)</f>
        <v>20.9</v>
      </c>
      <c r="BV246" s="75">
        <f t="shared" si="63"/>
        <v>0.72421818181818187</v>
      </c>
      <c r="BW246" s="74">
        <f t="shared" si="67"/>
        <v>3.1499999999999986</v>
      </c>
    </row>
    <row r="247" spans="26:75" x14ac:dyDescent="0.45">
      <c r="Z247" s="27"/>
      <c r="BQ247" s="95">
        <f t="shared" si="64"/>
        <v>42241</v>
      </c>
      <c r="BR247" s="83">
        <f t="shared" si="65"/>
        <v>8</v>
      </c>
      <c r="BS247" s="43">
        <f t="shared" si="66"/>
        <v>2015</v>
      </c>
      <c r="BT247" s="84">
        <f>IF(BQ247=" "," ",+'Meteo - DJ'!E248)</f>
        <v>10.8</v>
      </c>
      <c r="BU247" s="85">
        <f>IF(BQ247=" "," ",+'Meteo - DJ'!F248)</f>
        <v>20.399999999999999</v>
      </c>
      <c r="BV247" s="75">
        <f t="shared" si="63"/>
        <v>2.8440000000000003</v>
      </c>
      <c r="BW247" s="74">
        <f t="shared" si="67"/>
        <v>1.7077499999999997</v>
      </c>
    </row>
    <row r="248" spans="26:75" x14ac:dyDescent="0.45">
      <c r="Z248" s="27"/>
      <c r="BQ248" s="95">
        <f t="shared" si="64"/>
        <v>42242</v>
      </c>
      <c r="BR248" s="83">
        <f t="shared" si="65"/>
        <v>8</v>
      </c>
      <c r="BS248" s="43">
        <f t="shared" si="66"/>
        <v>2015</v>
      </c>
      <c r="BT248" s="84">
        <f>IF(BQ248=" "," ",+'Meteo - DJ'!E249)</f>
        <v>15.4</v>
      </c>
      <c r="BU248" s="85">
        <f>IF(BQ248=" "," ",+'Meteo - DJ'!F249)</f>
        <v>29.5</v>
      </c>
      <c r="BV248" s="75">
        <f t="shared" si="63"/>
        <v>0.40936170212765943</v>
      </c>
      <c r="BW248" s="74">
        <f t="shared" si="67"/>
        <v>7.4499999999999993</v>
      </c>
    </row>
    <row r="249" spans="26:75" x14ac:dyDescent="0.45">
      <c r="Z249" s="27"/>
      <c r="BQ249" s="95">
        <f t="shared" si="64"/>
        <v>42243</v>
      </c>
      <c r="BR249" s="83">
        <f t="shared" si="65"/>
        <v>8</v>
      </c>
      <c r="BS249" s="43">
        <f t="shared" si="66"/>
        <v>2015</v>
      </c>
      <c r="BT249" s="84">
        <f>IF(BQ249=" "," ",+'Meteo - DJ'!E250)</f>
        <v>13.6</v>
      </c>
      <c r="BU249" s="85">
        <f>IF(BQ249=" "," ",+'Meteo - DJ'!F250)</f>
        <v>14.6</v>
      </c>
      <c r="BV249" s="75">
        <f t="shared" si="63"/>
        <v>3.9000000000000004</v>
      </c>
      <c r="BW249" s="74">
        <f t="shared" si="67"/>
        <v>0</v>
      </c>
    </row>
    <row r="250" spans="26:75" x14ac:dyDescent="0.45">
      <c r="Z250" s="27"/>
      <c r="BQ250" s="95">
        <f t="shared" si="64"/>
        <v>42244</v>
      </c>
      <c r="BR250" s="83">
        <f t="shared" si="65"/>
        <v>8</v>
      </c>
      <c r="BS250" s="43">
        <f t="shared" si="66"/>
        <v>2015</v>
      </c>
      <c r="BT250" s="84">
        <f>IF(BQ250=" "," ",+'Meteo - DJ'!E251)</f>
        <v>13.9</v>
      </c>
      <c r="BU250" s="85">
        <f>IF(BQ250=" "," ",+'Meteo - DJ'!F251)</f>
        <v>22.2</v>
      </c>
      <c r="BV250" s="75">
        <f t="shared" si="63"/>
        <v>1.1786265060240964</v>
      </c>
      <c r="BW250" s="74">
        <f t="shared" si="67"/>
        <v>3.1992289156626503</v>
      </c>
    </row>
    <row r="251" spans="26:75" x14ac:dyDescent="0.45">
      <c r="Z251" s="27"/>
      <c r="BQ251" s="95">
        <f t="shared" si="64"/>
        <v>42245</v>
      </c>
      <c r="BR251" s="83">
        <f t="shared" si="65"/>
        <v>8</v>
      </c>
      <c r="BS251" s="43">
        <f t="shared" si="66"/>
        <v>2015</v>
      </c>
      <c r="BT251" s="84">
        <f>IF(BQ251=" "," ",+'Meteo - DJ'!E252)</f>
        <v>15.2</v>
      </c>
      <c r="BU251" s="85">
        <f>IF(BQ251=" "," ",+'Meteo - DJ'!F252)</f>
        <v>30.6</v>
      </c>
      <c r="BV251" s="75">
        <f t="shared" si="63"/>
        <v>0.43781818181818194</v>
      </c>
      <c r="BW251" s="74">
        <f t="shared" si="67"/>
        <v>7.8999999999999986</v>
      </c>
    </row>
    <row r="252" spans="26:75" x14ac:dyDescent="0.45">
      <c r="Z252" s="27"/>
      <c r="BQ252" s="95">
        <f t="shared" si="64"/>
        <v>42246</v>
      </c>
      <c r="BR252" s="83">
        <f t="shared" si="65"/>
        <v>8</v>
      </c>
      <c r="BS252" s="43">
        <f t="shared" si="66"/>
        <v>2015</v>
      </c>
      <c r="BT252" s="84">
        <f>IF(BQ252=" "," ",+'Meteo - DJ'!E253)</f>
        <v>20.100000000000001</v>
      </c>
      <c r="BU252" s="85">
        <f>IF(BQ252=" "," ",+'Meteo - DJ'!F253)</f>
        <v>33</v>
      </c>
      <c r="BV252" s="75">
        <f t="shared" si="63"/>
        <v>-2.441860465116269E-2</v>
      </c>
      <c r="BW252" s="74">
        <f t="shared" si="67"/>
        <v>11.55</v>
      </c>
    </row>
    <row r="253" spans="26:75" x14ac:dyDescent="0.45">
      <c r="Z253" s="27"/>
      <c r="BQ253" s="95">
        <f t="shared" si="64"/>
        <v>42247</v>
      </c>
      <c r="BR253" s="83">
        <f t="shared" si="65"/>
        <v>8</v>
      </c>
      <c r="BS253" s="43">
        <f t="shared" si="66"/>
        <v>2015</v>
      </c>
      <c r="BT253" s="84">
        <f>IF(BQ253=" "," ",+'Meteo - DJ'!E254)</f>
        <v>18.8</v>
      </c>
      <c r="BU253" s="85">
        <f>IF(BQ253=" "," ",+'Meteo - DJ'!F254)</f>
        <v>28.5</v>
      </c>
      <c r="BV253" s="75">
        <f t="shared" si="63"/>
        <v>-3.6288659793814439E-2</v>
      </c>
      <c r="BW253" s="74">
        <f t="shared" si="67"/>
        <v>8.6499999999999986</v>
      </c>
    </row>
    <row r="254" spans="26:75" x14ac:dyDescent="0.45">
      <c r="Z254" s="27"/>
      <c r="BQ254" s="95">
        <f t="shared" si="64"/>
        <v>42248</v>
      </c>
      <c r="BR254" s="83">
        <f t="shared" si="65"/>
        <v>9</v>
      </c>
      <c r="BS254" s="43">
        <f t="shared" si="66"/>
        <v>2015</v>
      </c>
      <c r="BT254" s="84">
        <f>IF(BQ254=" "," ",+'Meteo - DJ'!E255)</f>
        <v>16</v>
      </c>
      <c r="BU254" s="85">
        <f>IF(BQ254=" "," ",+'Meteo - DJ'!F255)</f>
        <v>22.1</v>
      </c>
      <c r="BV254" s="75">
        <f t="shared" si="63"/>
        <v>0.43540983606557371</v>
      </c>
      <c r="BW254" s="74">
        <f t="shared" si="67"/>
        <v>4.0500000000000007</v>
      </c>
    </row>
    <row r="255" spans="26:75" x14ac:dyDescent="0.45">
      <c r="Z255" s="27"/>
      <c r="BQ255" s="95">
        <f t="shared" si="64"/>
        <v>42249</v>
      </c>
      <c r="BR255" s="83">
        <f t="shared" si="65"/>
        <v>9</v>
      </c>
      <c r="BS255" s="43">
        <f t="shared" si="66"/>
        <v>2015</v>
      </c>
      <c r="BT255" s="84">
        <f>IF(BQ255=" "," ",+'Meteo - DJ'!E256)</f>
        <v>8.3000000000000007</v>
      </c>
      <c r="BU255" s="85">
        <f>IF(BQ255=" "," ",+'Meteo - DJ'!F256)</f>
        <v>21.7</v>
      </c>
      <c r="BV255" s="75">
        <f t="shared" si="63"/>
        <v>3.7250895522388059</v>
      </c>
      <c r="BW255" s="74">
        <f t="shared" si="67"/>
        <v>1.9430000000000001</v>
      </c>
    </row>
    <row r="256" spans="26:75" x14ac:dyDescent="0.45">
      <c r="Z256" s="27"/>
      <c r="BQ256" s="95">
        <f t="shared" si="64"/>
        <v>42250</v>
      </c>
      <c r="BR256" s="83">
        <f t="shared" si="65"/>
        <v>9</v>
      </c>
      <c r="BS256" s="43">
        <f t="shared" si="66"/>
        <v>2015</v>
      </c>
      <c r="BT256" s="84">
        <f>IF(BQ256=" "," ",+'Meteo - DJ'!E257)</f>
        <v>7.6</v>
      </c>
      <c r="BU256" s="85">
        <f>IF(BQ256=" "," ",+'Meteo - DJ'!F257)</f>
        <v>21.1</v>
      </c>
      <c r="BV256" s="75">
        <f t="shared" si="63"/>
        <v>4.1969777777777777</v>
      </c>
      <c r="BW256" s="74">
        <f t="shared" si="67"/>
        <v>1.6456444444444447</v>
      </c>
    </row>
    <row r="257" spans="26:75" x14ac:dyDescent="0.45">
      <c r="Z257" s="27"/>
      <c r="BQ257" s="95">
        <f t="shared" si="64"/>
        <v>42251</v>
      </c>
      <c r="BR257" s="83">
        <f t="shared" si="65"/>
        <v>9</v>
      </c>
      <c r="BS257" s="43">
        <f t="shared" si="66"/>
        <v>2015</v>
      </c>
      <c r="BT257" s="84">
        <f>IF(BQ257=" "," ",+'Meteo - DJ'!E258)</f>
        <v>8.5</v>
      </c>
      <c r="BU257" s="85">
        <f>IF(BQ257=" "," ",+'Meteo - DJ'!F258)</f>
        <v>18</v>
      </c>
      <c r="BV257" s="75">
        <f t="shared" si="63"/>
        <v>4.75</v>
      </c>
      <c r="BW257" s="74">
        <f t="shared" si="67"/>
        <v>0.63789473684210529</v>
      </c>
    </row>
    <row r="258" spans="26:75" x14ac:dyDescent="0.45">
      <c r="Z258" s="27"/>
      <c r="BQ258" s="95">
        <f t="shared" si="64"/>
        <v>42252</v>
      </c>
      <c r="BR258" s="83">
        <f t="shared" si="65"/>
        <v>9</v>
      </c>
      <c r="BS258" s="43">
        <f t="shared" si="66"/>
        <v>2015</v>
      </c>
      <c r="BT258" s="84">
        <f>IF(BQ258=" "," ",+'Meteo - DJ'!E259)</f>
        <v>11.1</v>
      </c>
      <c r="BU258" s="85">
        <f>IF(BQ258=" "," ",+'Meteo - DJ'!F259)</f>
        <v>19.600000000000001</v>
      </c>
      <c r="BV258" s="75">
        <f t="shared" si="63"/>
        <v>2.9044941176470584</v>
      </c>
      <c r="BW258" s="74">
        <f t="shared" si="67"/>
        <v>1.4135529411764711</v>
      </c>
    </row>
    <row r="259" spans="26:75" x14ac:dyDescent="0.45">
      <c r="Z259" s="27"/>
      <c r="BQ259" s="95">
        <f t="shared" si="64"/>
        <v>42253</v>
      </c>
      <c r="BR259" s="83">
        <f t="shared" si="65"/>
        <v>9</v>
      </c>
      <c r="BS259" s="43">
        <f t="shared" si="66"/>
        <v>2015</v>
      </c>
      <c r="BT259" s="84">
        <f>IF(BQ259=" "," ",+'Meteo - DJ'!E260)</f>
        <v>9.3000000000000007</v>
      </c>
      <c r="BU259" s="85">
        <f>IF(BQ259=" "," ",+'Meteo - DJ'!F260)</f>
        <v>17.3</v>
      </c>
      <c r="BV259" s="75">
        <f t="shared" si="63"/>
        <v>4.6999999999999993</v>
      </c>
      <c r="BW259" s="74">
        <f t="shared" si="67"/>
        <v>0.46172500000000022</v>
      </c>
    </row>
    <row r="260" spans="26:75" x14ac:dyDescent="0.45">
      <c r="Z260" s="27"/>
      <c r="BQ260" s="95">
        <f t="shared" si="64"/>
        <v>42254</v>
      </c>
      <c r="BR260" s="83">
        <f t="shared" si="65"/>
        <v>9</v>
      </c>
      <c r="BS260" s="43">
        <f t="shared" si="66"/>
        <v>2015</v>
      </c>
      <c r="BT260" s="84">
        <f>IF(BQ260=" "," ",+'Meteo - DJ'!E261)</f>
        <v>6.1</v>
      </c>
      <c r="BU260" s="85">
        <f>IF(BQ260=" "," ",+'Meteo - DJ'!F261)</f>
        <v>19.899999999999999</v>
      </c>
      <c r="BV260" s="75">
        <f t="shared" si="63"/>
        <v>5.2618695652173919</v>
      </c>
      <c r="BW260" s="74">
        <f t="shared" si="67"/>
        <v>1.1227391304347822</v>
      </c>
    </row>
    <row r="261" spans="26:75" x14ac:dyDescent="0.45">
      <c r="Z261" s="27"/>
      <c r="BQ261" s="95">
        <f t="shared" si="64"/>
        <v>42255</v>
      </c>
      <c r="BR261" s="83">
        <f t="shared" si="65"/>
        <v>9</v>
      </c>
      <c r="BS261" s="43">
        <f t="shared" si="66"/>
        <v>2015</v>
      </c>
      <c r="BT261" s="84">
        <f>IF(BQ261=" "," ",+'Meteo - DJ'!E262)</f>
        <v>11.6</v>
      </c>
      <c r="BU261" s="85">
        <f>IF(BQ261=" "," ",+'Meteo - DJ'!F262)</f>
        <v>18.3</v>
      </c>
      <c r="BV261" s="75">
        <f t="shared" si="63"/>
        <v>3.079641791044776</v>
      </c>
      <c r="BW261" s="74">
        <f t="shared" si="67"/>
        <v>0.94665671641791072</v>
      </c>
    </row>
    <row r="262" spans="26:75" x14ac:dyDescent="0.45">
      <c r="Z262" s="27"/>
      <c r="BQ262" s="95">
        <f t="shared" si="64"/>
        <v>42256</v>
      </c>
      <c r="BR262" s="83">
        <f t="shared" si="65"/>
        <v>9</v>
      </c>
      <c r="BS262" s="43">
        <f t="shared" si="66"/>
        <v>2015</v>
      </c>
      <c r="BT262" s="84">
        <f>IF(BQ262=" "," ",+'Meteo - DJ'!E263)</f>
        <v>10.4</v>
      </c>
      <c r="BU262" s="85">
        <f>IF(BQ262=" "," ",+'Meteo - DJ'!F263)</f>
        <v>22.7</v>
      </c>
      <c r="BV262" s="75">
        <f t="shared" si="63"/>
        <v>2.5802926829268293</v>
      </c>
      <c r="BW262" s="74">
        <f t="shared" si="67"/>
        <v>2.6405365853658536</v>
      </c>
    </row>
    <row r="263" spans="26:75" x14ac:dyDescent="0.45">
      <c r="Z263" s="27"/>
      <c r="BQ263" s="95">
        <f t="shared" si="64"/>
        <v>42257</v>
      </c>
      <c r="BR263" s="83">
        <f t="shared" si="65"/>
        <v>9</v>
      </c>
      <c r="BS263" s="43">
        <f t="shared" si="66"/>
        <v>2015</v>
      </c>
      <c r="BT263" s="84">
        <f>IF(BQ263=" "," ",+'Meteo - DJ'!E264)</f>
        <v>10.3</v>
      </c>
      <c r="BU263" s="85">
        <f>IF(BQ263=" "," ",+'Meteo - DJ'!F264)</f>
        <v>22.7</v>
      </c>
      <c r="BV263" s="75">
        <f t="shared" si="63"/>
        <v>2.6242096774193548</v>
      </c>
      <c r="BW263" s="74">
        <f t="shared" si="67"/>
        <v>2.6242096774193548</v>
      </c>
    </row>
    <row r="264" spans="26:75" x14ac:dyDescent="0.45">
      <c r="Z264" s="27"/>
      <c r="BQ264" s="95">
        <f t="shared" si="64"/>
        <v>42258</v>
      </c>
      <c r="BR264" s="83">
        <f t="shared" si="65"/>
        <v>9</v>
      </c>
      <c r="BS264" s="43">
        <f t="shared" si="66"/>
        <v>2015</v>
      </c>
      <c r="BT264" s="84">
        <f>IF(BQ264=" "," ",+'Meteo - DJ'!E265)</f>
        <v>8.6999999999999993</v>
      </c>
      <c r="BU264" s="85">
        <f>IF(BQ264=" "," ",+'Meteo - DJ'!F265)</f>
        <v>23.8</v>
      </c>
      <c r="BV264" s="75">
        <f t="shared" si="63"/>
        <v>3.1496821192052979</v>
      </c>
      <c r="BW264" s="74">
        <f t="shared" si="67"/>
        <v>2.8579602649006626</v>
      </c>
    </row>
    <row r="265" spans="26:75" x14ac:dyDescent="0.45">
      <c r="Z265" s="27"/>
      <c r="BQ265" s="95">
        <f t="shared" si="64"/>
        <v>42259</v>
      </c>
      <c r="BR265" s="83">
        <f t="shared" si="65"/>
        <v>9</v>
      </c>
      <c r="BS265" s="43">
        <f t="shared" si="66"/>
        <v>2015</v>
      </c>
      <c r="BT265" s="84">
        <f>IF(BQ265=" "," ",+'Meteo - DJ'!E266)</f>
        <v>15</v>
      </c>
      <c r="BU265" s="85">
        <f>IF(BQ265=" "," ",+'Meteo - DJ'!F266)</f>
        <v>18.5</v>
      </c>
      <c r="BV265" s="75">
        <f t="shared" si="63"/>
        <v>1.32</v>
      </c>
      <c r="BW265" s="74">
        <f t="shared" si="67"/>
        <v>1.75</v>
      </c>
    </row>
    <row r="266" spans="26:75" x14ac:dyDescent="0.45">
      <c r="Z266" s="27"/>
      <c r="BQ266" s="95">
        <f t="shared" si="64"/>
        <v>42260</v>
      </c>
      <c r="BR266" s="83">
        <f t="shared" si="65"/>
        <v>9</v>
      </c>
      <c r="BS266" s="43">
        <f t="shared" si="66"/>
        <v>2015</v>
      </c>
      <c r="BT266" s="84">
        <f>IF(BQ266=" "," ",+'Meteo - DJ'!E267)</f>
        <v>13</v>
      </c>
      <c r="BU266" s="85">
        <f>IF(BQ266=" "," ",+'Meteo - DJ'!F267)</f>
        <v>19.3</v>
      </c>
      <c r="BV266" s="75">
        <f t="shared" si="63"/>
        <v>2.0666666666666664</v>
      </c>
      <c r="BW266" s="74">
        <f t="shared" si="67"/>
        <v>1.5766666666666669</v>
      </c>
    </row>
    <row r="267" spans="26:75" x14ac:dyDescent="0.45">
      <c r="Z267" s="27"/>
      <c r="BQ267" s="95">
        <f t="shared" si="64"/>
        <v>42261</v>
      </c>
      <c r="BR267" s="83">
        <f t="shared" si="65"/>
        <v>9</v>
      </c>
      <c r="BS267" s="43">
        <f t="shared" si="66"/>
        <v>2015</v>
      </c>
      <c r="BT267" s="84">
        <f>IF(BQ267=" "," ",+'Meteo - DJ'!E268)</f>
        <v>13.1</v>
      </c>
      <c r="BU267" s="85">
        <f>IF(BQ267=" "," ",+'Meteo - DJ'!F268)</f>
        <v>18.899999999999999</v>
      </c>
      <c r="BV267" s="75">
        <f t="shared" ref="BV267:BV330" si="68">IF(BQ267=" "," ",IF($C$12&gt;$BU267,($C$12-(BT267+BU267)/2),IF(BU267&gt;=$C$12,0.08*($C$12-BT267)+0.42*(($C$12-BT267)^2/(BU267-BT267)))))</f>
        <v>2.1306551724137939</v>
      </c>
      <c r="BW267" s="74">
        <f t="shared" si="67"/>
        <v>1.4134137931034474</v>
      </c>
    </row>
    <row r="268" spans="26:75" x14ac:dyDescent="0.45">
      <c r="Z268" s="27"/>
      <c r="BQ268" s="95">
        <f t="shared" ref="BQ268:BQ331" si="69">IF(BQ267&lt;DATE(YEAR($D$7),MONTH($D$7),DAY($D$7)-1),DATE(YEAR(BQ267),MONTH(BQ267),DAY(BQ267)+1)," ")</f>
        <v>42262</v>
      </c>
      <c r="BR268" s="83">
        <f t="shared" ref="BR268:BR331" si="70">IF(BQ268=" "," ",MONTH(BQ268))</f>
        <v>9</v>
      </c>
      <c r="BS268" s="43">
        <f t="shared" ref="BS268:BS331" si="71">IF(BQ268=" "," ",YEAR(BQ268))</f>
        <v>2015</v>
      </c>
      <c r="BT268" s="84">
        <f>IF(BQ268=" "," ",+'Meteo - DJ'!E269)</f>
        <v>10.6</v>
      </c>
      <c r="BU268" s="85">
        <f>IF(BQ268=" "," ",+'Meteo - DJ'!F269)</f>
        <v>19.3</v>
      </c>
      <c r="BV268" s="75">
        <f t="shared" si="68"/>
        <v>3.2355862068965515</v>
      </c>
      <c r="BW268" s="74">
        <f t="shared" ref="BW268:BW331" si="72">IF(BQ268=" "," ",IF(BT268&gt;$C$13,MAX(0,(BT268+BU268)/2-$C$13),IF(BU268&lt;$C$13,0,0.08*(BU268-$C$13)+0.42*((BU268-$C$13)^2/(BU268-BT268)))))</f>
        <v>1.2366206896551726</v>
      </c>
    </row>
    <row r="269" spans="26:75" x14ac:dyDescent="0.45">
      <c r="Z269" s="27"/>
      <c r="BQ269" s="95">
        <f t="shared" si="69"/>
        <v>42263</v>
      </c>
      <c r="BR269" s="83">
        <f t="shared" si="70"/>
        <v>9</v>
      </c>
      <c r="BS269" s="43">
        <f t="shared" si="71"/>
        <v>2015</v>
      </c>
      <c r="BT269" s="84">
        <f>IF(BQ269=" "," ",+'Meteo - DJ'!E270)</f>
        <v>13.4</v>
      </c>
      <c r="BU269" s="85">
        <f>IF(BQ269=" "," ",+'Meteo - DJ'!F270)</f>
        <v>18</v>
      </c>
      <c r="BV269" s="75">
        <f t="shared" si="68"/>
        <v>2.2999999999999998</v>
      </c>
      <c r="BW269" s="74">
        <f t="shared" si="72"/>
        <v>1.0617391304347827</v>
      </c>
    </row>
    <row r="270" spans="26:75" x14ac:dyDescent="0.45">
      <c r="Z270" s="27"/>
      <c r="BQ270" s="95">
        <f t="shared" si="69"/>
        <v>42264</v>
      </c>
      <c r="BR270" s="83">
        <f t="shared" si="70"/>
        <v>9</v>
      </c>
      <c r="BS270" s="43">
        <f t="shared" si="71"/>
        <v>2015</v>
      </c>
      <c r="BT270" s="84">
        <f>IF(BQ270=" "," ",+'Meteo - DJ'!E271)</f>
        <v>14</v>
      </c>
      <c r="BU270" s="85">
        <f>IF(BQ270=" "," ",+'Meteo - DJ'!F271)</f>
        <v>19.3</v>
      </c>
      <c r="BV270" s="75">
        <f t="shared" si="68"/>
        <v>1.5879245283018868</v>
      </c>
      <c r="BW270" s="74">
        <f t="shared" si="72"/>
        <v>1.8092452830188683</v>
      </c>
    </row>
    <row r="271" spans="26:75" x14ac:dyDescent="0.45">
      <c r="Z271" s="27"/>
      <c r="BQ271" s="95">
        <f t="shared" si="69"/>
        <v>42265</v>
      </c>
      <c r="BR271" s="83">
        <f t="shared" si="70"/>
        <v>9</v>
      </c>
      <c r="BS271" s="43">
        <f t="shared" si="71"/>
        <v>2015</v>
      </c>
      <c r="BT271" s="84">
        <f>IF(BQ271=" "," ",+'Meteo - DJ'!E272)</f>
        <v>10.199999999999999</v>
      </c>
      <c r="BU271" s="85">
        <f>IF(BQ271=" "," ",+'Meteo - DJ'!F272)</f>
        <v>17.7</v>
      </c>
      <c r="BV271" s="75">
        <f t="shared" si="68"/>
        <v>4.0500000000000007</v>
      </c>
      <c r="BW271" s="74">
        <f t="shared" si="72"/>
        <v>0.62423999999999968</v>
      </c>
    </row>
    <row r="272" spans="26:75" x14ac:dyDescent="0.45">
      <c r="Z272" s="27"/>
      <c r="BQ272" s="95">
        <f t="shared" si="69"/>
        <v>42266</v>
      </c>
      <c r="BR272" s="83">
        <f t="shared" si="70"/>
        <v>9</v>
      </c>
      <c r="BS272" s="43">
        <f t="shared" si="71"/>
        <v>2015</v>
      </c>
      <c r="BT272" s="84">
        <f>IF(BQ272=" "," ",+'Meteo - DJ'!E273)</f>
        <v>10.4</v>
      </c>
      <c r="BU272" s="85">
        <f>IF(BQ272=" "," ",+'Meteo - DJ'!F273)</f>
        <v>19.600000000000001</v>
      </c>
      <c r="BV272" s="75">
        <f t="shared" si="68"/>
        <v>3.2448695652173911</v>
      </c>
      <c r="BW272" s="74">
        <f t="shared" si="72"/>
        <v>1.3340000000000005</v>
      </c>
    </row>
    <row r="273" spans="26:75" x14ac:dyDescent="0.45">
      <c r="Z273" s="27"/>
      <c r="BQ273" s="95">
        <f t="shared" si="69"/>
        <v>42267</v>
      </c>
      <c r="BR273" s="83">
        <f t="shared" si="70"/>
        <v>9</v>
      </c>
      <c r="BS273" s="43">
        <f t="shared" si="71"/>
        <v>2015</v>
      </c>
      <c r="BT273" s="84">
        <f>IF(BQ273=" "," ",+'Meteo - DJ'!E274)</f>
        <v>6.8</v>
      </c>
      <c r="BU273" s="85">
        <f>IF(BQ273=" "," ",+'Meteo - DJ'!F274)</f>
        <v>19.100000000000001</v>
      </c>
      <c r="BV273" s="75">
        <f t="shared" si="68"/>
        <v>5.1793170731707301</v>
      </c>
      <c r="BW273" s="74">
        <f t="shared" si="72"/>
        <v>0.90200000000000058</v>
      </c>
    </row>
    <row r="274" spans="26:75" x14ac:dyDescent="0.45">
      <c r="Z274" s="27"/>
      <c r="BQ274" s="95">
        <f t="shared" si="69"/>
        <v>42268</v>
      </c>
      <c r="BR274" s="83">
        <f t="shared" si="70"/>
        <v>9</v>
      </c>
      <c r="BS274" s="43">
        <f t="shared" si="71"/>
        <v>2015</v>
      </c>
      <c r="BT274" s="84">
        <f>IF(BQ274=" "," ",+'Meteo - DJ'!E275)</f>
        <v>6.4</v>
      </c>
      <c r="BU274" s="85">
        <f>IF(BQ274=" "," ",+'Meteo - DJ'!F275)</f>
        <v>19.3</v>
      </c>
      <c r="BV274" s="75">
        <f t="shared" si="68"/>
        <v>5.3090232558139538</v>
      </c>
      <c r="BW274" s="74">
        <f t="shared" si="72"/>
        <v>0.94600000000000029</v>
      </c>
    </row>
    <row r="275" spans="26:75" x14ac:dyDescent="0.45">
      <c r="Z275" s="27"/>
      <c r="BQ275" s="95">
        <f t="shared" si="69"/>
        <v>42269</v>
      </c>
      <c r="BR275" s="83">
        <f t="shared" si="70"/>
        <v>9</v>
      </c>
      <c r="BS275" s="43">
        <f t="shared" si="71"/>
        <v>2015</v>
      </c>
      <c r="BT275" s="84">
        <f>IF(BQ275=" "," ",+'Meteo - DJ'!E276)</f>
        <v>11.3</v>
      </c>
      <c r="BU275" s="85">
        <f>IF(BQ275=" "," ",+'Meteo - DJ'!F276)</f>
        <v>16.899999999999999</v>
      </c>
      <c r="BV275" s="75">
        <f t="shared" si="68"/>
        <v>3.9000000000000004</v>
      </c>
      <c r="BW275" s="74">
        <f t="shared" si="72"/>
        <v>0.42274999999999952</v>
      </c>
    </row>
    <row r="276" spans="26:75" x14ac:dyDescent="0.45">
      <c r="Z276" s="27"/>
      <c r="BQ276" s="95">
        <f t="shared" si="69"/>
        <v>42270</v>
      </c>
      <c r="BR276" s="83">
        <f t="shared" si="70"/>
        <v>9</v>
      </c>
      <c r="BS276" s="43">
        <f t="shared" si="71"/>
        <v>2015</v>
      </c>
      <c r="BT276" s="84">
        <f>IF(BQ276=" "," ",+'Meteo - DJ'!E277)</f>
        <v>8.8000000000000007</v>
      </c>
      <c r="BU276" s="85">
        <f>IF(BQ276=" "," ",+'Meteo - DJ'!F277)</f>
        <v>18.7</v>
      </c>
      <c r="BV276" s="75">
        <f t="shared" si="68"/>
        <v>4.3267878787878784</v>
      </c>
      <c r="BW276" s="74">
        <f t="shared" si="72"/>
        <v>0.87678787878787856</v>
      </c>
    </row>
    <row r="277" spans="26:75" x14ac:dyDescent="0.45">
      <c r="Z277" s="27"/>
      <c r="BQ277" s="95">
        <f t="shared" si="69"/>
        <v>42271</v>
      </c>
      <c r="BR277" s="83">
        <f t="shared" si="70"/>
        <v>9</v>
      </c>
      <c r="BS277" s="43">
        <f t="shared" si="71"/>
        <v>2015</v>
      </c>
      <c r="BT277" s="84">
        <f>IF(BQ277=" "," ",+'Meteo - DJ'!E278)</f>
        <v>8.9</v>
      </c>
      <c r="BU277" s="85">
        <f>IF(BQ277=" "," ",+'Meteo - DJ'!F278)</f>
        <v>17.8</v>
      </c>
      <c r="BV277" s="75">
        <f t="shared" si="68"/>
        <v>4.6499999999999986</v>
      </c>
      <c r="BW277" s="74">
        <f t="shared" si="72"/>
        <v>0.59397752808988791</v>
      </c>
    </row>
    <row r="278" spans="26:75" x14ac:dyDescent="0.45">
      <c r="Z278" s="27"/>
      <c r="BQ278" s="95">
        <f t="shared" si="69"/>
        <v>42272</v>
      </c>
      <c r="BR278" s="83">
        <f t="shared" si="70"/>
        <v>9</v>
      </c>
      <c r="BS278" s="43">
        <f t="shared" si="71"/>
        <v>2015</v>
      </c>
      <c r="BT278" s="84">
        <f>IF(BQ278=" "," ",+'Meteo - DJ'!E279)</f>
        <v>10</v>
      </c>
      <c r="BU278" s="85">
        <f>IF(BQ278=" "," ",+'Meteo - DJ'!F279)</f>
        <v>19</v>
      </c>
      <c r="BV278" s="75">
        <f t="shared" si="68"/>
        <v>3.6266666666666665</v>
      </c>
      <c r="BW278" s="74">
        <f t="shared" si="72"/>
        <v>1.0666666666666667</v>
      </c>
    </row>
    <row r="279" spans="26:75" x14ac:dyDescent="0.45">
      <c r="Z279" s="27"/>
      <c r="BQ279" s="95">
        <f t="shared" si="69"/>
        <v>42273</v>
      </c>
      <c r="BR279" s="83">
        <f t="shared" si="70"/>
        <v>9</v>
      </c>
      <c r="BS279" s="43">
        <f t="shared" si="71"/>
        <v>2015</v>
      </c>
      <c r="BT279" s="84">
        <f>IF(BQ279=" "," ",+'Meteo - DJ'!E280)</f>
        <v>8.1999999999999993</v>
      </c>
      <c r="BU279" s="85">
        <f>IF(BQ279=" "," ",+'Meteo - DJ'!F280)</f>
        <v>17.7</v>
      </c>
      <c r="BV279" s="75">
        <f t="shared" si="68"/>
        <v>5.0500000000000007</v>
      </c>
      <c r="BW279" s="74">
        <f t="shared" si="72"/>
        <v>0.53829473684210505</v>
      </c>
    </row>
    <row r="280" spans="26:75" x14ac:dyDescent="0.45">
      <c r="Z280" s="27"/>
      <c r="BQ280" s="95">
        <f t="shared" si="69"/>
        <v>42274</v>
      </c>
      <c r="BR280" s="83">
        <f t="shared" si="70"/>
        <v>9</v>
      </c>
      <c r="BS280" s="43">
        <f t="shared" si="71"/>
        <v>2015</v>
      </c>
      <c r="BT280" s="84">
        <f>IF(BQ280=" "," ",+'Meteo - DJ'!E281)</f>
        <v>8.8000000000000007</v>
      </c>
      <c r="BU280" s="85">
        <f>IF(BQ280=" "," ",+'Meteo - DJ'!F281)</f>
        <v>19.7</v>
      </c>
      <c r="BV280" s="75">
        <f t="shared" si="68"/>
        <v>3.9973577981651376</v>
      </c>
      <c r="BW280" s="74">
        <f t="shared" si="72"/>
        <v>1.2271743119266052</v>
      </c>
    </row>
    <row r="281" spans="26:75" x14ac:dyDescent="0.45">
      <c r="Z281" s="27"/>
      <c r="BQ281" s="95">
        <f t="shared" si="69"/>
        <v>42275</v>
      </c>
      <c r="BR281" s="83">
        <f t="shared" si="70"/>
        <v>9</v>
      </c>
      <c r="BS281" s="43">
        <f t="shared" si="71"/>
        <v>2015</v>
      </c>
      <c r="BT281" s="84">
        <f>IF(BQ281=" "," ",+'Meteo - DJ'!E282)</f>
        <v>8.8000000000000007</v>
      </c>
      <c r="BU281" s="85">
        <f>IF(BQ281=" "," ",+'Meteo - DJ'!F282)</f>
        <v>18.7</v>
      </c>
      <c r="BV281" s="75">
        <f t="shared" si="68"/>
        <v>4.3267878787878784</v>
      </c>
      <c r="BW281" s="74">
        <f t="shared" si="72"/>
        <v>0.87678787878787856</v>
      </c>
    </row>
    <row r="282" spans="26:75" x14ac:dyDescent="0.45">
      <c r="Z282" s="27"/>
      <c r="BQ282" s="95">
        <f t="shared" si="69"/>
        <v>42276</v>
      </c>
      <c r="BR282" s="83">
        <f t="shared" si="70"/>
        <v>9</v>
      </c>
      <c r="BS282" s="43">
        <f t="shared" si="71"/>
        <v>2015</v>
      </c>
      <c r="BT282" s="84">
        <f>IF(BQ282=" "," ",+'Meteo - DJ'!E283)</f>
        <v>8.9</v>
      </c>
      <c r="BU282" s="85">
        <f>IF(BQ282=" "," ",+'Meteo - DJ'!F283)</f>
        <v>18.899999999999999</v>
      </c>
      <c r="BV282" s="75">
        <f t="shared" si="68"/>
        <v>4.2060200000000005</v>
      </c>
      <c r="BW282" s="74">
        <f t="shared" si="72"/>
        <v>0.95081999999999955</v>
      </c>
    </row>
    <row r="283" spans="26:75" x14ac:dyDescent="0.45">
      <c r="Z283" s="27"/>
      <c r="BQ283" s="95">
        <f t="shared" si="69"/>
        <v>42277</v>
      </c>
      <c r="BR283" s="83">
        <f t="shared" si="70"/>
        <v>9</v>
      </c>
      <c r="BS283" s="43">
        <f t="shared" si="71"/>
        <v>2015</v>
      </c>
      <c r="BT283" s="84">
        <f>IF(BQ283=" "," ",+'Meteo - DJ'!E284)</f>
        <v>7.8</v>
      </c>
      <c r="BU283" s="85">
        <f>IF(BQ283=" "," ",+'Meteo - DJ'!F284)</f>
        <v>18.2</v>
      </c>
      <c r="BV283" s="75">
        <f t="shared" si="68"/>
        <v>5.017615384615385</v>
      </c>
      <c r="BW283" s="74">
        <f t="shared" si="72"/>
        <v>0.6695384615384613</v>
      </c>
    </row>
    <row r="284" spans="26:75" x14ac:dyDescent="0.45">
      <c r="Z284" s="27"/>
      <c r="BQ284" s="95">
        <f t="shared" si="69"/>
        <v>42278</v>
      </c>
      <c r="BR284" s="83">
        <f t="shared" si="70"/>
        <v>10</v>
      </c>
      <c r="BS284" s="43">
        <f t="shared" si="71"/>
        <v>2015</v>
      </c>
      <c r="BT284" s="84">
        <f>IF(BQ284=" "," ",+'Meteo - DJ'!E285)</f>
        <v>7.3</v>
      </c>
      <c r="BU284" s="85">
        <f>IF(BQ284=" "," ",+'Meteo - DJ'!F285)</f>
        <v>16.5</v>
      </c>
      <c r="BV284" s="75">
        <f t="shared" si="68"/>
        <v>6.1</v>
      </c>
      <c r="BW284" s="74">
        <f t="shared" si="72"/>
        <v>0.22271739130434781</v>
      </c>
    </row>
    <row r="285" spans="26:75" x14ac:dyDescent="0.45">
      <c r="Z285" s="27"/>
      <c r="BQ285" s="95">
        <f t="shared" si="69"/>
        <v>42279</v>
      </c>
      <c r="BR285" s="83">
        <f t="shared" si="70"/>
        <v>10</v>
      </c>
      <c r="BS285" s="43">
        <f t="shared" si="71"/>
        <v>2015</v>
      </c>
      <c r="BT285" s="84">
        <f>IF(BQ285=" "," ",+'Meteo - DJ'!E286)</f>
        <v>6.1</v>
      </c>
      <c r="BU285" s="85">
        <f>IF(BQ285=" "," ",+'Meteo - DJ'!F286)</f>
        <v>19.5</v>
      </c>
      <c r="BV285" s="75">
        <f t="shared" si="68"/>
        <v>5.3905223880597015</v>
      </c>
      <c r="BW285" s="74">
        <f t="shared" si="72"/>
        <v>0.99470149253731344</v>
      </c>
    </row>
    <row r="286" spans="26:75" x14ac:dyDescent="0.45">
      <c r="Z286" s="27"/>
      <c r="BQ286" s="95">
        <f t="shared" si="69"/>
        <v>42280</v>
      </c>
      <c r="BR286" s="83">
        <f t="shared" si="70"/>
        <v>10</v>
      </c>
      <c r="BS286" s="43">
        <f t="shared" si="71"/>
        <v>2015</v>
      </c>
      <c r="BT286" s="84">
        <f>IF(BQ286=" "," ",+'Meteo - DJ'!E287)</f>
        <v>7.6</v>
      </c>
      <c r="BU286" s="85">
        <f>IF(BQ286=" "," ",+'Meteo - DJ'!F287)</f>
        <v>21.6</v>
      </c>
      <c r="BV286" s="75">
        <f t="shared" si="68"/>
        <v>4.0767999999999995</v>
      </c>
      <c r="BW286" s="74">
        <f t="shared" si="72"/>
        <v>1.8348000000000004</v>
      </c>
    </row>
    <row r="287" spans="26:75" x14ac:dyDescent="0.45">
      <c r="Z287" s="27"/>
      <c r="BQ287" s="95">
        <f t="shared" si="69"/>
        <v>42281</v>
      </c>
      <c r="BR287" s="83">
        <f t="shared" si="70"/>
        <v>10</v>
      </c>
      <c r="BS287" s="43">
        <f t="shared" si="71"/>
        <v>2015</v>
      </c>
      <c r="BT287" s="84">
        <f>IF(BQ287=" "," ",+'Meteo - DJ'!E288)</f>
        <v>6.4</v>
      </c>
      <c r="BU287" s="85">
        <f>IF(BQ287=" "," ",+'Meteo - DJ'!F288)</f>
        <v>14.1</v>
      </c>
      <c r="BV287" s="75">
        <f t="shared" si="68"/>
        <v>7.75</v>
      </c>
      <c r="BW287" s="74">
        <f t="shared" si="72"/>
        <v>0</v>
      </c>
    </row>
    <row r="288" spans="26:75" x14ac:dyDescent="0.45">
      <c r="Z288" s="27"/>
      <c r="BQ288" s="95">
        <f t="shared" si="69"/>
        <v>42282</v>
      </c>
      <c r="BR288" s="83">
        <f t="shared" si="70"/>
        <v>10</v>
      </c>
      <c r="BS288" s="43">
        <f t="shared" si="71"/>
        <v>2015</v>
      </c>
      <c r="BT288" s="84">
        <f>IF(BQ288=" "," ",+'Meteo - DJ'!E289)</f>
        <v>12.3</v>
      </c>
      <c r="BU288" s="85">
        <f>IF(BQ288=" "," ",+'Meteo - DJ'!F289)</f>
        <v>16.3</v>
      </c>
      <c r="BV288" s="75">
        <f t="shared" si="68"/>
        <v>3.6999999999999993</v>
      </c>
      <c r="BW288" s="74">
        <f t="shared" si="72"/>
        <v>0.28145000000000026</v>
      </c>
    </row>
    <row r="289" spans="26:75" x14ac:dyDescent="0.45">
      <c r="Z289" s="27"/>
      <c r="BQ289" s="95">
        <f t="shared" si="69"/>
        <v>42283</v>
      </c>
      <c r="BR289" s="83">
        <f t="shared" si="70"/>
        <v>10</v>
      </c>
      <c r="BS289" s="43">
        <f t="shared" si="71"/>
        <v>2015</v>
      </c>
      <c r="BT289" s="84">
        <f>IF(BQ289=" "," ",+'Meteo - DJ'!E290)</f>
        <v>15.1</v>
      </c>
      <c r="BU289" s="85">
        <f>IF(BQ289=" "," ",+'Meteo - DJ'!F290)</f>
        <v>20.2</v>
      </c>
      <c r="BV289" s="75">
        <f t="shared" si="68"/>
        <v>0.92458823529411793</v>
      </c>
      <c r="BW289" s="74">
        <f t="shared" si="72"/>
        <v>2.6499999999999986</v>
      </c>
    </row>
    <row r="290" spans="26:75" x14ac:dyDescent="0.45">
      <c r="Z290" s="27"/>
      <c r="BQ290" s="95">
        <f t="shared" si="69"/>
        <v>42284</v>
      </c>
      <c r="BR290" s="83">
        <f t="shared" si="70"/>
        <v>10</v>
      </c>
      <c r="BS290" s="43">
        <f t="shared" si="71"/>
        <v>2015</v>
      </c>
      <c r="BT290" s="84">
        <f>IF(BQ290=" "," ",+'Meteo - DJ'!E291)</f>
        <v>12.4</v>
      </c>
      <c r="BU290" s="85">
        <f>IF(BQ290=" "," ",+'Meteo - DJ'!F291)</f>
        <v>17</v>
      </c>
      <c r="BV290" s="75">
        <f t="shared" si="68"/>
        <v>3.3000000000000007</v>
      </c>
      <c r="BW290" s="74">
        <f t="shared" si="72"/>
        <v>0.52521739130434786</v>
      </c>
    </row>
    <row r="291" spans="26:75" x14ac:dyDescent="0.45">
      <c r="Z291" s="27"/>
      <c r="BQ291" s="95">
        <f t="shared" si="69"/>
        <v>42285</v>
      </c>
      <c r="BR291" s="83">
        <f t="shared" si="70"/>
        <v>10</v>
      </c>
      <c r="BS291" s="43">
        <f t="shared" si="71"/>
        <v>2015</v>
      </c>
      <c r="BT291" s="84">
        <f>IF(BQ291=" "," ",+'Meteo - DJ'!E292)</f>
        <v>8.4</v>
      </c>
      <c r="BU291" s="85">
        <f>IF(BQ291=" "," ",+'Meteo - DJ'!F292)</f>
        <v>16.399999999999999</v>
      </c>
      <c r="BV291" s="75">
        <f t="shared" si="68"/>
        <v>5.6000000000000014</v>
      </c>
      <c r="BW291" s="74">
        <f t="shared" si="72"/>
        <v>0.2148999999999997</v>
      </c>
    </row>
    <row r="292" spans="26:75" x14ac:dyDescent="0.45">
      <c r="Z292" s="27"/>
      <c r="BQ292" s="95">
        <f t="shared" si="69"/>
        <v>42286</v>
      </c>
      <c r="BR292" s="83">
        <f t="shared" si="70"/>
        <v>10</v>
      </c>
      <c r="BS292" s="43">
        <f t="shared" si="71"/>
        <v>2015</v>
      </c>
      <c r="BT292" s="84">
        <f>IF(BQ292=" "," ",+'Meteo - DJ'!E293)</f>
        <v>6.2</v>
      </c>
      <c r="BU292" s="85">
        <f>IF(BQ292=" "," ",+'Meteo - DJ'!F293)</f>
        <v>16.2</v>
      </c>
      <c r="BV292" s="75">
        <f t="shared" si="68"/>
        <v>6.8000000000000007</v>
      </c>
      <c r="BW292" s="74">
        <f t="shared" si="72"/>
        <v>0.1564799999999999</v>
      </c>
    </row>
    <row r="293" spans="26:75" x14ac:dyDescent="0.45">
      <c r="Z293" s="27"/>
      <c r="BQ293" s="95">
        <f t="shared" si="69"/>
        <v>42287</v>
      </c>
      <c r="BR293" s="83">
        <f t="shared" si="70"/>
        <v>10</v>
      </c>
      <c r="BS293" s="43">
        <f t="shared" si="71"/>
        <v>2015</v>
      </c>
      <c r="BT293" s="84">
        <f>IF(BQ293=" "," ",+'Meteo - DJ'!E294)</f>
        <v>8.4</v>
      </c>
      <c r="BU293" s="85">
        <f>IF(BQ293=" "," ",+'Meteo - DJ'!F294)</f>
        <v>18</v>
      </c>
      <c r="BV293" s="75">
        <f t="shared" si="68"/>
        <v>4.8</v>
      </c>
      <c r="BW293" s="74">
        <f t="shared" si="72"/>
        <v>0.63375000000000004</v>
      </c>
    </row>
    <row r="294" spans="26:75" x14ac:dyDescent="0.45">
      <c r="Z294" s="27"/>
      <c r="BQ294" s="95">
        <f t="shared" si="69"/>
        <v>42288</v>
      </c>
      <c r="BR294" s="83">
        <f t="shared" si="70"/>
        <v>10</v>
      </c>
      <c r="BS294" s="43">
        <f t="shared" si="71"/>
        <v>2015</v>
      </c>
      <c r="BT294" s="84">
        <f>IF(BQ294=" "," ",+'Meteo - DJ'!E295)</f>
        <v>7.8</v>
      </c>
      <c r="BU294" s="85">
        <f>IF(BQ294=" "," ",+'Meteo - DJ'!F295)</f>
        <v>15.3</v>
      </c>
      <c r="BV294" s="75">
        <f t="shared" si="68"/>
        <v>6.4499999999999993</v>
      </c>
      <c r="BW294" s="74">
        <f t="shared" si="72"/>
        <v>2.904000000000008E-2</v>
      </c>
    </row>
    <row r="295" spans="26:75" x14ac:dyDescent="0.45">
      <c r="Z295" s="27"/>
      <c r="BQ295" s="95">
        <f t="shared" si="69"/>
        <v>42289</v>
      </c>
      <c r="BR295" s="83">
        <f t="shared" si="70"/>
        <v>10</v>
      </c>
      <c r="BS295" s="43">
        <f t="shared" si="71"/>
        <v>2015</v>
      </c>
      <c r="BT295" s="84">
        <f>IF(BQ295=" "," ",+'Meteo - DJ'!E296)</f>
        <v>7.6</v>
      </c>
      <c r="BU295" s="85">
        <f>IF(BQ295=" "," ",+'Meteo - DJ'!F296)</f>
        <v>15</v>
      </c>
      <c r="BV295" s="75">
        <f t="shared" si="68"/>
        <v>6.6999999999999993</v>
      </c>
      <c r="BW295" s="74">
        <f t="shared" si="72"/>
        <v>0</v>
      </c>
    </row>
    <row r="296" spans="26:75" x14ac:dyDescent="0.45">
      <c r="Z296" s="27"/>
      <c r="BQ296" s="95">
        <f t="shared" si="69"/>
        <v>42290</v>
      </c>
      <c r="BR296" s="83">
        <f t="shared" si="70"/>
        <v>10</v>
      </c>
      <c r="BS296" s="43">
        <f t="shared" si="71"/>
        <v>2015</v>
      </c>
      <c r="BT296" s="84">
        <f>IF(BQ296=" "," ",+'Meteo - DJ'!E297)</f>
        <v>4.4000000000000004</v>
      </c>
      <c r="BU296" s="85">
        <f>IF(BQ296=" "," ",+'Meteo - DJ'!F297)</f>
        <v>11.9</v>
      </c>
      <c r="BV296" s="75">
        <f t="shared" si="68"/>
        <v>9.85</v>
      </c>
      <c r="BW296" s="74">
        <f t="shared" si="72"/>
        <v>0</v>
      </c>
    </row>
    <row r="297" spans="26:75" x14ac:dyDescent="0.45">
      <c r="Z297" s="27"/>
      <c r="BQ297" s="95">
        <f t="shared" si="69"/>
        <v>42291</v>
      </c>
      <c r="BR297" s="83">
        <f t="shared" si="70"/>
        <v>10</v>
      </c>
      <c r="BS297" s="43">
        <f t="shared" si="71"/>
        <v>2015</v>
      </c>
      <c r="BT297" s="84">
        <f>IF(BQ297=" "," ",+'Meteo - DJ'!E298)</f>
        <v>2.8</v>
      </c>
      <c r="BU297" s="85">
        <f>IF(BQ297=" "," ",+'Meteo - DJ'!F298)</f>
        <v>10.199999999999999</v>
      </c>
      <c r="BV297" s="75">
        <f t="shared" si="68"/>
        <v>11.5</v>
      </c>
      <c r="BW297" s="74">
        <f t="shared" si="72"/>
        <v>0</v>
      </c>
    </row>
    <row r="298" spans="26:75" x14ac:dyDescent="0.45">
      <c r="Z298" s="27"/>
      <c r="BQ298" s="95">
        <f t="shared" si="69"/>
        <v>42292</v>
      </c>
      <c r="BR298" s="83">
        <f t="shared" si="70"/>
        <v>10</v>
      </c>
      <c r="BS298" s="43">
        <f t="shared" si="71"/>
        <v>2015</v>
      </c>
      <c r="BT298" s="84">
        <f>IF(BQ298=" "," ",+'Meteo - DJ'!E299)</f>
        <v>4</v>
      </c>
      <c r="BU298" s="85">
        <f>IF(BQ298=" "," ",+'Meteo - DJ'!F299)</f>
        <v>7.1</v>
      </c>
      <c r="BV298" s="75">
        <f t="shared" si="68"/>
        <v>12.45</v>
      </c>
      <c r="BW298" s="74">
        <f t="shared" si="72"/>
        <v>0</v>
      </c>
    </row>
    <row r="299" spans="26:75" x14ac:dyDescent="0.45">
      <c r="Z299" s="27"/>
      <c r="BQ299" s="95">
        <f t="shared" si="69"/>
        <v>42293</v>
      </c>
      <c r="BR299" s="83">
        <f t="shared" si="70"/>
        <v>10</v>
      </c>
      <c r="BS299" s="43">
        <f t="shared" si="71"/>
        <v>2015</v>
      </c>
      <c r="BT299" s="84">
        <f>IF(BQ299=" "," ",+'Meteo - DJ'!E300)</f>
        <v>2.4</v>
      </c>
      <c r="BU299" s="85">
        <f>IF(BQ299=" "," ",+'Meteo - DJ'!F300)</f>
        <v>7.6</v>
      </c>
      <c r="BV299" s="75">
        <f t="shared" si="68"/>
        <v>13</v>
      </c>
      <c r="BW299" s="74">
        <f t="shared" si="72"/>
        <v>0</v>
      </c>
    </row>
    <row r="300" spans="26:75" x14ac:dyDescent="0.45">
      <c r="Z300" s="27"/>
      <c r="BQ300" s="95">
        <f t="shared" si="69"/>
        <v>42294</v>
      </c>
      <c r="BR300" s="83">
        <f t="shared" si="70"/>
        <v>10</v>
      </c>
      <c r="BS300" s="43">
        <f t="shared" si="71"/>
        <v>2015</v>
      </c>
      <c r="BT300" s="84">
        <f>IF(BQ300=" "," ",+'Meteo - DJ'!E301)</f>
        <v>6.6</v>
      </c>
      <c r="BU300" s="85">
        <f>IF(BQ300=" "," ",+'Meteo - DJ'!F301)</f>
        <v>14.1</v>
      </c>
      <c r="BV300" s="75">
        <f t="shared" si="68"/>
        <v>7.65</v>
      </c>
      <c r="BW300" s="74">
        <f t="shared" si="72"/>
        <v>0</v>
      </c>
    </row>
    <row r="301" spans="26:75" x14ac:dyDescent="0.45">
      <c r="Z301" s="27"/>
      <c r="BQ301" s="95">
        <f t="shared" si="69"/>
        <v>42295</v>
      </c>
      <c r="BR301" s="83">
        <f t="shared" si="70"/>
        <v>10</v>
      </c>
      <c r="BS301" s="43">
        <f t="shared" si="71"/>
        <v>2015</v>
      </c>
      <c r="BT301" s="84">
        <f>IF(BQ301=" "," ",+'Meteo - DJ'!E302)</f>
        <v>8.4</v>
      </c>
      <c r="BU301" s="85">
        <f>IF(BQ301=" "," ",+'Meteo - DJ'!F302)</f>
        <v>11</v>
      </c>
      <c r="BV301" s="75">
        <f t="shared" si="68"/>
        <v>8.3000000000000007</v>
      </c>
      <c r="BW301" s="74">
        <f t="shared" si="72"/>
        <v>0</v>
      </c>
    </row>
    <row r="302" spans="26:75" x14ac:dyDescent="0.45">
      <c r="Z302" s="27"/>
      <c r="BQ302" s="95">
        <f t="shared" si="69"/>
        <v>42296</v>
      </c>
      <c r="BR302" s="83">
        <f t="shared" si="70"/>
        <v>10</v>
      </c>
      <c r="BS302" s="43">
        <f t="shared" si="71"/>
        <v>2015</v>
      </c>
      <c r="BT302" s="84">
        <f>IF(BQ302=" "," ",+'Meteo - DJ'!E303)</f>
        <v>2.5</v>
      </c>
      <c r="BU302" s="85">
        <f>IF(BQ302=" "," ",+'Meteo - DJ'!F303)</f>
        <v>11.9</v>
      </c>
      <c r="BV302" s="75">
        <f t="shared" si="68"/>
        <v>10.8</v>
      </c>
      <c r="BW302" s="74">
        <f t="shared" si="72"/>
        <v>0</v>
      </c>
    </row>
    <row r="303" spans="26:75" x14ac:dyDescent="0.45">
      <c r="Z303" s="27"/>
      <c r="BQ303" s="95">
        <f t="shared" si="69"/>
        <v>42297</v>
      </c>
      <c r="BR303" s="83">
        <f t="shared" si="70"/>
        <v>10</v>
      </c>
      <c r="BS303" s="43">
        <f t="shared" si="71"/>
        <v>2015</v>
      </c>
      <c r="BT303" s="84">
        <f>IF(BQ303=" "," ",+'Meteo - DJ'!E304)</f>
        <v>7.8</v>
      </c>
      <c r="BU303" s="85">
        <f>IF(BQ303=" "," ",+'Meteo - DJ'!F304)</f>
        <v>13.5</v>
      </c>
      <c r="BV303" s="75">
        <f t="shared" si="68"/>
        <v>7.35</v>
      </c>
      <c r="BW303" s="74">
        <f t="shared" si="72"/>
        <v>0</v>
      </c>
    </row>
    <row r="304" spans="26:75" x14ac:dyDescent="0.45">
      <c r="Z304" s="27"/>
      <c r="BQ304" s="95">
        <f t="shared" si="69"/>
        <v>42298</v>
      </c>
      <c r="BR304" s="83">
        <f t="shared" si="70"/>
        <v>10</v>
      </c>
      <c r="BS304" s="43">
        <f t="shared" si="71"/>
        <v>2015</v>
      </c>
      <c r="BT304" s="84">
        <f>IF(BQ304=" "," ",+'Meteo - DJ'!E305)</f>
        <v>4</v>
      </c>
      <c r="BU304" s="85">
        <f>IF(BQ304=" "," ",+'Meteo - DJ'!F305)</f>
        <v>13.6</v>
      </c>
      <c r="BV304" s="75">
        <f t="shared" si="68"/>
        <v>9.1999999999999993</v>
      </c>
      <c r="BW304" s="74">
        <f t="shared" si="72"/>
        <v>0</v>
      </c>
    </row>
    <row r="305" spans="26:75" x14ac:dyDescent="0.45">
      <c r="Z305" s="27"/>
      <c r="BQ305" s="95">
        <f t="shared" si="69"/>
        <v>42299</v>
      </c>
      <c r="BR305" s="83">
        <f t="shared" si="70"/>
        <v>10</v>
      </c>
      <c r="BS305" s="43">
        <f t="shared" si="71"/>
        <v>2015</v>
      </c>
      <c r="BT305" s="84">
        <f>IF(BQ305=" "," ",+'Meteo - DJ'!E306)</f>
        <v>10</v>
      </c>
      <c r="BU305" s="85">
        <f>IF(BQ305=" "," ",+'Meteo - DJ'!F306)</f>
        <v>14.4</v>
      </c>
      <c r="BV305" s="75">
        <f t="shared" si="68"/>
        <v>5.8000000000000007</v>
      </c>
      <c r="BW305" s="74">
        <f t="shared" si="72"/>
        <v>0</v>
      </c>
    </row>
    <row r="306" spans="26:75" x14ac:dyDescent="0.45">
      <c r="Z306" s="27"/>
      <c r="BQ306" s="95">
        <f t="shared" si="69"/>
        <v>42300</v>
      </c>
      <c r="BR306" s="83">
        <f t="shared" si="70"/>
        <v>10</v>
      </c>
      <c r="BS306" s="43">
        <f t="shared" si="71"/>
        <v>2015</v>
      </c>
      <c r="BT306" s="84">
        <f>IF(BQ306=" "," ",+'Meteo - DJ'!E307)</f>
        <v>10.5</v>
      </c>
      <c r="BU306" s="85">
        <f>IF(BQ306=" "," ",+'Meteo - DJ'!F307)</f>
        <v>14.2</v>
      </c>
      <c r="BV306" s="75">
        <f t="shared" si="68"/>
        <v>5.65</v>
      </c>
      <c r="BW306" s="74">
        <f t="shared" si="72"/>
        <v>0</v>
      </c>
    </row>
    <row r="307" spans="26:75" x14ac:dyDescent="0.45">
      <c r="Z307" s="27"/>
      <c r="BQ307" s="95">
        <f t="shared" si="69"/>
        <v>42301</v>
      </c>
      <c r="BR307" s="83">
        <f t="shared" si="70"/>
        <v>10</v>
      </c>
      <c r="BS307" s="43">
        <f t="shared" si="71"/>
        <v>2015</v>
      </c>
      <c r="BT307" s="84">
        <f>IF(BQ307=" "," ",+'Meteo - DJ'!E308)</f>
        <v>7.8</v>
      </c>
      <c r="BU307" s="85">
        <f>IF(BQ307=" "," ",+'Meteo - DJ'!F308)</f>
        <v>15.2</v>
      </c>
      <c r="BV307" s="75">
        <f t="shared" si="68"/>
        <v>6.5</v>
      </c>
      <c r="BW307" s="74">
        <f t="shared" si="72"/>
        <v>1.82702702702702E-2</v>
      </c>
    </row>
    <row r="308" spans="26:75" x14ac:dyDescent="0.45">
      <c r="Z308" s="27"/>
      <c r="BQ308" s="95">
        <f t="shared" si="69"/>
        <v>42302</v>
      </c>
      <c r="BR308" s="83">
        <f t="shared" si="70"/>
        <v>10</v>
      </c>
      <c r="BS308" s="43">
        <f t="shared" si="71"/>
        <v>2015</v>
      </c>
      <c r="BT308" s="84">
        <f>IF(BQ308=" "," ",+'Meteo - DJ'!E309)</f>
        <v>9.8000000000000007</v>
      </c>
      <c r="BU308" s="85">
        <f>IF(BQ308=" "," ",+'Meteo - DJ'!F309)</f>
        <v>14</v>
      </c>
      <c r="BV308" s="75">
        <f t="shared" si="68"/>
        <v>6.1</v>
      </c>
      <c r="BW308" s="74">
        <f t="shared" si="72"/>
        <v>0</v>
      </c>
    </row>
    <row r="309" spans="26:75" x14ac:dyDescent="0.45">
      <c r="Z309" s="27"/>
      <c r="BQ309" s="95">
        <f t="shared" si="69"/>
        <v>42303</v>
      </c>
      <c r="BR309" s="83">
        <f t="shared" si="70"/>
        <v>10</v>
      </c>
      <c r="BS309" s="43">
        <f t="shared" si="71"/>
        <v>2015</v>
      </c>
      <c r="BT309" s="84">
        <f>IF(BQ309=" "," ",+'Meteo - DJ'!E310)</f>
        <v>8.1</v>
      </c>
      <c r="BU309" s="85">
        <f>IF(BQ309=" "," ",+'Meteo - DJ'!F310)</f>
        <v>16.100000000000001</v>
      </c>
      <c r="BV309" s="75">
        <f t="shared" si="68"/>
        <v>5.8999999999999986</v>
      </c>
      <c r="BW309" s="74">
        <f t="shared" si="72"/>
        <v>0.15152500000000027</v>
      </c>
    </row>
    <row r="310" spans="26:75" x14ac:dyDescent="0.45">
      <c r="Z310" s="27"/>
      <c r="BQ310" s="95">
        <f t="shared" si="69"/>
        <v>42304</v>
      </c>
      <c r="BR310" s="83">
        <f t="shared" si="70"/>
        <v>10</v>
      </c>
      <c r="BS310" s="43">
        <f t="shared" si="71"/>
        <v>2015</v>
      </c>
      <c r="BT310" s="84">
        <f>IF(BQ310=" "," ",+'Meteo - DJ'!E311)</f>
        <v>10.6</v>
      </c>
      <c r="BU310" s="85">
        <f>IF(BQ310=" "," ",+'Meteo - DJ'!F311)</f>
        <v>21.5</v>
      </c>
      <c r="BV310" s="75">
        <f t="shared" si="68"/>
        <v>2.7020183486238532</v>
      </c>
      <c r="BW310" s="74">
        <f t="shared" si="72"/>
        <v>2.1479816513761465</v>
      </c>
    </row>
    <row r="311" spans="26:75" x14ac:dyDescent="0.45">
      <c r="Z311" s="27"/>
      <c r="BQ311" s="95">
        <f t="shared" si="69"/>
        <v>42305</v>
      </c>
      <c r="BR311" s="83">
        <f t="shared" si="70"/>
        <v>10</v>
      </c>
      <c r="BS311" s="43">
        <f t="shared" si="71"/>
        <v>2015</v>
      </c>
      <c r="BT311" s="84">
        <f>IF(BQ311=" "," ",+'Meteo - DJ'!E312)</f>
        <v>9</v>
      </c>
      <c r="BU311" s="85">
        <f>IF(BQ311=" "," ",+'Meteo - DJ'!F312)</f>
        <v>14.7</v>
      </c>
      <c r="BV311" s="75">
        <f t="shared" si="68"/>
        <v>6.15</v>
      </c>
      <c r="BW311" s="74">
        <f t="shared" si="72"/>
        <v>0</v>
      </c>
    </row>
    <row r="312" spans="26:75" x14ac:dyDescent="0.45">
      <c r="Z312" s="27"/>
      <c r="BQ312" s="95">
        <f t="shared" si="69"/>
        <v>42306</v>
      </c>
      <c r="BR312" s="83">
        <f t="shared" si="70"/>
        <v>10</v>
      </c>
      <c r="BS312" s="43">
        <f t="shared" si="71"/>
        <v>2015</v>
      </c>
      <c r="BT312" s="84">
        <f>IF(BQ312=" "," ",+'Meteo - DJ'!E313)</f>
        <v>8</v>
      </c>
      <c r="BU312" s="85">
        <f>IF(BQ312=" "," ",+'Meteo - DJ'!F313)</f>
        <v>15.5</v>
      </c>
      <c r="BV312" s="75">
        <f t="shared" si="68"/>
        <v>6.25</v>
      </c>
      <c r="BW312" s="74">
        <f t="shared" si="72"/>
        <v>5.3999999999999999E-2</v>
      </c>
    </row>
    <row r="313" spans="26:75" x14ac:dyDescent="0.45">
      <c r="Z313" s="27"/>
      <c r="BQ313" s="95">
        <f t="shared" si="69"/>
        <v>42307</v>
      </c>
      <c r="BR313" s="83">
        <f t="shared" si="70"/>
        <v>10</v>
      </c>
      <c r="BS313" s="43">
        <f t="shared" si="71"/>
        <v>2015</v>
      </c>
      <c r="BT313" s="84">
        <f>IF(BQ313=" "," ",+'Meteo - DJ'!E314)</f>
        <v>7.4</v>
      </c>
      <c r="BU313" s="85">
        <f>IF(BQ313=" "," ",+'Meteo - DJ'!F314)</f>
        <v>16.2</v>
      </c>
      <c r="BV313" s="75">
        <f t="shared" si="68"/>
        <v>6.1999999999999993</v>
      </c>
      <c r="BW313" s="74">
        <f t="shared" si="72"/>
        <v>0.16472727272727261</v>
      </c>
    </row>
    <row r="314" spans="26:75" x14ac:dyDescent="0.45">
      <c r="Z314" s="27"/>
      <c r="BQ314" s="95">
        <f t="shared" si="69"/>
        <v>42308</v>
      </c>
      <c r="BR314" s="83">
        <f t="shared" si="70"/>
        <v>10</v>
      </c>
      <c r="BS314" s="43">
        <f t="shared" si="71"/>
        <v>2015</v>
      </c>
      <c r="BT314" s="84">
        <f>IF(BQ314=" "," ",+'Meteo - DJ'!E315)</f>
        <v>7.5</v>
      </c>
      <c r="BU314" s="85">
        <f>IF(BQ314=" "," ",+'Meteo - DJ'!F315)</f>
        <v>18.399999999999999</v>
      </c>
      <c r="BV314" s="75">
        <f t="shared" si="68"/>
        <v>5.0881651376146788</v>
      </c>
      <c r="BW314" s="74">
        <f t="shared" si="72"/>
        <v>0.71743119266055011</v>
      </c>
    </row>
    <row r="315" spans="26:75" x14ac:dyDescent="0.45">
      <c r="Z315" s="27"/>
      <c r="BQ315" s="95">
        <f t="shared" si="69"/>
        <v>42309</v>
      </c>
      <c r="BR315" s="83">
        <f t="shared" si="70"/>
        <v>11</v>
      </c>
      <c r="BS315" s="43">
        <f t="shared" si="71"/>
        <v>2015</v>
      </c>
      <c r="BT315" s="84">
        <f>IF(BQ315=" "," ",+'Meteo - DJ'!E316)</f>
        <v>4.3</v>
      </c>
      <c r="BU315" s="85">
        <f>IF(BQ315=" "," ",+'Meteo - DJ'!F316)</f>
        <v>19.5</v>
      </c>
      <c r="BV315" s="75">
        <f t="shared" si="68"/>
        <v>6.2821710526315782</v>
      </c>
      <c r="BW315" s="74">
        <f t="shared" si="72"/>
        <v>0.91953947368421052</v>
      </c>
    </row>
    <row r="316" spans="26:75" x14ac:dyDescent="0.45">
      <c r="Z316" s="27"/>
      <c r="BQ316" s="95">
        <f t="shared" si="69"/>
        <v>42310</v>
      </c>
      <c r="BR316" s="83">
        <f t="shared" si="70"/>
        <v>11</v>
      </c>
      <c r="BS316" s="43">
        <f t="shared" si="71"/>
        <v>2015</v>
      </c>
      <c r="BT316" s="84">
        <f>IF(BQ316=" "," ",+'Meteo - DJ'!E317)</f>
        <v>5.0999999999999996</v>
      </c>
      <c r="BU316" s="85">
        <f>IF(BQ316=" "," ",+'Meteo - DJ'!F317)</f>
        <v>10.3</v>
      </c>
      <c r="BV316" s="75">
        <f t="shared" si="68"/>
        <v>10.3</v>
      </c>
      <c r="BW316" s="74">
        <f t="shared" si="72"/>
        <v>0</v>
      </c>
    </row>
    <row r="317" spans="26:75" x14ac:dyDescent="0.45">
      <c r="Z317" s="27"/>
      <c r="BQ317" s="95">
        <f t="shared" si="69"/>
        <v>42311</v>
      </c>
      <c r="BR317" s="83">
        <f t="shared" si="70"/>
        <v>11</v>
      </c>
      <c r="BS317" s="43">
        <f t="shared" si="71"/>
        <v>2015</v>
      </c>
      <c r="BT317" s="84">
        <f>IF(BQ317=" "," ",+'Meteo - DJ'!E318)</f>
        <v>7.4</v>
      </c>
      <c r="BU317" s="85">
        <f>IF(BQ317=" "," ",+'Meteo - DJ'!F318)</f>
        <v>15.9</v>
      </c>
      <c r="BV317" s="75">
        <f t="shared" si="68"/>
        <v>6.35</v>
      </c>
      <c r="BW317" s="74">
        <f t="shared" si="72"/>
        <v>0.11202352941176477</v>
      </c>
    </row>
    <row r="318" spans="26:75" x14ac:dyDescent="0.45">
      <c r="Z318" s="27"/>
      <c r="BQ318" s="95">
        <f t="shared" si="69"/>
        <v>42312</v>
      </c>
      <c r="BR318" s="83">
        <f t="shared" si="70"/>
        <v>11</v>
      </c>
      <c r="BS318" s="43">
        <f t="shared" si="71"/>
        <v>2015</v>
      </c>
      <c r="BT318" s="84">
        <f>IF(BQ318=" "," ",+'Meteo - DJ'!E319)</f>
        <v>12.6</v>
      </c>
      <c r="BU318" s="85">
        <f>IF(BQ318=" "," ",+'Meteo - DJ'!F319)</f>
        <v>16.899999999999999</v>
      </c>
      <c r="BV318" s="75">
        <f t="shared" si="68"/>
        <v>3.25</v>
      </c>
      <c r="BW318" s="74">
        <f t="shared" si="72"/>
        <v>0.50460465116279019</v>
      </c>
    </row>
    <row r="319" spans="26:75" x14ac:dyDescent="0.45">
      <c r="Z319" s="27"/>
      <c r="BQ319" s="95">
        <f t="shared" si="69"/>
        <v>42313</v>
      </c>
      <c r="BR319" s="83">
        <f t="shared" si="70"/>
        <v>11</v>
      </c>
      <c r="BS319" s="43">
        <f t="shared" si="71"/>
        <v>2015</v>
      </c>
      <c r="BT319" s="84">
        <f>IF(BQ319=" "," ",+'Meteo - DJ'!E320)</f>
        <v>11.2</v>
      </c>
      <c r="BU319" s="85">
        <f>IF(BQ319=" "," ",+'Meteo - DJ'!F320)</f>
        <v>17.8</v>
      </c>
      <c r="BV319" s="75">
        <f t="shared" si="68"/>
        <v>3.5</v>
      </c>
      <c r="BW319" s="74">
        <f t="shared" si="72"/>
        <v>0.72290909090909106</v>
      </c>
    </row>
    <row r="320" spans="26:75" x14ac:dyDescent="0.45">
      <c r="Z320" s="27"/>
      <c r="BQ320" s="95">
        <f t="shared" si="69"/>
        <v>42314</v>
      </c>
      <c r="BR320" s="83">
        <f t="shared" si="70"/>
        <v>11</v>
      </c>
      <c r="BS320" s="43">
        <f t="shared" si="71"/>
        <v>2015</v>
      </c>
      <c r="BT320" s="84">
        <f>IF(BQ320=" "," ",+'Meteo - DJ'!E321)</f>
        <v>14.8</v>
      </c>
      <c r="BU320" s="85">
        <f>IF(BQ320=" "," ",+'Meteo - DJ'!F321)</f>
        <v>18</v>
      </c>
      <c r="BV320" s="75">
        <f t="shared" si="68"/>
        <v>1.5999999999999996</v>
      </c>
      <c r="BW320" s="74">
        <f t="shared" si="72"/>
        <v>1.4212500000000001</v>
      </c>
    </row>
    <row r="321" spans="26:75" x14ac:dyDescent="0.45">
      <c r="Z321" s="27"/>
      <c r="BQ321" s="95">
        <f t="shared" si="69"/>
        <v>42315</v>
      </c>
      <c r="BR321" s="83">
        <f t="shared" si="70"/>
        <v>11</v>
      </c>
      <c r="BS321" s="43">
        <f t="shared" si="71"/>
        <v>2015</v>
      </c>
      <c r="BT321" s="84">
        <f>IF(BQ321=" "," ",+'Meteo - DJ'!E322)</f>
        <v>14.5</v>
      </c>
      <c r="BU321" s="85">
        <f>IF(BQ321=" "," ",+'Meteo - DJ'!F322)</f>
        <v>21.8</v>
      </c>
      <c r="BV321" s="75">
        <f t="shared" si="68"/>
        <v>0.98479452054794514</v>
      </c>
      <c r="BW321" s="74">
        <f t="shared" si="72"/>
        <v>3.2043835616438359</v>
      </c>
    </row>
    <row r="322" spans="26:75" x14ac:dyDescent="0.45">
      <c r="Z322" s="27"/>
      <c r="BQ322" s="95">
        <f t="shared" si="69"/>
        <v>42316</v>
      </c>
      <c r="BR322" s="83">
        <f t="shared" si="70"/>
        <v>11</v>
      </c>
      <c r="BS322" s="43">
        <f t="shared" si="71"/>
        <v>2015</v>
      </c>
      <c r="BT322" s="84">
        <f>IF(BQ322=" "," ",+'Meteo - DJ'!E323)</f>
        <v>13</v>
      </c>
      <c r="BU322" s="85">
        <f>IF(BQ322=" "," ",+'Meteo - DJ'!F323)</f>
        <v>21.3</v>
      </c>
      <c r="BV322" s="75">
        <f t="shared" si="68"/>
        <v>1.6650602409638551</v>
      </c>
      <c r="BW322" s="74">
        <f t="shared" si="72"/>
        <v>2.5124096385542174</v>
      </c>
    </row>
    <row r="323" spans="26:75" x14ac:dyDescent="0.45">
      <c r="Z323" s="27"/>
      <c r="BQ323" s="95">
        <f t="shared" si="69"/>
        <v>42317</v>
      </c>
      <c r="BR323" s="83">
        <f t="shared" si="70"/>
        <v>11</v>
      </c>
      <c r="BS323" s="43">
        <f t="shared" si="71"/>
        <v>2015</v>
      </c>
      <c r="BT323" s="84">
        <f>IF(BQ323=" "," ",+'Meteo - DJ'!E324)</f>
        <v>13.5</v>
      </c>
      <c r="BU323" s="85">
        <f>IF(BQ323=" "," ",+'Meteo - DJ'!F324)</f>
        <v>17.399999999999999</v>
      </c>
      <c r="BV323" s="75">
        <f t="shared" si="68"/>
        <v>2.5500000000000007</v>
      </c>
      <c r="BW323" s="74">
        <f t="shared" si="72"/>
        <v>0.81230769230769173</v>
      </c>
    </row>
    <row r="324" spans="26:75" x14ac:dyDescent="0.45">
      <c r="Z324" s="27"/>
      <c r="BQ324" s="95">
        <f t="shared" si="69"/>
        <v>42318</v>
      </c>
      <c r="BR324" s="83">
        <f t="shared" si="70"/>
        <v>11</v>
      </c>
      <c r="BS324" s="43">
        <f t="shared" si="71"/>
        <v>2015</v>
      </c>
      <c r="BT324" s="84">
        <f>IF(BQ324=" "," ",+'Meteo - DJ'!E325)</f>
        <v>9.6</v>
      </c>
      <c r="BU324" s="85">
        <f>IF(BQ324=" "," ",+'Meteo - DJ'!F325)</f>
        <v>15.2</v>
      </c>
      <c r="BV324" s="75">
        <f t="shared" si="68"/>
        <v>5.6000000000000014</v>
      </c>
      <c r="BW324" s="74">
        <f t="shared" si="72"/>
        <v>1.8999999999999923E-2</v>
      </c>
    </row>
    <row r="325" spans="26:75" x14ac:dyDescent="0.45">
      <c r="Z325" s="27"/>
      <c r="BQ325" s="95">
        <f t="shared" si="69"/>
        <v>42319</v>
      </c>
      <c r="BR325" s="83">
        <f t="shared" si="70"/>
        <v>11</v>
      </c>
      <c r="BS325" s="43">
        <f t="shared" si="71"/>
        <v>2015</v>
      </c>
      <c r="BT325" s="84">
        <f>IF(BQ325=" "," ",+'Meteo - DJ'!E326)</f>
        <v>8.6</v>
      </c>
      <c r="BU325" s="85">
        <f>IF(BQ325=" "," ",+'Meteo - DJ'!F326)</f>
        <v>14.1</v>
      </c>
      <c r="BV325" s="75">
        <f t="shared" si="68"/>
        <v>6.65</v>
      </c>
      <c r="BW325" s="74">
        <f t="shared" si="72"/>
        <v>0</v>
      </c>
    </row>
    <row r="326" spans="26:75" x14ac:dyDescent="0.45">
      <c r="Z326" s="27"/>
      <c r="BQ326" s="95">
        <f t="shared" si="69"/>
        <v>42320</v>
      </c>
      <c r="BR326" s="83">
        <f t="shared" si="70"/>
        <v>11</v>
      </c>
      <c r="BS326" s="43">
        <f t="shared" si="71"/>
        <v>2015</v>
      </c>
      <c r="BT326" s="84">
        <f>IF(BQ326=" "," ",+'Meteo - DJ'!E327)</f>
        <v>10.7</v>
      </c>
      <c r="BU326" s="85">
        <f>IF(BQ326=" "," ",+'Meteo - DJ'!F327)</f>
        <v>14.2</v>
      </c>
      <c r="BV326" s="75">
        <f t="shared" si="68"/>
        <v>5.5500000000000007</v>
      </c>
      <c r="BW326" s="74">
        <f t="shared" si="72"/>
        <v>0</v>
      </c>
    </row>
    <row r="327" spans="26:75" x14ac:dyDescent="0.45">
      <c r="Z327" s="27"/>
      <c r="BQ327" s="95">
        <f t="shared" si="69"/>
        <v>42321</v>
      </c>
      <c r="BR327" s="83">
        <f t="shared" si="70"/>
        <v>11</v>
      </c>
      <c r="BS327" s="43">
        <f t="shared" si="71"/>
        <v>2015</v>
      </c>
      <c r="BT327" s="84">
        <f>IF(BQ327=" "," ",+'Meteo - DJ'!E328)</f>
        <v>11.5</v>
      </c>
      <c r="BU327" s="85">
        <f>IF(BQ327=" "," ",+'Meteo - DJ'!F328)</f>
        <v>15.4</v>
      </c>
      <c r="BV327" s="75">
        <f t="shared" si="68"/>
        <v>4.5500000000000007</v>
      </c>
      <c r="BW327" s="74">
        <f t="shared" si="72"/>
        <v>4.9230769230769286E-2</v>
      </c>
    </row>
    <row r="328" spans="26:75" x14ac:dyDescent="0.45">
      <c r="Z328" s="27"/>
      <c r="BQ328" s="95">
        <f t="shared" si="69"/>
        <v>42322</v>
      </c>
      <c r="BR328" s="83">
        <f t="shared" si="70"/>
        <v>11</v>
      </c>
      <c r="BS328" s="43">
        <f t="shared" si="71"/>
        <v>2015</v>
      </c>
      <c r="BT328" s="84">
        <f>IF(BQ328=" "," ",+'Meteo - DJ'!E329)</f>
        <v>5.6</v>
      </c>
      <c r="BU328" s="85">
        <f>IF(BQ328=" "," ",+'Meteo - DJ'!F329)</f>
        <v>12.6</v>
      </c>
      <c r="BV328" s="75">
        <f t="shared" si="68"/>
        <v>8.9</v>
      </c>
      <c r="BW328" s="74">
        <f t="shared" si="72"/>
        <v>0</v>
      </c>
    </row>
    <row r="329" spans="26:75" x14ac:dyDescent="0.45">
      <c r="Z329" s="27"/>
      <c r="BQ329" s="95">
        <f t="shared" si="69"/>
        <v>42323</v>
      </c>
      <c r="BR329" s="83">
        <f t="shared" si="70"/>
        <v>11</v>
      </c>
      <c r="BS329" s="43">
        <f t="shared" si="71"/>
        <v>2015</v>
      </c>
      <c r="BT329" s="84">
        <f>IF(BQ329=" "," ",+'Meteo - DJ'!E330)</f>
        <v>11.1</v>
      </c>
      <c r="BU329" s="85">
        <f>IF(BQ329=" "," ",+'Meteo - DJ'!F330)</f>
        <v>16.2</v>
      </c>
      <c r="BV329" s="75">
        <f t="shared" si="68"/>
        <v>4.3500000000000014</v>
      </c>
      <c r="BW329" s="74">
        <f t="shared" si="72"/>
        <v>0.21458823529411747</v>
      </c>
    </row>
    <row r="330" spans="26:75" x14ac:dyDescent="0.45">
      <c r="Z330" s="27"/>
      <c r="BQ330" s="95">
        <f t="shared" si="69"/>
        <v>42324</v>
      </c>
      <c r="BR330" s="83">
        <f t="shared" si="70"/>
        <v>11</v>
      </c>
      <c r="BS330" s="43">
        <f t="shared" si="71"/>
        <v>2015</v>
      </c>
      <c r="BT330" s="84">
        <f>IF(BQ330=" "," ",+'Meteo - DJ'!E331)</f>
        <v>10.4</v>
      </c>
      <c r="BU330" s="85">
        <f>IF(BQ330=" "," ",+'Meteo - DJ'!F331)</f>
        <v>15.5</v>
      </c>
      <c r="BV330" s="75">
        <f t="shared" si="68"/>
        <v>5.0500000000000007</v>
      </c>
      <c r="BW330" s="74">
        <f t="shared" si="72"/>
        <v>6.0588235294117651E-2</v>
      </c>
    </row>
    <row r="331" spans="26:75" x14ac:dyDescent="0.45">
      <c r="Z331" s="27"/>
      <c r="BQ331" s="95">
        <f t="shared" si="69"/>
        <v>42325</v>
      </c>
      <c r="BR331" s="83">
        <f t="shared" si="70"/>
        <v>11</v>
      </c>
      <c r="BS331" s="43">
        <f t="shared" si="71"/>
        <v>2015</v>
      </c>
      <c r="BT331" s="84">
        <f>IF(BQ331=" "," ",+'Meteo - DJ'!E332)</f>
        <v>13.3</v>
      </c>
      <c r="BU331" s="85">
        <f>IF(BQ331=" "," ",+'Meteo - DJ'!F332)</f>
        <v>16.5</v>
      </c>
      <c r="BV331" s="75">
        <f t="shared" ref="BV331:BV394" si="73">IF(BQ331=" "," ",IF($C$12&gt;$BU331,($C$12-(BT331+BU331)/2),IF(BU331&gt;=$C$12,0.08*($C$12-BT331)+0.42*(($C$12-BT331)^2/(BU331-BT331)))))</f>
        <v>3.0999999999999996</v>
      </c>
      <c r="BW331" s="74">
        <f t="shared" si="72"/>
        <v>0.41531250000000003</v>
      </c>
    </row>
    <row r="332" spans="26:75" x14ac:dyDescent="0.45">
      <c r="Z332" s="27"/>
      <c r="BQ332" s="95">
        <f t="shared" ref="BQ332:BQ395" si="74">IF(BQ331&lt;DATE(YEAR($D$7),MONTH($D$7),DAY($D$7)-1),DATE(YEAR(BQ331),MONTH(BQ331),DAY(BQ331)+1)," ")</f>
        <v>42326</v>
      </c>
      <c r="BR332" s="83">
        <f t="shared" ref="BR332:BR395" si="75">IF(BQ332=" "," ",MONTH(BQ332))</f>
        <v>11</v>
      </c>
      <c r="BS332" s="43">
        <f t="shared" ref="BS332:BS395" si="76">IF(BQ332=" "," ",YEAR(BQ332))</f>
        <v>2015</v>
      </c>
      <c r="BT332" s="84">
        <f>IF(BQ332=" "," ",+'Meteo - DJ'!E333)</f>
        <v>10.1</v>
      </c>
      <c r="BU332" s="85">
        <f>IF(BQ332=" "," ",+'Meteo - DJ'!F333)</f>
        <v>15.3</v>
      </c>
      <c r="BV332" s="75">
        <f t="shared" si="73"/>
        <v>5.3000000000000007</v>
      </c>
      <c r="BW332" s="74">
        <f t="shared" ref="BW332:BW395" si="77">IF(BQ332=" "," ",IF(BT332&gt;$C$13,MAX(0,(BT332+BU332)/2-$C$13),IF(BU332&lt;$C$13,0,0.08*(BU332-$C$13)+0.42*((BU332-$C$13)^2/(BU332-BT332)))))</f>
        <v>3.1269230769230855E-2</v>
      </c>
    </row>
    <row r="333" spans="26:75" x14ac:dyDescent="0.45">
      <c r="Z333" s="27"/>
      <c r="BQ333" s="95">
        <f t="shared" si="74"/>
        <v>42327</v>
      </c>
      <c r="BR333" s="83">
        <f t="shared" si="75"/>
        <v>11</v>
      </c>
      <c r="BS333" s="43">
        <f t="shared" si="76"/>
        <v>2015</v>
      </c>
      <c r="BT333" s="84">
        <f>IF(BQ333=" "," ",+'Meteo - DJ'!E334)</f>
        <v>11.8</v>
      </c>
      <c r="BU333" s="85">
        <f>IF(BQ333=" "," ",+'Meteo - DJ'!F334)</f>
        <v>15.9</v>
      </c>
      <c r="BV333" s="75">
        <f t="shared" si="73"/>
        <v>4.1499999999999986</v>
      </c>
      <c r="BW333" s="74">
        <f t="shared" si="77"/>
        <v>0.15497560975609767</v>
      </c>
    </row>
    <row r="334" spans="26:75" x14ac:dyDescent="0.45">
      <c r="Z334" s="27"/>
      <c r="BQ334" s="95">
        <f t="shared" si="74"/>
        <v>42328</v>
      </c>
      <c r="BR334" s="83">
        <f t="shared" si="75"/>
        <v>11</v>
      </c>
      <c r="BS334" s="43">
        <f t="shared" si="76"/>
        <v>2015</v>
      </c>
      <c r="BT334" s="84">
        <f>IF(BQ334=" "," ",+'Meteo - DJ'!E335)</f>
        <v>8.6</v>
      </c>
      <c r="BU334" s="85">
        <f>IF(BQ334=" "," ",+'Meteo - DJ'!F335)</f>
        <v>11.8</v>
      </c>
      <c r="BV334" s="75">
        <f t="shared" si="73"/>
        <v>7.8000000000000007</v>
      </c>
      <c r="BW334" s="74">
        <f t="shared" si="77"/>
        <v>0</v>
      </c>
    </row>
    <row r="335" spans="26:75" x14ac:dyDescent="0.45">
      <c r="Z335" s="27"/>
      <c r="BQ335" s="95">
        <f t="shared" si="74"/>
        <v>42329</v>
      </c>
      <c r="BR335" s="83">
        <f t="shared" si="75"/>
        <v>11</v>
      </c>
      <c r="BS335" s="43">
        <f t="shared" si="76"/>
        <v>2015</v>
      </c>
      <c r="BT335" s="84">
        <f>IF(BQ335=" "," ",+'Meteo - DJ'!E336)</f>
        <v>3</v>
      </c>
      <c r="BU335" s="85">
        <f>IF(BQ335=" "," ",+'Meteo - DJ'!F336)</f>
        <v>7.3</v>
      </c>
      <c r="BV335" s="75">
        <f t="shared" si="73"/>
        <v>12.85</v>
      </c>
      <c r="BW335" s="74">
        <f t="shared" si="77"/>
        <v>0</v>
      </c>
    </row>
    <row r="336" spans="26:75" x14ac:dyDescent="0.45">
      <c r="Z336" s="27"/>
      <c r="BQ336" s="95">
        <f t="shared" si="74"/>
        <v>42330</v>
      </c>
      <c r="BR336" s="83">
        <f t="shared" si="75"/>
        <v>11</v>
      </c>
      <c r="BS336" s="43">
        <f t="shared" si="76"/>
        <v>2015</v>
      </c>
      <c r="BT336" s="84">
        <f>IF(BQ336=" "," ",+'Meteo - DJ'!E337)</f>
        <v>0.4</v>
      </c>
      <c r="BU336" s="85">
        <f>IF(BQ336=" "," ",+'Meteo - DJ'!F337)</f>
        <v>6.6</v>
      </c>
      <c r="BV336" s="75">
        <f t="shared" si="73"/>
        <v>14.5</v>
      </c>
      <c r="BW336" s="74">
        <f t="shared" si="77"/>
        <v>0</v>
      </c>
    </row>
    <row r="337" spans="26:75" x14ac:dyDescent="0.45">
      <c r="Z337" s="27"/>
      <c r="BQ337" s="95">
        <f t="shared" si="74"/>
        <v>42331</v>
      </c>
      <c r="BR337" s="83">
        <f t="shared" si="75"/>
        <v>11</v>
      </c>
      <c r="BS337" s="43">
        <f t="shared" si="76"/>
        <v>2015</v>
      </c>
      <c r="BT337" s="84">
        <f>IF(BQ337=" "," ",+'Meteo - DJ'!E338)</f>
        <v>-0.1</v>
      </c>
      <c r="BU337" s="85">
        <f>IF(BQ337=" "," ",+'Meteo - DJ'!F338)</f>
        <v>6.5</v>
      </c>
      <c r="BV337" s="75">
        <f t="shared" si="73"/>
        <v>14.8</v>
      </c>
      <c r="BW337" s="74">
        <f t="shared" si="77"/>
        <v>0</v>
      </c>
    </row>
    <row r="338" spans="26:75" x14ac:dyDescent="0.45">
      <c r="Z338" s="27"/>
      <c r="BQ338" s="95">
        <f t="shared" si="74"/>
        <v>42332</v>
      </c>
      <c r="BR338" s="83">
        <f t="shared" si="75"/>
        <v>11</v>
      </c>
      <c r="BS338" s="43">
        <f t="shared" si="76"/>
        <v>2015</v>
      </c>
      <c r="BT338" s="84">
        <f>IF(BQ338=" "," ",+'Meteo - DJ'!E339)</f>
        <v>0.1</v>
      </c>
      <c r="BU338" s="85">
        <f>IF(BQ338=" "," ",+'Meteo - DJ'!F339)</f>
        <v>7.9</v>
      </c>
      <c r="BV338" s="75">
        <f t="shared" si="73"/>
        <v>14</v>
      </c>
      <c r="BW338" s="74">
        <f t="shared" si="77"/>
        <v>0</v>
      </c>
    </row>
    <row r="339" spans="26:75" x14ac:dyDescent="0.45">
      <c r="Z339" s="27"/>
      <c r="BQ339" s="95">
        <f t="shared" si="74"/>
        <v>42333</v>
      </c>
      <c r="BR339" s="83">
        <f t="shared" si="75"/>
        <v>11</v>
      </c>
      <c r="BS339" s="43">
        <f t="shared" si="76"/>
        <v>2015</v>
      </c>
      <c r="BT339" s="84">
        <f>IF(BQ339=" "," ",+'Meteo - DJ'!E340)</f>
        <v>5.3</v>
      </c>
      <c r="BU339" s="85">
        <f>IF(BQ339=" "," ",+'Meteo - DJ'!F340)</f>
        <v>9.3000000000000007</v>
      </c>
      <c r="BV339" s="75">
        <f t="shared" si="73"/>
        <v>10.7</v>
      </c>
      <c r="BW339" s="74">
        <f t="shared" si="77"/>
        <v>0</v>
      </c>
    </row>
    <row r="340" spans="26:75" x14ac:dyDescent="0.45">
      <c r="Z340" s="27"/>
      <c r="BQ340" s="95">
        <f t="shared" si="74"/>
        <v>42334</v>
      </c>
      <c r="BR340" s="83">
        <f t="shared" si="75"/>
        <v>11</v>
      </c>
      <c r="BS340" s="43">
        <f t="shared" si="76"/>
        <v>2015</v>
      </c>
      <c r="BT340" s="84">
        <f>IF(BQ340=" "," ",+'Meteo - DJ'!E341)</f>
        <v>1.1000000000000001</v>
      </c>
      <c r="BU340" s="85">
        <f>IF(BQ340=" "," ",+'Meteo - DJ'!F341)</f>
        <v>10.1</v>
      </c>
      <c r="BV340" s="75">
        <f t="shared" si="73"/>
        <v>12.4</v>
      </c>
      <c r="BW340" s="74">
        <f t="shared" si="77"/>
        <v>0</v>
      </c>
    </row>
    <row r="341" spans="26:75" x14ac:dyDescent="0.45">
      <c r="Z341" s="27"/>
      <c r="BQ341" s="95">
        <f t="shared" si="74"/>
        <v>42335</v>
      </c>
      <c r="BR341" s="83">
        <f t="shared" si="75"/>
        <v>11</v>
      </c>
      <c r="BS341" s="43">
        <f t="shared" si="76"/>
        <v>2015</v>
      </c>
      <c r="BT341" s="84">
        <f>IF(BQ341=" "," ",+'Meteo - DJ'!E342)</f>
        <v>-0.4</v>
      </c>
      <c r="BU341" s="85">
        <f>IF(BQ341=" "," ",+'Meteo - DJ'!F342)</f>
        <v>7.6</v>
      </c>
      <c r="BV341" s="75">
        <f t="shared" si="73"/>
        <v>14.4</v>
      </c>
      <c r="BW341" s="74">
        <f t="shared" si="77"/>
        <v>0</v>
      </c>
    </row>
    <row r="342" spans="26:75" x14ac:dyDescent="0.45">
      <c r="Z342" s="27"/>
      <c r="BQ342" s="95">
        <f t="shared" si="74"/>
        <v>42336</v>
      </c>
      <c r="BR342" s="83">
        <f t="shared" si="75"/>
        <v>11</v>
      </c>
      <c r="BS342" s="43">
        <f t="shared" si="76"/>
        <v>2015</v>
      </c>
      <c r="BT342" s="84">
        <f>IF(BQ342=" "," ",+'Meteo - DJ'!E343)</f>
        <v>1.9</v>
      </c>
      <c r="BU342" s="85">
        <f>IF(BQ342=" "," ",+'Meteo - DJ'!F343)</f>
        <v>9.9</v>
      </c>
      <c r="BV342" s="75">
        <f t="shared" si="73"/>
        <v>12.1</v>
      </c>
      <c r="BW342" s="74">
        <f t="shared" si="77"/>
        <v>0</v>
      </c>
    </row>
    <row r="343" spans="26:75" x14ac:dyDescent="0.45">
      <c r="Z343" s="27"/>
      <c r="BQ343" s="95">
        <f t="shared" si="74"/>
        <v>42337</v>
      </c>
      <c r="BR343" s="83">
        <f t="shared" si="75"/>
        <v>11</v>
      </c>
      <c r="BS343" s="43">
        <f t="shared" si="76"/>
        <v>2015</v>
      </c>
      <c r="BT343" s="84">
        <f>IF(BQ343=" "," ",+'Meteo - DJ'!E344)</f>
        <v>7.1</v>
      </c>
      <c r="BU343" s="85">
        <f>IF(BQ343=" "," ",+'Meteo - DJ'!F344)</f>
        <v>13.4</v>
      </c>
      <c r="BV343" s="75">
        <f t="shared" si="73"/>
        <v>7.75</v>
      </c>
      <c r="BW343" s="74">
        <f t="shared" si="77"/>
        <v>0</v>
      </c>
    </row>
    <row r="344" spans="26:75" x14ac:dyDescent="0.45">
      <c r="Z344" s="27"/>
      <c r="BQ344" s="95">
        <f t="shared" si="74"/>
        <v>42338</v>
      </c>
      <c r="BR344" s="83">
        <f t="shared" si="75"/>
        <v>11</v>
      </c>
      <c r="BS344" s="43">
        <f t="shared" si="76"/>
        <v>2015</v>
      </c>
      <c r="BT344" s="84">
        <f>IF(BQ344=" "," ",+'Meteo - DJ'!E345)</f>
        <v>9.4</v>
      </c>
      <c r="BU344" s="85">
        <f>IF(BQ344=" "," ",+'Meteo - DJ'!F345)</f>
        <v>12.5</v>
      </c>
      <c r="BV344" s="75">
        <f t="shared" si="73"/>
        <v>7.0500000000000007</v>
      </c>
      <c r="BW344" s="74">
        <f t="shared" si="77"/>
        <v>0</v>
      </c>
    </row>
    <row r="345" spans="26:75" x14ac:dyDescent="0.45">
      <c r="Z345" s="27"/>
      <c r="BQ345" s="95">
        <f t="shared" si="74"/>
        <v>42339</v>
      </c>
      <c r="BR345" s="83">
        <f t="shared" si="75"/>
        <v>12</v>
      </c>
      <c r="BS345" s="43">
        <f t="shared" si="76"/>
        <v>2015</v>
      </c>
      <c r="BT345" s="84">
        <f>IF(BQ345=" "," ",+'Meteo - DJ'!E346)</f>
        <v>10.8</v>
      </c>
      <c r="BU345" s="85">
        <f>IF(BQ345=" "," ",+'Meteo - DJ'!F346)</f>
        <v>12.8</v>
      </c>
      <c r="BV345" s="75">
        <f t="shared" si="73"/>
        <v>6.1999999999999993</v>
      </c>
      <c r="BW345" s="74">
        <f t="shared" si="77"/>
        <v>0</v>
      </c>
    </row>
    <row r="346" spans="26:75" x14ac:dyDescent="0.45">
      <c r="Z346" s="27"/>
      <c r="BQ346" s="95">
        <f t="shared" si="74"/>
        <v>42340</v>
      </c>
      <c r="BR346" s="83">
        <f t="shared" si="75"/>
        <v>12</v>
      </c>
      <c r="BS346" s="43">
        <f t="shared" si="76"/>
        <v>2015</v>
      </c>
      <c r="BT346" s="84">
        <f>IF(BQ346=" "," ",+'Meteo - DJ'!E347)</f>
        <v>9.5</v>
      </c>
      <c r="BU346" s="85">
        <f>IF(BQ346=" "," ",+'Meteo - DJ'!F347)</f>
        <v>11.9</v>
      </c>
      <c r="BV346" s="75">
        <f t="shared" si="73"/>
        <v>7.3000000000000007</v>
      </c>
      <c r="BW346" s="74">
        <f t="shared" si="77"/>
        <v>0</v>
      </c>
    </row>
    <row r="347" spans="26:75" x14ac:dyDescent="0.45">
      <c r="Z347" s="27"/>
      <c r="BQ347" s="95">
        <f t="shared" si="74"/>
        <v>42341</v>
      </c>
      <c r="BR347" s="83">
        <f t="shared" si="75"/>
        <v>12</v>
      </c>
      <c r="BS347" s="43">
        <f t="shared" si="76"/>
        <v>2015</v>
      </c>
      <c r="BT347" s="84">
        <f>IF(BQ347=" "," ",+'Meteo - DJ'!E348)</f>
        <v>5.2</v>
      </c>
      <c r="BU347" s="85">
        <f>IF(BQ347=" "," ",+'Meteo - DJ'!F348)</f>
        <v>10.5</v>
      </c>
      <c r="BV347" s="75">
        <f t="shared" si="73"/>
        <v>10.15</v>
      </c>
      <c r="BW347" s="74">
        <f t="shared" si="77"/>
        <v>0</v>
      </c>
    </row>
    <row r="348" spans="26:75" x14ac:dyDescent="0.45">
      <c r="Z348" s="27"/>
      <c r="BQ348" s="95">
        <f t="shared" si="74"/>
        <v>42342</v>
      </c>
      <c r="BR348" s="83">
        <f t="shared" si="75"/>
        <v>12</v>
      </c>
      <c r="BS348" s="43">
        <f t="shared" si="76"/>
        <v>2015</v>
      </c>
      <c r="BT348" s="84">
        <f>IF(BQ348=" "," ",+'Meteo - DJ'!E349)</f>
        <v>4.9000000000000004</v>
      </c>
      <c r="BU348" s="85">
        <f>IF(BQ348=" "," ",+'Meteo - DJ'!F349)</f>
        <v>11.9</v>
      </c>
      <c r="BV348" s="75">
        <f t="shared" si="73"/>
        <v>9.6</v>
      </c>
      <c r="BW348" s="74">
        <f t="shared" si="77"/>
        <v>0</v>
      </c>
    </row>
    <row r="349" spans="26:75" x14ac:dyDescent="0.45">
      <c r="Z349" s="27"/>
      <c r="BQ349" s="95">
        <f t="shared" si="74"/>
        <v>42343</v>
      </c>
      <c r="BR349" s="83">
        <f t="shared" si="75"/>
        <v>12</v>
      </c>
      <c r="BS349" s="43">
        <f t="shared" si="76"/>
        <v>2015</v>
      </c>
      <c r="BT349" s="84">
        <f>IF(BQ349=" "," ",+'Meteo - DJ'!E350)</f>
        <v>1.4</v>
      </c>
      <c r="BU349" s="85">
        <f>IF(BQ349=" "," ",+'Meteo - DJ'!F350)</f>
        <v>9.5</v>
      </c>
      <c r="BV349" s="75">
        <f t="shared" si="73"/>
        <v>12.55</v>
      </c>
      <c r="BW349" s="74">
        <f t="shared" si="77"/>
        <v>0</v>
      </c>
    </row>
    <row r="350" spans="26:75" x14ac:dyDescent="0.45">
      <c r="Z350" s="27"/>
      <c r="BQ350" s="95">
        <f t="shared" si="74"/>
        <v>42344</v>
      </c>
      <c r="BR350" s="83">
        <f t="shared" si="75"/>
        <v>12</v>
      </c>
      <c r="BS350" s="43">
        <f t="shared" si="76"/>
        <v>2015</v>
      </c>
      <c r="BT350" s="84">
        <f>IF(BQ350=" "," ",+'Meteo - DJ'!E351)</f>
        <v>5.6</v>
      </c>
      <c r="BU350" s="85">
        <f>IF(BQ350=" "," ",+'Meteo - DJ'!F351)</f>
        <v>12.7</v>
      </c>
      <c r="BV350" s="75">
        <f t="shared" si="73"/>
        <v>8.8500000000000014</v>
      </c>
      <c r="BW350" s="74">
        <f t="shared" si="77"/>
        <v>0</v>
      </c>
    </row>
    <row r="351" spans="26:75" x14ac:dyDescent="0.45">
      <c r="Z351" s="27"/>
      <c r="BQ351" s="95">
        <f t="shared" si="74"/>
        <v>42345</v>
      </c>
      <c r="BR351" s="83">
        <f t="shared" si="75"/>
        <v>12</v>
      </c>
      <c r="BS351" s="43">
        <f t="shared" si="76"/>
        <v>2015</v>
      </c>
      <c r="BT351" s="84">
        <f>IF(BQ351=" "," ",+'Meteo - DJ'!E352)</f>
        <v>8.3000000000000007</v>
      </c>
      <c r="BU351" s="85">
        <f>IF(BQ351=" "," ",+'Meteo - DJ'!F352)</f>
        <v>14.5</v>
      </c>
      <c r="BV351" s="75">
        <f t="shared" si="73"/>
        <v>6.6</v>
      </c>
      <c r="BW351" s="74">
        <f t="shared" si="77"/>
        <v>0</v>
      </c>
    </row>
    <row r="352" spans="26:75" x14ac:dyDescent="0.45">
      <c r="Z352" s="27"/>
      <c r="BQ352" s="95">
        <f t="shared" si="74"/>
        <v>42346</v>
      </c>
      <c r="BR352" s="83">
        <f t="shared" si="75"/>
        <v>12</v>
      </c>
      <c r="BS352" s="43">
        <f t="shared" si="76"/>
        <v>2015</v>
      </c>
      <c r="BT352" s="84">
        <f>IF(BQ352=" "," ",+'Meteo - DJ'!E353)</f>
        <v>6.1</v>
      </c>
      <c r="BU352" s="85">
        <f>IF(BQ352=" "," ",+'Meteo - DJ'!F353)</f>
        <v>11.4</v>
      </c>
      <c r="BV352" s="75">
        <f t="shared" si="73"/>
        <v>9.25</v>
      </c>
      <c r="BW352" s="74">
        <f t="shared" si="77"/>
        <v>0</v>
      </c>
    </row>
    <row r="353" spans="26:75" x14ac:dyDescent="0.45">
      <c r="Z353" s="27"/>
      <c r="BQ353" s="95">
        <f t="shared" si="74"/>
        <v>42347</v>
      </c>
      <c r="BR353" s="83">
        <f t="shared" si="75"/>
        <v>12</v>
      </c>
      <c r="BS353" s="43">
        <f t="shared" si="76"/>
        <v>2015</v>
      </c>
      <c r="BT353" s="84">
        <f>IF(BQ353=" "," ",+'Meteo - DJ'!E354)</f>
        <v>2.2000000000000002</v>
      </c>
      <c r="BU353" s="85">
        <f>IF(BQ353=" "," ",+'Meteo - DJ'!F354)</f>
        <v>10.199999999999999</v>
      </c>
      <c r="BV353" s="75">
        <f t="shared" si="73"/>
        <v>11.8</v>
      </c>
      <c r="BW353" s="74">
        <f t="shared" si="77"/>
        <v>0</v>
      </c>
    </row>
    <row r="354" spans="26:75" x14ac:dyDescent="0.45">
      <c r="Z354" s="27"/>
      <c r="BQ354" s="95">
        <f t="shared" si="74"/>
        <v>42348</v>
      </c>
      <c r="BR354" s="83">
        <f t="shared" si="75"/>
        <v>12</v>
      </c>
      <c r="BS354" s="43">
        <f t="shared" si="76"/>
        <v>2015</v>
      </c>
      <c r="BT354" s="84">
        <f>IF(BQ354=" "," ",+'Meteo - DJ'!E355)</f>
        <v>2.1</v>
      </c>
      <c r="BU354" s="85">
        <f>IF(BQ354=" "," ",+'Meteo - DJ'!F355)</f>
        <v>4.7</v>
      </c>
      <c r="BV354" s="75">
        <f t="shared" si="73"/>
        <v>14.6</v>
      </c>
      <c r="BW354" s="74">
        <f t="shared" si="77"/>
        <v>0</v>
      </c>
    </row>
    <row r="355" spans="26:75" x14ac:dyDescent="0.45">
      <c r="Z355" s="27"/>
      <c r="BQ355" s="95">
        <f t="shared" si="74"/>
        <v>42349</v>
      </c>
      <c r="BR355" s="83">
        <f t="shared" si="75"/>
        <v>12</v>
      </c>
      <c r="BS355" s="43">
        <f t="shared" si="76"/>
        <v>2015</v>
      </c>
      <c r="BT355" s="84">
        <f>IF(BQ355=" "," ",+'Meteo - DJ'!E356)</f>
        <v>1.1000000000000001</v>
      </c>
      <c r="BU355" s="85">
        <f>IF(BQ355=" "," ",+'Meteo - DJ'!F356)</f>
        <v>9.8000000000000007</v>
      </c>
      <c r="BV355" s="75">
        <f t="shared" si="73"/>
        <v>12.55</v>
      </c>
      <c r="BW355" s="74">
        <f t="shared" si="77"/>
        <v>0</v>
      </c>
    </row>
    <row r="356" spans="26:75" x14ac:dyDescent="0.45">
      <c r="Z356" s="27"/>
      <c r="BQ356" s="95">
        <f t="shared" si="74"/>
        <v>42350</v>
      </c>
      <c r="BR356" s="83">
        <f t="shared" si="75"/>
        <v>12</v>
      </c>
      <c r="BS356" s="43">
        <f t="shared" si="76"/>
        <v>2015</v>
      </c>
      <c r="BT356" s="84">
        <f>IF(BQ356=" "," ",+'Meteo - DJ'!E357)</f>
        <v>8.6</v>
      </c>
      <c r="BU356" s="85">
        <f>IF(BQ356=" "," ",+'Meteo - DJ'!F357)</f>
        <v>10.9</v>
      </c>
      <c r="BV356" s="75">
        <f t="shared" si="73"/>
        <v>8.25</v>
      </c>
      <c r="BW356" s="74">
        <f t="shared" si="77"/>
        <v>0</v>
      </c>
    </row>
    <row r="357" spans="26:75" x14ac:dyDescent="0.45">
      <c r="Z357" s="27"/>
      <c r="BQ357" s="95">
        <f t="shared" si="74"/>
        <v>42351</v>
      </c>
      <c r="BR357" s="83">
        <f t="shared" si="75"/>
        <v>12</v>
      </c>
      <c r="BS357" s="43">
        <f t="shared" si="76"/>
        <v>2015</v>
      </c>
      <c r="BT357" s="84">
        <f>IF(BQ357=" "," ",+'Meteo - DJ'!E358)</f>
        <v>4.3</v>
      </c>
      <c r="BU357" s="85">
        <f>IF(BQ357=" "," ",+'Meteo - DJ'!F358)</f>
        <v>6</v>
      </c>
      <c r="BV357" s="75">
        <f t="shared" si="73"/>
        <v>12.85</v>
      </c>
      <c r="BW357" s="74">
        <f t="shared" si="77"/>
        <v>0</v>
      </c>
    </row>
    <row r="358" spans="26:75" x14ac:dyDescent="0.45">
      <c r="Z358" s="27"/>
      <c r="BQ358" s="95">
        <f t="shared" si="74"/>
        <v>42352</v>
      </c>
      <c r="BR358" s="83">
        <f t="shared" si="75"/>
        <v>12</v>
      </c>
      <c r="BS358" s="43">
        <f t="shared" si="76"/>
        <v>2015</v>
      </c>
      <c r="BT358" s="84">
        <f>IF(BQ358=" "," ",+'Meteo - DJ'!E359)</f>
        <v>2.9</v>
      </c>
      <c r="BU358" s="85">
        <f>IF(BQ358=" "," ",+'Meteo - DJ'!F359)</f>
        <v>6.9</v>
      </c>
      <c r="BV358" s="75">
        <f t="shared" si="73"/>
        <v>13.1</v>
      </c>
      <c r="BW358" s="74">
        <f t="shared" si="77"/>
        <v>0</v>
      </c>
    </row>
    <row r="359" spans="26:75" x14ac:dyDescent="0.45">
      <c r="Z359" s="27"/>
      <c r="BQ359" s="95">
        <f t="shared" si="74"/>
        <v>42353</v>
      </c>
      <c r="BR359" s="83">
        <f t="shared" si="75"/>
        <v>12</v>
      </c>
      <c r="BS359" s="43">
        <f t="shared" si="76"/>
        <v>2015</v>
      </c>
      <c r="BT359" s="84">
        <f>IF(BQ359=" "," ",+'Meteo - DJ'!E360)</f>
        <v>5.4</v>
      </c>
      <c r="BU359" s="85">
        <f>IF(BQ359=" "," ",+'Meteo - DJ'!F360)</f>
        <v>11.3</v>
      </c>
      <c r="BV359" s="75">
        <f t="shared" si="73"/>
        <v>9.6499999999999986</v>
      </c>
      <c r="BW359" s="74">
        <f t="shared" si="77"/>
        <v>0</v>
      </c>
    </row>
    <row r="360" spans="26:75" x14ac:dyDescent="0.45">
      <c r="Z360" s="27"/>
      <c r="BQ360" s="95">
        <f t="shared" si="74"/>
        <v>42354</v>
      </c>
      <c r="BR360" s="83">
        <f t="shared" si="75"/>
        <v>12</v>
      </c>
      <c r="BS360" s="43">
        <f t="shared" si="76"/>
        <v>2015</v>
      </c>
      <c r="BT360" s="84">
        <f>IF(BQ360=" "," ",+'Meteo - DJ'!E361)</f>
        <v>10.3</v>
      </c>
      <c r="BU360" s="85">
        <f>IF(BQ360=" "," ",+'Meteo - DJ'!F361)</f>
        <v>14.2</v>
      </c>
      <c r="BV360" s="75">
        <f t="shared" si="73"/>
        <v>5.75</v>
      </c>
      <c r="BW360" s="74">
        <f t="shared" si="77"/>
        <v>0</v>
      </c>
    </row>
    <row r="361" spans="26:75" x14ac:dyDescent="0.45">
      <c r="Z361" s="27"/>
      <c r="BQ361" s="95">
        <f t="shared" si="74"/>
        <v>42355</v>
      </c>
      <c r="BR361" s="83">
        <f t="shared" si="75"/>
        <v>12</v>
      </c>
      <c r="BS361" s="43">
        <f t="shared" si="76"/>
        <v>2015</v>
      </c>
      <c r="BT361" s="84">
        <f>IF(BQ361=" "," ",+'Meteo - DJ'!E362)</f>
        <v>10.5</v>
      </c>
      <c r="BU361" s="85">
        <f>IF(BQ361=" "," ",+'Meteo - DJ'!F362)</f>
        <v>16.100000000000001</v>
      </c>
      <c r="BV361" s="75">
        <f t="shared" si="73"/>
        <v>4.6999999999999993</v>
      </c>
      <c r="BW361" s="74">
        <f t="shared" si="77"/>
        <v>0.17875000000000033</v>
      </c>
    </row>
    <row r="362" spans="26:75" x14ac:dyDescent="0.45">
      <c r="Z362" s="27"/>
      <c r="BQ362" s="95">
        <f t="shared" si="74"/>
        <v>42356</v>
      </c>
      <c r="BR362" s="83">
        <f t="shared" si="75"/>
        <v>12</v>
      </c>
      <c r="BS362" s="43">
        <f t="shared" si="76"/>
        <v>2015</v>
      </c>
      <c r="BT362" s="84">
        <f>IF(BQ362=" "," ",+'Meteo - DJ'!E363)</f>
        <v>10.6</v>
      </c>
      <c r="BU362" s="85">
        <f>IF(BQ362=" "," ",+'Meteo - DJ'!F363)</f>
        <v>12.5</v>
      </c>
      <c r="BV362" s="75">
        <f t="shared" si="73"/>
        <v>6.4499999999999993</v>
      </c>
      <c r="BW362" s="74">
        <f t="shared" si="77"/>
        <v>0</v>
      </c>
    </row>
    <row r="363" spans="26:75" x14ac:dyDescent="0.45">
      <c r="Z363" s="27"/>
      <c r="BQ363" s="95">
        <f t="shared" si="74"/>
        <v>42357</v>
      </c>
      <c r="BR363" s="83">
        <f t="shared" si="75"/>
        <v>12</v>
      </c>
      <c r="BS363" s="43">
        <f t="shared" si="76"/>
        <v>2015</v>
      </c>
      <c r="BT363" s="84">
        <f>IF(BQ363=" "," ",+'Meteo - DJ'!E364)</f>
        <v>8.5</v>
      </c>
      <c r="BU363" s="85">
        <f>IF(BQ363=" "," ",+'Meteo - DJ'!F364)</f>
        <v>14.6</v>
      </c>
      <c r="BV363" s="75">
        <f t="shared" si="73"/>
        <v>6.4499999999999993</v>
      </c>
      <c r="BW363" s="74">
        <f t="shared" si="77"/>
        <v>0</v>
      </c>
    </row>
    <row r="364" spans="26:75" x14ac:dyDescent="0.45">
      <c r="Z364" s="27"/>
      <c r="BQ364" s="95">
        <f t="shared" si="74"/>
        <v>42358</v>
      </c>
      <c r="BR364" s="83">
        <f t="shared" si="75"/>
        <v>12</v>
      </c>
      <c r="BS364" s="43">
        <f t="shared" si="76"/>
        <v>2015</v>
      </c>
      <c r="BT364" s="84">
        <f>IF(BQ364=" "," ",+'Meteo - DJ'!E365)</f>
        <v>9.4</v>
      </c>
      <c r="BU364" s="85">
        <f>IF(BQ364=" "," ",+'Meteo - DJ'!F365)</f>
        <v>13.2</v>
      </c>
      <c r="BV364" s="75">
        <f t="shared" si="73"/>
        <v>6.6999999999999993</v>
      </c>
      <c r="BW364" s="74">
        <f t="shared" si="77"/>
        <v>0</v>
      </c>
    </row>
    <row r="365" spans="26:75" x14ac:dyDescent="0.45">
      <c r="Z365" s="27"/>
      <c r="BQ365" s="95">
        <f t="shared" si="74"/>
        <v>42359</v>
      </c>
      <c r="BR365" s="83">
        <f t="shared" si="75"/>
        <v>12</v>
      </c>
      <c r="BS365" s="43">
        <f t="shared" si="76"/>
        <v>2015</v>
      </c>
      <c r="BT365" s="84">
        <f>IF(BQ365=" "," ",+'Meteo - DJ'!E366)</f>
        <v>9.1999999999999993</v>
      </c>
      <c r="BU365" s="85">
        <f>IF(BQ365=" "," ",+'Meteo - DJ'!F366)</f>
        <v>12.9</v>
      </c>
      <c r="BV365" s="75">
        <f t="shared" si="73"/>
        <v>6.9499999999999993</v>
      </c>
      <c r="BW365" s="74">
        <f t="shared" si="77"/>
        <v>0</v>
      </c>
    </row>
    <row r="366" spans="26:75" x14ac:dyDescent="0.45">
      <c r="Z366" s="27"/>
      <c r="BQ366" s="95">
        <f t="shared" si="74"/>
        <v>42360</v>
      </c>
      <c r="BR366" s="83">
        <f t="shared" si="75"/>
        <v>12</v>
      </c>
      <c r="BS366" s="43">
        <f t="shared" si="76"/>
        <v>2015</v>
      </c>
      <c r="BT366" s="84">
        <f>IF(BQ366=" "," ",+'Meteo - DJ'!E367)</f>
        <v>10.6</v>
      </c>
      <c r="BU366" s="85">
        <f>IF(BQ366=" "," ",+'Meteo - DJ'!F367)</f>
        <v>14.6</v>
      </c>
      <c r="BV366" s="75">
        <f t="shared" si="73"/>
        <v>5.4</v>
      </c>
      <c r="BW366" s="74">
        <f t="shared" si="77"/>
        <v>0</v>
      </c>
    </row>
    <row r="367" spans="26:75" x14ac:dyDescent="0.45">
      <c r="Z367" s="27"/>
      <c r="BQ367" s="95">
        <f t="shared" si="74"/>
        <v>42361</v>
      </c>
      <c r="BR367" s="83">
        <f t="shared" si="75"/>
        <v>12</v>
      </c>
      <c r="BS367" s="43">
        <f t="shared" si="76"/>
        <v>2015</v>
      </c>
      <c r="BT367" s="84">
        <f>IF(BQ367=" "," ",+'Meteo - DJ'!E368)</f>
        <v>8.9</v>
      </c>
      <c r="BU367" s="85">
        <f>IF(BQ367=" "," ",+'Meteo - DJ'!F368)</f>
        <v>13.7</v>
      </c>
      <c r="BV367" s="75">
        <f t="shared" si="73"/>
        <v>6.6999999999999993</v>
      </c>
      <c r="BW367" s="74">
        <f t="shared" si="77"/>
        <v>0</v>
      </c>
    </row>
    <row r="368" spans="26:75" x14ac:dyDescent="0.45">
      <c r="Z368" s="27"/>
      <c r="BQ368" s="95">
        <f t="shared" si="74"/>
        <v>42362</v>
      </c>
      <c r="BR368" s="83">
        <f t="shared" si="75"/>
        <v>12</v>
      </c>
      <c r="BS368" s="43">
        <f t="shared" si="76"/>
        <v>2015</v>
      </c>
      <c r="BT368" s="84">
        <f>IF(BQ368=" "," ",+'Meteo - DJ'!E369)</f>
        <v>7</v>
      </c>
      <c r="BU368" s="85">
        <f>IF(BQ368=" "," ",+'Meteo - DJ'!F369)</f>
        <v>13</v>
      </c>
      <c r="BV368" s="75">
        <f t="shared" si="73"/>
        <v>8</v>
      </c>
      <c r="BW368" s="74">
        <f t="shared" si="77"/>
        <v>0</v>
      </c>
    </row>
    <row r="369" spans="26:75" x14ac:dyDescent="0.45">
      <c r="Z369" s="27"/>
      <c r="BQ369" s="95">
        <f t="shared" si="74"/>
        <v>42363</v>
      </c>
      <c r="BR369" s="83">
        <f t="shared" si="75"/>
        <v>12</v>
      </c>
      <c r="BS369" s="43">
        <f t="shared" si="76"/>
        <v>2015</v>
      </c>
      <c r="BT369" s="84">
        <f>IF(BQ369=" "," ",+'Meteo - DJ'!E370)</f>
        <v>8.9</v>
      </c>
      <c r="BU369" s="85">
        <f>IF(BQ369=" "," ",+'Meteo - DJ'!F370)</f>
        <v>14</v>
      </c>
      <c r="BV369" s="75">
        <f t="shared" si="73"/>
        <v>6.5500000000000007</v>
      </c>
      <c r="BW369" s="74">
        <f t="shared" si="77"/>
        <v>0</v>
      </c>
    </row>
    <row r="370" spans="26:75" x14ac:dyDescent="0.45">
      <c r="Z370" s="27"/>
      <c r="BQ370" s="95">
        <f t="shared" si="74"/>
        <v>42364</v>
      </c>
      <c r="BR370" s="83">
        <f t="shared" si="75"/>
        <v>12</v>
      </c>
      <c r="BS370" s="43">
        <f t="shared" si="76"/>
        <v>2015</v>
      </c>
      <c r="BT370" s="84">
        <f>IF(BQ370=" "," ",+'Meteo - DJ'!E371)</f>
        <v>7.4</v>
      </c>
      <c r="BU370" s="85">
        <f>IF(BQ370=" "," ",+'Meteo - DJ'!F371)</f>
        <v>13.4</v>
      </c>
      <c r="BV370" s="75">
        <f t="shared" si="73"/>
        <v>7.6</v>
      </c>
      <c r="BW370" s="74">
        <f t="shared" si="77"/>
        <v>0</v>
      </c>
    </row>
    <row r="371" spans="26:75" x14ac:dyDescent="0.45">
      <c r="Z371" s="27"/>
      <c r="BQ371" s="95">
        <f t="shared" si="74"/>
        <v>42365</v>
      </c>
      <c r="BR371" s="83">
        <f t="shared" si="75"/>
        <v>12</v>
      </c>
      <c r="BS371" s="43">
        <f t="shared" si="76"/>
        <v>2015</v>
      </c>
      <c r="BT371" s="84">
        <f>IF(BQ371=" "," ",+'Meteo - DJ'!E372)</f>
        <v>6.4</v>
      </c>
      <c r="BU371" s="85">
        <f>IF(BQ371=" "," ",+'Meteo - DJ'!F372)</f>
        <v>13.1</v>
      </c>
      <c r="BV371" s="75">
        <f t="shared" si="73"/>
        <v>8.25</v>
      </c>
      <c r="BW371" s="74">
        <f t="shared" si="77"/>
        <v>0</v>
      </c>
    </row>
    <row r="372" spans="26:75" x14ac:dyDescent="0.45">
      <c r="Z372" s="27"/>
      <c r="BQ372" s="95">
        <f t="shared" si="74"/>
        <v>42366</v>
      </c>
      <c r="BR372" s="83">
        <f t="shared" si="75"/>
        <v>12</v>
      </c>
      <c r="BS372" s="43">
        <f t="shared" si="76"/>
        <v>2015</v>
      </c>
      <c r="BT372" s="84">
        <f>IF(BQ372=" "," ",+'Meteo - DJ'!E373)</f>
        <v>3.6</v>
      </c>
      <c r="BU372" s="85">
        <f>IF(BQ372=" "," ",+'Meteo - DJ'!F373)</f>
        <v>11.5</v>
      </c>
      <c r="BV372" s="75">
        <f t="shared" si="73"/>
        <v>10.45</v>
      </c>
      <c r="BW372" s="74">
        <f t="shared" si="77"/>
        <v>0</v>
      </c>
    </row>
    <row r="373" spans="26:75" x14ac:dyDescent="0.45">
      <c r="Z373" s="27"/>
      <c r="BQ373" s="95">
        <f t="shared" si="74"/>
        <v>42367</v>
      </c>
      <c r="BR373" s="83">
        <f t="shared" si="75"/>
        <v>12</v>
      </c>
      <c r="BS373" s="43">
        <f t="shared" si="76"/>
        <v>2015</v>
      </c>
      <c r="BT373" s="84">
        <f>IF(BQ373=" "," ",+'Meteo - DJ'!E374)</f>
        <v>8.1999999999999993</v>
      </c>
      <c r="BU373" s="85">
        <f>IF(BQ373=" "," ",+'Meteo - DJ'!F374)</f>
        <v>12</v>
      </c>
      <c r="BV373" s="75">
        <f t="shared" si="73"/>
        <v>7.9</v>
      </c>
      <c r="BW373" s="74">
        <f t="shared" si="77"/>
        <v>0</v>
      </c>
    </row>
    <row r="374" spans="26:75" x14ac:dyDescent="0.45">
      <c r="Z374" s="27"/>
      <c r="BQ374" s="95">
        <f t="shared" si="74"/>
        <v>42368</v>
      </c>
      <c r="BR374" s="83">
        <f t="shared" si="75"/>
        <v>12</v>
      </c>
      <c r="BS374" s="43">
        <f t="shared" si="76"/>
        <v>2015</v>
      </c>
      <c r="BT374" s="84">
        <f>IF(BQ374=" "," ",+'Meteo - DJ'!E375)</f>
        <v>5.2</v>
      </c>
      <c r="BU374" s="85">
        <f>IF(BQ374=" "," ",+'Meteo - DJ'!F375)</f>
        <v>11.3</v>
      </c>
      <c r="BV374" s="75">
        <f t="shared" si="73"/>
        <v>9.75</v>
      </c>
      <c r="BW374" s="74">
        <f t="shared" si="77"/>
        <v>0</v>
      </c>
    </row>
    <row r="375" spans="26:75" x14ac:dyDescent="0.45">
      <c r="Z375" s="27"/>
      <c r="BQ375" s="95">
        <f t="shared" si="74"/>
        <v>42369</v>
      </c>
      <c r="BR375" s="83">
        <f t="shared" si="75"/>
        <v>12</v>
      </c>
      <c r="BS375" s="43">
        <f t="shared" si="76"/>
        <v>2015</v>
      </c>
      <c r="BT375" s="84">
        <f>IF(BQ375=" "," ",+'Meteo - DJ'!E376)</f>
        <v>7.4</v>
      </c>
      <c r="BU375" s="85">
        <f>IF(BQ375=" "," ",+'Meteo - DJ'!F376)</f>
        <v>11.8</v>
      </c>
      <c r="BV375" s="75">
        <f t="shared" si="73"/>
        <v>8.3999999999999986</v>
      </c>
      <c r="BW375" s="74">
        <f t="shared" si="77"/>
        <v>0</v>
      </c>
    </row>
    <row r="376" spans="26:75" x14ac:dyDescent="0.45">
      <c r="Z376" s="27"/>
      <c r="BQ376" s="95">
        <f t="shared" si="74"/>
        <v>42370</v>
      </c>
      <c r="BR376" s="83">
        <f t="shared" si="75"/>
        <v>1</v>
      </c>
      <c r="BS376" s="43">
        <f t="shared" si="76"/>
        <v>2016</v>
      </c>
      <c r="BT376" s="84">
        <f>IF(BQ376=" "," ",+'Meteo - DJ'!E377)</f>
        <v>3.8</v>
      </c>
      <c r="BU376" s="85">
        <f>IF(BQ376=" "," ",+'Meteo - DJ'!F377)</f>
        <v>8.5</v>
      </c>
      <c r="BV376" s="75">
        <f t="shared" si="73"/>
        <v>11.85</v>
      </c>
      <c r="BW376" s="74">
        <f t="shared" si="77"/>
        <v>0</v>
      </c>
    </row>
    <row r="377" spans="26:75" x14ac:dyDescent="0.45">
      <c r="Z377" s="27"/>
      <c r="BQ377" s="95">
        <f t="shared" si="74"/>
        <v>42371</v>
      </c>
      <c r="BR377" s="83">
        <f t="shared" si="75"/>
        <v>1</v>
      </c>
      <c r="BS377" s="43">
        <f t="shared" si="76"/>
        <v>2016</v>
      </c>
      <c r="BT377" s="84">
        <f>IF(BQ377=" "," ",+'Meteo - DJ'!E378)</f>
        <v>6.5</v>
      </c>
      <c r="BU377" s="85">
        <f>IF(BQ377=" "," ",+'Meteo - DJ'!F378)</f>
        <v>10.9</v>
      </c>
      <c r="BV377" s="75">
        <f t="shared" si="73"/>
        <v>9.3000000000000007</v>
      </c>
      <c r="BW377" s="74">
        <f t="shared" si="77"/>
        <v>0</v>
      </c>
    </row>
    <row r="378" spans="26:75" x14ac:dyDescent="0.45">
      <c r="Z378" s="27"/>
      <c r="BQ378" s="95">
        <f t="shared" si="74"/>
        <v>42372</v>
      </c>
      <c r="BR378" s="83">
        <f t="shared" si="75"/>
        <v>1</v>
      </c>
      <c r="BS378" s="43">
        <f t="shared" si="76"/>
        <v>2016</v>
      </c>
      <c r="BT378" s="84">
        <f>IF(BQ378=" "," ",+'Meteo - DJ'!E379)</f>
        <v>5.6</v>
      </c>
      <c r="BU378" s="85">
        <f>IF(BQ378=" "," ",+'Meteo - DJ'!F379)</f>
        <v>8.1</v>
      </c>
      <c r="BV378" s="75">
        <f t="shared" si="73"/>
        <v>11.15</v>
      </c>
      <c r="BW378" s="74">
        <f t="shared" si="77"/>
        <v>0</v>
      </c>
    </row>
    <row r="379" spans="26:75" x14ac:dyDescent="0.45">
      <c r="Z379" s="27"/>
      <c r="BQ379" s="95">
        <f t="shared" si="74"/>
        <v>42373</v>
      </c>
      <c r="BR379" s="83">
        <f t="shared" si="75"/>
        <v>1</v>
      </c>
      <c r="BS379" s="43">
        <f t="shared" si="76"/>
        <v>2016</v>
      </c>
      <c r="BT379" s="84">
        <f>IF(BQ379=" "," ",+'Meteo - DJ'!E380)</f>
        <v>5.2</v>
      </c>
      <c r="BU379" s="85">
        <f>IF(BQ379=" "," ",+'Meteo - DJ'!F380)</f>
        <v>9.6999999999999993</v>
      </c>
      <c r="BV379" s="75">
        <f t="shared" si="73"/>
        <v>10.55</v>
      </c>
      <c r="BW379" s="74">
        <f t="shared" si="77"/>
        <v>0</v>
      </c>
    </row>
    <row r="380" spans="26:75" x14ac:dyDescent="0.45">
      <c r="Z380" s="27"/>
      <c r="BQ380" s="95">
        <f t="shared" si="74"/>
        <v>42374</v>
      </c>
      <c r="BR380" s="83">
        <f t="shared" si="75"/>
        <v>1</v>
      </c>
      <c r="BS380" s="43">
        <f t="shared" si="76"/>
        <v>2016</v>
      </c>
      <c r="BT380" s="84">
        <f>IF(BQ380=" "," ",+'Meteo - DJ'!E381)</f>
        <v>5.2</v>
      </c>
      <c r="BU380" s="85">
        <f>IF(BQ380=" "," ",+'Meteo - DJ'!F381)</f>
        <v>9</v>
      </c>
      <c r="BV380" s="75">
        <f t="shared" si="73"/>
        <v>10.9</v>
      </c>
      <c r="BW380" s="74">
        <f t="shared" si="77"/>
        <v>0</v>
      </c>
    </row>
    <row r="381" spans="26:75" x14ac:dyDescent="0.45">
      <c r="Z381" s="27"/>
      <c r="BQ381" s="95">
        <f t="shared" si="74"/>
        <v>42375</v>
      </c>
      <c r="BR381" s="83">
        <f t="shared" si="75"/>
        <v>1</v>
      </c>
      <c r="BS381" s="43">
        <f t="shared" si="76"/>
        <v>2016</v>
      </c>
      <c r="BT381" s="84">
        <f>IF(BQ381=" "," ",+'Meteo - DJ'!E382)</f>
        <v>6.7</v>
      </c>
      <c r="BU381" s="85">
        <f>IF(BQ381=" "," ",+'Meteo - DJ'!F382)</f>
        <v>9.6999999999999993</v>
      </c>
      <c r="BV381" s="75">
        <f t="shared" si="73"/>
        <v>9.8000000000000007</v>
      </c>
      <c r="BW381" s="74">
        <f t="shared" si="77"/>
        <v>0</v>
      </c>
    </row>
    <row r="382" spans="26:75" x14ac:dyDescent="0.45">
      <c r="Z382" s="27"/>
      <c r="BQ382" s="95">
        <f t="shared" si="74"/>
        <v>42376</v>
      </c>
      <c r="BR382" s="83">
        <f t="shared" si="75"/>
        <v>1</v>
      </c>
      <c r="BS382" s="43">
        <f t="shared" si="76"/>
        <v>2016</v>
      </c>
      <c r="BT382" s="84">
        <f>IF(BQ382=" "," ",+'Meteo - DJ'!E383)</f>
        <v>6.1</v>
      </c>
      <c r="BU382" s="85">
        <f>IF(BQ382=" "," ",+'Meteo - DJ'!F383)</f>
        <v>11.9</v>
      </c>
      <c r="BV382" s="75">
        <f t="shared" si="73"/>
        <v>9</v>
      </c>
      <c r="BW382" s="74">
        <f t="shared" si="77"/>
        <v>0</v>
      </c>
    </row>
    <row r="383" spans="26:75" x14ac:dyDescent="0.45">
      <c r="Z383" s="27"/>
      <c r="BQ383" s="95">
        <f t="shared" si="74"/>
        <v>42377</v>
      </c>
      <c r="BR383" s="83">
        <f t="shared" si="75"/>
        <v>1</v>
      </c>
      <c r="BS383" s="43">
        <f t="shared" si="76"/>
        <v>2016</v>
      </c>
      <c r="BT383" s="84">
        <f>IF(BQ383=" "," ",+'Meteo - DJ'!E384)</f>
        <v>2.1</v>
      </c>
      <c r="BU383" s="85">
        <f>IF(BQ383=" "," ",+'Meteo - DJ'!F384)</f>
        <v>7.9</v>
      </c>
      <c r="BV383" s="75">
        <f t="shared" si="73"/>
        <v>13</v>
      </c>
      <c r="BW383" s="74">
        <f t="shared" si="77"/>
        <v>0</v>
      </c>
    </row>
    <row r="384" spans="26:75" x14ac:dyDescent="0.45">
      <c r="Z384" s="27"/>
      <c r="BQ384" s="95">
        <f t="shared" si="74"/>
        <v>42378</v>
      </c>
      <c r="BR384" s="83">
        <f t="shared" si="75"/>
        <v>1</v>
      </c>
      <c r="BS384" s="43">
        <f t="shared" si="76"/>
        <v>2016</v>
      </c>
      <c r="BT384" s="84">
        <f>IF(BQ384=" "," ",+'Meteo - DJ'!E385)</f>
        <v>2.8</v>
      </c>
      <c r="BU384" s="85">
        <f>IF(BQ384=" "," ",+'Meteo - DJ'!F385)</f>
        <v>11.8</v>
      </c>
      <c r="BV384" s="75">
        <f t="shared" si="73"/>
        <v>10.7</v>
      </c>
      <c r="BW384" s="74">
        <f t="shared" si="77"/>
        <v>0</v>
      </c>
    </row>
    <row r="385" spans="26:75" x14ac:dyDescent="0.45">
      <c r="Z385" s="27"/>
      <c r="BQ385" s="95">
        <f t="shared" si="74"/>
        <v>42379</v>
      </c>
      <c r="BR385" s="83">
        <f t="shared" si="75"/>
        <v>1</v>
      </c>
      <c r="BS385" s="43">
        <f t="shared" si="76"/>
        <v>2016</v>
      </c>
      <c r="BT385" s="84">
        <f>IF(BQ385=" "," ",+'Meteo - DJ'!E386)</f>
        <v>4.5</v>
      </c>
      <c r="BU385" s="85">
        <f>IF(BQ385=" "," ",+'Meteo - DJ'!F386)</f>
        <v>8.1</v>
      </c>
      <c r="BV385" s="75">
        <f t="shared" si="73"/>
        <v>11.7</v>
      </c>
      <c r="BW385" s="74">
        <f t="shared" si="77"/>
        <v>0</v>
      </c>
    </row>
    <row r="386" spans="26:75" x14ac:dyDescent="0.45">
      <c r="Z386" s="27"/>
      <c r="BQ386" s="95">
        <f t="shared" si="74"/>
        <v>42380</v>
      </c>
      <c r="BR386" s="83">
        <f t="shared" si="75"/>
        <v>1</v>
      </c>
      <c r="BS386" s="43">
        <f t="shared" si="76"/>
        <v>2016</v>
      </c>
      <c r="BT386" s="84">
        <f>IF(BQ386=" "," ",+'Meteo - DJ'!E387)</f>
        <v>3.8</v>
      </c>
      <c r="BU386" s="85">
        <f>IF(BQ386=" "," ",+'Meteo - DJ'!F387)</f>
        <v>9.1</v>
      </c>
      <c r="BV386" s="75">
        <f t="shared" si="73"/>
        <v>11.55</v>
      </c>
      <c r="BW386" s="74">
        <f t="shared" si="77"/>
        <v>0</v>
      </c>
    </row>
    <row r="387" spans="26:75" x14ac:dyDescent="0.45">
      <c r="Z387" s="27"/>
      <c r="BQ387" s="95">
        <f t="shared" si="74"/>
        <v>42381</v>
      </c>
      <c r="BR387" s="83">
        <f t="shared" si="75"/>
        <v>1</v>
      </c>
      <c r="BS387" s="43">
        <f t="shared" si="76"/>
        <v>2016</v>
      </c>
      <c r="BT387" s="84">
        <f>IF(BQ387=" "," ",+'Meteo - DJ'!E388)</f>
        <v>4.4000000000000004</v>
      </c>
      <c r="BU387" s="85">
        <f>IF(BQ387=" "," ",+'Meteo - DJ'!F388)</f>
        <v>8.1999999999999993</v>
      </c>
      <c r="BV387" s="75">
        <f t="shared" si="73"/>
        <v>11.7</v>
      </c>
      <c r="BW387" s="74">
        <f t="shared" si="77"/>
        <v>0</v>
      </c>
    </row>
    <row r="388" spans="26:75" x14ac:dyDescent="0.45">
      <c r="Z388" s="27"/>
      <c r="BQ388" s="95">
        <f t="shared" si="74"/>
        <v>42382</v>
      </c>
      <c r="BR388" s="83">
        <f t="shared" si="75"/>
        <v>1</v>
      </c>
      <c r="BS388" s="43">
        <f t="shared" si="76"/>
        <v>2016</v>
      </c>
      <c r="BT388" s="84">
        <f>IF(BQ388=" "," ",+'Meteo - DJ'!E389)</f>
        <v>2.2999999999999998</v>
      </c>
      <c r="BU388" s="85">
        <f>IF(BQ388=" "," ",+'Meteo - DJ'!F389)</f>
        <v>6.8</v>
      </c>
      <c r="BV388" s="75">
        <f t="shared" si="73"/>
        <v>13.45</v>
      </c>
      <c r="BW388" s="74">
        <f t="shared" si="77"/>
        <v>0</v>
      </c>
    </row>
    <row r="389" spans="26:75" x14ac:dyDescent="0.45">
      <c r="Z389" s="27"/>
      <c r="BQ389" s="95">
        <f t="shared" si="74"/>
        <v>42383</v>
      </c>
      <c r="BR389" s="83">
        <f t="shared" si="75"/>
        <v>1</v>
      </c>
      <c r="BS389" s="43">
        <f t="shared" si="76"/>
        <v>2016</v>
      </c>
      <c r="BT389" s="84">
        <f>IF(BQ389=" "," ",+'Meteo - DJ'!E390)</f>
        <v>2.4</v>
      </c>
      <c r="BU389" s="85">
        <f>IF(BQ389=" "," ",+'Meteo - DJ'!F390)</f>
        <v>8.4</v>
      </c>
      <c r="BV389" s="75">
        <f t="shared" si="73"/>
        <v>12.6</v>
      </c>
      <c r="BW389" s="74">
        <f t="shared" si="77"/>
        <v>0</v>
      </c>
    </row>
    <row r="390" spans="26:75" x14ac:dyDescent="0.45">
      <c r="Z390" s="27"/>
      <c r="BQ390" s="95">
        <f t="shared" si="74"/>
        <v>42384</v>
      </c>
      <c r="BR390" s="83">
        <f t="shared" si="75"/>
        <v>1</v>
      </c>
      <c r="BS390" s="43">
        <f t="shared" si="76"/>
        <v>2016</v>
      </c>
      <c r="BT390" s="84">
        <f>IF(BQ390=" "," ",+'Meteo - DJ'!E391)</f>
        <v>0.6</v>
      </c>
      <c r="BU390" s="85">
        <f>IF(BQ390=" "," ",+'Meteo - DJ'!F391)</f>
        <v>5.7</v>
      </c>
      <c r="BV390" s="75">
        <f t="shared" si="73"/>
        <v>14.85</v>
      </c>
      <c r="BW390" s="74">
        <f t="shared" si="77"/>
        <v>0</v>
      </c>
    </row>
    <row r="391" spans="26:75" x14ac:dyDescent="0.45">
      <c r="Z391" s="27"/>
      <c r="BQ391" s="95">
        <f t="shared" si="74"/>
        <v>42385</v>
      </c>
      <c r="BR391" s="83">
        <f t="shared" si="75"/>
        <v>1</v>
      </c>
      <c r="BS391" s="43">
        <f t="shared" si="76"/>
        <v>2016</v>
      </c>
      <c r="BT391" s="84">
        <f>IF(BQ391=" "," ",+'Meteo - DJ'!E392)</f>
        <v>-2.6</v>
      </c>
      <c r="BU391" s="85">
        <f>IF(BQ391=" "," ",+'Meteo - DJ'!F392)</f>
        <v>5.8</v>
      </c>
      <c r="BV391" s="75">
        <f t="shared" si="73"/>
        <v>16.399999999999999</v>
      </c>
      <c r="BW391" s="74">
        <f t="shared" si="77"/>
        <v>0</v>
      </c>
    </row>
    <row r="392" spans="26:75" x14ac:dyDescent="0.45">
      <c r="Z392" s="27"/>
      <c r="BQ392" s="95">
        <f t="shared" si="74"/>
        <v>42386</v>
      </c>
      <c r="BR392" s="83">
        <f t="shared" si="75"/>
        <v>1</v>
      </c>
      <c r="BS392" s="43">
        <f t="shared" si="76"/>
        <v>2016</v>
      </c>
      <c r="BT392" s="84">
        <f>IF(BQ392=" "," ",+'Meteo - DJ'!E393)</f>
        <v>-2.1</v>
      </c>
      <c r="BU392" s="85">
        <f>IF(BQ392=" "," ",+'Meteo - DJ'!F393)</f>
        <v>4.3</v>
      </c>
      <c r="BV392" s="75">
        <f t="shared" si="73"/>
        <v>16.899999999999999</v>
      </c>
      <c r="BW392" s="74">
        <f t="shared" si="77"/>
        <v>0</v>
      </c>
    </row>
    <row r="393" spans="26:75" x14ac:dyDescent="0.45">
      <c r="Z393" s="27"/>
      <c r="BQ393" s="95">
        <f t="shared" si="74"/>
        <v>42387</v>
      </c>
      <c r="BR393" s="83">
        <f t="shared" si="75"/>
        <v>1</v>
      </c>
      <c r="BS393" s="43">
        <f t="shared" si="76"/>
        <v>2016</v>
      </c>
      <c r="BT393" s="84">
        <f>IF(BQ393=" "," ",+'Meteo - DJ'!E394)</f>
        <v>-2</v>
      </c>
      <c r="BU393" s="85">
        <f>IF(BQ393=" "," ",+'Meteo - DJ'!F394)</f>
        <v>0.1</v>
      </c>
      <c r="BV393" s="75">
        <f t="shared" si="73"/>
        <v>18.95</v>
      </c>
      <c r="BW393" s="74">
        <f t="shared" si="77"/>
        <v>0</v>
      </c>
    </row>
    <row r="394" spans="26:75" x14ac:dyDescent="0.45">
      <c r="Z394" s="27"/>
      <c r="BQ394" s="95">
        <f t="shared" si="74"/>
        <v>42388</v>
      </c>
      <c r="BR394" s="83">
        <f t="shared" si="75"/>
        <v>1</v>
      </c>
      <c r="BS394" s="43">
        <f t="shared" si="76"/>
        <v>2016</v>
      </c>
      <c r="BT394" s="84">
        <f>IF(BQ394=" "," ",+'Meteo - DJ'!E395)</f>
        <v>-2.9</v>
      </c>
      <c r="BU394" s="85">
        <f>IF(BQ394=" "," ",+'Meteo - DJ'!F395)</f>
        <v>1</v>
      </c>
      <c r="BV394" s="75">
        <f t="shared" si="73"/>
        <v>18.95</v>
      </c>
      <c r="BW394" s="74">
        <f t="shared" si="77"/>
        <v>0</v>
      </c>
    </row>
    <row r="395" spans="26:75" x14ac:dyDescent="0.45">
      <c r="Z395" s="27"/>
      <c r="BQ395" s="95">
        <f t="shared" si="74"/>
        <v>42389</v>
      </c>
      <c r="BR395" s="83">
        <f t="shared" si="75"/>
        <v>1</v>
      </c>
      <c r="BS395" s="43">
        <f t="shared" si="76"/>
        <v>2016</v>
      </c>
      <c r="BT395" s="84">
        <f>IF(BQ395=" "," ",+'Meteo - DJ'!E396)</f>
        <v>-4.9000000000000004</v>
      </c>
      <c r="BU395" s="85">
        <f>IF(BQ395=" "," ",+'Meteo - DJ'!F396)</f>
        <v>-2.1</v>
      </c>
      <c r="BV395" s="75">
        <f t="shared" ref="BV395:BV458" si="78">IF(BQ395=" "," ",IF($C$12&gt;$BU395,($C$12-(BT395+BU395)/2),IF(BU395&gt;=$C$12,0.08*($C$12-BT395)+0.42*(($C$12-BT395)^2/(BU395-BT395)))))</f>
        <v>21.5</v>
      </c>
      <c r="BW395" s="74">
        <f t="shared" si="77"/>
        <v>0</v>
      </c>
    </row>
    <row r="396" spans="26:75" x14ac:dyDescent="0.45">
      <c r="Z396" s="27"/>
      <c r="BQ396" s="95">
        <f t="shared" ref="BQ396:BQ459" si="79">IF(BQ395&lt;DATE(YEAR($D$7),MONTH($D$7),DAY($D$7)-1),DATE(YEAR(BQ395),MONTH(BQ395),DAY(BQ395)+1)," ")</f>
        <v>42390</v>
      </c>
      <c r="BR396" s="83">
        <f t="shared" ref="BR396:BR459" si="80">IF(BQ396=" "," ",MONTH(BQ396))</f>
        <v>1</v>
      </c>
      <c r="BS396" s="43">
        <f t="shared" ref="BS396:BS459" si="81">IF(BQ396=" "," ",YEAR(BQ396))</f>
        <v>2016</v>
      </c>
      <c r="BT396" s="84">
        <f>IF(BQ396=" "," ",+'Meteo - DJ'!E397)</f>
        <v>-6.7</v>
      </c>
      <c r="BU396" s="85">
        <f>IF(BQ396=" "," ",+'Meteo - DJ'!F397)</f>
        <v>4.5999999999999996</v>
      </c>
      <c r="BV396" s="75">
        <f t="shared" si="78"/>
        <v>19.05</v>
      </c>
      <c r="BW396" s="74">
        <f t="shared" ref="BW396:BW459" si="82">IF(BQ396=" "," ",IF(BT396&gt;$C$13,MAX(0,(BT396+BU396)/2-$C$13),IF(BU396&lt;$C$13,0,0.08*(BU396-$C$13)+0.42*((BU396-$C$13)^2/(BU396-BT396)))))</f>
        <v>0</v>
      </c>
    </row>
    <row r="397" spans="26:75" x14ac:dyDescent="0.45">
      <c r="Z397" s="27"/>
      <c r="BQ397" s="95">
        <f t="shared" si="79"/>
        <v>42391</v>
      </c>
      <c r="BR397" s="83">
        <f t="shared" si="80"/>
        <v>1</v>
      </c>
      <c r="BS397" s="43">
        <f t="shared" si="81"/>
        <v>2016</v>
      </c>
      <c r="BT397" s="84">
        <f>IF(BQ397=" "," ",+'Meteo - DJ'!E398)</f>
        <v>-2.1</v>
      </c>
      <c r="BU397" s="85">
        <f>IF(BQ397=" "," ",+'Meteo - DJ'!F398)</f>
        <v>7</v>
      </c>
      <c r="BV397" s="75">
        <f t="shared" si="78"/>
        <v>15.55</v>
      </c>
      <c r="BW397" s="74">
        <f t="shared" si="82"/>
        <v>0</v>
      </c>
    </row>
    <row r="398" spans="26:75" x14ac:dyDescent="0.45">
      <c r="Z398" s="27"/>
      <c r="BQ398" s="95">
        <f t="shared" si="79"/>
        <v>42392</v>
      </c>
      <c r="BR398" s="83">
        <f t="shared" si="80"/>
        <v>1</v>
      </c>
      <c r="BS398" s="43">
        <f t="shared" si="81"/>
        <v>2016</v>
      </c>
      <c r="BT398" s="84">
        <f>IF(BQ398=" "," ",+'Meteo - DJ'!E399)</f>
        <v>5.0999999999999996</v>
      </c>
      <c r="BU398" s="85">
        <f>IF(BQ398=" "," ",+'Meteo - DJ'!F399)</f>
        <v>6.9</v>
      </c>
      <c r="BV398" s="75">
        <f t="shared" si="78"/>
        <v>12</v>
      </c>
      <c r="BW398" s="74">
        <f t="shared" si="82"/>
        <v>0</v>
      </c>
    </row>
    <row r="399" spans="26:75" x14ac:dyDescent="0.45">
      <c r="Z399" s="27"/>
      <c r="BQ399" s="95">
        <f t="shared" si="79"/>
        <v>42393</v>
      </c>
      <c r="BR399" s="83">
        <f t="shared" si="80"/>
        <v>1</v>
      </c>
      <c r="BS399" s="43">
        <f t="shared" si="81"/>
        <v>2016</v>
      </c>
      <c r="BT399" s="84">
        <f>IF(BQ399=" "," ",+'Meteo - DJ'!E400)</f>
        <v>4.8</v>
      </c>
      <c r="BU399" s="85">
        <f>IF(BQ399=" "," ",+'Meteo - DJ'!F400)</f>
        <v>11.1</v>
      </c>
      <c r="BV399" s="75">
        <f t="shared" si="78"/>
        <v>10.050000000000001</v>
      </c>
      <c r="BW399" s="74">
        <f t="shared" si="82"/>
        <v>0</v>
      </c>
    </row>
    <row r="400" spans="26:75" x14ac:dyDescent="0.45">
      <c r="Z400" s="27"/>
      <c r="BQ400" s="95">
        <f t="shared" si="79"/>
        <v>42394</v>
      </c>
      <c r="BR400" s="83">
        <f t="shared" si="80"/>
        <v>1</v>
      </c>
      <c r="BS400" s="43">
        <f t="shared" si="81"/>
        <v>2016</v>
      </c>
      <c r="BT400" s="84">
        <f>IF(BQ400=" "," ",+'Meteo - DJ'!E401)</f>
        <v>3.2</v>
      </c>
      <c r="BU400" s="85">
        <f>IF(BQ400=" "," ",+'Meteo - DJ'!F401)</f>
        <v>13.2</v>
      </c>
      <c r="BV400" s="75">
        <f t="shared" si="78"/>
        <v>9.8000000000000007</v>
      </c>
      <c r="BW400" s="74">
        <f t="shared" si="82"/>
        <v>0</v>
      </c>
    </row>
    <row r="401" spans="26:75" x14ac:dyDescent="0.45">
      <c r="Z401" s="27"/>
      <c r="BQ401" s="95">
        <f t="shared" si="79"/>
        <v>42395</v>
      </c>
      <c r="BR401" s="83">
        <f t="shared" si="80"/>
        <v>1</v>
      </c>
      <c r="BS401" s="43">
        <f t="shared" si="81"/>
        <v>2016</v>
      </c>
      <c r="BT401" s="84">
        <f>IF(BQ401=" "," ",+'Meteo - DJ'!E402)</f>
        <v>5.7</v>
      </c>
      <c r="BU401" s="85">
        <f>IF(BQ401=" "," ",+'Meteo - DJ'!F402)</f>
        <v>11.5</v>
      </c>
      <c r="BV401" s="75">
        <f t="shared" si="78"/>
        <v>9.4</v>
      </c>
      <c r="BW401" s="74">
        <f t="shared" si="82"/>
        <v>0</v>
      </c>
    </row>
    <row r="402" spans="26:75" x14ac:dyDescent="0.45">
      <c r="Z402" s="27"/>
      <c r="BQ402" s="95">
        <f t="shared" si="79"/>
        <v>42396</v>
      </c>
      <c r="BR402" s="83">
        <f t="shared" si="80"/>
        <v>1</v>
      </c>
      <c r="BS402" s="43">
        <f t="shared" si="81"/>
        <v>2016</v>
      </c>
      <c r="BT402" s="84">
        <f>IF(BQ402=" "," ",+'Meteo - DJ'!E403)</f>
        <v>9.5</v>
      </c>
      <c r="BU402" s="85">
        <f>IF(BQ402=" "," ",+'Meteo - DJ'!F403)</f>
        <v>12.3</v>
      </c>
      <c r="BV402" s="75">
        <f t="shared" si="78"/>
        <v>7.1</v>
      </c>
      <c r="BW402" s="74">
        <f t="shared" si="82"/>
        <v>0</v>
      </c>
    </row>
    <row r="403" spans="26:75" x14ac:dyDescent="0.45">
      <c r="Z403" s="27"/>
      <c r="BQ403" s="95">
        <f t="shared" si="79"/>
        <v>42397</v>
      </c>
      <c r="BR403" s="83">
        <f t="shared" si="80"/>
        <v>1</v>
      </c>
      <c r="BS403" s="43">
        <f t="shared" si="81"/>
        <v>2016</v>
      </c>
      <c r="BT403" s="84">
        <f>IF(BQ403=" "," ",+'Meteo - DJ'!E404)</f>
        <v>4.5</v>
      </c>
      <c r="BU403" s="85">
        <f>IF(BQ403=" "," ",+'Meteo - DJ'!F404)</f>
        <v>9.9</v>
      </c>
      <c r="BV403" s="75">
        <f t="shared" si="78"/>
        <v>10.8</v>
      </c>
      <c r="BW403" s="74">
        <f t="shared" si="82"/>
        <v>0</v>
      </c>
    </row>
    <row r="404" spans="26:75" x14ac:dyDescent="0.45">
      <c r="Z404" s="27"/>
      <c r="BQ404" s="95">
        <f t="shared" si="79"/>
        <v>42398</v>
      </c>
      <c r="BR404" s="83">
        <f t="shared" si="80"/>
        <v>1</v>
      </c>
      <c r="BS404" s="43">
        <f t="shared" si="81"/>
        <v>2016</v>
      </c>
      <c r="BT404" s="84">
        <f>IF(BQ404=" "," ",+'Meteo - DJ'!E405)</f>
        <v>1</v>
      </c>
      <c r="BU404" s="85">
        <f>IF(BQ404=" "," ",+'Meteo - DJ'!F405)</f>
        <v>9.5</v>
      </c>
      <c r="BV404" s="75">
        <f t="shared" si="78"/>
        <v>12.75</v>
      </c>
      <c r="BW404" s="74">
        <f t="shared" si="82"/>
        <v>0</v>
      </c>
    </row>
    <row r="405" spans="26:75" x14ac:dyDescent="0.45">
      <c r="Z405" s="27"/>
      <c r="BQ405" s="95">
        <f t="shared" si="79"/>
        <v>42399</v>
      </c>
      <c r="BR405" s="83">
        <f t="shared" si="80"/>
        <v>1</v>
      </c>
      <c r="BS405" s="43">
        <f t="shared" si="81"/>
        <v>2016</v>
      </c>
      <c r="BT405" s="84">
        <f>IF(BQ405=" "," ",+'Meteo - DJ'!E406)</f>
        <v>6.6</v>
      </c>
      <c r="BU405" s="85">
        <f>IF(BQ405=" "," ",+'Meteo - DJ'!F406)</f>
        <v>9.4</v>
      </c>
      <c r="BV405" s="75">
        <f t="shared" si="78"/>
        <v>10</v>
      </c>
      <c r="BW405" s="74">
        <f t="shared" si="82"/>
        <v>0</v>
      </c>
    </row>
    <row r="406" spans="26:75" x14ac:dyDescent="0.45">
      <c r="Z406" s="27"/>
      <c r="BQ406" s="95">
        <f t="shared" si="79"/>
        <v>42400</v>
      </c>
      <c r="BR406" s="83">
        <f t="shared" si="80"/>
        <v>1</v>
      </c>
      <c r="BS406" s="43">
        <f t="shared" si="81"/>
        <v>2016</v>
      </c>
      <c r="BT406" s="84">
        <f>IF(BQ406=" "," ",+'Meteo - DJ'!E407)</f>
        <v>6.1</v>
      </c>
      <c r="BU406" s="85">
        <f>IF(BQ406=" "," ",+'Meteo - DJ'!F407)</f>
        <v>13.9</v>
      </c>
      <c r="BV406" s="75">
        <f t="shared" si="78"/>
        <v>8</v>
      </c>
      <c r="BW406" s="74">
        <f t="shared" si="82"/>
        <v>0</v>
      </c>
    </row>
    <row r="407" spans="26:75" x14ac:dyDescent="0.45">
      <c r="Z407" s="27"/>
      <c r="BQ407" s="95">
        <f t="shared" si="79"/>
        <v>42401</v>
      </c>
      <c r="BR407" s="83">
        <f t="shared" si="80"/>
        <v>2</v>
      </c>
      <c r="BS407" s="43">
        <f t="shared" si="81"/>
        <v>2016</v>
      </c>
      <c r="BT407" s="84">
        <f>IF(BQ407=" "," ",+'Meteo - DJ'!E408)</f>
        <v>10.5</v>
      </c>
      <c r="BU407" s="85">
        <f>IF(BQ407=" "," ",+'Meteo - DJ'!F408)</f>
        <v>12.5</v>
      </c>
      <c r="BV407" s="75">
        <f t="shared" si="78"/>
        <v>6.5</v>
      </c>
      <c r="BW407" s="74">
        <f t="shared" si="82"/>
        <v>0</v>
      </c>
    </row>
    <row r="408" spans="26:75" x14ac:dyDescent="0.45">
      <c r="Z408" s="27"/>
      <c r="BQ408" s="95">
        <f t="shared" si="79"/>
        <v>42402</v>
      </c>
      <c r="BR408" s="83">
        <f t="shared" si="80"/>
        <v>2</v>
      </c>
      <c r="BS408" s="43">
        <f t="shared" si="81"/>
        <v>2016</v>
      </c>
      <c r="BT408" s="84">
        <f>IF(BQ408=" "," ",+'Meteo - DJ'!E409)</f>
        <v>7.6</v>
      </c>
      <c r="BU408" s="85">
        <f>IF(BQ408=" "," ",+'Meteo - DJ'!F409)</f>
        <v>12</v>
      </c>
      <c r="BV408" s="75">
        <f t="shared" si="78"/>
        <v>8.1999999999999993</v>
      </c>
      <c r="BW408" s="74">
        <f t="shared" si="82"/>
        <v>0</v>
      </c>
    </row>
    <row r="409" spans="26:75" x14ac:dyDescent="0.45">
      <c r="Z409" s="27"/>
      <c r="BQ409" s="95">
        <f t="shared" si="79"/>
        <v>42403</v>
      </c>
      <c r="BR409" s="83">
        <f t="shared" si="80"/>
        <v>2</v>
      </c>
      <c r="BS409" s="43">
        <f t="shared" si="81"/>
        <v>2016</v>
      </c>
      <c r="BT409" s="84">
        <f>IF(BQ409=" "," ",+'Meteo - DJ'!E410)</f>
        <v>4.7</v>
      </c>
      <c r="BU409" s="85">
        <f>IF(BQ409=" "," ",+'Meteo - DJ'!F410)</f>
        <v>8.9</v>
      </c>
      <c r="BV409" s="75">
        <f t="shared" si="78"/>
        <v>11.2</v>
      </c>
      <c r="BW409" s="74">
        <f t="shared" si="82"/>
        <v>0</v>
      </c>
    </row>
    <row r="410" spans="26:75" x14ac:dyDescent="0.45">
      <c r="Z410" s="27"/>
      <c r="BQ410" s="95">
        <f t="shared" si="79"/>
        <v>42404</v>
      </c>
      <c r="BR410" s="83">
        <f t="shared" si="80"/>
        <v>2</v>
      </c>
      <c r="BS410" s="43">
        <f t="shared" si="81"/>
        <v>2016</v>
      </c>
      <c r="BT410" s="84">
        <f>IF(BQ410=" "," ",+'Meteo - DJ'!E411)</f>
        <v>2.9</v>
      </c>
      <c r="BU410" s="85">
        <f>IF(BQ410=" "," ",+'Meteo - DJ'!F411)</f>
        <v>10.7</v>
      </c>
      <c r="BV410" s="75">
        <f t="shared" si="78"/>
        <v>11.2</v>
      </c>
      <c r="BW410" s="74">
        <f t="shared" si="82"/>
        <v>0</v>
      </c>
    </row>
    <row r="411" spans="26:75" x14ac:dyDescent="0.45">
      <c r="Z411" s="27"/>
      <c r="BQ411" s="95">
        <f t="shared" si="79"/>
        <v>42405</v>
      </c>
      <c r="BR411" s="83">
        <f t="shared" si="80"/>
        <v>2</v>
      </c>
      <c r="BS411" s="43">
        <f t="shared" si="81"/>
        <v>2016</v>
      </c>
      <c r="BT411" s="84">
        <f>IF(BQ411=" "," ",+'Meteo - DJ'!E412)</f>
        <v>8.9</v>
      </c>
      <c r="BU411" s="85">
        <f>IF(BQ411=" "," ",+'Meteo - DJ'!F412)</f>
        <v>10.7</v>
      </c>
      <c r="BV411" s="75">
        <f t="shared" si="78"/>
        <v>8.1999999999999993</v>
      </c>
      <c r="BW411" s="74">
        <f t="shared" si="82"/>
        <v>0</v>
      </c>
    </row>
    <row r="412" spans="26:75" x14ac:dyDescent="0.45">
      <c r="Z412" s="27"/>
      <c r="BQ412" s="95">
        <f t="shared" si="79"/>
        <v>42406</v>
      </c>
      <c r="BR412" s="83">
        <f t="shared" si="80"/>
        <v>2</v>
      </c>
      <c r="BS412" s="43">
        <f t="shared" si="81"/>
        <v>2016</v>
      </c>
      <c r="BT412" s="84">
        <f>IF(BQ412=" "," ",+'Meteo - DJ'!E413)</f>
        <v>6.5</v>
      </c>
      <c r="BU412" s="85">
        <f>IF(BQ412=" "," ",+'Meteo - DJ'!F413)</f>
        <v>14.3</v>
      </c>
      <c r="BV412" s="75">
        <f t="shared" si="78"/>
        <v>7.6</v>
      </c>
      <c r="BW412" s="74">
        <f t="shared" si="82"/>
        <v>0</v>
      </c>
    </row>
    <row r="413" spans="26:75" x14ac:dyDescent="0.45">
      <c r="Z413" s="27"/>
      <c r="BQ413" s="95">
        <f t="shared" si="79"/>
        <v>42407</v>
      </c>
      <c r="BR413" s="83">
        <f t="shared" si="80"/>
        <v>2</v>
      </c>
      <c r="BS413" s="43">
        <f t="shared" si="81"/>
        <v>2016</v>
      </c>
      <c r="BT413" s="84">
        <f>IF(BQ413=" "," ",+'Meteo - DJ'!E414)</f>
        <v>6.5</v>
      </c>
      <c r="BU413" s="85">
        <f>IF(BQ413=" "," ",+'Meteo - DJ'!F414)</f>
        <v>11.6</v>
      </c>
      <c r="BV413" s="75">
        <f t="shared" si="78"/>
        <v>8.9499999999999993</v>
      </c>
      <c r="BW413" s="74">
        <f t="shared" si="82"/>
        <v>0</v>
      </c>
    </row>
    <row r="414" spans="26:75" x14ac:dyDescent="0.45">
      <c r="Z414" s="27"/>
      <c r="BQ414" s="95">
        <f t="shared" si="79"/>
        <v>42408</v>
      </c>
      <c r="BR414" s="83">
        <f t="shared" si="80"/>
        <v>2</v>
      </c>
      <c r="BS414" s="43">
        <f t="shared" si="81"/>
        <v>2016</v>
      </c>
      <c r="BT414" s="84">
        <f>IF(BQ414=" "," ",+'Meteo - DJ'!E415)</f>
        <v>6</v>
      </c>
      <c r="BU414" s="85">
        <f>IF(BQ414=" "," ",+'Meteo - DJ'!F415)</f>
        <v>11.7</v>
      </c>
      <c r="BV414" s="75">
        <f t="shared" si="78"/>
        <v>9.15</v>
      </c>
      <c r="BW414" s="74">
        <f t="shared" si="82"/>
        <v>0</v>
      </c>
    </row>
    <row r="415" spans="26:75" x14ac:dyDescent="0.45">
      <c r="Z415" s="27"/>
      <c r="BQ415" s="95">
        <f t="shared" si="79"/>
        <v>42409</v>
      </c>
      <c r="BR415" s="83">
        <f t="shared" si="80"/>
        <v>2</v>
      </c>
      <c r="BS415" s="43">
        <f t="shared" si="81"/>
        <v>2016</v>
      </c>
      <c r="BT415" s="84">
        <f>IF(BQ415=" "," ",+'Meteo - DJ'!E416)</f>
        <v>4.0999999999999996</v>
      </c>
      <c r="BU415" s="85">
        <f>IF(BQ415=" "," ",+'Meteo - DJ'!F416)</f>
        <v>12.4</v>
      </c>
      <c r="BV415" s="75">
        <f t="shared" si="78"/>
        <v>9.75</v>
      </c>
      <c r="BW415" s="74">
        <f t="shared" si="82"/>
        <v>0</v>
      </c>
    </row>
    <row r="416" spans="26:75" x14ac:dyDescent="0.45">
      <c r="Z416" s="27"/>
      <c r="BQ416" s="95">
        <f t="shared" si="79"/>
        <v>42410</v>
      </c>
      <c r="BR416" s="83">
        <f t="shared" si="80"/>
        <v>2</v>
      </c>
      <c r="BS416" s="43">
        <f t="shared" si="81"/>
        <v>2016</v>
      </c>
      <c r="BT416" s="84">
        <f>IF(BQ416=" "," ",+'Meteo - DJ'!E417)</f>
        <v>1.8</v>
      </c>
      <c r="BU416" s="85">
        <f>IF(BQ416=" "," ",+'Meteo - DJ'!F417)</f>
        <v>8.6</v>
      </c>
      <c r="BV416" s="75">
        <f t="shared" si="78"/>
        <v>12.8</v>
      </c>
      <c r="BW416" s="74">
        <f t="shared" si="82"/>
        <v>0</v>
      </c>
    </row>
    <row r="417" spans="26:75" x14ac:dyDescent="0.45">
      <c r="Z417" s="27"/>
      <c r="BQ417" s="95">
        <f t="shared" si="79"/>
        <v>42411</v>
      </c>
      <c r="BR417" s="83">
        <f t="shared" si="80"/>
        <v>2</v>
      </c>
      <c r="BS417" s="43">
        <f t="shared" si="81"/>
        <v>2016</v>
      </c>
      <c r="BT417" s="84">
        <f>IF(BQ417=" "," ",+'Meteo - DJ'!E418)</f>
        <v>2.2999999999999998</v>
      </c>
      <c r="BU417" s="85">
        <f>IF(BQ417=" "," ",+'Meteo - DJ'!F418)</f>
        <v>8.6</v>
      </c>
      <c r="BV417" s="75">
        <f t="shared" si="78"/>
        <v>12.55</v>
      </c>
      <c r="BW417" s="74">
        <f t="shared" si="82"/>
        <v>0</v>
      </c>
    </row>
    <row r="418" spans="26:75" x14ac:dyDescent="0.45">
      <c r="Z418" s="27"/>
      <c r="BQ418" s="95">
        <f t="shared" si="79"/>
        <v>42412</v>
      </c>
      <c r="BR418" s="83">
        <f t="shared" si="80"/>
        <v>2</v>
      </c>
      <c r="BS418" s="43">
        <f t="shared" si="81"/>
        <v>2016</v>
      </c>
      <c r="BT418" s="84">
        <f>IF(BQ418=" "," ",+'Meteo - DJ'!E419)</f>
        <v>1.9</v>
      </c>
      <c r="BU418" s="85">
        <f>IF(BQ418=" "," ",+'Meteo - DJ'!F419)</f>
        <v>4.3</v>
      </c>
      <c r="BV418" s="75">
        <f t="shared" si="78"/>
        <v>14.9</v>
      </c>
      <c r="BW418" s="74">
        <f t="shared" si="82"/>
        <v>0</v>
      </c>
    </row>
    <row r="419" spans="26:75" x14ac:dyDescent="0.45">
      <c r="Z419" s="27"/>
      <c r="BQ419" s="95">
        <f t="shared" si="79"/>
        <v>42413</v>
      </c>
      <c r="BR419" s="83">
        <f t="shared" si="80"/>
        <v>2</v>
      </c>
      <c r="BS419" s="43">
        <f t="shared" si="81"/>
        <v>2016</v>
      </c>
      <c r="BT419" s="84">
        <f>IF(BQ419=" "," ",+'Meteo - DJ'!E420)</f>
        <v>3.2</v>
      </c>
      <c r="BU419" s="85">
        <f>IF(BQ419=" "," ",+'Meteo - DJ'!F420)</f>
        <v>9</v>
      </c>
      <c r="BV419" s="75">
        <f t="shared" si="78"/>
        <v>11.9</v>
      </c>
      <c r="BW419" s="74">
        <f t="shared" si="82"/>
        <v>0</v>
      </c>
    </row>
    <row r="420" spans="26:75" x14ac:dyDescent="0.45">
      <c r="Z420" s="27"/>
      <c r="BQ420" s="95">
        <f t="shared" si="79"/>
        <v>42414</v>
      </c>
      <c r="BR420" s="83">
        <f t="shared" si="80"/>
        <v>2</v>
      </c>
      <c r="BS420" s="43">
        <f t="shared" si="81"/>
        <v>2016</v>
      </c>
      <c r="BT420" s="84">
        <f>IF(BQ420=" "," ",+'Meteo - DJ'!E421)</f>
        <v>3.7</v>
      </c>
      <c r="BU420" s="85">
        <f>IF(BQ420=" "," ",+'Meteo - DJ'!F421)</f>
        <v>8.6</v>
      </c>
      <c r="BV420" s="75">
        <f t="shared" si="78"/>
        <v>11.85</v>
      </c>
      <c r="BW420" s="74">
        <f t="shared" si="82"/>
        <v>0</v>
      </c>
    </row>
    <row r="421" spans="26:75" x14ac:dyDescent="0.45">
      <c r="Z421" s="27"/>
      <c r="BQ421" s="95">
        <f t="shared" si="79"/>
        <v>42415</v>
      </c>
      <c r="BR421" s="83">
        <f t="shared" si="80"/>
        <v>2</v>
      </c>
      <c r="BS421" s="43">
        <f t="shared" si="81"/>
        <v>2016</v>
      </c>
      <c r="BT421" s="84">
        <f>IF(BQ421=" "," ",+'Meteo - DJ'!E422)</f>
        <v>3</v>
      </c>
      <c r="BU421" s="85">
        <f>IF(BQ421=" "," ",+'Meteo - DJ'!F422)</f>
        <v>7</v>
      </c>
      <c r="BV421" s="75">
        <f t="shared" si="78"/>
        <v>13</v>
      </c>
      <c r="BW421" s="74">
        <f t="shared" si="82"/>
        <v>0</v>
      </c>
    </row>
    <row r="422" spans="26:75" x14ac:dyDescent="0.45">
      <c r="Z422" s="27"/>
      <c r="BQ422" s="95">
        <f t="shared" si="79"/>
        <v>42416</v>
      </c>
      <c r="BR422" s="83">
        <f t="shared" si="80"/>
        <v>2</v>
      </c>
      <c r="BS422" s="43">
        <f t="shared" si="81"/>
        <v>2016</v>
      </c>
      <c r="BT422" s="84">
        <f>IF(BQ422=" "," ",+'Meteo - DJ'!E423)</f>
        <v>-0.5</v>
      </c>
      <c r="BU422" s="85">
        <f>IF(BQ422=" "," ",+'Meteo - DJ'!F423)</f>
        <v>5.9</v>
      </c>
      <c r="BV422" s="75">
        <f t="shared" si="78"/>
        <v>15.3</v>
      </c>
      <c r="BW422" s="74">
        <f t="shared" si="82"/>
        <v>0</v>
      </c>
    </row>
    <row r="423" spans="26:75" x14ac:dyDescent="0.45">
      <c r="Z423" s="27"/>
      <c r="BQ423" s="95">
        <f t="shared" si="79"/>
        <v>42417</v>
      </c>
      <c r="BR423" s="83">
        <f t="shared" si="80"/>
        <v>2</v>
      </c>
      <c r="BS423" s="43">
        <f t="shared" si="81"/>
        <v>2016</v>
      </c>
      <c r="BT423" s="84">
        <f>IF(BQ423=" "," ",+'Meteo - DJ'!E424)</f>
        <v>-6.1</v>
      </c>
      <c r="BU423" s="85">
        <f>IF(BQ423=" "," ",+'Meteo - DJ'!F424)</f>
        <v>4.4000000000000004</v>
      </c>
      <c r="BV423" s="75">
        <f t="shared" si="78"/>
        <v>18.850000000000001</v>
      </c>
      <c r="BW423" s="74">
        <f t="shared" si="82"/>
        <v>0</v>
      </c>
    </row>
    <row r="424" spans="26:75" x14ac:dyDescent="0.45">
      <c r="Z424" s="27"/>
      <c r="BQ424" s="95">
        <f t="shared" si="79"/>
        <v>42418</v>
      </c>
      <c r="BR424" s="83">
        <f t="shared" si="80"/>
        <v>2</v>
      </c>
      <c r="BS424" s="43">
        <f t="shared" si="81"/>
        <v>2016</v>
      </c>
      <c r="BT424" s="84">
        <f>IF(BQ424=" "," ",+'Meteo - DJ'!E425)</f>
        <v>-2.7</v>
      </c>
      <c r="BU424" s="85">
        <f>IF(BQ424=" "," ",+'Meteo - DJ'!F425)</f>
        <v>4</v>
      </c>
      <c r="BV424" s="75">
        <f t="shared" si="78"/>
        <v>17.350000000000001</v>
      </c>
      <c r="BW424" s="74">
        <f t="shared" si="82"/>
        <v>0</v>
      </c>
    </row>
    <row r="425" spans="26:75" x14ac:dyDescent="0.45">
      <c r="Z425" s="27"/>
      <c r="BQ425" s="95">
        <f t="shared" si="79"/>
        <v>42419</v>
      </c>
      <c r="BR425" s="83">
        <f t="shared" si="80"/>
        <v>2</v>
      </c>
      <c r="BS425" s="43">
        <f t="shared" si="81"/>
        <v>2016</v>
      </c>
      <c r="BT425" s="84">
        <f>IF(BQ425=" "," ",+'Meteo - DJ'!E426)</f>
        <v>-1.6</v>
      </c>
      <c r="BU425" s="85">
        <f>IF(BQ425=" "," ",+'Meteo - DJ'!F426)</f>
        <v>9.6</v>
      </c>
      <c r="BV425" s="75">
        <f t="shared" si="78"/>
        <v>14</v>
      </c>
      <c r="BW425" s="74">
        <f t="shared" si="82"/>
        <v>0</v>
      </c>
    </row>
    <row r="426" spans="26:75" x14ac:dyDescent="0.45">
      <c r="Z426" s="27"/>
      <c r="BQ426" s="95">
        <f t="shared" si="79"/>
        <v>42420</v>
      </c>
      <c r="BR426" s="83">
        <f t="shared" si="80"/>
        <v>2</v>
      </c>
      <c r="BS426" s="43">
        <f t="shared" si="81"/>
        <v>2016</v>
      </c>
      <c r="BT426" s="84">
        <f>IF(BQ426=" "," ",+'Meteo - DJ'!E427)</f>
        <v>4.7</v>
      </c>
      <c r="BU426" s="85">
        <f>IF(BQ426=" "," ",+'Meteo - DJ'!F427)</f>
        <v>12.2</v>
      </c>
      <c r="BV426" s="75">
        <f t="shared" si="78"/>
        <v>9.5500000000000007</v>
      </c>
      <c r="BW426" s="74">
        <f t="shared" si="82"/>
        <v>0</v>
      </c>
    </row>
    <row r="427" spans="26:75" x14ac:dyDescent="0.45">
      <c r="Z427" s="27"/>
      <c r="BQ427" s="95">
        <f t="shared" si="79"/>
        <v>42421</v>
      </c>
      <c r="BR427" s="83">
        <f t="shared" si="80"/>
        <v>2</v>
      </c>
      <c r="BS427" s="43">
        <f t="shared" si="81"/>
        <v>2016</v>
      </c>
      <c r="BT427" s="84">
        <f>IF(BQ427=" "," ",+'Meteo - DJ'!E428)</f>
        <v>9.9</v>
      </c>
      <c r="BU427" s="85">
        <f>IF(BQ427=" "," ",+'Meteo - DJ'!F428)</f>
        <v>12.9</v>
      </c>
      <c r="BV427" s="75">
        <f t="shared" si="78"/>
        <v>6.6</v>
      </c>
      <c r="BW427" s="74">
        <f t="shared" si="82"/>
        <v>0</v>
      </c>
    </row>
    <row r="428" spans="26:75" x14ac:dyDescent="0.45">
      <c r="Z428" s="27"/>
      <c r="BQ428" s="95">
        <f t="shared" si="79"/>
        <v>42422</v>
      </c>
      <c r="BR428" s="83">
        <f t="shared" si="80"/>
        <v>2</v>
      </c>
      <c r="BS428" s="43">
        <f t="shared" si="81"/>
        <v>2016</v>
      </c>
      <c r="BT428" s="84">
        <f>IF(BQ428=" "," ",+'Meteo - DJ'!E429)</f>
        <v>9.1</v>
      </c>
      <c r="BU428" s="85">
        <f>IF(BQ428=" "," ",+'Meteo - DJ'!F429)</f>
        <v>12</v>
      </c>
      <c r="BV428" s="75">
        <f t="shared" si="78"/>
        <v>7.4499999999999993</v>
      </c>
      <c r="BW428" s="74">
        <f t="shared" si="82"/>
        <v>0</v>
      </c>
    </row>
    <row r="429" spans="26:75" x14ac:dyDescent="0.45">
      <c r="Z429" s="27"/>
      <c r="BQ429" s="95">
        <f t="shared" si="79"/>
        <v>42423</v>
      </c>
      <c r="BR429" s="83">
        <f t="shared" si="80"/>
        <v>2</v>
      </c>
      <c r="BS429" s="43">
        <f t="shared" si="81"/>
        <v>2016</v>
      </c>
      <c r="BT429" s="84">
        <f>IF(BQ429=" "," ",+'Meteo - DJ'!E430)</f>
        <v>4.9000000000000004</v>
      </c>
      <c r="BU429" s="85">
        <f>IF(BQ429=" "," ",+'Meteo - DJ'!F430)</f>
        <v>9.8000000000000007</v>
      </c>
      <c r="BV429" s="75">
        <f t="shared" si="78"/>
        <v>10.649999999999999</v>
      </c>
      <c r="BW429" s="74">
        <f t="shared" si="82"/>
        <v>0</v>
      </c>
    </row>
    <row r="430" spans="26:75" x14ac:dyDescent="0.45">
      <c r="Z430" s="27"/>
      <c r="BQ430" s="95">
        <f t="shared" si="79"/>
        <v>42424</v>
      </c>
      <c r="BR430" s="83">
        <f t="shared" si="80"/>
        <v>2</v>
      </c>
      <c r="BS430" s="43">
        <f t="shared" si="81"/>
        <v>2016</v>
      </c>
      <c r="BT430" s="84">
        <f>IF(BQ430=" "," ",+'Meteo - DJ'!E431)</f>
        <v>-1.7</v>
      </c>
      <c r="BU430" s="85">
        <f>IF(BQ430=" "," ",+'Meteo - DJ'!F431)</f>
        <v>6.7</v>
      </c>
      <c r="BV430" s="75">
        <f t="shared" si="78"/>
        <v>15.5</v>
      </c>
      <c r="BW430" s="74">
        <f t="shared" si="82"/>
        <v>0</v>
      </c>
    </row>
    <row r="431" spans="26:75" x14ac:dyDescent="0.45">
      <c r="Z431" s="27"/>
      <c r="BQ431" s="95">
        <f t="shared" si="79"/>
        <v>42425</v>
      </c>
      <c r="BR431" s="83">
        <f t="shared" si="80"/>
        <v>2</v>
      </c>
      <c r="BS431" s="43">
        <f t="shared" si="81"/>
        <v>2016</v>
      </c>
      <c r="BT431" s="84">
        <f>IF(BQ431=" "," ",+'Meteo - DJ'!E432)</f>
        <v>-0.5</v>
      </c>
      <c r="BU431" s="85">
        <f>IF(BQ431=" "," ",+'Meteo - DJ'!F432)</f>
        <v>7.4</v>
      </c>
      <c r="BV431" s="75">
        <f t="shared" si="78"/>
        <v>14.55</v>
      </c>
      <c r="BW431" s="74">
        <f t="shared" si="82"/>
        <v>0</v>
      </c>
    </row>
    <row r="432" spans="26:75" x14ac:dyDescent="0.45">
      <c r="Z432" s="27"/>
      <c r="BQ432" s="95">
        <f t="shared" si="79"/>
        <v>42426</v>
      </c>
      <c r="BR432" s="83">
        <f t="shared" si="80"/>
        <v>2</v>
      </c>
      <c r="BS432" s="43">
        <f t="shared" si="81"/>
        <v>2016</v>
      </c>
      <c r="BT432" s="84">
        <f>IF(BQ432=" "," ",+'Meteo - DJ'!E433)</f>
        <v>-3.2</v>
      </c>
      <c r="BU432" s="85">
        <f>IF(BQ432=" "," ",+'Meteo - DJ'!F433)</f>
        <v>6.5</v>
      </c>
      <c r="BV432" s="75">
        <f t="shared" si="78"/>
        <v>16.350000000000001</v>
      </c>
      <c r="BW432" s="74">
        <f t="shared" si="82"/>
        <v>0</v>
      </c>
    </row>
    <row r="433" spans="26:75" x14ac:dyDescent="0.45">
      <c r="Z433" s="27"/>
      <c r="BQ433" s="95">
        <f t="shared" si="79"/>
        <v>42427</v>
      </c>
      <c r="BR433" s="83">
        <f t="shared" si="80"/>
        <v>2</v>
      </c>
      <c r="BS433" s="43">
        <f t="shared" si="81"/>
        <v>2016</v>
      </c>
      <c r="BT433" s="84">
        <f>IF(BQ433=" "," ",+'Meteo - DJ'!E434)</f>
        <v>-0.8</v>
      </c>
      <c r="BU433" s="85">
        <f>IF(BQ433=" "," ",+'Meteo - DJ'!F434)</f>
        <v>7.8</v>
      </c>
      <c r="BV433" s="75">
        <f t="shared" si="78"/>
        <v>14.5</v>
      </c>
      <c r="BW433" s="74">
        <f t="shared" si="82"/>
        <v>0</v>
      </c>
    </row>
    <row r="434" spans="26:75" x14ac:dyDescent="0.45">
      <c r="Z434" s="27"/>
      <c r="BQ434" s="95">
        <f t="shared" si="79"/>
        <v>42428</v>
      </c>
      <c r="BR434" s="83">
        <f t="shared" si="80"/>
        <v>2</v>
      </c>
      <c r="BS434" s="43">
        <f t="shared" si="81"/>
        <v>2016</v>
      </c>
      <c r="BT434" s="84">
        <f>IF(BQ434=" "," ",+'Meteo - DJ'!E435)</f>
        <v>0.1</v>
      </c>
      <c r="BU434" s="85">
        <f>IF(BQ434=" "," ",+'Meteo - DJ'!F435)</f>
        <v>6.2</v>
      </c>
      <c r="BV434" s="75">
        <f t="shared" si="78"/>
        <v>14.85</v>
      </c>
      <c r="BW434" s="74">
        <f t="shared" si="82"/>
        <v>0</v>
      </c>
    </row>
    <row r="435" spans="26:75" x14ac:dyDescent="0.45">
      <c r="Z435" s="27"/>
      <c r="BQ435" s="95">
        <f t="shared" si="79"/>
        <v>42429</v>
      </c>
      <c r="BR435" s="83">
        <f t="shared" si="80"/>
        <v>2</v>
      </c>
      <c r="BS435" s="43">
        <f t="shared" si="81"/>
        <v>2016</v>
      </c>
      <c r="BT435" s="84">
        <f>IF(BQ435=" "," ",+'Meteo - DJ'!E436)</f>
        <v>-0.1</v>
      </c>
      <c r="BU435" s="85">
        <f>IF(BQ435=" "," ",+'Meteo - DJ'!F436)</f>
        <v>7.7</v>
      </c>
      <c r="BV435" s="75">
        <f t="shared" si="78"/>
        <v>14.2</v>
      </c>
      <c r="BW435" s="74">
        <f t="shared" si="82"/>
        <v>0</v>
      </c>
    </row>
    <row r="436" spans="26:75" x14ac:dyDescent="0.45">
      <c r="Z436" s="27"/>
      <c r="BQ436" s="95">
        <f t="shared" si="79"/>
        <v>42430</v>
      </c>
      <c r="BR436" s="83">
        <f t="shared" si="80"/>
        <v>3</v>
      </c>
      <c r="BS436" s="43">
        <f t="shared" si="81"/>
        <v>2016</v>
      </c>
      <c r="BT436" s="84">
        <f>IF(BQ436=" "," ",+'Meteo - DJ'!E437)</f>
        <v>-2.5</v>
      </c>
      <c r="BU436" s="85">
        <f>IF(BQ436=" "," ",+'Meteo - DJ'!F437)</f>
        <v>9.8000000000000007</v>
      </c>
      <c r="BV436" s="75">
        <f t="shared" si="78"/>
        <v>14.35</v>
      </c>
      <c r="BW436" s="74">
        <f t="shared" si="82"/>
        <v>0</v>
      </c>
    </row>
    <row r="437" spans="26:75" x14ac:dyDescent="0.45">
      <c r="Z437" s="27"/>
      <c r="BQ437" s="95">
        <f t="shared" si="79"/>
        <v>42431</v>
      </c>
      <c r="BR437" s="83">
        <f t="shared" si="80"/>
        <v>3</v>
      </c>
      <c r="BS437" s="43">
        <f t="shared" si="81"/>
        <v>2016</v>
      </c>
      <c r="BT437" s="84">
        <f>IF(BQ437=" "," ",+'Meteo - DJ'!E438)</f>
        <v>1.2</v>
      </c>
      <c r="BU437" s="85">
        <f>IF(BQ437=" "," ",+'Meteo - DJ'!F438)</f>
        <v>11.3</v>
      </c>
      <c r="BV437" s="75">
        <f t="shared" si="78"/>
        <v>11.75</v>
      </c>
      <c r="BW437" s="74">
        <f t="shared" si="82"/>
        <v>0</v>
      </c>
    </row>
    <row r="438" spans="26:75" x14ac:dyDescent="0.45">
      <c r="Z438" s="27"/>
      <c r="BQ438" s="95">
        <f t="shared" si="79"/>
        <v>42432</v>
      </c>
      <c r="BR438" s="83">
        <f t="shared" si="80"/>
        <v>3</v>
      </c>
      <c r="BS438" s="43">
        <f t="shared" si="81"/>
        <v>2016</v>
      </c>
      <c r="BT438" s="84">
        <f>IF(BQ438=" "," ",+'Meteo - DJ'!E439)</f>
        <v>3.7</v>
      </c>
      <c r="BU438" s="85">
        <f>IF(BQ438=" "," ",+'Meteo - DJ'!F439)</f>
        <v>8.9</v>
      </c>
      <c r="BV438" s="75">
        <f t="shared" si="78"/>
        <v>11.7</v>
      </c>
      <c r="BW438" s="74">
        <f t="shared" si="82"/>
        <v>0</v>
      </c>
    </row>
    <row r="439" spans="26:75" x14ac:dyDescent="0.45">
      <c r="Z439" s="27"/>
      <c r="BQ439" s="95">
        <f t="shared" si="79"/>
        <v>42433</v>
      </c>
      <c r="BR439" s="83">
        <f t="shared" si="80"/>
        <v>3</v>
      </c>
      <c r="BS439" s="43">
        <f t="shared" si="81"/>
        <v>2016</v>
      </c>
      <c r="BT439" s="84">
        <f>IF(BQ439=" "," ",+'Meteo - DJ'!E440)</f>
        <v>3.1</v>
      </c>
      <c r="BU439" s="85">
        <f>IF(BQ439=" "," ",+'Meteo - DJ'!F440)</f>
        <v>8.6</v>
      </c>
      <c r="BV439" s="75">
        <f t="shared" si="78"/>
        <v>12.15</v>
      </c>
      <c r="BW439" s="74">
        <f t="shared" si="82"/>
        <v>0</v>
      </c>
    </row>
    <row r="440" spans="26:75" x14ac:dyDescent="0.45">
      <c r="Z440" s="27"/>
      <c r="BQ440" s="95">
        <f t="shared" si="79"/>
        <v>42434</v>
      </c>
      <c r="BR440" s="83">
        <f t="shared" si="80"/>
        <v>3</v>
      </c>
      <c r="BS440" s="43">
        <f t="shared" si="81"/>
        <v>2016</v>
      </c>
      <c r="BT440" s="84">
        <f>IF(BQ440=" "," ",+'Meteo - DJ'!E441)</f>
        <v>1.2</v>
      </c>
      <c r="BU440" s="85">
        <f>IF(BQ440=" "," ",+'Meteo - DJ'!F441)</f>
        <v>7.6</v>
      </c>
      <c r="BV440" s="75">
        <f t="shared" si="78"/>
        <v>13.600000000000001</v>
      </c>
      <c r="BW440" s="74">
        <f t="shared" si="82"/>
        <v>0</v>
      </c>
    </row>
    <row r="441" spans="26:75" x14ac:dyDescent="0.45">
      <c r="Z441" s="27"/>
      <c r="BQ441" s="95">
        <f t="shared" si="79"/>
        <v>42435</v>
      </c>
      <c r="BR441" s="83">
        <f t="shared" si="80"/>
        <v>3</v>
      </c>
      <c r="BS441" s="43">
        <f t="shared" si="81"/>
        <v>2016</v>
      </c>
      <c r="BT441" s="84">
        <f>IF(BQ441=" "," ",+'Meteo - DJ'!E442)</f>
        <v>0.9</v>
      </c>
      <c r="BU441" s="85">
        <f>IF(BQ441=" "," ",+'Meteo - DJ'!F442)</f>
        <v>7.7</v>
      </c>
      <c r="BV441" s="75">
        <f t="shared" si="78"/>
        <v>13.7</v>
      </c>
      <c r="BW441" s="74">
        <f t="shared" si="82"/>
        <v>0</v>
      </c>
    </row>
    <row r="442" spans="26:75" x14ac:dyDescent="0.45">
      <c r="Z442" s="27"/>
      <c r="BQ442" s="95">
        <f t="shared" si="79"/>
        <v>42436</v>
      </c>
      <c r="BR442" s="83">
        <f t="shared" si="80"/>
        <v>3</v>
      </c>
      <c r="BS442" s="43">
        <f t="shared" si="81"/>
        <v>2016</v>
      </c>
      <c r="BT442" s="84">
        <f>IF(BQ442=" "," ",+'Meteo - DJ'!E443)</f>
        <v>0.3</v>
      </c>
      <c r="BU442" s="85">
        <f>IF(BQ442=" "," ",+'Meteo - DJ'!F443)</f>
        <v>6.3</v>
      </c>
      <c r="BV442" s="75">
        <f t="shared" si="78"/>
        <v>14.7</v>
      </c>
      <c r="BW442" s="74">
        <f t="shared" si="82"/>
        <v>0</v>
      </c>
    </row>
    <row r="443" spans="26:75" x14ac:dyDescent="0.45">
      <c r="Z443" s="27"/>
      <c r="BQ443" s="95">
        <f t="shared" si="79"/>
        <v>42437</v>
      </c>
      <c r="BR443" s="83">
        <f t="shared" si="80"/>
        <v>3</v>
      </c>
      <c r="BS443" s="43">
        <f t="shared" si="81"/>
        <v>2016</v>
      </c>
      <c r="BT443" s="84">
        <f>IF(BQ443=" "," ",+'Meteo - DJ'!E444)</f>
        <v>-0.7</v>
      </c>
      <c r="BU443" s="85">
        <f>IF(BQ443=" "," ",+'Meteo - DJ'!F444)</f>
        <v>9.6</v>
      </c>
      <c r="BV443" s="75">
        <f t="shared" si="78"/>
        <v>13.55</v>
      </c>
      <c r="BW443" s="74">
        <f t="shared" si="82"/>
        <v>0</v>
      </c>
    </row>
    <row r="444" spans="26:75" x14ac:dyDescent="0.45">
      <c r="Z444" s="27"/>
      <c r="BQ444" s="95">
        <f t="shared" si="79"/>
        <v>42438</v>
      </c>
      <c r="BR444" s="83">
        <f t="shared" si="80"/>
        <v>3</v>
      </c>
      <c r="BS444" s="43">
        <f t="shared" si="81"/>
        <v>2016</v>
      </c>
      <c r="BT444" s="84">
        <f>IF(BQ444=" "," ",+'Meteo - DJ'!E445)</f>
        <v>3.8</v>
      </c>
      <c r="BU444" s="85">
        <f>IF(BQ444=" "," ",+'Meteo - DJ'!F445)</f>
        <v>9.6999999999999993</v>
      </c>
      <c r="BV444" s="75">
        <f t="shared" si="78"/>
        <v>11.25</v>
      </c>
      <c r="BW444" s="74">
        <f t="shared" si="82"/>
        <v>0</v>
      </c>
    </row>
    <row r="445" spans="26:75" x14ac:dyDescent="0.45">
      <c r="Z445" s="27"/>
      <c r="BQ445" s="95">
        <f t="shared" si="79"/>
        <v>42439</v>
      </c>
      <c r="BR445" s="83">
        <f t="shared" si="80"/>
        <v>3</v>
      </c>
      <c r="BS445" s="43">
        <f t="shared" si="81"/>
        <v>2016</v>
      </c>
      <c r="BT445" s="84">
        <f>IF(BQ445=" "," ",+'Meteo - DJ'!E446)</f>
        <v>4</v>
      </c>
      <c r="BU445" s="85">
        <f>IF(BQ445=" "," ",+'Meteo - DJ'!F446)</f>
        <v>9.6999999999999993</v>
      </c>
      <c r="BV445" s="75">
        <f t="shared" si="78"/>
        <v>11.15</v>
      </c>
      <c r="BW445" s="74">
        <f t="shared" si="82"/>
        <v>0</v>
      </c>
    </row>
    <row r="446" spans="26:75" x14ac:dyDescent="0.45">
      <c r="Z446" s="27"/>
      <c r="BQ446" s="95">
        <f t="shared" si="79"/>
        <v>42440</v>
      </c>
      <c r="BR446" s="83">
        <f t="shared" si="80"/>
        <v>3</v>
      </c>
      <c r="BS446" s="43">
        <f t="shared" si="81"/>
        <v>2016</v>
      </c>
      <c r="BT446" s="84">
        <f>IF(BQ446=" "," ",+'Meteo - DJ'!E447)</f>
        <v>3.8</v>
      </c>
      <c r="BU446" s="85">
        <f>IF(BQ446=" "," ",+'Meteo - DJ'!F447)</f>
        <v>10.9</v>
      </c>
      <c r="BV446" s="75">
        <f t="shared" si="78"/>
        <v>10.65</v>
      </c>
      <c r="BW446" s="74">
        <f t="shared" si="82"/>
        <v>0</v>
      </c>
    </row>
    <row r="447" spans="26:75" x14ac:dyDescent="0.45">
      <c r="Z447" s="27"/>
      <c r="BQ447" s="95">
        <f t="shared" si="79"/>
        <v>42441</v>
      </c>
      <c r="BR447" s="83">
        <f t="shared" si="80"/>
        <v>3</v>
      </c>
      <c r="BS447" s="43">
        <f t="shared" si="81"/>
        <v>2016</v>
      </c>
      <c r="BT447" s="84">
        <f>IF(BQ447=" "," ",+'Meteo - DJ'!E448)</f>
        <v>1.3</v>
      </c>
      <c r="BU447" s="85">
        <f>IF(BQ447=" "," ",+'Meteo - DJ'!F448)</f>
        <v>11.3</v>
      </c>
      <c r="BV447" s="75">
        <f t="shared" si="78"/>
        <v>11.7</v>
      </c>
      <c r="BW447" s="74">
        <f t="shared" si="82"/>
        <v>0</v>
      </c>
    </row>
    <row r="448" spans="26:75" x14ac:dyDescent="0.45">
      <c r="Z448" s="27"/>
      <c r="BQ448" s="95">
        <f t="shared" si="79"/>
        <v>42442</v>
      </c>
      <c r="BR448" s="83">
        <f t="shared" si="80"/>
        <v>3</v>
      </c>
      <c r="BS448" s="43">
        <f t="shared" si="81"/>
        <v>2016</v>
      </c>
      <c r="BT448" s="84">
        <f>IF(BQ448=" "," ",+'Meteo - DJ'!E449)</f>
        <v>0.9</v>
      </c>
      <c r="BU448" s="85">
        <f>IF(BQ448=" "," ",+'Meteo - DJ'!F449)</f>
        <v>10.8</v>
      </c>
      <c r="BV448" s="75">
        <f t="shared" si="78"/>
        <v>12.149999999999999</v>
      </c>
      <c r="BW448" s="74">
        <f t="shared" si="82"/>
        <v>0</v>
      </c>
    </row>
    <row r="449" spans="26:75" x14ac:dyDescent="0.45">
      <c r="Z449" s="27"/>
      <c r="BQ449" s="95">
        <f t="shared" si="79"/>
        <v>42443</v>
      </c>
      <c r="BR449" s="83">
        <f t="shared" si="80"/>
        <v>3</v>
      </c>
      <c r="BS449" s="43">
        <f t="shared" si="81"/>
        <v>2016</v>
      </c>
      <c r="BT449" s="84">
        <f>IF(BQ449=" "," ",+'Meteo - DJ'!E450)</f>
        <v>1.7</v>
      </c>
      <c r="BU449" s="85">
        <f>IF(BQ449=" "," ",+'Meteo - DJ'!F450)</f>
        <v>9.6</v>
      </c>
      <c r="BV449" s="75">
        <f t="shared" si="78"/>
        <v>12.350000000000001</v>
      </c>
      <c r="BW449" s="74">
        <f t="shared" si="82"/>
        <v>0</v>
      </c>
    </row>
    <row r="450" spans="26:75" x14ac:dyDescent="0.45">
      <c r="Z450" s="27"/>
      <c r="BQ450" s="95">
        <f t="shared" si="79"/>
        <v>42444</v>
      </c>
      <c r="BR450" s="83">
        <f t="shared" si="80"/>
        <v>3</v>
      </c>
      <c r="BS450" s="43">
        <f t="shared" si="81"/>
        <v>2016</v>
      </c>
      <c r="BT450" s="84">
        <f>IF(BQ450=" "," ",+'Meteo - DJ'!E451)</f>
        <v>0.3</v>
      </c>
      <c r="BU450" s="85">
        <f>IF(BQ450=" "," ",+'Meteo - DJ'!F451)</f>
        <v>12.5</v>
      </c>
      <c r="BV450" s="75">
        <f t="shared" si="78"/>
        <v>11.6</v>
      </c>
      <c r="BW450" s="74">
        <f t="shared" si="82"/>
        <v>0</v>
      </c>
    </row>
    <row r="451" spans="26:75" x14ac:dyDescent="0.45">
      <c r="Z451" s="27"/>
      <c r="BQ451" s="95">
        <f t="shared" si="79"/>
        <v>42445</v>
      </c>
      <c r="BR451" s="83">
        <f t="shared" si="80"/>
        <v>3</v>
      </c>
      <c r="BS451" s="43">
        <f t="shared" si="81"/>
        <v>2016</v>
      </c>
      <c r="BT451" s="84">
        <f>IF(BQ451=" "," ",+'Meteo - DJ'!E452)</f>
        <v>3.2</v>
      </c>
      <c r="BU451" s="85">
        <f>IF(BQ451=" "," ",+'Meteo - DJ'!F452)</f>
        <v>7.8</v>
      </c>
      <c r="BV451" s="75">
        <f t="shared" si="78"/>
        <v>12.5</v>
      </c>
      <c r="BW451" s="74">
        <f t="shared" si="82"/>
        <v>0</v>
      </c>
    </row>
    <row r="452" spans="26:75" x14ac:dyDescent="0.45">
      <c r="Z452" s="27"/>
      <c r="BQ452" s="95">
        <f t="shared" si="79"/>
        <v>42446</v>
      </c>
      <c r="BR452" s="83">
        <f t="shared" si="80"/>
        <v>3</v>
      </c>
      <c r="BS452" s="43">
        <f t="shared" si="81"/>
        <v>2016</v>
      </c>
      <c r="BT452" s="84">
        <f>IF(BQ452=" "," ",+'Meteo - DJ'!E453)</f>
        <v>1.3</v>
      </c>
      <c r="BU452" s="85">
        <f>IF(BQ452=" "," ",+'Meteo - DJ'!F453)</f>
        <v>12.6</v>
      </c>
      <c r="BV452" s="75">
        <f t="shared" si="78"/>
        <v>11.05</v>
      </c>
      <c r="BW452" s="74">
        <f t="shared" si="82"/>
        <v>0</v>
      </c>
    </row>
    <row r="453" spans="26:75" x14ac:dyDescent="0.45">
      <c r="Z453" s="27"/>
      <c r="BQ453" s="95">
        <f t="shared" si="79"/>
        <v>42447</v>
      </c>
      <c r="BR453" s="83">
        <f t="shared" si="80"/>
        <v>3</v>
      </c>
      <c r="BS453" s="43">
        <f t="shared" si="81"/>
        <v>2016</v>
      </c>
      <c r="BT453" s="84">
        <f>IF(BQ453=" "," ",+'Meteo - DJ'!E454)</f>
        <v>0.7</v>
      </c>
      <c r="BU453" s="85">
        <f>IF(BQ453=" "," ",+'Meteo - DJ'!F454)</f>
        <v>11.5</v>
      </c>
      <c r="BV453" s="75">
        <f t="shared" si="78"/>
        <v>11.9</v>
      </c>
      <c r="BW453" s="74">
        <f t="shared" si="82"/>
        <v>0</v>
      </c>
    </row>
    <row r="454" spans="26:75" x14ac:dyDescent="0.45">
      <c r="Z454" s="27"/>
      <c r="BQ454" s="95">
        <f t="shared" si="79"/>
        <v>42448</v>
      </c>
      <c r="BR454" s="83">
        <f t="shared" si="80"/>
        <v>3</v>
      </c>
      <c r="BS454" s="43">
        <f t="shared" si="81"/>
        <v>2016</v>
      </c>
      <c r="BT454" s="84">
        <f>IF(BQ454=" "," ",+'Meteo - DJ'!E455)</f>
        <v>3.4</v>
      </c>
      <c r="BU454" s="85">
        <f>IF(BQ454=" "," ",+'Meteo - DJ'!F455)</f>
        <v>6.5</v>
      </c>
      <c r="BV454" s="75">
        <f t="shared" si="78"/>
        <v>13.05</v>
      </c>
      <c r="BW454" s="74">
        <f t="shared" si="82"/>
        <v>0</v>
      </c>
    </row>
    <row r="455" spans="26:75" x14ac:dyDescent="0.45">
      <c r="Z455" s="27"/>
      <c r="BQ455" s="95">
        <f t="shared" si="79"/>
        <v>42449</v>
      </c>
      <c r="BR455" s="83">
        <f t="shared" si="80"/>
        <v>3</v>
      </c>
      <c r="BS455" s="43">
        <f t="shared" si="81"/>
        <v>2016</v>
      </c>
      <c r="BT455" s="84">
        <f>IF(BQ455=" "," ",+'Meteo - DJ'!E456)</f>
        <v>4.5999999999999996</v>
      </c>
      <c r="BU455" s="85">
        <f>IF(BQ455=" "," ",+'Meteo - DJ'!F456)</f>
        <v>6.8</v>
      </c>
      <c r="BV455" s="75">
        <f t="shared" si="78"/>
        <v>12.3</v>
      </c>
      <c r="BW455" s="74">
        <f t="shared" si="82"/>
        <v>0</v>
      </c>
    </row>
    <row r="456" spans="26:75" x14ac:dyDescent="0.45">
      <c r="Z456" s="27"/>
      <c r="BQ456" s="95">
        <f t="shared" si="79"/>
        <v>42450</v>
      </c>
      <c r="BR456" s="83">
        <f t="shared" si="80"/>
        <v>3</v>
      </c>
      <c r="BS456" s="43">
        <f t="shared" si="81"/>
        <v>2016</v>
      </c>
      <c r="BT456" s="84">
        <f>IF(BQ456=" "," ",+'Meteo - DJ'!E457)</f>
        <v>3.9</v>
      </c>
      <c r="BU456" s="85">
        <f>IF(BQ456=" "," ",+'Meteo - DJ'!F457)</f>
        <v>10.3</v>
      </c>
      <c r="BV456" s="75">
        <f t="shared" si="78"/>
        <v>10.899999999999999</v>
      </c>
      <c r="BW456" s="74">
        <f t="shared" si="82"/>
        <v>0</v>
      </c>
    </row>
    <row r="457" spans="26:75" x14ac:dyDescent="0.45">
      <c r="Z457" s="27"/>
      <c r="BQ457" s="95">
        <f t="shared" si="79"/>
        <v>42451</v>
      </c>
      <c r="BR457" s="83">
        <f t="shared" si="80"/>
        <v>3</v>
      </c>
      <c r="BS457" s="43">
        <f t="shared" si="81"/>
        <v>2016</v>
      </c>
      <c r="BT457" s="84">
        <f>IF(BQ457=" "," ",+'Meteo - DJ'!E458)</f>
        <v>4</v>
      </c>
      <c r="BU457" s="85">
        <f>IF(BQ457=" "," ",+'Meteo - DJ'!F458)</f>
        <v>12.8</v>
      </c>
      <c r="BV457" s="75">
        <f t="shared" si="78"/>
        <v>9.6</v>
      </c>
      <c r="BW457" s="74">
        <f t="shared" si="82"/>
        <v>0</v>
      </c>
    </row>
    <row r="458" spans="26:75" x14ac:dyDescent="0.45">
      <c r="Z458" s="27"/>
      <c r="BQ458" s="95">
        <f t="shared" si="79"/>
        <v>42452</v>
      </c>
      <c r="BR458" s="83">
        <f t="shared" si="80"/>
        <v>3</v>
      </c>
      <c r="BS458" s="43">
        <f t="shared" si="81"/>
        <v>2016</v>
      </c>
      <c r="BT458" s="84">
        <f>IF(BQ458=" "," ",+'Meteo - DJ'!E459)</f>
        <v>4</v>
      </c>
      <c r="BU458" s="85">
        <f>IF(BQ458=" "," ",+'Meteo - DJ'!F459)</f>
        <v>10.1</v>
      </c>
      <c r="BV458" s="75">
        <f t="shared" si="78"/>
        <v>10.95</v>
      </c>
      <c r="BW458" s="74">
        <f t="shared" si="82"/>
        <v>0</v>
      </c>
    </row>
    <row r="459" spans="26:75" x14ac:dyDescent="0.45">
      <c r="Z459" s="27"/>
      <c r="BQ459" s="95">
        <f t="shared" si="79"/>
        <v>42453</v>
      </c>
      <c r="BR459" s="83">
        <f t="shared" si="80"/>
        <v>3</v>
      </c>
      <c r="BS459" s="43">
        <f t="shared" si="81"/>
        <v>2016</v>
      </c>
      <c r="BT459" s="84">
        <f>IF(BQ459=" "," ",+'Meteo - DJ'!E460)</f>
        <v>5.8</v>
      </c>
      <c r="BU459" s="85">
        <f>IF(BQ459=" "," ",+'Meteo - DJ'!F460)</f>
        <v>10.7</v>
      </c>
      <c r="BV459" s="75">
        <f t="shared" ref="BV459:BV522" si="83">IF(BQ459=" "," ",IF($C$12&gt;$BU459,($C$12-(BT459+BU459)/2),IF(BU459&gt;=$C$12,0.08*($C$12-BT459)+0.42*(($C$12-BT459)^2/(BU459-BT459)))))</f>
        <v>9.75</v>
      </c>
      <c r="BW459" s="74">
        <f t="shared" si="82"/>
        <v>0</v>
      </c>
    </row>
    <row r="460" spans="26:75" x14ac:dyDescent="0.45">
      <c r="Z460" s="27"/>
      <c r="BQ460" s="95">
        <f t="shared" ref="BQ460:BQ523" si="84">IF(BQ459&lt;DATE(YEAR($D$7),MONTH($D$7),DAY($D$7)-1),DATE(YEAR(BQ459),MONTH(BQ459),DAY(BQ459)+1)," ")</f>
        <v>42454</v>
      </c>
      <c r="BR460" s="83">
        <f t="shared" ref="BR460:BR523" si="85">IF(BQ460=" "," ",MONTH(BQ460))</f>
        <v>3</v>
      </c>
      <c r="BS460" s="43">
        <f t="shared" ref="BS460:BS523" si="86">IF(BQ460=" "," ",YEAR(BQ460))</f>
        <v>2016</v>
      </c>
      <c r="BT460" s="84">
        <f>IF(BQ460=" "," ",+'Meteo - DJ'!E461)</f>
        <v>6.8</v>
      </c>
      <c r="BU460" s="85">
        <f>IF(BQ460=" "," ",+'Meteo - DJ'!F461)</f>
        <v>14.8</v>
      </c>
      <c r="BV460" s="75">
        <f t="shared" si="83"/>
        <v>7.1999999999999993</v>
      </c>
      <c r="BW460" s="74">
        <f t="shared" ref="BW460:BW523" si="87">IF(BQ460=" "," ",IF(BT460&gt;$C$13,MAX(0,(BT460+BU460)/2-$C$13),IF(BU460&lt;$C$13,0,0.08*(BU460-$C$13)+0.42*((BU460-$C$13)^2/(BU460-BT460)))))</f>
        <v>0</v>
      </c>
    </row>
    <row r="461" spans="26:75" x14ac:dyDescent="0.45">
      <c r="Z461" s="27"/>
      <c r="BQ461" s="95">
        <f t="shared" si="84"/>
        <v>42455</v>
      </c>
      <c r="BR461" s="83">
        <f t="shared" si="85"/>
        <v>3</v>
      </c>
      <c r="BS461" s="43">
        <f t="shared" si="86"/>
        <v>2016</v>
      </c>
      <c r="BT461" s="84">
        <f>IF(BQ461=" "," ",+'Meteo - DJ'!E462)</f>
        <v>5.8</v>
      </c>
      <c r="BU461" s="85">
        <f>IF(BQ461=" "," ",+'Meteo - DJ'!F462)</f>
        <v>15</v>
      </c>
      <c r="BV461" s="75">
        <f t="shared" si="83"/>
        <v>7.6</v>
      </c>
      <c r="BW461" s="74">
        <f t="shared" si="87"/>
        <v>0</v>
      </c>
    </row>
    <row r="462" spans="26:75" x14ac:dyDescent="0.45">
      <c r="Z462" s="27"/>
      <c r="BQ462" s="95">
        <f t="shared" si="84"/>
        <v>42456</v>
      </c>
      <c r="BR462" s="83">
        <f t="shared" si="85"/>
        <v>3</v>
      </c>
      <c r="BS462" s="43">
        <f t="shared" si="86"/>
        <v>2016</v>
      </c>
      <c r="BT462" s="84">
        <f>IF(BQ462=" "," ",+'Meteo - DJ'!E463)</f>
        <v>6.5</v>
      </c>
      <c r="BU462" s="85">
        <f>IF(BQ462=" "," ",+'Meteo - DJ'!F463)</f>
        <v>14.5</v>
      </c>
      <c r="BV462" s="75">
        <f t="shared" si="83"/>
        <v>7.5</v>
      </c>
      <c r="BW462" s="74">
        <f t="shared" si="87"/>
        <v>0</v>
      </c>
    </row>
    <row r="463" spans="26:75" x14ac:dyDescent="0.45">
      <c r="Z463" s="27"/>
      <c r="BQ463" s="95">
        <f t="shared" si="84"/>
        <v>42457</v>
      </c>
      <c r="BR463" s="83">
        <f t="shared" si="85"/>
        <v>3</v>
      </c>
      <c r="BS463" s="43">
        <f t="shared" si="86"/>
        <v>2016</v>
      </c>
      <c r="BT463" s="84">
        <f>IF(BQ463=" "," ",+'Meteo - DJ'!E464)</f>
        <v>7.7</v>
      </c>
      <c r="BU463" s="85">
        <f>IF(BQ463=" "," ",+'Meteo - DJ'!F464)</f>
        <v>15.2</v>
      </c>
      <c r="BV463" s="75">
        <f t="shared" si="83"/>
        <v>6.5500000000000007</v>
      </c>
      <c r="BW463" s="74">
        <f t="shared" si="87"/>
        <v>1.823999999999993E-2</v>
      </c>
    </row>
    <row r="464" spans="26:75" x14ac:dyDescent="0.45">
      <c r="Z464" s="27"/>
      <c r="BQ464" s="95">
        <f t="shared" si="84"/>
        <v>42458</v>
      </c>
      <c r="BR464" s="83">
        <f t="shared" si="85"/>
        <v>3</v>
      </c>
      <c r="BS464" s="43">
        <f t="shared" si="86"/>
        <v>2016</v>
      </c>
      <c r="BT464" s="84">
        <f>IF(BQ464=" "," ",+'Meteo - DJ'!E465)</f>
        <v>5.4</v>
      </c>
      <c r="BU464" s="85">
        <f>IF(BQ464=" "," ",+'Meteo - DJ'!F465)</f>
        <v>14.1</v>
      </c>
      <c r="BV464" s="75">
        <f t="shared" si="83"/>
        <v>8.25</v>
      </c>
      <c r="BW464" s="74">
        <f t="shared" si="87"/>
        <v>0</v>
      </c>
    </row>
    <row r="465" spans="26:75" x14ac:dyDescent="0.45">
      <c r="Z465" s="27"/>
      <c r="BQ465" s="95">
        <f t="shared" si="84"/>
        <v>42459</v>
      </c>
      <c r="BR465" s="83">
        <f t="shared" si="85"/>
        <v>3</v>
      </c>
      <c r="BS465" s="43">
        <f t="shared" si="86"/>
        <v>2016</v>
      </c>
      <c r="BT465" s="84">
        <f>IF(BQ465=" "," ",+'Meteo - DJ'!E466)</f>
        <v>7.4</v>
      </c>
      <c r="BU465" s="85">
        <f>IF(BQ465=" "," ",+'Meteo - DJ'!F466)</f>
        <v>9.8000000000000007</v>
      </c>
      <c r="BV465" s="75">
        <f t="shared" si="83"/>
        <v>9.3999999999999986</v>
      </c>
      <c r="BW465" s="74">
        <f t="shared" si="87"/>
        <v>0</v>
      </c>
    </row>
    <row r="466" spans="26:75" x14ac:dyDescent="0.45">
      <c r="Z466" s="27"/>
      <c r="BQ466" s="95">
        <f t="shared" si="84"/>
        <v>42460</v>
      </c>
      <c r="BR466" s="83">
        <f t="shared" si="85"/>
        <v>3</v>
      </c>
      <c r="BS466" s="43">
        <f t="shared" si="86"/>
        <v>2016</v>
      </c>
      <c r="BT466" s="84">
        <f>IF(BQ466=" "," ",+'Meteo - DJ'!E467)</f>
        <v>5.9</v>
      </c>
      <c r="BU466" s="85">
        <f>IF(BQ466=" "," ",+'Meteo - DJ'!F467)</f>
        <v>7.2</v>
      </c>
      <c r="BV466" s="75">
        <f t="shared" si="83"/>
        <v>11.45</v>
      </c>
      <c r="BW466" s="74">
        <f t="shared" si="87"/>
        <v>0</v>
      </c>
    </row>
    <row r="467" spans="26:75" x14ac:dyDescent="0.45">
      <c r="Z467" s="27"/>
      <c r="BQ467" s="95">
        <f t="shared" si="84"/>
        <v>42461</v>
      </c>
      <c r="BR467" s="83">
        <f t="shared" si="85"/>
        <v>4</v>
      </c>
      <c r="BS467" s="43">
        <f t="shared" si="86"/>
        <v>2016</v>
      </c>
      <c r="BT467" s="84">
        <f>IF(BQ467=" "," ",+'Meteo - DJ'!E468)</f>
        <v>4</v>
      </c>
      <c r="BU467" s="85">
        <f>IF(BQ467=" "," ",+'Meteo - DJ'!F468)</f>
        <v>12.3</v>
      </c>
      <c r="BV467" s="75">
        <f t="shared" si="83"/>
        <v>9.85</v>
      </c>
      <c r="BW467" s="74">
        <f t="shared" si="87"/>
        <v>0</v>
      </c>
    </row>
    <row r="468" spans="26:75" x14ac:dyDescent="0.45">
      <c r="Z468" s="27"/>
      <c r="BQ468" s="95">
        <f t="shared" si="84"/>
        <v>42462</v>
      </c>
      <c r="BR468" s="83">
        <f t="shared" si="85"/>
        <v>4</v>
      </c>
      <c r="BS468" s="43">
        <f t="shared" si="86"/>
        <v>2016</v>
      </c>
      <c r="BT468" s="84">
        <f>IF(BQ468=" "," ",+'Meteo - DJ'!E469)</f>
        <v>1.2</v>
      </c>
      <c r="BU468" s="85">
        <f>IF(BQ468=" "," ",+'Meteo - DJ'!F469)</f>
        <v>10.7</v>
      </c>
      <c r="BV468" s="75">
        <f t="shared" si="83"/>
        <v>12.05</v>
      </c>
      <c r="BW468" s="74">
        <f t="shared" si="87"/>
        <v>0</v>
      </c>
    </row>
    <row r="469" spans="26:75" x14ac:dyDescent="0.45">
      <c r="Z469" s="27"/>
      <c r="BQ469" s="95">
        <f t="shared" si="84"/>
        <v>42463</v>
      </c>
      <c r="BR469" s="83">
        <f t="shared" si="85"/>
        <v>4</v>
      </c>
      <c r="BS469" s="43">
        <f t="shared" si="86"/>
        <v>2016</v>
      </c>
      <c r="BT469" s="84">
        <f>IF(BQ469=" "," ",+'Meteo - DJ'!E470)</f>
        <v>9.5</v>
      </c>
      <c r="BU469" s="85">
        <f>IF(BQ469=" "," ",+'Meteo - DJ'!F470)</f>
        <v>20.6</v>
      </c>
      <c r="BV469" s="75">
        <f t="shared" si="83"/>
        <v>3.4137837837837837</v>
      </c>
      <c r="BW469" s="74">
        <f t="shared" si="87"/>
        <v>1.6345945945945952</v>
      </c>
    </row>
    <row r="470" spans="26:75" x14ac:dyDescent="0.45">
      <c r="Z470" s="27"/>
      <c r="BQ470" s="95">
        <f t="shared" si="84"/>
        <v>42464</v>
      </c>
      <c r="BR470" s="83">
        <f t="shared" si="85"/>
        <v>4</v>
      </c>
      <c r="BS470" s="43">
        <f t="shared" si="86"/>
        <v>2016</v>
      </c>
      <c r="BT470" s="84">
        <f>IF(BQ470=" "," ",+'Meteo - DJ'!E471)</f>
        <v>9.3000000000000007</v>
      </c>
      <c r="BU470" s="85">
        <f>IF(BQ470=" "," ",+'Meteo - DJ'!F471)</f>
        <v>17.100000000000001</v>
      </c>
      <c r="BV470" s="75">
        <f t="shared" si="83"/>
        <v>4.7999999999999989</v>
      </c>
      <c r="BW470" s="74">
        <f t="shared" si="87"/>
        <v>0.40546153846153887</v>
      </c>
    </row>
    <row r="471" spans="26:75" x14ac:dyDescent="0.45">
      <c r="Z471" s="27"/>
      <c r="BQ471" s="95">
        <f t="shared" si="84"/>
        <v>42465</v>
      </c>
      <c r="BR471" s="83">
        <f t="shared" si="85"/>
        <v>4</v>
      </c>
      <c r="BS471" s="43">
        <f t="shared" si="86"/>
        <v>2016</v>
      </c>
      <c r="BT471" s="84">
        <f>IF(BQ471=" "," ",+'Meteo - DJ'!E472)</f>
        <v>8.3000000000000007</v>
      </c>
      <c r="BU471" s="85">
        <f>IF(BQ471=" "," ",+'Meteo - DJ'!F472)</f>
        <v>16.600000000000001</v>
      </c>
      <c r="BV471" s="75">
        <f t="shared" si="83"/>
        <v>5.5499999999999989</v>
      </c>
      <c r="BW471" s="74">
        <f t="shared" si="87"/>
        <v>0.25754216867469915</v>
      </c>
    </row>
    <row r="472" spans="26:75" x14ac:dyDescent="0.45">
      <c r="Z472" s="27"/>
      <c r="BQ472" s="95">
        <f t="shared" si="84"/>
        <v>42466</v>
      </c>
      <c r="BR472" s="83">
        <f t="shared" si="85"/>
        <v>4</v>
      </c>
      <c r="BS472" s="43">
        <f t="shared" si="86"/>
        <v>2016</v>
      </c>
      <c r="BT472" s="84">
        <f>IF(BQ472=" "," ",+'Meteo - DJ'!E473)</f>
        <v>6.3</v>
      </c>
      <c r="BU472" s="85">
        <f>IF(BQ472=" "," ",+'Meteo - DJ'!F473)</f>
        <v>14.6</v>
      </c>
      <c r="BV472" s="75">
        <f t="shared" si="83"/>
        <v>7.5500000000000007</v>
      </c>
      <c r="BW472" s="74">
        <f t="shared" si="87"/>
        <v>0</v>
      </c>
    </row>
    <row r="473" spans="26:75" x14ac:dyDescent="0.45">
      <c r="Z473" s="27"/>
      <c r="BQ473" s="95">
        <f t="shared" si="84"/>
        <v>42467</v>
      </c>
      <c r="BR473" s="83">
        <f t="shared" si="85"/>
        <v>4</v>
      </c>
      <c r="BS473" s="43">
        <f t="shared" si="86"/>
        <v>2016</v>
      </c>
      <c r="BT473" s="84">
        <f>IF(BQ473=" "," ",+'Meteo - DJ'!E474)</f>
        <v>4.5</v>
      </c>
      <c r="BU473" s="85">
        <f>IF(BQ473=" "," ",+'Meteo - DJ'!F474)</f>
        <v>11.8</v>
      </c>
      <c r="BV473" s="75">
        <f t="shared" si="83"/>
        <v>9.85</v>
      </c>
      <c r="BW473" s="74">
        <f t="shared" si="87"/>
        <v>0</v>
      </c>
    </row>
    <row r="474" spans="26:75" x14ac:dyDescent="0.45">
      <c r="Z474" s="27"/>
      <c r="BQ474" s="95">
        <f t="shared" si="84"/>
        <v>42468</v>
      </c>
      <c r="BR474" s="83">
        <f t="shared" si="85"/>
        <v>4</v>
      </c>
      <c r="BS474" s="43">
        <f t="shared" si="86"/>
        <v>2016</v>
      </c>
      <c r="BT474" s="84">
        <f>IF(BQ474=" "," ",+'Meteo - DJ'!E475)</f>
        <v>4.8</v>
      </c>
      <c r="BU474" s="85">
        <f>IF(BQ474=" "," ",+'Meteo - DJ'!F475)</f>
        <v>13.6</v>
      </c>
      <c r="BV474" s="75">
        <f t="shared" si="83"/>
        <v>8.8000000000000007</v>
      </c>
      <c r="BW474" s="74">
        <f t="shared" si="87"/>
        <v>0</v>
      </c>
    </row>
    <row r="475" spans="26:75" x14ac:dyDescent="0.45">
      <c r="Z475" s="27"/>
      <c r="BQ475" s="95">
        <f t="shared" si="84"/>
        <v>42469</v>
      </c>
      <c r="BR475" s="83">
        <f t="shared" si="85"/>
        <v>4</v>
      </c>
      <c r="BS475" s="43">
        <f t="shared" si="86"/>
        <v>2016</v>
      </c>
      <c r="BT475" s="84">
        <f>IF(BQ475=" "," ",+'Meteo - DJ'!E476)</f>
        <v>2.2999999999999998</v>
      </c>
      <c r="BU475" s="85">
        <f>IF(BQ475=" "," ",+'Meteo - DJ'!F476)</f>
        <v>13.7</v>
      </c>
      <c r="BV475" s="75">
        <f t="shared" si="83"/>
        <v>10</v>
      </c>
      <c r="BW475" s="74">
        <f t="shared" si="87"/>
        <v>0</v>
      </c>
    </row>
    <row r="476" spans="26:75" x14ac:dyDescent="0.45">
      <c r="Z476" s="27"/>
      <c r="BQ476" s="95">
        <f t="shared" si="84"/>
        <v>42470</v>
      </c>
      <c r="BR476" s="83">
        <f t="shared" si="85"/>
        <v>4</v>
      </c>
      <c r="BS476" s="43">
        <f t="shared" si="86"/>
        <v>2016</v>
      </c>
      <c r="BT476" s="84">
        <f>IF(BQ476=" "," ",+'Meteo - DJ'!E477)</f>
        <v>0.4</v>
      </c>
      <c r="BU476" s="85">
        <f>IF(BQ476=" "," ",+'Meteo - DJ'!F477)</f>
        <v>17.7</v>
      </c>
      <c r="BV476" s="75">
        <f t="shared" si="83"/>
        <v>8.9500000000000011</v>
      </c>
      <c r="BW476" s="74">
        <f t="shared" si="87"/>
        <v>0.39298265895953743</v>
      </c>
    </row>
    <row r="477" spans="26:75" x14ac:dyDescent="0.45">
      <c r="Z477" s="27"/>
      <c r="BQ477" s="95">
        <f t="shared" si="84"/>
        <v>42471</v>
      </c>
      <c r="BR477" s="83">
        <f t="shared" si="85"/>
        <v>4</v>
      </c>
      <c r="BS477" s="43">
        <f t="shared" si="86"/>
        <v>2016</v>
      </c>
      <c r="BT477" s="84">
        <f>IF(BQ477=" "," ",+'Meteo - DJ'!E478)</f>
        <v>9.8000000000000007</v>
      </c>
      <c r="BU477" s="85">
        <f>IF(BQ477=" "," ",+'Meteo - DJ'!F478)</f>
        <v>14.4</v>
      </c>
      <c r="BV477" s="75">
        <f t="shared" si="83"/>
        <v>5.8999999999999986</v>
      </c>
      <c r="BW477" s="74">
        <f t="shared" si="87"/>
        <v>0</v>
      </c>
    </row>
    <row r="478" spans="26:75" x14ac:dyDescent="0.45">
      <c r="Z478" s="27"/>
      <c r="BQ478" s="95">
        <f t="shared" si="84"/>
        <v>42472</v>
      </c>
      <c r="BR478" s="83">
        <f t="shared" si="85"/>
        <v>4</v>
      </c>
      <c r="BS478" s="43">
        <f t="shared" si="86"/>
        <v>2016</v>
      </c>
      <c r="BT478" s="84">
        <f>IF(BQ478=" "," ",+'Meteo - DJ'!E479)</f>
        <v>3.1</v>
      </c>
      <c r="BU478" s="85">
        <f>IF(BQ478=" "," ",+'Meteo - DJ'!F479)</f>
        <v>17</v>
      </c>
      <c r="BV478" s="75">
        <f t="shared" si="83"/>
        <v>7.9499999999999993</v>
      </c>
      <c r="BW478" s="74">
        <f t="shared" si="87"/>
        <v>0.28086330935251796</v>
      </c>
    </row>
    <row r="479" spans="26:75" x14ac:dyDescent="0.45">
      <c r="Z479" s="27"/>
      <c r="BQ479" s="95">
        <f t="shared" si="84"/>
        <v>42473</v>
      </c>
      <c r="BR479" s="83">
        <f t="shared" si="85"/>
        <v>4</v>
      </c>
      <c r="BS479" s="43">
        <f t="shared" si="86"/>
        <v>2016</v>
      </c>
      <c r="BT479" s="84">
        <f>IF(BQ479=" "," ",+'Meteo - DJ'!E480)</f>
        <v>9.5</v>
      </c>
      <c r="BU479" s="85">
        <f>IF(BQ479=" "," ",+'Meteo - DJ'!F480)</f>
        <v>17.399999999999999</v>
      </c>
      <c r="BV479" s="75">
        <f t="shared" si="83"/>
        <v>4.5500000000000007</v>
      </c>
      <c r="BW479" s="74">
        <f t="shared" si="87"/>
        <v>0.49822784810126541</v>
      </c>
    </row>
    <row r="480" spans="26:75" x14ac:dyDescent="0.45">
      <c r="Z480" s="27"/>
      <c r="BQ480" s="95">
        <f t="shared" si="84"/>
        <v>42474</v>
      </c>
      <c r="BR480" s="83">
        <f t="shared" si="85"/>
        <v>4</v>
      </c>
      <c r="BS480" s="43">
        <f t="shared" si="86"/>
        <v>2016</v>
      </c>
      <c r="BT480" s="84">
        <f>IF(BQ480=" "," ",+'Meteo - DJ'!E481)</f>
        <v>6.2</v>
      </c>
      <c r="BU480" s="85">
        <f>IF(BQ480=" "," ",+'Meteo - DJ'!F481)</f>
        <v>16.7</v>
      </c>
      <c r="BV480" s="75">
        <f t="shared" si="83"/>
        <v>6.5500000000000007</v>
      </c>
      <c r="BW480" s="74">
        <f t="shared" si="87"/>
        <v>0.25159999999999982</v>
      </c>
    </row>
    <row r="481" spans="26:75" x14ac:dyDescent="0.45">
      <c r="Z481" s="27"/>
      <c r="BQ481" s="95">
        <f t="shared" si="84"/>
        <v>42475</v>
      </c>
      <c r="BR481" s="83">
        <f t="shared" si="85"/>
        <v>4</v>
      </c>
      <c r="BS481" s="43">
        <f t="shared" si="86"/>
        <v>2016</v>
      </c>
      <c r="BT481" s="84">
        <f>IF(BQ481=" "," ",+'Meteo - DJ'!E482)</f>
        <v>8.8000000000000007</v>
      </c>
      <c r="BU481" s="85">
        <f>IF(BQ481=" "," ",+'Meteo - DJ'!F482)</f>
        <v>16.7</v>
      </c>
      <c r="BV481" s="75">
        <f t="shared" si="83"/>
        <v>5.25</v>
      </c>
      <c r="BW481" s="74">
        <f t="shared" si="87"/>
        <v>0.28964556962025301</v>
      </c>
    </row>
    <row r="482" spans="26:75" x14ac:dyDescent="0.45">
      <c r="Z482" s="27"/>
      <c r="BQ482" s="95">
        <f t="shared" si="84"/>
        <v>42476</v>
      </c>
      <c r="BR482" s="83">
        <f t="shared" si="85"/>
        <v>4</v>
      </c>
      <c r="BS482" s="43">
        <f t="shared" si="86"/>
        <v>2016</v>
      </c>
      <c r="BT482" s="84">
        <f>IF(BQ482=" "," ",+'Meteo - DJ'!E483)</f>
        <v>8.1</v>
      </c>
      <c r="BU482" s="85">
        <f>IF(BQ482=" "," ",+'Meteo - DJ'!F483)</f>
        <v>15.1</v>
      </c>
      <c r="BV482" s="75">
        <f t="shared" si="83"/>
        <v>6.4</v>
      </c>
      <c r="BW482" s="74">
        <f t="shared" si="87"/>
        <v>8.5999999999999688E-3</v>
      </c>
    </row>
    <row r="483" spans="26:75" x14ac:dyDescent="0.45">
      <c r="Z483" s="27"/>
      <c r="BQ483" s="95">
        <f t="shared" si="84"/>
        <v>42477</v>
      </c>
      <c r="BR483" s="83">
        <f t="shared" si="85"/>
        <v>4</v>
      </c>
      <c r="BS483" s="43">
        <f t="shared" si="86"/>
        <v>2016</v>
      </c>
      <c r="BT483" s="84">
        <f>IF(BQ483=" "," ",+'Meteo - DJ'!E484)</f>
        <v>3.3</v>
      </c>
      <c r="BU483" s="85">
        <f>IF(BQ483=" "," ",+'Meteo - DJ'!F484)</f>
        <v>11.1</v>
      </c>
      <c r="BV483" s="75">
        <f t="shared" si="83"/>
        <v>10.8</v>
      </c>
      <c r="BW483" s="74">
        <f t="shared" si="87"/>
        <v>0</v>
      </c>
    </row>
    <row r="484" spans="26:75" x14ac:dyDescent="0.45">
      <c r="Z484" s="27"/>
      <c r="BQ484" s="95">
        <f t="shared" si="84"/>
        <v>42478</v>
      </c>
      <c r="BR484" s="83">
        <f t="shared" si="85"/>
        <v>4</v>
      </c>
      <c r="BS484" s="43">
        <f t="shared" si="86"/>
        <v>2016</v>
      </c>
      <c r="BT484" s="84">
        <f>IF(BQ484=" "," ",+'Meteo - DJ'!E485)</f>
        <v>-0.1</v>
      </c>
      <c r="BU484" s="85">
        <f>IF(BQ484=" "," ",+'Meteo - DJ'!F485)</f>
        <v>14.8</v>
      </c>
      <c r="BV484" s="75">
        <f t="shared" si="83"/>
        <v>10.649999999999999</v>
      </c>
      <c r="BW484" s="74">
        <f t="shared" si="87"/>
        <v>0</v>
      </c>
    </row>
    <row r="485" spans="26:75" x14ac:dyDescent="0.45">
      <c r="Z485" s="27"/>
      <c r="BQ485" s="95">
        <f t="shared" si="84"/>
        <v>42479</v>
      </c>
      <c r="BR485" s="83">
        <f t="shared" si="85"/>
        <v>4</v>
      </c>
      <c r="BS485" s="43">
        <f t="shared" si="86"/>
        <v>2016</v>
      </c>
      <c r="BT485" s="84">
        <f>IF(BQ485=" "," ",+'Meteo - DJ'!E486)</f>
        <v>2</v>
      </c>
      <c r="BU485" s="85">
        <f>IF(BQ485=" "," ",+'Meteo - DJ'!F486)</f>
        <v>15.8</v>
      </c>
      <c r="BV485" s="75">
        <f t="shared" si="83"/>
        <v>9.1</v>
      </c>
      <c r="BW485" s="74">
        <f t="shared" si="87"/>
        <v>8.3478260869565307E-2</v>
      </c>
    </row>
    <row r="486" spans="26:75" x14ac:dyDescent="0.45">
      <c r="Z486" s="27"/>
      <c r="BQ486" s="95">
        <f t="shared" si="84"/>
        <v>42480</v>
      </c>
      <c r="BR486" s="83">
        <f t="shared" si="85"/>
        <v>4</v>
      </c>
      <c r="BS486" s="43">
        <f t="shared" si="86"/>
        <v>2016</v>
      </c>
      <c r="BT486" s="84">
        <f>IF(BQ486=" "," ",+'Meteo - DJ'!E487)</f>
        <v>5.9</v>
      </c>
      <c r="BU486" s="85">
        <f>IF(BQ486=" "," ",+'Meteo - DJ'!F487)</f>
        <v>19.100000000000001</v>
      </c>
      <c r="BV486" s="75">
        <f t="shared" si="83"/>
        <v>5.6264999999999992</v>
      </c>
      <c r="BW486" s="74">
        <f t="shared" si="87"/>
        <v>0.86286363636363683</v>
      </c>
    </row>
    <row r="487" spans="26:75" x14ac:dyDescent="0.45">
      <c r="Z487" s="27"/>
      <c r="BQ487" s="95">
        <f t="shared" si="84"/>
        <v>42481</v>
      </c>
      <c r="BR487" s="83">
        <f t="shared" si="85"/>
        <v>4</v>
      </c>
      <c r="BS487" s="43">
        <f t="shared" si="86"/>
        <v>2016</v>
      </c>
      <c r="BT487" s="84">
        <f>IF(BQ487=" "," ",+'Meteo - DJ'!E488)</f>
        <v>10.5</v>
      </c>
      <c r="BU487" s="85">
        <f>IF(BQ487=" "," ",+'Meteo - DJ'!F488)</f>
        <v>22.1</v>
      </c>
      <c r="BV487" s="75">
        <f t="shared" si="83"/>
        <v>2.6366379310344827</v>
      </c>
      <c r="BW487" s="74">
        <f t="shared" si="87"/>
        <v>2.3931896551724146</v>
      </c>
    </row>
    <row r="488" spans="26:75" x14ac:dyDescent="0.45">
      <c r="Z488" s="27"/>
      <c r="BQ488" s="95">
        <f t="shared" si="84"/>
        <v>42482</v>
      </c>
      <c r="BR488" s="83">
        <f t="shared" si="85"/>
        <v>4</v>
      </c>
      <c r="BS488" s="43">
        <f t="shared" si="86"/>
        <v>2016</v>
      </c>
      <c r="BT488" s="84">
        <f>IF(BQ488=" "," ",+'Meteo - DJ'!E489)</f>
        <v>10.4</v>
      </c>
      <c r="BU488" s="85">
        <f>IF(BQ488=" "," ",+'Meteo - DJ'!F489)</f>
        <v>17.899999999999999</v>
      </c>
      <c r="BV488" s="75">
        <f t="shared" si="83"/>
        <v>3.8500000000000014</v>
      </c>
      <c r="BW488" s="74">
        <f t="shared" si="87"/>
        <v>0.70295999999999947</v>
      </c>
    </row>
    <row r="489" spans="26:75" x14ac:dyDescent="0.45">
      <c r="Z489" s="27"/>
      <c r="BQ489" s="95">
        <f t="shared" si="84"/>
        <v>42483</v>
      </c>
      <c r="BR489" s="83">
        <f t="shared" si="85"/>
        <v>4</v>
      </c>
      <c r="BS489" s="43">
        <f t="shared" si="86"/>
        <v>2016</v>
      </c>
      <c r="BT489" s="84">
        <f>IF(BQ489=" "," ",+'Meteo - DJ'!E490)</f>
        <v>8</v>
      </c>
      <c r="BU489" s="85">
        <f>IF(BQ489=" "," ",+'Meteo - DJ'!F490)</f>
        <v>10.9</v>
      </c>
      <c r="BV489" s="75">
        <f t="shared" si="83"/>
        <v>8.5500000000000007</v>
      </c>
      <c r="BW489" s="74">
        <f t="shared" si="87"/>
        <v>0</v>
      </c>
    </row>
    <row r="490" spans="26:75" x14ac:dyDescent="0.45">
      <c r="Z490" s="27"/>
      <c r="BQ490" s="95">
        <f t="shared" si="84"/>
        <v>42484</v>
      </c>
      <c r="BR490" s="83">
        <f t="shared" si="85"/>
        <v>4</v>
      </c>
      <c r="BS490" s="43">
        <f t="shared" si="86"/>
        <v>2016</v>
      </c>
      <c r="BT490" s="84">
        <f>IF(BQ490=" "," ",+'Meteo - DJ'!E491)</f>
        <v>0.3</v>
      </c>
      <c r="BU490" s="85">
        <f>IF(BQ490=" "," ",+'Meteo - DJ'!F491)</f>
        <v>8.6999999999999993</v>
      </c>
      <c r="BV490" s="75">
        <f t="shared" si="83"/>
        <v>13.5</v>
      </c>
      <c r="BW490" s="74">
        <f t="shared" si="87"/>
        <v>0</v>
      </c>
    </row>
    <row r="491" spans="26:75" x14ac:dyDescent="0.45">
      <c r="Z491" s="27"/>
      <c r="BQ491" s="95">
        <f t="shared" si="84"/>
        <v>42485</v>
      </c>
      <c r="BR491" s="83">
        <f t="shared" si="85"/>
        <v>4</v>
      </c>
      <c r="BS491" s="43">
        <f t="shared" si="86"/>
        <v>2016</v>
      </c>
      <c r="BT491" s="84">
        <f>IF(BQ491=" "," ",+'Meteo - DJ'!E492)</f>
        <v>0.6</v>
      </c>
      <c r="BU491" s="85">
        <f>IF(BQ491=" "," ",+'Meteo - DJ'!F492)</f>
        <v>11.4</v>
      </c>
      <c r="BV491" s="75">
        <f t="shared" si="83"/>
        <v>12</v>
      </c>
      <c r="BW491" s="74">
        <f t="shared" si="87"/>
        <v>0</v>
      </c>
    </row>
    <row r="492" spans="26:75" x14ac:dyDescent="0.45">
      <c r="Z492" s="27"/>
      <c r="BQ492" s="95">
        <f t="shared" si="84"/>
        <v>42486</v>
      </c>
      <c r="BR492" s="83">
        <f t="shared" si="85"/>
        <v>4</v>
      </c>
      <c r="BS492" s="43">
        <f t="shared" si="86"/>
        <v>2016</v>
      </c>
      <c r="BT492" s="84">
        <f>IF(BQ492=" "," ",+'Meteo - DJ'!E493)</f>
        <v>3</v>
      </c>
      <c r="BU492" s="85">
        <f>IF(BQ492=" "," ",+'Meteo - DJ'!F493)</f>
        <v>9.5</v>
      </c>
      <c r="BV492" s="75">
        <f t="shared" si="83"/>
        <v>11.75</v>
      </c>
      <c r="BW492" s="74">
        <f t="shared" si="87"/>
        <v>0</v>
      </c>
    </row>
    <row r="493" spans="26:75" x14ac:dyDescent="0.45">
      <c r="Z493" s="27"/>
      <c r="BQ493" s="95">
        <f t="shared" si="84"/>
        <v>42487</v>
      </c>
      <c r="BR493" s="83">
        <f t="shared" si="85"/>
        <v>4</v>
      </c>
      <c r="BS493" s="43">
        <f t="shared" si="86"/>
        <v>2016</v>
      </c>
      <c r="BT493" s="84">
        <f>IF(BQ493=" "," ",+'Meteo - DJ'!E494)</f>
        <v>0.3</v>
      </c>
      <c r="BU493" s="85">
        <f>IF(BQ493=" "," ",+'Meteo - DJ'!F494)</f>
        <v>10.5</v>
      </c>
      <c r="BV493" s="75">
        <f t="shared" si="83"/>
        <v>12.6</v>
      </c>
      <c r="BW493" s="74">
        <f t="shared" si="87"/>
        <v>0</v>
      </c>
    </row>
    <row r="494" spans="26:75" x14ac:dyDescent="0.45">
      <c r="Z494" s="27"/>
      <c r="BQ494" s="95">
        <f t="shared" si="84"/>
        <v>42488</v>
      </c>
      <c r="BR494" s="83">
        <f t="shared" si="85"/>
        <v>4</v>
      </c>
      <c r="BS494" s="43">
        <f t="shared" si="86"/>
        <v>2016</v>
      </c>
      <c r="BT494" s="84">
        <f>IF(BQ494=" "," ",+'Meteo - DJ'!E495)</f>
        <v>-1.4</v>
      </c>
      <c r="BU494" s="85">
        <f>IF(BQ494=" "," ",+'Meteo - DJ'!F495)</f>
        <v>13.6</v>
      </c>
      <c r="BV494" s="75">
        <f t="shared" si="83"/>
        <v>11.9</v>
      </c>
      <c r="BW494" s="74">
        <f t="shared" si="87"/>
        <v>0</v>
      </c>
    </row>
    <row r="495" spans="26:75" x14ac:dyDescent="0.45">
      <c r="Z495" s="27"/>
      <c r="BQ495" s="95">
        <f t="shared" si="84"/>
        <v>42489</v>
      </c>
      <c r="BR495" s="83">
        <f t="shared" si="85"/>
        <v>4</v>
      </c>
      <c r="BS495" s="43">
        <f t="shared" si="86"/>
        <v>2016</v>
      </c>
      <c r="BT495" s="84">
        <f>IF(BQ495=" "," ",+'Meteo - DJ'!E496)</f>
        <v>4.3</v>
      </c>
      <c r="BU495" s="85">
        <f>IF(BQ495=" "," ",+'Meteo - DJ'!F496)</f>
        <v>14.2</v>
      </c>
      <c r="BV495" s="75">
        <f t="shared" si="83"/>
        <v>8.75</v>
      </c>
      <c r="BW495" s="74">
        <f t="shared" si="87"/>
        <v>0</v>
      </c>
    </row>
    <row r="496" spans="26:75" x14ac:dyDescent="0.45">
      <c r="Z496" s="27"/>
      <c r="BQ496" s="95">
        <f t="shared" si="84"/>
        <v>42490</v>
      </c>
      <c r="BR496" s="83">
        <f t="shared" si="85"/>
        <v>4</v>
      </c>
      <c r="BS496" s="43">
        <f t="shared" si="86"/>
        <v>2016</v>
      </c>
      <c r="BT496" s="84">
        <f>IF(BQ496=" "," ",+'Meteo - DJ'!E497)</f>
        <v>5.5</v>
      </c>
      <c r="BU496" s="85">
        <f>IF(BQ496=" "," ",+'Meteo - DJ'!F497)</f>
        <v>9.9</v>
      </c>
      <c r="BV496" s="75">
        <f t="shared" si="83"/>
        <v>10.3</v>
      </c>
      <c r="BW496" s="74">
        <f t="shared" si="87"/>
        <v>0</v>
      </c>
    </row>
    <row r="497" spans="26:75" x14ac:dyDescent="0.45">
      <c r="Z497" s="27"/>
      <c r="BQ497" s="95">
        <f t="shared" si="84"/>
        <v>42491</v>
      </c>
      <c r="BR497" s="83">
        <f t="shared" si="85"/>
        <v>5</v>
      </c>
      <c r="BS497" s="43">
        <f t="shared" si="86"/>
        <v>2016</v>
      </c>
      <c r="BT497" s="84">
        <f>IF(BQ497=" "," ",+'Meteo - DJ'!E498)</f>
        <v>2.6</v>
      </c>
      <c r="BU497" s="85">
        <f>IF(BQ497=" "," ",+'Meteo - DJ'!F498)</f>
        <v>15.5</v>
      </c>
      <c r="BV497" s="75">
        <f t="shared" si="83"/>
        <v>8.9499999999999993</v>
      </c>
      <c r="BW497" s="74">
        <f t="shared" si="87"/>
        <v>4.8139534883720927E-2</v>
      </c>
    </row>
    <row r="498" spans="26:75" x14ac:dyDescent="0.45">
      <c r="Z498" s="27"/>
      <c r="BQ498" s="95">
        <f t="shared" si="84"/>
        <v>42492</v>
      </c>
      <c r="BR498" s="83">
        <f t="shared" si="85"/>
        <v>5</v>
      </c>
      <c r="BS498" s="43">
        <f t="shared" si="86"/>
        <v>2016</v>
      </c>
      <c r="BT498" s="84">
        <f>IF(BQ498=" "," ",+'Meteo - DJ'!E499)</f>
        <v>1.8</v>
      </c>
      <c r="BU498" s="85">
        <f>IF(BQ498=" "," ",+'Meteo - DJ'!F499)</f>
        <v>19</v>
      </c>
      <c r="BV498" s="75">
        <f t="shared" si="83"/>
        <v>7.7044186046511633</v>
      </c>
      <c r="BW498" s="74">
        <f t="shared" si="87"/>
        <v>0.71069767441860465</v>
      </c>
    </row>
    <row r="499" spans="26:75" x14ac:dyDescent="0.45">
      <c r="Z499" s="27"/>
      <c r="BQ499" s="95">
        <f t="shared" si="84"/>
        <v>42493</v>
      </c>
      <c r="BR499" s="83">
        <f t="shared" si="85"/>
        <v>5</v>
      </c>
      <c r="BS499" s="43">
        <f t="shared" si="86"/>
        <v>2016</v>
      </c>
      <c r="BT499" s="84">
        <f>IF(BQ499=" "," ",+'Meteo - DJ'!E500)</f>
        <v>8.1</v>
      </c>
      <c r="BU499" s="85">
        <f>IF(BQ499=" "," ",+'Meteo - DJ'!F500)</f>
        <v>16.600000000000001</v>
      </c>
      <c r="BV499" s="75">
        <f t="shared" si="83"/>
        <v>5.6499999999999986</v>
      </c>
      <c r="BW499" s="74">
        <f t="shared" si="87"/>
        <v>0.25449411764705909</v>
      </c>
    </row>
    <row r="500" spans="26:75" x14ac:dyDescent="0.45">
      <c r="Z500" s="27"/>
      <c r="BQ500" s="95">
        <f t="shared" si="84"/>
        <v>42494</v>
      </c>
      <c r="BR500" s="83">
        <f t="shared" si="85"/>
        <v>5</v>
      </c>
      <c r="BS500" s="43">
        <f t="shared" si="86"/>
        <v>2016</v>
      </c>
      <c r="BT500" s="84">
        <f>IF(BQ500=" "," ",+'Meteo - DJ'!E501)</f>
        <v>4.3</v>
      </c>
      <c r="BU500" s="85">
        <f>IF(BQ500=" "," ",+'Meteo - DJ'!F501)</f>
        <v>17.899999999999999</v>
      </c>
      <c r="BV500" s="75">
        <f t="shared" si="83"/>
        <v>6.9</v>
      </c>
      <c r="BW500" s="74">
        <f t="shared" si="87"/>
        <v>0.49172058823529374</v>
      </c>
    </row>
    <row r="501" spans="26:75" x14ac:dyDescent="0.45">
      <c r="Z501" s="27"/>
      <c r="BQ501" s="95">
        <f t="shared" si="84"/>
        <v>42495</v>
      </c>
      <c r="BR501" s="83">
        <f t="shared" si="85"/>
        <v>5</v>
      </c>
      <c r="BS501" s="43">
        <f t="shared" si="86"/>
        <v>2016</v>
      </c>
      <c r="BT501" s="84">
        <f>IF(BQ501=" "," ",+'Meteo - DJ'!E502)</f>
        <v>7.3</v>
      </c>
      <c r="BU501" s="85">
        <f>IF(BQ501=" "," ",+'Meteo - DJ'!F502)</f>
        <v>19.8</v>
      </c>
      <c r="BV501" s="75">
        <f t="shared" si="83"/>
        <v>4.702863999999999</v>
      </c>
      <c r="BW501" s="74">
        <f t="shared" si="87"/>
        <v>1.1581440000000003</v>
      </c>
    </row>
    <row r="502" spans="26:75" x14ac:dyDescent="0.45">
      <c r="Z502" s="27"/>
      <c r="BQ502" s="95">
        <f t="shared" si="84"/>
        <v>42496</v>
      </c>
      <c r="BR502" s="83">
        <f t="shared" si="85"/>
        <v>5</v>
      </c>
      <c r="BS502" s="43">
        <f t="shared" si="86"/>
        <v>2016</v>
      </c>
      <c r="BT502" s="84">
        <f>IF(BQ502=" "," ",+'Meteo - DJ'!E503)</f>
        <v>7.2</v>
      </c>
      <c r="BU502" s="85">
        <f>IF(BQ502=" "," ",+'Meteo - DJ'!F503)</f>
        <v>24.8</v>
      </c>
      <c r="BV502" s="75">
        <f t="shared" si="83"/>
        <v>3.6474545454545453</v>
      </c>
      <c r="BW502" s="74">
        <f t="shared" si="87"/>
        <v>3.0758636363636365</v>
      </c>
    </row>
    <row r="503" spans="26:75" x14ac:dyDescent="0.45">
      <c r="Z503" s="27"/>
      <c r="BQ503" s="95">
        <f t="shared" si="84"/>
        <v>42497</v>
      </c>
      <c r="BR503" s="83">
        <f t="shared" si="85"/>
        <v>5</v>
      </c>
      <c r="BS503" s="43">
        <f t="shared" si="86"/>
        <v>2016</v>
      </c>
      <c r="BT503" s="84">
        <f>IF(BQ503=" "," ",+'Meteo - DJ'!E504)</f>
        <v>12.3</v>
      </c>
      <c r="BU503" s="85">
        <f>IF(BQ503=" "," ",+'Meteo - DJ'!F504)</f>
        <v>23.4</v>
      </c>
      <c r="BV503" s="75">
        <f t="shared" si="83"/>
        <v>1.6853513513513514</v>
      </c>
      <c r="BW503" s="74">
        <f t="shared" si="87"/>
        <v>3.3418378378378373</v>
      </c>
    </row>
    <row r="504" spans="26:75" x14ac:dyDescent="0.45">
      <c r="Z504" s="27"/>
      <c r="BQ504" s="95">
        <f t="shared" si="84"/>
        <v>42498</v>
      </c>
      <c r="BR504" s="83">
        <f t="shared" si="85"/>
        <v>5</v>
      </c>
      <c r="BS504" s="43">
        <f t="shared" si="86"/>
        <v>2016</v>
      </c>
      <c r="BT504" s="84">
        <f>IF(BQ504=" "," ",+'Meteo - DJ'!E505)</f>
        <v>12</v>
      </c>
      <c r="BU504" s="85">
        <f>IF(BQ504=" "," ",+'Meteo - DJ'!F505)</f>
        <v>24.6</v>
      </c>
      <c r="BV504" s="75">
        <f t="shared" si="83"/>
        <v>1.6799999999999997</v>
      </c>
      <c r="BW504" s="74">
        <f t="shared" si="87"/>
        <v>3.8400000000000007</v>
      </c>
    </row>
    <row r="505" spans="26:75" x14ac:dyDescent="0.45">
      <c r="Z505" s="27"/>
      <c r="BQ505" s="95">
        <f t="shared" si="84"/>
        <v>42499</v>
      </c>
      <c r="BR505" s="83">
        <f t="shared" si="85"/>
        <v>5</v>
      </c>
      <c r="BS505" s="43">
        <f t="shared" si="86"/>
        <v>2016</v>
      </c>
      <c r="BT505" s="84">
        <f>IF(BQ505=" "," ",+'Meteo - DJ'!E506)</f>
        <v>16.100000000000001</v>
      </c>
      <c r="BU505" s="85">
        <f>IF(BQ505=" "," ",+'Meteo - DJ'!F506)</f>
        <v>20.5</v>
      </c>
      <c r="BV505" s="75">
        <f t="shared" si="83"/>
        <v>0.49659090909090853</v>
      </c>
      <c r="BW505" s="74">
        <f t="shared" si="87"/>
        <v>3.3000000000000007</v>
      </c>
    </row>
    <row r="506" spans="26:75" x14ac:dyDescent="0.45">
      <c r="Z506" s="27"/>
      <c r="BQ506" s="95">
        <f t="shared" si="84"/>
        <v>42500</v>
      </c>
      <c r="BR506" s="83">
        <f t="shared" si="85"/>
        <v>5</v>
      </c>
      <c r="BS506" s="43">
        <f t="shared" si="86"/>
        <v>2016</v>
      </c>
      <c r="BT506" s="84">
        <f>IF(BQ506=" "," ",+'Meteo - DJ'!E507)</f>
        <v>14.3</v>
      </c>
      <c r="BU506" s="85">
        <f>IF(BQ506=" "," ",+'Meteo - DJ'!F507)</f>
        <v>17.399999999999999</v>
      </c>
      <c r="BV506" s="75">
        <f t="shared" si="83"/>
        <v>2.1500000000000004</v>
      </c>
      <c r="BW506" s="74">
        <f t="shared" si="87"/>
        <v>0.97238709677419299</v>
      </c>
    </row>
    <row r="507" spans="26:75" x14ac:dyDescent="0.45">
      <c r="Z507" s="27"/>
      <c r="BQ507" s="95">
        <f t="shared" si="84"/>
        <v>42501</v>
      </c>
      <c r="BR507" s="83">
        <f t="shared" si="85"/>
        <v>5</v>
      </c>
      <c r="BS507" s="43">
        <f t="shared" si="86"/>
        <v>2016</v>
      </c>
      <c r="BT507" s="84">
        <f>IF(BQ507=" "," ",+'Meteo - DJ'!E508)</f>
        <v>12.4</v>
      </c>
      <c r="BU507" s="85">
        <f>IF(BQ507=" "," ",+'Meteo - DJ'!F508)</f>
        <v>16.5</v>
      </c>
      <c r="BV507" s="75">
        <f t="shared" si="83"/>
        <v>3.5500000000000007</v>
      </c>
      <c r="BW507" s="74">
        <f t="shared" si="87"/>
        <v>0.35048780487804876</v>
      </c>
    </row>
    <row r="508" spans="26:75" x14ac:dyDescent="0.45">
      <c r="Z508" s="27"/>
      <c r="BQ508" s="95">
        <f t="shared" si="84"/>
        <v>42502</v>
      </c>
      <c r="BR508" s="83">
        <f t="shared" si="85"/>
        <v>5</v>
      </c>
      <c r="BS508" s="43">
        <f t="shared" si="86"/>
        <v>2016</v>
      </c>
      <c r="BT508" s="84">
        <f>IF(BQ508=" "," ",+'Meteo - DJ'!E509)</f>
        <v>11.7</v>
      </c>
      <c r="BU508" s="85">
        <f>IF(BQ508=" "," ",+'Meteo - DJ'!F509)</f>
        <v>19.600000000000001</v>
      </c>
      <c r="BV508" s="75">
        <f t="shared" si="83"/>
        <v>2.6141012658227849</v>
      </c>
      <c r="BW508" s="74">
        <f t="shared" si="87"/>
        <v>1.4929620253164562</v>
      </c>
    </row>
    <row r="509" spans="26:75" x14ac:dyDescent="0.45">
      <c r="Z509" s="27"/>
      <c r="BQ509" s="95">
        <f t="shared" si="84"/>
        <v>42503</v>
      </c>
      <c r="BR509" s="83">
        <f t="shared" si="85"/>
        <v>5</v>
      </c>
      <c r="BS509" s="43">
        <f t="shared" si="86"/>
        <v>2016</v>
      </c>
      <c r="BT509" s="84">
        <f>IF(BQ509=" "," ",+'Meteo - DJ'!E510)</f>
        <v>14.1</v>
      </c>
      <c r="BU509" s="85">
        <f>IF(BQ509=" "," ",+'Meteo - DJ'!F510)</f>
        <v>23</v>
      </c>
      <c r="BV509" s="75">
        <f t="shared" si="83"/>
        <v>1.0297752808988765</v>
      </c>
      <c r="BW509" s="74">
        <f t="shared" si="87"/>
        <v>3.6602247191011235</v>
      </c>
    </row>
    <row r="510" spans="26:75" x14ac:dyDescent="0.45">
      <c r="Z510" s="27"/>
      <c r="BQ510" s="95">
        <f t="shared" si="84"/>
        <v>42504</v>
      </c>
      <c r="BR510" s="83">
        <f t="shared" si="85"/>
        <v>5</v>
      </c>
      <c r="BS510" s="43">
        <f t="shared" si="86"/>
        <v>2016</v>
      </c>
      <c r="BT510" s="84">
        <f>IF(BQ510=" "," ",+'Meteo - DJ'!E511)</f>
        <v>9.1999999999999993</v>
      </c>
      <c r="BU510" s="85">
        <f>IF(BQ510=" "," ",+'Meteo - DJ'!F511)</f>
        <v>14.6</v>
      </c>
      <c r="BV510" s="75">
        <f t="shared" si="83"/>
        <v>6.1000000000000014</v>
      </c>
      <c r="BW510" s="74">
        <f t="shared" si="87"/>
        <v>0</v>
      </c>
    </row>
    <row r="511" spans="26:75" x14ac:dyDescent="0.45">
      <c r="Z511" s="27"/>
      <c r="BQ511" s="95">
        <f t="shared" si="84"/>
        <v>42505</v>
      </c>
      <c r="BR511" s="83">
        <f t="shared" si="85"/>
        <v>5</v>
      </c>
      <c r="BS511" s="43">
        <f t="shared" si="86"/>
        <v>2016</v>
      </c>
      <c r="BT511" s="84">
        <f>IF(BQ511=" "," ",+'Meteo - DJ'!E512)</f>
        <v>2.2000000000000002</v>
      </c>
      <c r="BU511" s="85">
        <f>IF(BQ511=" "," ",+'Meteo - DJ'!F512)</f>
        <v>16.399999999999999</v>
      </c>
      <c r="BV511" s="75">
        <f t="shared" si="83"/>
        <v>8.7000000000000011</v>
      </c>
      <c r="BW511" s="74">
        <f t="shared" si="87"/>
        <v>0.16997183098591528</v>
      </c>
    </row>
    <row r="512" spans="26:75" x14ac:dyDescent="0.45">
      <c r="Z512" s="27"/>
      <c r="BQ512" s="95">
        <f t="shared" si="84"/>
        <v>42506</v>
      </c>
      <c r="BR512" s="83">
        <f t="shared" si="85"/>
        <v>5</v>
      </c>
      <c r="BS512" s="43">
        <f t="shared" si="86"/>
        <v>2016</v>
      </c>
      <c r="BT512" s="84">
        <f>IF(BQ512=" "," ",+'Meteo - DJ'!E513)</f>
        <v>5.2</v>
      </c>
      <c r="BU512" s="85">
        <f>IF(BQ512=" "," ",+'Meteo - DJ'!F513)</f>
        <v>17.899999999999999</v>
      </c>
      <c r="BV512" s="75">
        <f t="shared" si="83"/>
        <v>6.4500000000000011</v>
      </c>
      <c r="BW512" s="74">
        <f t="shared" si="87"/>
        <v>0.51012598425196809</v>
      </c>
    </row>
    <row r="513" spans="26:75" x14ac:dyDescent="0.45">
      <c r="Z513" s="27"/>
      <c r="BQ513" s="95">
        <f t="shared" si="84"/>
        <v>42507</v>
      </c>
      <c r="BR513" s="83">
        <f t="shared" si="85"/>
        <v>5</v>
      </c>
      <c r="BS513" s="43">
        <f t="shared" si="86"/>
        <v>2016</v>
      </c>
      <c r="BT513" s="84">
        <f>IF(BQ513=" "," ",+'Meteo - DJ'!E514)</f>
        <v>4.8</v>
      </c>
      <c r="BU513" s="85">
        <f>IF(BQ513=" "," ",+'Meteo - DJ'!F514)</f>
        <v>18</v>
      </c>
      <c r="BV513" s="75">
        <f t="shared" si="83"/>
        <v>6.6</v>
      </c>
      <c r="BW513" s="74">
        <f t="shared" si="87"/>
        <v>0.52636363636363637</v>
      </c>
    </row>
    <row r="514" spans="26:75" x14ac:dyDescent="0.45">
      <c r="Z514" s="27"/>
      <c r="BQ514" s="95">
        <f t="shared" si="84"/>
        <v>42508</v>
      </c>
      <c r="BR514" s="83">
        <f t="shared" si="85"/>
        <v>5</v>
      </c>
      <c r="BS514" s="43">
        <f t="shared" si="86"/>
        <v>2016</v>
      </c>
      <c r="BT514" s="84">
        <f>IF(BQ514=" "," ",+'Meteo - DJ'!E515)</f>
        <v>11.8</v>
      </c>
      <c r="BU514" s="85">
        <f>IF(BQ514=" "," ",+'Meteo - DJ'!F515)</f>
        <v>17</v>
      </c>
      <c r="BV514" s="75">
        <f t="shared" si="83"/>
        <v>3.5999999999999996</v>
      </c>
      <c r="BW514" s="74">
        <f t="shared" si="87"/>
        <v>0.48307692307692318</v>
      </c>
    </row>
    <row r="515" spans="26:75" x14ac:dyDescent="0.45">
      <c r="Z515" s="27"/>
      <c r="BQ515" s="95">
        <f t="shared" si="84"/>
        <v>42509</v>
      </c>
      <c r="BR515" s="83">
        <f t="shared" si="85"/>
        <v>5</v>
      </c>
      <c r="BS515" s="43">
        <f t="shared" si="86"/>
        <v>2016</v>
      </c>
      <c r="BT515" s="84">
        <f>IF(BQ515=" "," ",+'Meteo - DJ'!E516)</f>
        <v>8.8000000000000007</v>
      </c>
      <c r="BU515" s="85">
        <f>IF(BQ515=" "," ",+'Meteo - DJ'!F516)</f>
        <v>16.8</v>
      </c>
      <c r="BV515" s="75">
        <f t="shared" si="83"/>
        <v>5.1999999999999993</v>
      </c>
      <c r="BW515" s="74">
        <f t="shared" si="87"/>
        <v>0.31410000000000016</v>
      </c>
    </row>
    <row r="516" spans="26:75" x14ac:dyDescent="0.45">
      <c r="Z516" s="27"/>
      <c r="BQ516" s="95">
        <f t="shared" si="84"/>
        <v>42510</v>
      </c>
      <c r="BR516" s="83">
        <f t="shared" si="85"/>
        <v>5</v>
      </c>
      <c r="BS516" s="43">
        <f t="shared" si="86"/>
        <v>2016</v>
      </c>
      <c r="BT516" s="84">
        <f>IF(BQ516=" "," ",+'Meteo - DJ'!E517)</f>
        <v>9.8000000000000007</v>
      </c>
      <c r="BU516" s="85">
        <f>IF(BQ516=" "," ",+'Meteo - DJ'!F517)</f>
        <v>20.6</v>
      </c>
      <c r="BV516" s="75">
        <f t="shared" si="83"/>
        <v>3.2708888888888881</v>
      </c>
      <c r="BW516" s="74">
        <f t="shared" si="87"/>
        <v>1.6675555555555563</v>
      </c>
    </row>
    <row r="517" spans="26:75" x14ac:dyDescent="0.45">
      <c r="Z517" s="27"/>
      <c r="BQ517" s="95">
        <f t="shared" si="84"/>
        <v>42511</v>
      </c>
      <c r="BR517" s="83">
        <f t="shared" si="85"/>
        <v>5</v>
      </c>
      <c r="BS517" s="43">
        <f t="shared" si="86"/>
        <v>2016</v>
      </c>
      <c r="BT517" s="84">
        <f>IF(BQ517=" "," ",+'Meteo - DJ'!E518)</f>
        <v>12.8</v>
      </c>
      <c r="BU517" s="85">
        <f>IF(BQ517=" "," ",+'Meteo - DJ'!F518)</f>
        <v>24.2</v>
      </c>
      <c r="BV517" s="75">
        <f t="shared" si="83"/>
        <v>1.4122105263157891</v>
      </c>
      <c r="BW517" s="74">
        <f t="shared" si="87"/>
        <v>3.8543157894736844</v>
      </c>
    </row>
    <row r="518" spans="26:75" x14ac:dyDescent="0.45">
      <c r="Z518" s="27"/>
      <c r="BQ518" s="95">
        <f t="shared" si="84"/>
        <v>42512</v>
      </c>
      <c r="BR518" s="83">
        <f t="shared" si="85"/>
        <v>5</v>
      </c>
      <c r="BS518" s="43">
        <f t="shared" si="86"/>
        <v>2016</v>
      </c>
      <c r="BT518" s="84">
        <f>IF(BQ518=" "," ",+'Meteo - DJ'!E519)</f>
        <v>13.2</v>
      </c>
      <c r="BU518" s="85">
        <f>IF(BQ518=" "," ",+'Meteo - DJ'!F519)</f>
        <v>15.6</v>
      </c>
      <c r="BV518" s="75">
        <f t="shared" si="83"/>
        <v>3.6000000000000014</v>
      </c>
      <c r="BW518" s="74">
        <f t="shared" si="87"/>
        <v>0.11099999999999989</v>
      </c>
    </row>
    <row r="519" spans="26:75" x14ac:dyDescent="0.45">
      <c r="Z519" s="27"/>
      <c r="BQ519" s="95">
        <f t="shared" si="84"/>
        <v>42513</v>
      </c>
      <c r="BR519" s="83">
        <f t="shared" si="85"/>
        <v>5</v>
      </c>
      <c r="BS519" s="43">
        <f t="shared" si="86"/>
        <v>2016</v>
      </c>
      <c r="BT519" s="84">
        <f>IF(BQ519=" "," ",+'Meteo - DJ'!E520)</f>
        <v>10.4</v>
      </c>
      <c r="BU519" s="85">
        <f>IF(BQ519=" "," ",+'Meteo - DJ'!F520)</f>
        <v>15.2</v>
      </c>
      <c r="BV519" s="75">
        <f t="shared" si="83"/>
        <v>5.1999999999999993</v>
      </c>
      <c r="BW519" s="74">
        <f t="shared" si="87"/>
        <v>1.949999999999992E-2</v>
      </c>
    </row>
    <row r="520" spans="26:75" x14ac:dyDescent="0.45">
      <c r="Z520" s="27"/>
      <c r="BQ520" s="95">
        <f t="shared" si="84"/>
        <v>42514</v>
      </c>
      <c r="BR520" s="83">
        <f t="shared" si="85"/>
        <v>5</v>
      </c>
      <c r="BS520" s="43">
        <f t="shared" si="86"/>
        <v>2016</v>
      </c>
      <c r="BT520" s="84">
        <f>IF(BQ520=" "," ",+'Meteo - DJ'!E521)</f>
        <v>7.2</v>
      </c>
      <c r="BU520" s="85">
        <f>IF(BQ520=" "," ",+'Meteo - DJ'!F521)</f>
        <v>14.7</v>
      </c>
      <c r="BV520" s="75">
        <f t="shared" si="83"/>
        <v>7.0500000000000007</v>
      </c>
      <c r="BW520" s="74">
        <f t="shared" si="87"/>
        <v>0</v>
      </c>
    </row>
    <row r="521" spans="26:75" x14ac:dyDescent="0.45">
      <c r="Z521" s="27"/>
      <c r="BQ521" s="95">
        <f t="shared" si="84"/>
        <v>42515</v>
      </c>
      <c r="BR521" s="83">
        <f t="shared" si="85"/>
        <v>5</v>
      </c>
      <c r="BS521" s="43">
        <f t="shared" si="86"/>
        <v>2016</v>
      </c>
      <c r="BT521" s="84">
        <f>IF(BQ521=" "," ",+'Meteo - DJ'!E522)</f>
        <v>7.2</v>
      </c>
      <c r="BU521" s="85">
        <f>IF(BQ521=" "," ",+'Meteo - DJ'!F522)</f>
        <v>20.399999999999999</v>
      </c>
      <c r="BV521" s="75">
        <f t="shared" si="83"/>
        <v>4.5752727272727274</v>
      </c>
      <c r="BW521" s="74">
        <f t="shared" si="87"/>
        <v>1.3598181818181811</v>
      </c>
    </row>
    <row r="522" spans="26:75" x14ac:dyDescent="0.45">
      <c r="Z522" s="27"/>
      <c r="BQ522" s="95">
        <f t="shared" si="84"/>
        <v>42516</v>
      </c>
      <c r="BR522" s="83">
        <f t="shared" si="85"/>
        <v>5</v>
      </c>
      <c r="BS522" s="43">
        <f t="shared" si="86"/>
        <v>2016</v>
      </c>
      <c r="BT522" s="84">
        <f>IF(BQ522=" "," ",+'Meteo - DJ'!E523)</f>
        <v>10.1</v>
      </c>
      <c r="BU522" s="85">
        <f>IF(BQ522=" "," ",+'Meteo - DJ'!F523)</f>
        <v>21.8</v>
      </c>
      <c r="BV522" s="75">
        <f t="shared" si="83"/>
        <v>2.8723589743589741</v>
      </c>
      <c r="BW522" s="74">
        <f t="shared" si="87"/>
        <v>2.2038974358974359</v>
      </c>
    </row>
    <row r="523" spans="26:75" x14ac:dyDescent="0.45">
      <c r="Z523" s="27"/>
      <c r="BQ523" s="95">
        <f t="shared" si="84"/>
        <v>42517</v>
      </c>
      <c r="BR523" s="83">
        <f t="shared" si="85"/>
        <v>5</v>
      </c>
      <c r="BS523" s="43">
        <f t="shared" si="86"/>
        <v>2016</v>
      </c>
      <c r="BT523" s="84">
        <f>IF(BQ523=" "," ",+'Meteo - DJ'!E524)</f>
        <v>12.2</v>
      </c>
      <c r="BU523" s="85">
        <f>IF(BQ523=" "," ",+'Meteo - DJ'!F524)</f>
        <v>24.7</v>
      </c>
      <c r="BV523" s="75">
        <f t="shared" ref="BV523:BV586" si="88">IF(BQ523=" "," ",IF($C$12&gt;$BU523,($C$12-(BT523+BU523)/2),IF(BU523&gt;=$C$12,0.08*($C$12-BT523)+0.42*(($C$12-BT523)^2/(BU523-BT523)))))</f>
        <v>1.5943040000000002</v>
      </c>
      <c r="BW523" s="74">
        <f t="shared" si="87"/>
        <v>3.9374239999999991</v>
      </c>
    </row>
    <row r="524" spans="26:75" x14ac:dyDescent="0.45">
      <c r="Z524" s="27"/>
      <c r="BQ524" s="95">
        <f t="shared" ref="BQ524:BQ587" si="89">IF(BQ523&lt;DATE(YEAR($D$7),MONTH($D$7),DAY($D$7)-1),DATE(YEAR(BQ523),MONTH(BQ523),DAY(BQ523)+1)," ")</f>
        <v>42518</v>
      </c>
      <c r="BR524" s="83">
        <f t="shared" ref="BR524:BR587" si="90">IF(BQ524=" "," ",MONTH(BQ524))</f>
        <v>5</v>
      </c>
      <c r="BS524" s="43">
        <f t="shared" ref="BS524:BS587" si="91">IF(BQ524=" "," ",YEAR(BQ524))</f>
        <v>2016</v>
      </c>
      <c r="BT524" s="84">
        <f>IF(BQ524=" "," ",+'Meteo - DJ'!E525)</f>
        <v>13.4</v>
      </c>
      <c r="BU524" s="85">
        <f>IF(BQ524=" "," ",+'Meteo - DJ'!F525)</f>
        <v>22.5</v>
      </c>
      <c r="BV524" s="75">
        <f t="shared" si="88"/>
        <v>1.3446153846153845</v>
      </c>
      <c r="BW524" s="74">
        <f t="shared" ref="BW524:BW587" si="92">IF(BQ524=" "," ",IF(BT524&gt;$C$13,MAX(0,(BT524+BU524)/2-$C$13),IF(BU524&lt;$C$13,0,0.08*(BU524-$C$13)+0.42*((BU524-$C$13)^2/(BU524-BT524)))))</f>
        <v>3.1961538461538463</v>
      </c>
    </row>
    <row r="525" spans="26:75" x14ac:dyDescent="0.45">
      <c r="Z525" s="27"/>
      <c r="BQ525" s="95">
        <f t="shared" si="89"/>
        <v>42519</v>
      </c>
      <c r="BR525" s="83">
        <f t="shared" si="90"/>
        <v>5</v>
      </c>
      <c r="BS525" s="43">
        <f t="shared" si="91"/>
        <v>2016</v>
      </c>
      <c r="BT525" s="84">
        <f>IF(BQ525=" "," ",+'Meteo - DJ'!E526)</f>
        <v>15</v>
      </c>
      <c r="BU525" s="85">
        <f>IF(BQ525=" "," ",+'Meteo - DJ'!F526)</f>
        <v>18.3</v>
      </c>
      <c r="BV525" s="75">
        <f t="shared" si="88"/>
        <v>1.3854545454545451</v>
      </c>
      <c r="BW525" s="74">
        <f t="shared" si="92"/>
        <v>1.6500000000000004</v>
      </c>
    </row>
    <row r="526" spans="26:75" x14ac:dyDescent="0.45">
      <c r="Z526" s="27"/>
      <c r="BQ526" s="95">
        <f t="shared" si="89"/>
        <v>42520</v>
      </c>
      <c r="BR526" s="83">
        <f t="shared" si="90"/>
        <v>5</v>
      </c>
      <c r="BS526" s="43">
        <f t="shared" si="91"/>
        <v>2016</v>
      </c>
      <c r="BT526" s="84">
        <f>IF(BQ526=" "," ",+'Meteo - DJ'!E527)</f>
        <v>12.4</v>
      </c>
      <c r="BU526" s="85">
        <f>IF(BQ526=" "," ",+'Meteo - DJ'!F527)</f>
        <v>13.8</v>
      </c>
      <c r="BV526" s="75">
        <f t="shared" si="88"/>
        <v>4.8999999999999986</v>
      </c>
      <c r="BW526" s="74">
        <f t="shared" si="92"/>
        <v>0</v>
      </c>
    </row>
    <row r="527" spans="26:75" x14ac:dyDescent="0.45">
      <c r="Z527" s="27"/>
      <c r="BQ527" s="95">
        <f t="shared" si="89"/>
        <v>42521</v>
      </c>
      <c r="BR527" s="83">
        <f t="shared" si="90"/>
        <v>5</v>
      </c>
      <c r="BS527" s="43">
        <f t="shared" si="91"/>
        <v>2016</v>
      </c>
      <c r="BT527" s="84">
        <f>IF(BQ527=" "," ",+'Meteo - DJ'!E528)</f>
        <v>12.1</v>
      </c>
      <c r="BU527" s="85">
        <f>IF(BQ527=" "," ",+'Meteo - DJ'!F528)</f>
        <v>14.4</v>
      </c>
      <c r="BV527" s="75">
        <f t="shared" si="88"/>
        <v>4.75</v>
      </c>
      <c r="BW527" s="74">
        <f t="shared" si="92"/>
        <v>0</v>
      </c>
    </row>
    <row r="528" spans="26:75" x14ac:dyDescent="0.45">
      <c r="Z528" s="27"/>
      <c r="BQ528" s="95">
        <f t="shared" si="89"/>
        <v>42522</v>
      </c>
      <c r="BR528" s="83">
        <f t="shared" si="90"/>
        <v>6</v>
      </c>
      <c r="BS528" s="43">
        <f t="shared" si="91"/>
        <v>2016</v>
      </c>
      <c r="BT528" s="84">
        <f>IF(BQ528=" "," ",+'Meteo - DJ'!E529)</f>
        <v>13.6</v>
      </c>
      <c r="BU528" s="85">
        <f>IF(BQ528=" "," ",+'Meteo - DJ'!F529)</f>
        <v>17.100000000000001</v>
      </c>
      <c r="BV528" s="75">
        <f t="shared" si="88"/>
        <v>2.6499999999999986</v>
      </c>
      <c r="BW528" s="74">
        <f t="shared" si="92"/>
        <v>0.6972000000000006</v>
      </c>
    </row>
    <row r="529" spans="26:75" x14ac:dyDescent="0.45">
      <c r="Z529" s="27"/>
      <c r="BQ529" s="95">
        <f t="shared" si="89"/>
        <v>42523</v>
      </c>
      <c r="BR529" s="83">
        <f t="shared" si="90"/>
        <v>6</v>
      </c>
      <c r="BS529" s="43">
        <f t="shared" si="91"/>
        <v>2016</v>
      </c>
      <c r="BT529" s="84">
        <f>IF(BQ529=" "," ",+'Meteo - DJ'!E530)</f>
        <v>12.4</v>
      </c>
      <c r="BU529" s="85">
        <f>IF(BQ529=" "," ",+'Meteo - DJ'!F530)</f>
        <v>13.5</v>
      </c>
      <c r="BV529" s="75">
        <f t="shared" si="88"/>
        <v>5.0500000000000007</v>
      </c>
      <c r="BW529" s="74">
        <f t="shared" si="92"/>
        <v>0</v>
      </c>
    </row>
    <row r="530" spans="26:75" x14ac:dyDescent="0.45">
      <c r="Z530" s="27"/>
      <c r="BQ530" s="95">
        <f t="shared" si="89"/>
        <v>42524</v>
      </c>
      <c r="BR530" s="83">
        <f t="shared" si="90"/>
        <v>6</v>
      </c>
      <c r="BS530" s="43">
        <f t="shared" si="91"/>
        <v>2016</v>
      </c>
      <c r="BT530" s="84">
        <f>IF(BQ530=" "," ",+'Meteo - DJ'!E531)</f>
        <v>10.8</v>
      </c>
      <c r="BU530" s="85">
        <f>IF(BQ530=" "," ",+'Meteo - DJ'!F531)</f>
        <v>13.7</v>
      </c>
      <c r="BV530" s="75">
        <f t="shared" si="88"/>
        <v>5.75</v>
      </c>
      <c r="BW530" s="74">
        <f t="shared" si="92"/>
        <v>0</v>
      </c>
    </row>
    <row r="531" spans="26:75" x14ac:dyDescent="0.45">
      <c r="Z531" s="27"/>
      <c r="BQ531" s="95">
        <f t="shared" si="89"/>
        <v>42525</v>
      </c>
      <c r="BR531" s="83">
        <f t="shared" si="90"/>
        <v>6</v>
      </c>
      <c r="BS531" s="43">
        <f t="shared" si="91"/>
        <v>2016</v>
      </c>
      <c r="BT531" s="84">
        <f>IF(BQ531=" "," ",+'Meteo - DJ'!E532)</f>
        <v>12.6</v>
      </c>
      <c r="BU531" s="85">
        <f>IF(BQ531=" "," ",+'Meteo - DJ'!F532)</f>
        <v>18.100000000000001</v>
      </c>
      <c r="BV531" s="75">
        <f t="shared" si="88"/>
        <v>2.658763636363636</v>
      </c>
      <c r="BW531" s="74">
        <f t="shared" si="92"/>
        <v>0.98185454545454598</v>
      </c>
    </row>
    <row r="532" spans="26:75" x14ac:dyDescent="0.45">
      <c r="Z532" s="27"/>
      <c r="BQ532" s="95">
        <f t="shared" si="89"/>
        <v>42526</v>
      </c>
      <c r="BR532" s="83">
        <f t="shared" si="90"/>
        <v>6</v>
      </c>
      <c r="BS532" s="43">
        <f t="shared" si="91"/>
        <v>2016</v>
      </c>
      <c r="BT532" s="84">
        <f>IF(BQ532=" "," ",+'Meteo - DJ'!E533)</f>
        <v>13.6</v>
      </c>
      <c r="BU532" s="85">
        <f>IF(BQ532=" "," ",+'Meteo - DJ'!F533)</f>
        <v>19.899999999999999</v>
      </c>
      <c r="BV532" s="75">
        <f t="shared" si="88"/>
        <v>1.6426666666666672</v>
      </c>
      <c r="BW532" s="74">
        <f t="shared" si="92"/>
        <v>1.9926666666666659</v>
      </c>
    </row>
    <row r="533" spans="26:75" x14ac:dyDescent="0.45">
      <c r="Z533" s="27"/>
      <c r="BQ533" s="95">
        <f t="shared" si="89"/>
        <v>42527</v>
      </c>
      <c r="BR533" s="83">
        <f t="shared" si="90"/>
        <v>6</v>
      </c>
      <c r="BS533" s="43">
        <f t="shared" si="91"/>
        <v>2016</v>
      </c>
      <c r="BT533" s="84">
        <f>IF(BQ533=" "," ",+'Meteo - DJ'!E534)</f>
        <v>12.6</v>
      </c>
      <c r="BU533" s="85">
        <f>IF(BQ533=" "," ",+'Meteo - DJ'!F534)</f>
        <v>23.7</v>
      </c>
      <c r="BV533" s="75">
        <f t="shared" si="88"/>
        <v>1.5353513513513515</v>
      </c>
      <c r="BW533" s="74">
        <f t="shared" si="92"/>
        <v>3.5599459459459455</v>
      </c>
    </row>
    <row r="534" spans="26:75" x14ac:dyDescent="0.45">
      <c r="Z534" s="27"/>
      <c r="BQ534" s="95">
        <f t="shared" si="89"/>
        <v>42528</v>
      </c>
      <c r="BR534" s="83">
        <f t="shared" si="90"/>
        <v>6</v>
      </c>
      <c r="BS534" s="43">
        <f t="shared" si="91"/>
        <v>2016</v>
      </c>
      <c r="BT534" s="84">
        <f>IF(BQ534=" "," ",+'Meteo - DJ'!E535)</f>
        <v>13.8</v>
      </c>
      <c r="BU534" s="85">
        <f>IF(BQ534=" "," ",+'Meteo - DJ'!F535)</f>
        <v>27.5</v>
      </c>
      <c r="BV534" s="75">
        <f t="shared" si="88"/>
        <v>0.87678832116788297</v>
      </c>
      <c r="BW534" s="74">
        <f t="shared" si="92"/>
        <v>5.7901459854014599</v>
      </c>
    </row>
    <row r="535" spans="26:75" x14ac:dyDescent="0.45">
      <c r="Z535" s="27"/>
      <c r="BQ535" s="95">
        <f t="shared" si="89"/>
        <v>42529</v>
      </c>
      <c r="BR535" s="83">
        <f t="shared" si="90"/>
        <v>6</v>
      </c>
      <c r="BS535" s="43">
        <f t="shared" si="91"/>
        <v>2016</v>
      </c>
      <c r="BT535" s="84">
        <f>IF(BQ535=" "," ",+'Meteo - DJ'!E536)</f>
        <v>15.2</v>
      </c>
      <c r="BU535" s="85">
        <f>IF(BQ535=" "," ",+'Meteo - DJ'!F536)</f>
        <v>24.1</v>
      </c>
      <c r="BV535" s="75">
        <f t="shared" si="88"/>
        <v>0.5939775280898878</v>
      </c>
      <c r="BW535" s="74">
        <f t="shared" si="92"/>
        <v>4.6499999999999986</v>
      </c>
    </row>
    <row r="536" spans="26:75" x14ac:dyDescent="0.45">
      <c r="Z536" s="27"/>
      <c r="BQ536" s="95">
        <f t="shared" si="89"/>
        <v>42530</v>
      </c>
      <c r="BR536" s="83">
        <f t="shared" si="90"/>
        <v>6</v>
      </c>
      <c r="BS536" s="43">
        <f t="shared" si="91"/>
        <v>2016</v>
      </c>
      <c r="BT536" s="84">
        <f>IF(BQ536=" "," ",+'Meteo - DJ'!E537)</f>
        <v>12.2</v>
      </c>
      <c r="BU536" s="85">
        <f>IF(BQ536=" "," ",+'Meteo - DJ'!F537)</f>
        <v>23.7</v>
      </c>
      <c r="BV536" s="75">
        <f t="shared" si="88"/>
        <v>1.6925913043478262</v>
      </c>
      <c r="BW536" s="74">
        <f t="shared" si="92"/>
        <v>3.460330434782608</v>
      </c>
    </row>
    <row r="537" spans="26:75" x14ac:dyDescent="0.45">
      <c r="Z537" s="27"/>
      <c r="BQ537" s="95">
        <f t="shared" si="89"/>
        <v>42531</v>
      </c>
      <c r="BR537" s="83">
        <f t="shared" si="90"/>
        <v>6</v>
      </c>
      <c r="BS537" s="43">
        <f t="shared" si="91"/>
        <v>2016</v>
      </c>
      <c r="BT537" s="84">
        <f>IF(BQ537=" "," ",+'Meteo - DJ'!E538)</f>
        <v>14.3</v>
      </c>
      <c r="BU537" s="85">
        <f>IF(BQ537=" "," ",+'Meteo - DJ'!F538)</f>
        <v>23.5</v>
      </c>
      <c r="BV537" s="75">
        <f t="shared" si="88"/>
        <v>0.92097826086956491</v>
      </c>
      <c r="BW537" s="74">
        <f t="shared" si="92"/>
        <v>3.9783695652173914</v>
      </c>
    </row>
    <row r="538" spans="26:75" x14ac:dyDescent="0.45">
      <c r="Z538" s="27"/>
      <c r="BQ538" s="95">
        <f t="shared" si="89"/>
        <v>42532</v>
      </c>
      <c r="BR538" s="83">
        <f t="shared" si="90"/>
        <v>6</v>
      </c>
      <c r="BS538" s="43">
        <f t="shared" si="91"/>
        <v>2016</v>
      </c>
      <c r="BT538" s="84">
        <f>IF(BQ538=" "," ",+'Meteo - DJ'!E539)</f>
        <v>15.2</v>
      </c>
      <c r="BU538" s="85">
        <f>IF(BQ538=" "," ",+'Meteo - DJ'!F539)</f>
        <v>21.7</v>
      </c>
      <c r="BV538" s="75">
        <f t="shared" si="88"/>
        <v>0.73058461538461572</v>
      </c>
      <c r="BW538" s="74">
        <f t="shared" si="92"/>
        <v>3.4499999999999993</v>
      </c>
    </row>
    <row r="539" spans="26:75" x14ac:dyDescent="0.45">
      <c r="Z539" s="27"/>
      <c r="BQ539" s="95">
        <f t="shared" si="89"/>
        <v>42533</v>
      </c>
      <c r="BR539" s="83">
        <f t="shared" si="90"/>
        <v>6</v>
      </c>
      <c r="BS539" s="43">
        <f t="shared" si="91"/>
        <v>2016</v>
      </c>
      <c r="BT539" s="84">
        <f>IF(BQ539=" "," ",+'Meteo - DJ'!E540)</f>
        <v>14.1</v>
      </c>
      <c r="BU539" s="85">
        <f>IF(BQ539=" "," ",+'Meteo - DJ'!F540)</f>
        <v>19.5</v>
      </c>
      <c r="BV539" s="75">
        <f t="shared" si="88"/>
        <v>1.4950000000000001</v>
      </c>
      <c r="BW539" s="74">
        <f t="shared" si="92"/>
        <v>1.9349999999999996</v>
      </c>
    </row>
    <row r="540" spans="26:75" x14ac:dyDescent="0.45">
      <c r="Z540" s="27"/>
      <c r="BQ540" s="95">
        <f t="shared" si="89"/>
        <v>42534</v>
      </c>
      <c r="BR540" s="83">
        <f t="shared" si="90"/>
        <v>6</v>
      </c>
      <c r="BS540" s="43">
        <f t="shared" si="91"/>
        <v>2016</v>
      </c>
      <c r="BT540" s="84">
        <f>IF(BQ540=" "," ",+'Meteo - DJ'!E541)</f>
        <v>10.9</v>
      </c>
      <c r="BU540" s="85">
        <f>IF(BQ540=" "," ",+'Meteo - DJ'!F541)</f>
        <v>18.5</v>
      </c>
      <c r="BV540" s="75">
        <f t="shared" si="88"/>
        <v>3.3538157894736842</v>
      </c>
      <c r="BW540" s="74">
        <f t="shared" si="92"/>
        <v>0.95697368421052631</v>
      </c>
    </row>
    <row r="541" spans="26:75" x14ac:dyDescent="0.45">
      <c r="Z541" s="27"/>
      <c r="BQ541" s="95">
        <f t="shared" si="89"/>
        <v>42535</v>
      </c>
      <c r="BR541" s="83">
        <f t="shared" si="90"/>
        <v>6</v>
      </c>
      <c r="BS541" s="43">
        <f t="shared" si="91"/>
        <v>2016</v>
      </c>
      <c r="BT541" s="84">
        <f>IF(BQ541=" "," ",+'Meteo - DJ'!E542)</f>
        <v>13.6</v>
      </c>
      <c r="BU541" s="85">
        <f>IF(BQ541=" "," ",+'Meteo - DJ'!F542)</f>
        <v>19.7</v>
      </c>
      <c r="BV541" s="75">
        <f t="shared" si="88"/>
        <v>1.6849836065573773</v>
      </c>
      <c r="BW541" s="74">
        <f t="shared" si="92"/>
        <v>1.8969508196721305</v>
      </c>
    </row>
    <row r="542" spans="26:75" x14ac:dyDescent="0.45">
      <c r="Z542" s="27"/>
      <c r="BQ542" s="95">
        <f t="shared" si="89"/>
        <v>42536</v>
      </c>
      <c r="BR542" s="83">
        <f t="shared" si="90"/>
        <v>6</v>
      </c>
      <c r="BS542" s="43">
        <f t="shared" si="91"/>
        <v>2016</v>
      </c>
      <c r="BT542" s="84">
        <f>IF(BQ542=" "," ",+'Meteo - DJ'!E543)</f>
        <v>11.6</v>
      </c>
      <c r="BU542" s="85">
        <f>IF(BQ542=" "," ",+'Meteo - DJ'!F543)</f>
        <v>21.2</v>
      </c>
      <c r="BV542" s="75">
        <f t="shared" si="88"/>
        <v>2.3040000000000003</v>
      </c>
      <c r="BW542" s="74">
        <f t="shared" si="92"/>
        <v>2.1777499999999992</v>
      </c>
    </row>
    <row r="543" spans="26:75" x14ac:dyDescent="0.45">
      <c r="Z543" s="27"/>
      <c r="BQ543" s="95">
        <f t="shared" si="89"/>
        <v>42537</v>
      </c>
      <c r="BR543" s="83">
        <f t="shared" si="90"/>
        <v>6</v>
      </c>
      <c r="BS543" s="43">
        <f t="shared" si="91"/>
        <v>2016</v>
      </c>
      <c r="BT543" s="84">
        <f>IF(BQ543=" "," ",+'Meteo - DJ'!E544)</f>
        <v>12.4</v>
      </c>
      <c r="BU543" s="85">
        <f>IF(BQ543=" "," ",+'Meteo - DJ'!F544)</f>
        <v>19.8</v>
      </c>
      <c r="BV543" s="75">
        <f t="shared" si="88"/>
        <v>2.2278918918918915</v>
      </c>
      <c r="BW543" s="74">
        <f t="shared" si="92"/>
        <v>1.6916756756756761</v>
      </c>
    </row>
    <row r="544" spans="26:75" x14ac:dyDescent="0.45">
      <c r="Z544" s="27"/>
      <c r="BQ544" s="95">
        <f t="shared" si="89"/>
        <v>42538</v>
      </c>
      <c r="BR544" s="83">
        <f t="shared" si="90"/>
        <v>6</v>
      </c>
      <c r="BS544" s="43">
        <f t="shared" si="91"/>
        <v>2016</v>
      </c>
      <c r="BT544" s="84">
        <f>IF(BQ544=" "," ",+'Meteo - DJ'!E545)</f>
        <v>11.5</v>
      </c>
      <c r="BU544" s="85">
        <f>IF(BQ544=" "," ",+'Meteo - DJ'!F545)</f>
        <v>22.1</v>
      </c>
      <c r="BV544" s="75">
        <f t="shared" si="88"/>
        <v>2.1940566037735847</v>
      </c>
      <c r="BW544" s="74">
        <f t="shared" si="92"/>
        <v>2.5653773584905668</v>
      </c>
    </row>
    <row r="545" spans="26:75" x14ac:dyDescent="0.45">
      <c r="Z545" s="27"/>
      <c r="BQ545" s="95">
        <f t="shared" si="89"/>
        <v>42539</v>
      </c>
      <c r="BR545" s="83">
        <f t="shared" si="90"/>
        <v>6</v>
      </c>
      <c r="BS545" s="43">
        <f t="shared" si="91"/>
        <v>2016</v>
      </c>
      <c r="BT545" s="84">
        <f>IF(BQ545=" "," ",+'Meteo - DJ'!E546)</f>
        <v>11.2</v>
      </c>
      <c r="BU545" s="85">
        <f>IF(BQ545=" "," ",+'Meteo - DJ'!F546)</f>
        <v>21.1</v>
      </c>
      <c r="BV545" s="75">
        <f t="shared" si="88"/>
        <v>2.5056969696969693</v>
      </c>
      <c r="BW545" s="74">
        <f t="shared" si="92"/>
        <v>2.0666060606060608</v>
      </c>
    </row>
    <row r="546" spans="26:75" x14ac:dyDescent="0.45">
      <c r="Z546" s="27"/>
      <c r="BQ546" s="95">
        <f t="shared" si="89"/>
        <v>42540</v>
      </c>
      <c r="BR546" s="83">
        <f t="shared" si="90"/>
        <v>6</v>
      </c>
      <c r="BS546" s="43">
        <f t="shared" si="91"/>
        <v>2016</v>
      </c>
      <c r="BT546" s="84">
        <f>IF(BQ546=" "," ",+'Meteo - DJ'!E547)</f>
        <v>12.8</v>
      </c>
      <c r="BU546" s="85">
        <f>IF(BQ546=" "," ",+'Meteo - DJ'!F547)</f>
        <v>22.2</v>
      </c>
      <c r="BV546" s="75">
        <f t="shared" si="88"/>
        <v>1.6241702127659572</v>
      </c>
      <c r="BW546" s="74">
        <f t="shared" si="92"/>
        <v>2.8922553191489362</v>
      </c>
    </row>
    <row r="547" spans="26:75" x14ac:dyDescent="0.45">
      <c r="Z547" s="27"/>
      <c r="BQ547" s="95">
        <f t="shared" si="89"/>
        <v>42541</v>
      </c>
      <c r="BR547" s="83">
        <f t="shared" si="90"/>
        <v>6</v>
      </c>
      <c r="BS547" s="43">
        <f t="shared" si="91"/>
        <v>2016</v>
      </c>
      <c r="BT547" s="84">
        <f>IF(BQ547=" "," ",+'Meteo - DJ'!E548)</f>
        <v>13.2</v>
      </c>
      <c r="BU547" s="85">
        <f>IF(BQ547=" "," ",+'Meteo - DJ'!F548)</f>
        <v>17</v>
      </c>
      <c r="BV547" s="75">
        <f t="shared" si="88"/>
        <v>2.9000000000000004</v>
      </c>
      <c r="BW547" s="74">
        <f t="shared" si="92"/>
        <v>0.60210526315789459</v>
      </c>
    </row>
    <row r="548" spans="26:75" x14ac:dyDescent="0.45">
      <c r="Z548" s="27"/>
      <c r="BQ548" s="95">
        <f t="shared" si="89"/>
        <v>42542</v>
      </c>
      <c r="BR548" s="83">
        <f t="shared" si="90"/>
        <v>6</v>
      </c>
      <c r="BS548" s="43">
        <f t="shared" si="91"/>
        <v>2016</v>
      </c>
      <c r="BT548" s="84">
        <f>IF(BQ548=" "," ",+'Meteo - DJ'!E549)</f>
        <v>15.9</v>
      </c>
      <c r="BU548" s="85">
        <f>IF(BQ548=" "," ",+'Meteo - DJ'!F549)</f>
        <v>23.2</v>
      </c>
      <c r="BV548" s="75">
        <f t="shared" si="88"/>
        <v>0.42172602739726023</v>
      </c>
      <c r="BW548" s="74">
        <f t="shared" si="92"/>
        <v>4.5500000000000007</v>
      </c>
    </row>
    <row r="549" spans="26:75" x14ac:dyDescent="0.45">
      <c r="Z549" s="27"/>
      <c r="BQ549" s="95">
        <f t="shared" si="89"/>
        <v>42543</v>
      </c>
      <c r="BR549" s="83">
        <f t="shared" si="90"/>
        <v>6</v>
      </c>
      <c r="BS549" s="43">
        <f t="shared" si="91"/>
        <v>2016</v>
      </c>
      <c r="BT549" s="84">
        <f>IF(BQ549=" "," ",+'Meteo - DJ'!E550)</f>
        <v>18.2</v>
      </c>
      <c r="BU549" s="85">
        <f>IF(BQ549=" "," ",+'Meteo - DJ'!F550)</f>
        <v>27.9</v>
      </c>
      <c r="BV549" s="75">
        <f t="shared" si="88"/>
        <v>-1.4268041237113359E-2</v>
      </c>
      <c r="BW549" s="74">
        <f t="shared" si="92"/>
        <v>8.0499999999999972</v>
      </c>
    </row>
    <row r="550" spans="26:75" x14ac:dyDescent="0.45">
      <c r="Z550" s="27"/>
      <c r="BQ550" s="95">
        <f t="shared" si="89"/>
        <v>42544</v>
      </c>
      <c r="BR550" s="83">
        <f t="shared" si="90"/>
        <v>6</v>
      </c>
      <c r="BS550" s="43">
        <f t="shared" si="91"/>
        <v>2016</v>
      </c>
      <c r="BT550" s="84">
        <f>IF(BQ550=" "," ",+'Meteo - DJ'!E551)</f>
        <v>19.3</v>
      </c>
      <c r="BU550" s="85">
        <f>IF(BQ550=" "," ",+'Meteo - DJ'!F551)</f>
        <v>31.6</v>
      </c>
      <c r="BV550" s="75">
        <f t="shared" si="88"/>
        <v>-4.6292682926829268E-2</v>
      </c>
      <c r="BW550" s="74">
        <f t="shared" si="92"/>
        <v>10.450000000000003</v>
      </c>
    </row>
    <row r="551" spans="26:75" x14ac:dyDescent="0.45">
      <c r="Z551" s="27"/>
      <c r="BQ551" s="95">
        <f t="shared" si="89"/>
        <v>42545</v>
      </c>
      <c r="BR551" s="83">
        <f t="shared" si="90"/>
        <v>6</v>
      </c>
      <c r="BS551" s="43">
        <f t="shared" si="91"/>
        <v>2016</v>
      </c>
      <c r="BT551" s="84">
        <f>IF(BQ551=" "," ",+'Meteo - DJ'!E552)</f>
        <v>18</v>
      </c>
      <c r="BU551" s="85">
        <f>IF(BQ551=" "," ",+'Meteo - DJ'!F552)</f>
        <v>25.3</v>
      </c>
      <c r="BV551" s="75">
        <f t="shared" si="88"/>
        <v>0</v>
      </c>
      <c r="BW551" s="74">
        <f t="shared" si="92"/>
        <v>6.6499999999999986</v>
      </c>
    </row>
    <row r="552" spans="26:75" x14ac:dyDescent="0.45">
      <c r="Z552" s="27"/>
      <c r="BQ552" s="95">
        <f t="shared" si="89"/>
        <v>42546</v>
      </c>
      <c r="BR552" s="83">
        <f t="shared" si="90"/>
        <v>6</v>
      </c>
      <c r="BS552" s="43">
        <f t="shared" si="91"/>
        <v>2016</v>
      </c>
      <c r="BT552" s="84">
        <f>IF(BQ552=" "," ",+'Meteo - DJ'!E553)</f>
        <v>14.4</v>
      </c>
      <c r="BU552" s="85">
        <f>IF(BQ552=" "," ",+'Meteo - DJ'!F553)</f>
        <v>22.1</v>
      </c>
      <c r="BV552" s="75">
        <f t="shared" si="88"/>
        <v>0.99490909090909052</v>
      </c>
      <c r="BW552" s="74">
        <f t="shared" si="92"/>
        <v>3.3176363636363639</v>
      </c>
    </row>
    <row r="553" spans="26:75" x14ac:dyDescent="0.45">
      <c r="Z553" s="27"/>
      <c r="BQ553" s="95">
        <f t="shared" si="89"/>
        <v>42547</v>
      </c>
      <c r="BR553" s="83">
        <f t="shared" si="90"/>
        <v>6</v>
      </c>
      <c r="BS553" s="43">
        <f t="shared" si="91"/>
        <v>2016</v>
      </c>
      <c r="BT553" s="84">
        <f>IF(BQ553=" "," ",+'Meteo - DJ'!E554)</f>
        <v>10.9</v>
      </c>
      <c r="BU553" s="85">
        <f>IF(BQ553=" "," ",+'Meteo - DJ'!F554)</f>
        <v>22.3</v>
      </c>
      <c r="BV553" s="75">
        <f t="shared" si="88"/>
        <v>2.425210526315789</v>
      </c>
      <c r="BW553" s="74">
        <f t="shared" si="92"/>
        <v>2.5473157894736849</v>
      </c>
    </row>
    <row r="554" spans="26:75" x14ac:dyDescent="0.45">
      <c r="Z554" s="27"/>
      <c r="BQ554" s="95">
        <f t="shared" si="89"/>
        <v>42548</v>
      </c>
      <c r="BR554" s="83">
        <f t="shared" si="90"/>
        <v>6</v>
      </c>
      <c r="BS554" s="43">
        <f t="shared" si="91"/>
        <v>2016</v>
      </c>
      <c r="BT554" s="84">
        <f>IF(BQ554=" "," ",+'Meteo - DJ'!E555)</f>
        <v>13.5</v>
      </c>
      <c r="BU554" s="85">
        <f>IF(BQ554=" "," ",+'Meteo - DJ'!F555)</f>
        <v>22.5</v>
      </c>
      <c r="BV554" s="75">
        <f t="shared" si="88"/>
        <v>1.3049999999999999</v>
      </c>
      <c r="BW554" s="74">
        <f t="shared" si="92"/>
        <v>3.2250000000000001</v>
      </c>
    </row>
    <row r="555" spans="26:75" x14ac:dyDescent="0.45">
      <c r="Z555" s="27"/>
      <c r="BQ555" s="95">
        <f t="shared" si="89"/>
        <v>42549</v>
      </c>
      <c r="BR555" s="83">
        <f t="shared" si="90"/>
        <v>6</v>
      </c>
      <c r="BS555" s="43">
        <f t="shared" si="91"/>
        <v>2016</v>
      </c>
      <c r="BT555" s="84">
        <f>IF(BQ555=" "," ",+'Meteo - DJ'!E556)</f>
        <v>13.6</v>
      </c>
      <c r="BU555" s="85">
        <f>IF(BQ555=" "," ",+'Meteo - DJ'!F556)</f>
        <v>22.7</v>
      </c>
      <c r="BV555" s="75">
        <f t="shared" si="88"/>
        <v>1.2455384615384617</v>
      </c>
      <c r="BW555" s="74">
        <f t="shared" si="92"/>
        <v>3.3524615384615379</v>
      </c>
    </row>
    <row r="556" spans="26:75" x14ac:dyDescent="0.45">
      <c r="Z556" s="27"/>
      <c r="BQ556" s="95">
        <f t="shared" si="89"/>
        <v>42550</v>
      </c>
      <c r="BR556" s="83">
        <f t="shared" si="90"/>
        <v>6</v>
      </c>
      <c r="BS556" s="43">
        <f t="shared" si="91"/>
        <v>2016</v>
      </c>
      <c r="BT556" s="84">
        <f>IF(BQ556=" "," ",+'Meteo - DJ'!E557)</f>
        <v>12.7</v>
      </c>
      <c r="BU556" s="85">
        <f>IF(BQ556=" "," ",+'Meteo - DJ'!F557)</f>
        <v>23.6</v>
      </c>
      <c r="BV556" s="75">
        <f t="shared" si="88"/>
        <v>1.5063669724770645</v>
      </c>
      <c r="BW556" s="74">
        <f t="shared" si="92"/>
        <v>3.5378348623853211</v>
      </c>
    </row>
    <row r="557" spans="26:75" x14ac:dyDescent="0.45">
      <c r="Z557" s="27"/>
      <c r="BQ557" s="95">
        <f t="shared" si="89"/>
        <v>42551</v>
      </c>
      <c r="BR557" s="83">
        <f t="shared" si="90"/>
        <v>6</v>
      </c>
      <c r="BS557" s="43">
        <f t="shared" si="91"/>
        <v>2016</v>
      </c>
      <c r="BT557" s="84">
        <f>IF(BQ557=" "," ",+'Meteo - DJ'!E558)</f>
        <v>15.7</v>
      </c>
      <c r="BU557" s="85">
        <f>IF(BQ557=" "," ",+'Meteo - DJ'!F558)</f>
        <v>23.2</v>
      </c>
      <c r="BV557" s="75">
        <f t="shared" si="88"/>
        <v>0.48024000000000022</v>
      </c>
      <c r="BW557" s="74">
        <f t="shared" si="92"/>
        <v>4.4499999999999993</v>
      </c>
    </row>
    <row r="558" spans="26:75" x14ac:dyDescent="0.45">
      <c r="Z558" s="27"/>
      <c r="BQ558" s="95">
        <f t="shared" si="89"/>
        <v>42552</v>
      </c>
      <c r="BR558" s="83">
        <f t="shared" si="90"/>
        <v>7</v>
      </c>
      <c r="BS558" s="43">
        <f t="shared" si="91"/>
        <v>2016</v>
      </c>
      <c r="BT558" s="84">
        <f>IF(BQ558=" "," ",+'Meteo - DJ'!E559)</f>
        <v>16.399999999999999</v>
      </c>
      <c r="BU558" s="85">
        <f>IF(BQ558=" "," ",+'Meteo - DJ'!F559)</f>
        <v>22.5</v>
      </c>
      <c r="BV558" s="75">
        <f t="shared" si="88"/>
        <v>0.30426229508196756</v>
      </c>
      <c r="BW558" s="74">
        <f t="shared" si="92"/>
        <v>4.4499999999999993</v>
      </c>
    </row>
    <row r="559" spans="26:75" x14ac:dyDescent="0.45">
      <c r="Z559" s="27"/>
      <c r="BQ559" s="95">
        <f t="shared" si="89"/>
        <v>42553</v>
      </c>
      <c r="BR559" s="83">
        <f t="shared" si="90"/>
        <v>7</v>
      </c>
      <c r="BS559" s="43">
        <f t="shared" si="91"/>
        <v>2016</v>
      </c>
      <c r="BT559" s="84">
        <f>IF(BQ559=" "," ",+'Meteo - DJ'!E560)</f>
        <v>12.7</v>
      </c>
      <c r="BU559" s="85">
        <f>IF(BQ559=" "," ",+'Meteo - DJ'!F560)</f>
        <v>20.8</v>
      </c>
      <c r="BV559" s="75">
        <f t="shared" si="88"/>
        <v>1.8805185185185187</v>
      </c>
      <c r="BW559" s="74">
        <f t="shared" si="92"/>
        <v>2.2082962962962962</v>
      </c>
    </row>
    <row r="560" spans="26:75" x14ac:dyDescent="0.45">
      <c r="Z560" s="27"/>
      <c r="BQ560" s="95">
        <f t="shared" si="89"/>
        <v>42554</v>
      </c>
      <c r="BR560" s="83">
        <f t="shared" si="90"/>
        <v>7</v>
      </c>
      <c r="BS560" s="43">
        <f t="shared" si="91"/>
        <v>2016</v>
      </c>
      <c r="BT560" s="84">
        <f>IF(BQ560=" "," ",+'Meteo - DJ'!E561)</f>
        <v>12.8</v>
      </c>
      <c r="BU560" s="85">
        <f>IF(BQ560=" "," ",+'Meteo - DJ'!F561)</f>
        <v>18.2</v>
      </c>
      <c r="BV560" s="75">
        <f t="shared" si="88"/>
        <v>2.5191111111111106</v>
      </c>
      <c r="BW560" s="74">
        <f t="shared" si="92"/>
        <v>1.0524444444444443</v>
      </c>
    </row>
    <row r="561" spans="26:75" x14ac:dyDescent="0.45">
      <c r="Z561" s="27"/>
      <c r="BQ561" s="95">
        <f t="shared" si="89"/>
        <v>42555</v>
      </c>
      <c r="BR561" s="83">
        <f t="shared" si="90"/>
        <v>7</v>
      </c>
      <c r="BS561" s="43">
        <f t="shared" si="91"/>
        <v>2016</v>
      </c>
      <c r="BT561" s="84">
        <f>IF(BQ561=" "," ",+'Meteo - DJ'!E562)</f>
        <v>15</v>
      </c>
      <c r="BU561" s="85">
        <f>IF(BQ561=" "," ",+'Meteo - DJ'!F562)</f>
        <v>23</v>
      </c>
      <c r="BV561" s="75">
        <f t="shared" si="88"/>
        <v>0.71249999999999991</v>
      </c>
      <c r="BW561" s="74">
        <f t="shared" si="92"/>
        <v>4</v>
      </c>
    </row>
    <row r="562" spans="26:75" x14ac:dyDescent="0.45">
      <c r="Z562" s="27"/>
      <c r="BQ562" s="95">
        <f t="shared" si="89"/>
        <v>42556</v>
      </c>
      <c r="BR562" s="83">
        <f t="shared" si="90"/>
        <v>7</v>
      </c>
      <c r="BS562" s="43">
        <f t="shared" si="91"/>
        <v>2016</v>
      </c>
      <c r="BT562" s="84">
        <f>IF(BQ562=" "," ",+'Meteo - DJ'!E563)</f>
        <v>14.1</v>
      </c>
      <c r="BU562" s="85">
        <f>IF(BQ562=" "," ",+'Meteo - DJ'!F563)</f>
        <v>22.7</v>
      </c>
      <c r="BV562" s="75">
        <f t="shared" si="88"/>
        <v>1.0548139534883723</v>
      </c>
      <c r="BW562" s="74">
        <f t="shared" si="92"/>
        <v>3.5115581395348832</v>
      </c>
    </row>
    <row r="563" spans="26:75" x14ac:dyDescent="0.45">
      <c r="Z563" s="27"/>
      <c r="BQ563" s="95">
        <f t="shared" si="89"/>
        <v>42557</v>
      </c>
      <c r="BR563" s="83">
        <f t="shared" si="90"/>
        <v>7</v>
      </c>
      <c r="BS563" s="43">
        <f t="shared" si="91"/>
        <v>2016</v>
      </c>
      <c r="BT563" s="84">
        <f>IF(BQ563=" "," ",+'Meteo - DJ'!E564)</f>
        <v>9.1</v>
      </c>
      <c r="BU563" s="85">
        <f>IF(BQ563=" "," ",+'Meteo - DJ'!F564)</f>
        <v>25</v>
      </c>
      <c r="BV563" s="75">
        <f t="shared" si="88"/>
        <v>2.8043396226415096</v>
      </c>
      <c r="BW563" s="74">
        <f t="shared" si="92"/>
        <v>3.4415094339622643</v>
      </c>
    </row>
    <row r="564" spans="26:75" x14ac:dyDescent="0.45">
      <c r="Z564" s="27"/>
      <c r="BQ564" s="95">
        <f t="shared" si="89"/>
        <v>42558</v>
      </c>
      <c r="BR564" s="83">
        <f t="shared" si="90"/>
        <v>7</v>
      </c>
      <c r="BS564" s="43">
        <f t="shared" si="91"/>
        <v>2016</v>
      </c>
      <c r="BT564" s="84">
        <f>IF(BQ564=" "," ",+'Meteo - DJ'!E565)</f>
        <v>10.9</v>
      </c>
      <c r="BU564" s="85">
        <f>IF(BQ564=" "," ",+'Meteo - DJ'!F565)</f>
        <v>28.8</v>
      </c>
      <c r="BV564" s="75">
        <f t="shared" si="88"/>
        <v>1.750804469273743</v>
      </c>
      <c r="BW564" s="74">
        <f t="shared" si="92"/>
        <v>5.5724245810055875</v>
      </c>
    </row>
    <row r="565" spans="26:75" x14ac:dyDescent="0.45">
      <c r="Z565" s="27"/>
      <c r="BQ565" s="95">
        <f t="shared" si="89"/>
        <v>42559</v>
      </c>
      <c r="BR565" s="83">
        <f t="shared" si="90"/>
        <v>7</v>
      </c>
      <c r="BS565" s="43">
        <f t="shared" si="91"/>
        <v>2016</v>
      </c>
      <c r="BT565" s="84">
        <f>IF(BQ565=" "," ",+'Meteo - DJ'!E566)</f>
        <v>13.7</v>
      </c>
      <c r="BU565" s="85">
        <f>IF(BQ565=" "," ",+'Meteo - DJ'!F566)</f>
        <v>29.8</v>
      </c>
      <c r="BV565" s="75">
        <f t="shared" si="88"/>
        <v>0.82634782608695667</v>
      </c>
      <c r="BW565" s="74">
        <f t="shared" si="92"/>
        <v>6.8980869565217393</v>
      </c>
    </row>
    <row r="566" spans="26:75" x14ac:dyDescent="0.45">
      <c r="Z566" s="27"/>
      <c r="BQ566" s="95">
        <f t="shared" si="89"/>
        <v>42560</v>
      </c>
      <c r="BR566" s="83">
        <f t="shared" si="90"/>
        <v>7</v>
      </c>
      <c r="BS566" s="43">
        <f t="shared" si="91"/>
        <v>2016</v>
      </c>
      <c r="BT566" s="84">
        <f>IF(BQ566=" "," ",+'Meteo - DJ'!E567)</f>
        <v>14.7</v>
      </c>
      <c r="BU566" s="85">
        <f>IF(BQ566=" "," ",+'Meteo - DJ'!F567)</f>
        <v>29.3</v>
      </c>
      <c r="BV566" s="75">
        <f t="shared" si="88"/>
        <v>0.57727397260273983</v>
      </c>
      <c r="BW566" s="74">
        <f t="shared" si="92"/>
        <v>7.0265890410958898</v>
      </c>
    </row>
    <row r="567" spans="26:75" x14ac:dyDescent="0.45">
      <c r="Z567" s="27"/>
      <c r="BQ567" s="95">
        <f t="shared" si="89"/>
        <v>42561</v>
      </c>
      <c r="BR567" s="83">
        <f t="shared" si="90"/>
        <v>7</v>
      </c>
      <c r="BS567" s="43">
        <f t="shared" si="91"/>
        <v>2016</v>
      </c>
      <c r="BT567" s="84">
        <f>IF(BQ567=" "," ",+'Meteo - DJ'!E568)</f>
        <v>16.5</v>
      </c>
      <c r="BU567" s="85">
        <f>IF(BQ567=" "," ",+'Meteo - DJ'!F568)</f>
        <v>30.9</v>
      </c>
      <c r="BV567" s="75">
        <f t="shared" si="88"/>
        <v>0.18562499999999998</v>
      </c>
      <c r="BW567" s="74">
        <f t="shared" si="92"/>
        <v>8.6999999999999993</v>
      </c>
    </row>
    <row r="568" spans="26:75" x14ac:dyDescent="0.45">
      <c r="Z568" s="27"/>
      <c r="BQ568" s="95">
        <f t="shared" si="89"/>
        <v>42562</v>
      </c>
      <c r="BR568" s="83">
        <f t="shared" si="90"/>
        <v>7</v>
      </c>
      <c r="BS568" s="43">
        <f t="shared" si="91"/>
        <v>2016</v>
      </c>
      <c r="BT568" s="84">
        <f>IF(BQ568=" "," ",+'Meteo - DJ'!E569)</f>
        <v>16.899999999999999</v>
      </c>
      <c r="BU568" s="85">
        <f>IF(BQ568=" "," ",+'Meteo - DJ'!F569)</f>
        <v>22.4</v>
      </c>
      <c r="BV568" s="75">
        <f t="shared" si="88"/>
        <v>0.18040000000000034</v>
      </c>
      <c r="BW568" s="74">
        <f t="shared" si="92"/>
        <v>4.6499999999999986</v>
      </c>
    </row>
    <row r="569" spans="26:75" x14ac:dyDescent="0.45">
      <c r="Z569" s="27"/>
      <c r="BQ569" s="95">
        <f t="shared" si="89"/>
        <v>42563</v>
      </c>
      <c r="BR569" s="83">
        <f t="shared" si="90"/>
        <v>7</v>
      </c>
      <c r="BS569" s="43">
        <f t="shared" si="91"/>
        <v>2016</v>
      </c>
      <c r="BT569" s="84">
        <f>IF(BQ569=" "," ",+'Meteo - DJ'!E570)</f>
        <v>12.3</v>
      </c>
      <c r="BU569" s="85">
        <f>IF(BQ569=" "," ",+'Meteo - DJ'!F570)</f>
        <v>23.1</v>
      </c>
      <c r="BV569" s="75">
        <f t="shared" si="88"/>
        <v>1.7194999999999998</v>
      </c>
      <c r="BW569" s="74">
        <f t="shared" si="92"/>
        <v>3.1995000000000009</v>
      </c>
    </row>
    <row r="570" spans="26:75" x14ac:dyDescent="0.45">
      <c r="Z570" s="27"/>
      <c r="BQ570" s="95">
        <f t="shared" si="89"/>
        <v>42564</v>
      </c>
      <c r="BR570" s="83">
        <f t="shared" si="90"/>
        <v>7</v>
      </c>
      <c r="BS570" s="43">
        <f t="shared" si="91"/>
        <v>2016</v>
      </c>
      <c r="BT570" s="84">
        <f>IF(BQ570=" "," ",+'Meteo - DJ'!E571)</f>
        <v>11.7</v>
      </c>
      <c r="BU570" s="85">
        <f>IF(BQ570=" "," ",+'Meteo - DJ'!F571)</f>
        <v>20.100000000000001</v>
      </c>
      <c r="BV570" s="75">
        <f t="shared" si="88"/>
        <v>2.4885000000000002</v>
      </c>
      <c r="BW570" s="74">
        <f t="shared" si="92"/>
        <v>1.7085000000000006</v>
      </c>
    </row>
    <row r="571" spans="26:75" x14ac:dyDescent="0.45">
      <c r="Z571" s="27"/>
      <c r="BQ571" s="95">
        <f t="shared" si="89"/>
        <v>42565</v>
      </c>
      <c r="BR571" s="83">
        <f t="shared" si="90"/>
        <v>7</v>
      </c>
      <c r="BS571" s="43">
        <f t="shared" si="91"/>
        <v>2016</v>
      </c>
      <c r="BT571" s="84">
        <f>IF(BQ571=" "," ",+'Meteo - DJ'!E572)</f>
        <v>10.4</v>
      </c>
      <c r="BU571" s="85">
        <f>IF(BQ571=" "," ",+'Meteo - DJ'!F572)</f>
        <v>21.7</v>
      </c>
      <c r="BV571" s="75">
        <f t="shared" si="88"/>
        <v>2.7548318584070799</v>
      </c>
      <c r="BW571" s="74">
        <f t="shared" si="92"/>
        <v>2.2044778761061945</v>
      </c>
    </row>
    <row r="572" spans="26:75" x14ac:dyDescent="0.45">
      <c r="Z572" s="27"/>
      <c r="BQ572" s="95">
        <f t="shared" si="89"/>
        <v>42566</v>
      </c>
      <c r="BR572" s="83">
        <f t="shared" si="90"/>
        <v>7</v>
      </c>
      <c r="BS572" s="43">
        <f t="shared" si="91"/>
        <v>2016</v>
      </c>
      <c r="BT572" s="84">
        <f>IF(BQ572=" "," ",+'Meteo - DJ'!E573)</f>
        <v>8.6999999999999993</v>
      </c>
      <c r="BU572" s="85">
        <f>IF(BQ572=" "," ",+'Meteo - DJ'!F573)</f>
        <v>24.4</v>
      </c>
      <c r="BV572" s="75">
        <f t="shared" si="88"/>
        <v>3.0577452229299369</v>
      </c>
      <c r="BW572" s="74">
        <f t="shared" si="92"/>
        <v>3.1157707006369417</v>
      </c>
    </row>
    <row r="573" spans="26:75" x14ac:dyDescent="0.45">
      <c r="Z573" s="27"/>
      <c r="BQ573" s="95">
        <f t="shared" si="89"/>
        <v>42567</v>
      </c>
      <c r="BR573" s="83">
        <f t="shared" si="90"/>
        <v>7</v>
      </c>
      <c r="BS573" s="43">
        <f t="shared" si="91"/>
        <v>2016</v>
      </c>
      <c r="BT573" s="84">
        <f>IF(BQ573=" "," ",+'Meteo - DJ'!E574)</f>
        <v>13.8</v>
      </c>
      <c r="BU573" s="85">
        <f>IF(BQ573=" "," ",+'Meteo - DJ'!F574)</f>
        <v>26.5</v>
      </c>
      <c r="BV573" s="75">
        <f t="shared" si="88"/>
        <v>0.9193700787401573</v>
      </c>
      <c r="BW573" s="74">
        <f t="shared" si="92"/>
        <v>5.293622047244094</v>
      </c>
    </row>
    <row r="574" spans="26:75" x14ac:dyDescent="0.45">
      <c r="Z574" s="27"/>
      <c r="BQ574" s="95">
        <f t="shared" si="89"/>
        <v>42568</v>
      </c>
      <c r="BR574" s="83">
        <f t="shared" si="90"/>
        <v>7</v>
      </c>
      <c r="BS574" s="43">
        <f t="shared" si="91"/>
        <v>2016</v>
      </c>
      <c r="BT574" s="84">
        <f>IF(BQ574=" "," ",+'Meteo - DJ'!E575)</f>
        <v>15.4</v>
      </c>
      <c r="BU574" s="85">
        <f>IF(BQ574=" "," ",+'Meteo - DJ'!F575)</f>
        <v>29.3</v>
      </c>
      <c r="BV574" s="75">
        <f t="shared" si="88"/>
        <v>0.41225899280575529</v>
      </c>
      <c r="BW574" s="74">
        <f t="shared" si="92"/>
        <v>7.3500000000000014</v>
      </c>
    </row>
    <row r="575" spans="26:75" x14ac:dyDescent="0.45">
      <c r="Z575" s="27"/>
      <c r="BQ575" s="95">
        <f t="shared" si="89"/>
        <v>42569</v>
      </c>
      <c r="BR575" s="83">
        <f t="shared" si="90"/>
        <v>7</v>
      </c>
      <c r="BS575" s="43">
        <f t="shared" si="91"/>
        <v>2016</v>
      </c>
      <c r="BT575" s="84">
        <f>IF(BQ575=" "," ",+'Meteo - DJ'!E576)</f>
        <v>16.600000000000001</v>
      </c>
      <c r="BU575" s="85">
        <f>IF(BQ575=" "," ",+'Meteo - DJ'!F576)</f>
        <v>31.2</v>
      </c>
      <c r="BV575" s="75">
        <f t="shared" si="88"/>
        <v>0.16838356164383539</v>
      </c>
      <c r="BW575" s="74">
        <f t="shared" si="92"/>
        <v>8.8999999999999986</v>
      </c>
    </row>
    <row r="576" spans="26:75" x14ac:dyDescent="0.45">
      <c r="Z576" s="27"/>
      <c r="BQ576" s="95">
        <f t="shared" si="89"/>
        <v>42570</v>
      </c>
      <c r="BR576" s="83">
        <f t="shared" si="90"/>
        <v>7</v>
      </c>
      <c r="BS576" s="43">
        <f t="shared" si="91"/>
        <v>2016</v>
      </c>
      <c r="BT576" s="84">
        <f>IF(BQ576=" "," ",+'Meteo - DJ'!E577)</f>
        <v>19.7</v>
      </c>
      <c r="BU576" s="85">
        <f>IF(BQ576=" "," ",+'Meteo - DJ'!F577)</f>
        <v>34.6</v>
      </c>
      <c r="BV576" s="75">
        <f t="shared" si="88"/>
        <v>-5.4536912751677893E-2</v>
      </c>
      <c r="BW576" s="74">
        <f t="shared" si="92"/>
        <v>12.149999999999999</v>
      </c>
    </row>
    <row r="577" spans="26:75" x14ac:dyDescent="0.45">
      <c r="Z577" s="27"/>
      <c r="BQ577" s="95">
        <f t="shared" si="89"/>
        <v>42571</v>
      </c>
      <c r="BR577" s="83">
        <f t="shared" si="90"/>
        <v>7</v>
      </c>
      <c r="BS577" s="43">
        <f t="shared" si="91"/>
        <v>2016</v>
      </c>
      <c r="BT577" s="84">
        <f>IF(BQ577=" "," ",+'Meteo - DJ'!E578)</f>
        <v>20.9</v>
      </c>
      <c r="BU577" s="85">
        <f>IF(BQ577=" "," ",+'Meteo - DJ'!F578)</f>
        <v>29.9</v>
      </c>
      <c r="BV577" s="75">
        <f t="shared" si="88"/>
        <v>0.16046666666666634</v>
      </c>
      <c r="BW577" s="74">
        <f t="shared" si="92"/>
        <v>10.399999999999999</v>
      </c>
    </row>
    <row r="578" spans="26:75" x14ac:dyDescent="0.45">
      <c r="Z578" s="27"/>
      <c r="BQ578" s="95">
        <f t="shared" si="89"/>
        <v>42572</v>
      </c>
      <c r="BR578" s="83">
        <f t="shared" si="90"/>
        <v>7</v>
      </c>
      <c r="BS578" s="43">
        <f t="shared" si="91"/>
        <v>2016</v>
      </c>
      <c r="BT578" s="84">
        <f>IF(BQ578=" "," ",+'Meteo - DJ'!E579)</f>
        <v>18.2</v>
      </c>
      <c r="BU578" s="85">
        <f>IF(BQ578=" "," ",+'Meteo - DJ'!F579)</f>
        <v>26.3</v>
      </c>
      <c r="BV578" s="75">
        <f t="shared" si="88"/>
        <v>-1.3925925925925887E-2</v>
      </c>
      <c r="BW578" s="74">
        <f t="shared" si="92"/>
        <v>7.25</v>
      </c>
    </row>
    <row r="579" spans="26:75" x14ac:dyDescent="0.45">
      <c r="Z579" s="27"/>
      <c r="BQ579" s="95">
        <f t="shared" si="89"/>
        <v>42573</v>
      </c>
      <c r="BR579" s="83">
        <f t="shared" si="90"/>
        <v>7</v>
      </c>
      <c r="BS579" s="43">
        <f t="shared" si="91"/>
        <v>2016</v>
      </c>
      <c r="BT579" s="84">
        <f>IF(BQ579=" "," ",+'Meteo - DJ'!E580)</f>
        <v>16.8</v>
      </c>
      <c r="BU579" s="85">
        <f>IF(BQ579=" "," ",+'Meteo - DJ'!F580)</f>
        <v>27.9</v>
      </c>
      <c r="BV579" s="75">
        <f t="shared" si="88"/>
        <v>0.15048648648648638</v>
      </c>
      <c r="BW579" s="74">
        <f t="shared" si="92"/>
        <v>7.3500000000000014</v>
      </c>
    </row>
    <row r="580" spans="26:75" x14ac:dyDescent="0.45">
      <c r="Z580" s="27"/>
      <c r="BQ580" s="95">
        <f t="shared" si="89"/>
        <v>42574</v>
      </c>
      <c r="BR580" s="83">
        <f t="shared" si="90"/>
        <v>7</v>
      </c>
      <c r="BS580" s="43">
        <f t="shared" si="91"/>
        <v>2016</v>
      </c>
      <c r="BT580" s="84">
        <f>IF(BQ580=" "," ",+'Meteo - DJ'!E581)</f>
        <v>16.600000000000001</v>
      </c>
      <c r="BU580" s="85">
        <f>IF(BQ580=" "," ",+'Meteo - DJ'!F581)</f>
        <v>27.9</v>
      </c>
      <c r="BV580" s="75">
        <f t="shared" si="88"/>
        <v>0.18484955752212365</v>
      </c>
      <c r="BW580" s="74">
        <f t="shared" si="92"/>
        <v>7.25</v>
      </c>
    </row>
    <row r="581" spans="26:75" x14ac:dyDescent="0.45">
      <c r="Z581" s="27"/>
      <c r="BQ581" s="95">
        <f t="shared" si="89"/>
        <v>42575</v>
      </c>
      <c r="BR581" s="83">
        <f t="shared" si="90"/>
        <v>7</v>
      </c>
      <c r="BS581" s="43">
        <f t="shared" si="91"/>
        <v>2016</v>
      </c>
      <c r="BT581" s="84">
        <f>IF(BQ581=" "," ",+'Meteo - DJ'!E582)</f>
        <v>14.1</v>
      </c>
      <c r="BU581" s="85">
        <f>IF(BQ581=" "," ",+'Meteo - DJ'!F582)</f>
        <v>28.7</v>
      </c>
      <c r="BV581" s="75">
        <f t="shared" si="88"/>
        <v>0.74954794520547963</v>
      </c>
      <c r="BW581" s="74">
        <f t="shared" si="92"/>
        <v>6.4953013698630127</v>
      </c>
    </row>
    <row r="582" spans="26:75" x14ac:dyDescent="0.45">
      <c r="Z582" s="27"/>
      <c r="BQ582" s="95">
        <f t="shared" si="89"/>
        <v>42576</v>
      </c>
      <c r="BR582" s="83">
        <f t="shared" si="90"/>
        <v>7</v>
      </c>
      <c r="BS582" s="43">
        <f t="shared" si="91"/>
        <v>2016</v>
      </c>
      <c r="BT582" s="84">
        <f>IF(BQ582=" "," ",+'Meteo - DJ'!E583)</f>
        <v>20.8</v>
      </c>
      <c r="BU582" s="85">
        <f>IF(BQ582=" "," ",+'Meteo - DJ'!F583)</f>
        <v>27.5</v>
      </c>
      <c r="BV582" s="75">
        <f t="shared" si="88"/>
        <v>0.26746268656716443</v>
      </c>
      <c r="BW582" s="74">
        <f t="shared" si="92"/>
        <v>9.1499999999999986</v>
      </c>
    </row>
    <row r="583" spans="26:75" x14ac:dyDescent="0.45">
      <c r="Z583" s="27"/>
      <c r="BQ583" s="95">
        <f t="shared" si="89"/>
        <v>42577</v>
      </c>
      <c r="BR583" s="83">
        <f t="shared" si="90"/>
        <v>7</v>
      </c>
      <c r="BS583" s="43">
        <f t="shared" si="91"/>
        <v>2016</v>
      </c>
      <c r="BT583" s="84">
        <f>IF(BQ583=" "," ",+'Meteo - DJ'!E584)</f>
        <v>15.2</v>
      </c>
      <c r="BU583" s="85">
        <f>IF(BQ583=" "," ",+'Meteo - DJ'!F584)</f>
        <v>25</v>
      </c>
      <c r="BV583" s="75">
        <f t="shared" si="88"/>
        <v>0.56000000000000016</v>
      </c>
      <c r="BW583" s="74">
        <f t="shared" si="92"/>
        <v>5.1000000000000014</v>
      </c>
    </row>
    <row r="584" spans="26:75" x14ac:dyDescent="0.45">
      <c r="Z584" s="27"/>
      <c r="BQ584" s="95">
        <f t="shared" si="89"/>
        <v>42578</v>
      </c>
      <c r="BR584" s="83">
        <f t="shared" si="90"/>
        <v>7</v>
      </c>
      <c r="BS584" s="43">
        <f t="shared" si="91"/>
        <v>2016</v>
      </c>
      <c r="BT584" s="84">
        <f>IF(BQ584=" "," ",+'Meteo - DJ'!E585)</f>
        <v>12.8</v>
      </c>
      <c r="BU584" s="85">
        <f>IF(BQ584=" "," ",+'Meteo - DJ'!F585)</f>
        <v>26.1</v>
      </c>
      <c r="BV584" s="75">
        <f t="shared" si="88"/>
        <v>1.2698947368421047</v>
      </c>
      <c r="BW584" s="74">
        <f t="shared" si="92"/>
        <v>4.7788421052631582</v>
      </c>
    </row>
    <row r="585" spans="26:75" x14ac:dyDescent="0.45">
      <c r="Z585" s="27"/>
      <c r="BQ585" s="95">
        <f t="shared" si="89"/>
        <v>42579</v>
      </c>
      <c r="BR585" s="83">
        <f t="shared" si="90"/>
        <v>7</v>
      </c>
      <c r="BS585" s="43">
        <f t="shared" si="91"/>
        <v>2016</v>
      </c>
      <c r="BT585" s="84">
        <f>IF(BQ585=" "," ",+'Meteo - DJ'!E586)</f>
        <v>17.7</v>
      </c>
      <c r="BU585" s="85">
        <f>IF(BQ585=" "," ",+'Meteo - DJ'!F586)</f>
        <v>25.3</v>
      </c>
      <c r="BV585" s="75">
        <f t="shared" si="88"/>
        <v>2.8973684210526394E-2</v>
      </c>
      <c r="BW585" s="74">
        <f t="shared" si="92"/>
        <v>6.5</v>
      </c>
    </row>
    <row r="586" spans="26:75" x14ac:dyDescent="0.45">
      <c r="Z586" s="27"/>
      <c r="BQ586" s="95">
        <f t="shared" si="89"/>
        <v>42580</v>
      </c>
      <c r="BR586" s="83">
        <f t="shared" si="90"/>
        <v>7</v>
      </c>
      <c r="BS586" s="43">
        <f t="shared" si="91"/>
        <v>2016</v>
      </c>
      <c r="BT586" s="84">
        <f>IF(BQ586=" "," ",+'Meteo - DJ'!E587)</f>
        <v>18</v>
      </c>
      <c r="BU586" s="85">
        <f>IF(BQ586=" "," ",+'Meteo - DJ'!F587)</f>
        <v>25.6</v>
      </c>
      <c r="BV586" s="75">
        <f t="shared" si="88"/>
        <v>0</v>
      </c>
      <c r="BW586" s="74">
        <f t="shared" si="92"/>
        <v>6.8000000000000007</v>
      </c>
    </row>
    <row r="587" spans="26:75" x14ac:dyDescent="0.45">
      <c r="Z587" s="27"/>
      <c r="BQ587" s="95">
        <f t="shared" si="89"/>
        <v>42581</v>
      </c>
      <c r="BR587" s="83">
        <f t="shared" si="90"/>
        <v>7</v>
      </c>
      <c r="BS587" s="43">
        <f t="shared" si="91"/>
        <v>2016</v>
      </c>
      <c r="BT587" s="84">
        <f>IF(BQ587=" "," ",+'Meteo - DJ'!E588)</f>
        <v>15</v>
      </c>
      <c r="BU587" s="85">
        <f>IF(BQ587=" "," ",+'Meteo - DJ'!F588)</f>
        <v>24.1</v>
      </c>
      <c r="BV587" s="75">
        <f t="shared" ref="BV587:BV650" si="93">IF(BQ587=" "," ",IF($C$12&gt;$BU587,($C$12-(BT587+BU587)/2),IF(BU587&gt;=$C$12,0.08*($C$12-BT587)+0.42*(($C$12-BT587)^2/(BU587-BT587)))))</f>
        <v>0.65538461538461523</v>
      </c>
      <c r="BW587" s="74">
        <f t="shared" si="92"/>
        <v>4.5500000000000007</v>
      </c>
    </row>
    <row r="588" spans="26:75" x14ac:dyDescent="0.45">
      <c r="Z588" s="27"/>
      <c r="BQ588" s="95">
        <f t="shared" ref="BQ588:BQ651" si="94">IF(BQ587&lt;DATE(YEAR($D$7),MONTH($D$7),DAY($D$7)-1),DATE(YEAR(BQ587),MONTH(BQ587),DAY(BQ587)+1)," ")</f>
        <v>42582</v>
      </c>
      <c r="BR588" s="83">
        <f t="shared" ref="BR588:BR651" si="95">IF(BQ588=" "," ",MONTH(BQ588))</f>
        <v>7</v>
      </c>
      <c r="BS588" s="43">
        <f t="shared" ref="BS588:BS651" si="96">IF(BQ588=" "," ",YEAR(BQ588))</f>
        <v>2016</v>
      </c>
      <c r="BT588" s="84">
        <f>IF(BQ588=" "," ",+'Meteo - DJ'!E589)</f>
        <v>15.3</v>
      </c>
      <c r="BU588" s="85">
        <f>IF(BQ588=" "," ",+'Meteo - DJ'!F589)</f>
        <v>26</v>
      </c>
      <c r="BV588" s="75">
        <f t="shared" si="93"/>
        <v>0.50214953271028018</v>
      </c>
      <c r="BW588" s="74">
        <f t="shared" ref="BW588:BW651" si="97">IF(BQ588=" "," ",IF(BT588&gt;$C$13,MAX(0,(BT588+BU588)/2-$C$13),IF(BU588&lt;$C$13,0,0.08*(BU588-$C$13)+0.42*((BU588-$C$13)^2/(BU588-BT588)))))</f>
        <v>5.6499999999999986</v>
      </c>
    </row>
    <row r="589" spans="26:75" x14ac:dyDescent="0.45">
      <c r="Z589" s="27"/>
      <c r="BQ589" s="95">
        <f t="shared" si="94"/>
        <v>42583</v>
      </c>
      <c r="BR589" s="83">
        <f t="shared" si="95"/>
        <v>8</v>
      </c>
      <c r="BS589" s="43">
        <f t="shared" si="96"/>
        <v>2016</v>
      </c>
      <c r="BT589" s="84">
        <f>IF(BQ589=" "," ",+'Meteo - DJ'!E590)</f>
        <v>13.6</v>
      </c>
      <c r="BU589" s="85">
        <f>IF(BQ589=" "," ",+'Meteo - DJ'!F590)</f>
        <v>25</v>
      </c>
      <c r="BV589" s="75">
        <f t="shared" si="93"/>
        <v>1.0652631578947369</v>
      </c>
      <c r="BW589" s="74">
        <f t="shared" si="97"/>
        <v>4.4842105263157892</v>
      </c>
    </row>
    <row r="590" spans="26:75" x14ac:dyDescent="0.45">
      <c r="Z590" s="27"/>
      <c r="BQ590" s="95">
        <f t="shared" si="94"/>
        <v>42584</v>
      </c>
      <c r="BR590" s="83">
        <f t="shared" si="95"/>
        <v>8</v>
      </c>
      <c r="BS590" s="43">
        <f t="shared" si="96"/>
        <v>2016</v>
      </c>
      <c r="BT590" s="84">
        <f>IF(BQ590=" "," ",+'Meteo - DJ'!E591)</f>
        <v>15.6</v>
      </c>
      <c r="BU590" s="85">
        <f>IF(BQ590=" "," ",+'Meteo - DJ'!F591)</f>
        <v>22.7</v>
      </c>
      <c r="BV590" s="75">
        <f t="shared" si="93"/>
        <v>0.53273239436619735</v>
      </c>
      <c r="BW590" s="74">
        <f t="shared" si="97"/>
        <v>4.1499999999999986</v>
      </c>
    </row>
    <row r="591" spans="26:75" x14ac:dyDescent="0.45">
      <c r="Z591" s="27"/>
      <c r="BQ591" s="95">
        <f t="shared" si="94"/>
        <v>42585</v>
      </c>
      <c r="BR591" s="83">
        <f t="shared" si="95"/>
        <v>8</v>
      </c>
      <c r="BS591" s="43">
        <f t="shared" si="96"/>
        <v>2016</v>
      </c>
      <c r="BT591" s="84">
        <f>IF(BQ591=" "," ",+'Meteo - DJ'!E592)</f>
        <v>17.899999999999999</v>
      </c>
      <c r="BU591" s="85">
        <f>IF(BQ591=" "," ",+'Meteo - DJ'!F592)</f>
        <v>26</v>
      </c>
      <c r="BV591" s="75">
        <f t="shared" si="93"/>
        <v>8.5185185185186474E-3</v>
      </c>
      <c r="BW591" s="74">
        <f t="shared" si="97"/>
        <v>6.9499999999999993</v>
      </c>
    </row>
    <row r="592" spans="26:75" x14ac:dyDescent="0.45">
      <c r="Z592" s="27"/>
      <c r="BQ592" s="95">
        <f t="shared" si="94"/>
        <v>42586</v>
      </c>
      <c r="BR592" s="83">
        <f t="shared" si="95"/>
        <v>8</v>
      </c>
      <c r="BS592" s="43">
        <f t="shared" si="96"/>
        <v>2016</v>
      </c>
      <c r="BT592" s="84">
        <f>IF(BQ592=" "," ",+'Meteo - DJ'!E593)</f>
        <v>16.100000000000001</v>
      </c>
      <c r="BU592" s="85">
        <f>IF(BQ592=" "," ",+'Meteo - DJ'!F593)</f>
        <v>22.1</v>
      </c>
      <c r="BV592" s="75">
        <f t="shared" si="93"/>
        <v>0.4046999999999995</v>
      </c>
      <c r="BW592" s="74">
        <f t="shared" si="97"/>
        <v>4.1000000000000014</v>
      </c>
    </row>
    <row r="593" spans="26:75" x14ac:dyDescent="0.45">
      <c r="Z593" s="27"/>
      <c r="BQ593" s="95">
        <f t="shared" si="94"/>
        <v>42587</v>
      </c>
      <c r="BR593" s="83">
        <f t="shared" si="95"/>
        <v>8</v>
      </c>
      <c r="BS593" s="43">
        <f t="shared" si="96"/>
        <v>2016</v>
      </c>
      <c r="BT593" s="84">
        <f>IF(BQ593=" "," ",+'Meteo - DJ'!E594)</f>
        <v>12.6</v>
      </c>
      <c r="BU593" s="85">
        <f>IF(BQ593=" "," ",+'Meteo - DJ'!F594)</f>
        <v>23.7</v>
      </c>
      <c r="BV593" s="75">
        <f t="shared" si="93"/>
        <v>1.5353513513513515</v>
      </c>
      <c r="BW593" s="74">
        <f t="shared" si="97"/>
        <v>3.5599459459459455</v>
      </c>
    </row>
    <row r="594" spans="26:75" x14ac:dyDescent="0.45">
      <c r="Z594" s="27"/>
      <c r="BQ594" s="95">
        <f t="shared" si="94"/>
        <v>42588</v>
      </c>
      <c r="BR594" s="83">
        <f t="shared" si="95"/>
        <v>8</v>
      </c>
      <c r="BS594" s="43">
        <f t="shared" si="96"/>
        <v>2016</v>
      </c>
      <c r="BT594" s="84">
        <f>IF(BQ594=" "," ",+'Meteo - DJ'!E595)</f>
        <v>10.7</v>
      </c>
      <c r="BU594" s="85">
        <f>IF(BQ594=" "," ",+'Meteo - DJ'!F595)</f>
        <v>25.4</v>
      </c>
      <c r="BV594" s="75">
        <f t="shared" si="93"/>
        <v>2.1065714285714292</v>
      </c>
      <c r="BW594" s="74">
        <f t="shared" si="97"/>
        <v>3.9222857142857133</v>
      </c>
    </row>
    <row r="595" spans="26:75" x14ac:dyDescent="0.45">
      <c r="Z595" s="27"/>
      <c r="BQ595" s="95">
        <f t="shared" si="94"/>
        <v>42589</v>
      </c>
      <c r="BR595" s="83">
        <f t="shared" si="95"/>
        <v>8</v>
      </c>
      <c r="BS595" s="43">
        <f t="shared" si="96"/>
        <v>2016</v>
      </c>
      <c r="BT595" s="84">
        <f>IF(BQ595=" "," ",+'Meteo - DJ'!E596)</f>
        <v>12.5</v>
      </c>
      <c r="BU595" s="85">
        <f>IF(BQ595=" "," ",+'Meteo - DJ'!F596)</f>
        <v>29.7</v>
      </c>
      <c r="BV595" s="75">
        <f t="shared" si="93"/>
        <v>1.1786627906976743</v>
      </c>
      <c r="BW595" s="74">
        <f t="shared" si="97"/>
        <v>6.4526162790697663</v>
      </c>
    </row>
    <row r="596" spans="26:75" x14ac:dyDescent="0.45">
      <c r="Z596" s="27"/>
      <c r="BQ596" s="95">
        <f t="shared" si="94"/>
        <v>42590</v>
      </c>
      <c r="BR596" s="83">
        <f t="shared" si="95"/>
        <v>8</v>
      </c>
      <c r="BS596" s="43">
        <f t="shared" si="96"/>
        <v>2016</v>
      </c>
      <c r="BT596" s="84">
        <f>IF(BQ596=" "," ",+'Meteo - DJ'!E597)</f>
        <v>16.899999999999999</v>
      </c>
      <c r="BU596" s="85">
        <f>IF(BQ596=" "," ",+'Meteo - DJ'!F597)</f>
        <v>22.7</v>
      </c>
      <c r="BV596" s="75">
        <f t="shared" si="93"/>
        <v>0.17562068965517275</v>
      </c>
      <c r="BW596" s="74">
        <f t="shared" si="97"/>
        <v>4.7999999999999972</v>
      </c>
    </row>
    <row r="597" spans="26:75" x14ac:dyDescent="0.45">
      <c r="Z597" s="27"/>
      <c r="BQ597" s="95">
        <f t="shared" si="94"/>
        <v>42591</v>
      </c>
      <c r="BR597" s="83">
        <f t="shared" si="95"/>
        <v>8</v>
      </c>
      <c r="BS597" s="43">
        <f t="shared" si="96"/>
        <v>2016</v>
      </c>
      <c r="BT597" s="84">
        <f>IF(BQ597=" "," ",+'Meteo - DJ'!E598)</f>
        <v>12.1</v>
      </c>
      <c r="BU597" s="85">
        <f>IF(BQ597=" "," ",+'Meteo - DJ'!F598)</f>
        <v>23</v>
      </c>
      <c r="BV597" s="75">
        <f t="shared" si="93"/>
        <v>1.8133027522935778</v>
      </c>
      <c r="BW597" s="74">
        <f t="shared" si="97"/>
        <v>3.1060550458715595</v>
      </c>
    </row>
    <row r="598" spans="26:75" x14ac:dyDescent="0.45">
      <c r="Z598" s="27"/>
      <c r="BQ598" s="95">
        <f t="shared" si="94"/>
        <v>42592</v>
      </c>
      <c r="BR598" s="83">
        <f t="shared" si="95"/>
        <v>8</v>
      </c>
      <c r="BS598" s="43">
        <f t="shared" si="96"/>
        <v>2016</v>
      </c>
      <c r="BT598" s="84">
        <f>IF(BQ598=" "," ",+'Meteo - DJ'!E599)</f>
        <v>8.4</v>
      </c>
      <c r="BU598" s="85">
        <f>IF(BQ598=" "," ",+'Meteo - DJ'!F599)</f>
        <v>20.2</v>
      </c>
      <c r="BV598" s="75">
        <f t="shared" si="93"/>
        <v>4.0482711864406777</v>
      </c>
      <c r="BW598" s="74">
        <f t="shared" si="97"/>
        <v>1.3784406779661014</v>
      </c>
    </row>
    <row r="599" spans="26:75" x14ac:dyDescent="0.45">
      <c r="Z599" s="27"/>
      <c r="BQ599" s="95">
        <f t="shared" si="94"/>
        <v>42593</v>
      </c>
      <c r="BR599" s="83">
        <f t="shared" si="95"/>
        <v>8</v>
      </c>
      <c r="BS599" s="43">
        <f t="shared" si="96"/>
        <v>2016</v>
      </c>
      <c r="BT599" s="84">
        <f>IF(BQ599=" "," ",+'Meteo - DJ'!E600)</f>
        <v>7.9</v>
      </c>
      <c r="BU599" s="85">
        <f>IF(BQ599=" "," ",+'Meteo - DJ'!F600)</f>
        <v>23.5</v>
      </c>
      <c r="BV599" s="75">
        <f t="shared" si="93"/>
        <v>3.5544230769230762</v>
      </c>
      <c r="BW599" s="74">
        <f t="shared" si="97"/>
        <v>2.6251923076923078</v>
      </c>
    </row>
    <row r="600" spans="26:75" x14ac:dyDescent="0.45">
      <c r="Z600" s="27"/>
      <c r="BQ600" s="95">
        <f t="shared" si="94"/>
        <v>42594</v>
      </c>
      <c r="BR600" s="83">
        <f t="shared" si="95"/>
        <v>8</v>
      </c>
      <c r="BS600" s="43">
        <f t="shared" si="96"/>
        <v>2016</v>
      </c>
      <c r="BT600" s="84">
        <f>IF(BQ600=" "," ",+'Meteo - DJ'!E601)</f>
        <v>13</v>
      </c>
      <c r="BU600" s="85">
        <f>IF(BQ600=" "," ",+'Meteo - DJ'!F601)</f>
        <v>27.3</v>
      </c>
      <c r="BV600" s="75">
        <f t="shared" si="93"/>
        <v>1.1342657342657341</v>
      </c>
      <c r="BW600" s="74">
        <f t="shared" si="97"/>
        <v>5.4274825174825176</v>
      </c>
    </row>
    <row r="601" spans="26:75" x14ac:dyDescent="0.45">
      <c r="Z601" s="27"/>
      <c r="BQ601" s="95">
        <f t="shared" si="94"/>
        <v>42595</v>
      </c>
      <c r="BR601" s="83">
        <f t="shared" si="95"/>
        <v>8</v>
      </c>
      <c r="BS601" s="43">
        <f t="shared" si="96"/>
        <v>2016</v>
      </c>
      <c r="BT601" s="84">
        <f>IF(BQ601=" "," ",+'Meteo - DJ'!E602)</f>
        <v>14.2</v>
      </c>
      <c r="BU601" s="85">
        <f>IF(BQ601=" "," ",+'Meteo - DJ'!F602)</f>
        <v>29.7</v>
      </c>
      <c r="BV601" s="75">
        <f t="shared" si="93"/>
        <v>0.69527741935483889</v>
      </c>
      <c r="BW601" s="74">
        <f t="shared" si="97"/>
        <v>7.0313419354838702</v>
      </c>
    </row>
    <row r="602" spans="26:75" x14ac:dyDescent="0.45">
      <c r="Z602" s="27"/>
      <c r="BQ602" s="95">
        <f t="shared" si="94"/>
        <v>42596</v>
      </c>
      <c r="BR602" s="83">
        <f t="shared" si="95"/>
        <v>8</v>
      </c>
      <c r="BS602" s="43">
        <f t="shared" si="96"/>
        <v>2016</v>
      </c>
      <c r="BT602" s="84">
        <f>IF(BQ602=" "," ",+'Meteo - DJ'!E603)</f>
        <v>14.4</v>
      </c>
      <c r="BU602" s="85">
        <f>IF(BQ602=" "," ",+'Meteo - DJ'!F603)</f>
        <v>28.2</v>
      </c>
      <c r="BV602" s="75">
        <f t="shared" si="93"/>
        <v>0.68243478260869561</v>
      </c>
      <c r="BW602" s="74">
        <f t="shared" si="97"/>
        <v>6.3589565217391302</v>
      </c>
    </row>
    <row r="603" spans="26:75" x14ac:dyDescent="0.45">
      <c r="Z603" s="27"/>
      <c r="BQ603" s="95">
        <f t="shared" si="94"/>
        <v>42597</v>
      </c>
      <c r="BR603" s="83">
        <f t="shared" si="95"/>
        <v>8</v>
      </c>
      <c r="BS603" s="43">
        <f t="shared" si="96"/>
        <v>2016</v>
      </c>
      <c r="BT603" s="84">
        <f>IF(BQ603=" "," ",+'Meteo - DJ'!E604)</f>
        <v>14.8</v>
      </c>
      <c r="BU603" s="85">
        <f>IF(BQ603=" "," ",+'Meteo - DJ'!F604)</f>
        <v>28.4</v>
      </c>
      <c r="BV603" s="75">
        <f t="shared" si="93"/>
        <v>0.57223529411764695</v>
      </c>
      <c r="BW603" s="74">
        <f t="shared" si="97"/>
        <v>6.6172352941176467</v>
      </c>
    </row>
    <row r="604" spans="26:75" x14ac:dyDescent="0.45">
      <c r="Z604" s="27"/>
      <c r="BQ604" s="95">
        <f t="shared" si="94"/>
        <v>42598</v>
      </c>
      <c r="BR604" s="83">
        <f t="shared" si="95"/>
        <v>8</v>
      </c>
      <c r="BS604" s="43">
        <f t="shared" si="96"/>
        <v>2016</v>
      </c>
      <c r="BT604" s="84">
        <f>IF(BQ604=" "," ",+'Meteo - DJ'!E605)</f>
        <v>15.1</v>
      </c>
      <c r="BU604" s="85">
        <f>IF(BQ604=" "," ",+'Meteo - DJ'!F605)</f>
        <v>30.2</v>
      </c>
      <c r="BV604" s="75">
        <f t="shared" si="93"/>
        <v>0.46592052980132459</v>
      </c>
      <c r="BW604" s="74">
        <f t="shared" si="97"/>
        <v>7.6499999999999986</v>
      </c>
    </row>
    <row r="605" spans="26:75" x14ac:dyDescent="0.45">
      <c r="Z605" s="27"/>
      <c r="BQ605" s="95">
        <f t="shared" si="94"/>
        <v>42599</v>
      </c>
      <c r="BR605" s="83">
        <f t="shared" si="95"/>
        <v>8</v>
      </c>
      <c r="BS605" s="43">
        <f t="shared" si="96"/>
        <v>2016</v>
      </c>
      <c r="BT605" s="84">
        <f>IF(BQ605=" "," ",+'Meteo - DJ'!E606)</f>
        <v>16.2</v>
      </c>
      <c r="BU605" s="85">
        <f>IF(BQ605=" "," ",+'Meteo - DJ'!F606)</f>
        <v>30.5</v>
      </c>
      <c r="BV605" s="75">
        <f t="shared" si="93"/>
        <v>0.2391608391608393</v>
      </c>
      <c r="BW605" s="74">
        <f t="shared" si="97"/>
        <v>8.3500000000000014</v>
      </c>
    </row>
    <row r="606" spans="26:75" x14ac:dyDescent="0.45">
      <c r="Z606" s="27"/>
      <c r="BQ606" s="95">
        <f t="shared" si="94"/>
        <v>42600</v>
      </c>
      <c r="BR606" s="83">
        <f t="shared" si="95"/>
        <v>8</v>
      </c>
      <c r="BS606" s="43">
        <f t="shared" si="96"/>
        <v>2016</v>
      </c>
      <c r="BT606" s="84">
        <f>IF(BQ606=" "," ",+'Meteo - DJ'!E607)</f>
        <v>17.600000000000001</v>
      </c>
      <c r="BU606" s="85">
        <f>IF(BQ606=" "," ",+'Meteo - DJ'!F607)</f>
        <v>23.2</v>
      </c>
      <c r="BV606" s="75">
        <f t="shared" si="93"/>
        <v>4.399999999999981E-2</v>
      </c>
      <c r="BW606" s="74">
        <f t="shared" si="97"/>
        <v>5.3999999999999986</v>
      </c>
    </row>
    <row r="607" spans="26:75" x14ac:dyDescent="0.45">
      <c r="Z607" s="27"/>
      <c r="BQ607" s="95">
        <f t="shared" si="94"/>
        <v>42601</v>
      </c>
      <c r="BR607" s="83">
        <f t="shared" si="95"/>
        <v>8</v>
      </c>
      <c r="BS607" s="43">
        <f t="shared" si="96"/>
        <v>2016</v>
      </c>
      <c r="BT607" s="84">
        <f>IF(BQ607=" "," ",+'Meteo - DJ'!E608)</f>
        <v>16.3</v>
      </c>
      <c r="BU607" s="85">
        <f>IF(BQ607=" "," ",+'Meteo - DJ'!F608)</f>
        <v>23.3</v>
      </c>
      <c r="BV607" s="75">
        <f t="shared" si="93"/>
        <v>0.30939999999999979</v>
      </c>
      <c r="BW607" s="74">
        <f t="shared" si="97"/>
        <v>4.8000000000000007</v>
      </c>
    </row>
    <row r="608" spans="26:75" x14ac:dyDescent="0.45">
      <c r="Z608" s="27"/>
      <c r="BQ608" s="95">
        <f t="shared" si="94"/>
        <v>42602</v>
      </c>
      <c r="BR608" s="83">
        <f t="shared" si="95"/>
        <v>8</v>
      </c>
      <c r="BS608" s="43">
        <f t="shared" si="96"/>
        <v>2016</v>
      </c>
      <c r="BT608" s="84">
        <f>IF(BQ608=" "," ",+'Meteo - DJ'!E609)</f>
        <v>14.3</v>
      </c>
      <c r="BU608" s="85">
        <f>IF(BQ608=" "," ",+'Meteo - DJ'!F609)</f>
        <v>24.8</v>
      </c>
      <c r="BV608" s="75">
        <f t="shared" si="93"/>
        <v>0.84359999999999968</v>
      </c>
      <c r="BW608" s="74">
        <f t="shared" si="97"/>
        <v>4.6256000000000004</v>
      </c>
    </row>
    <row r="609" spans="26:75" x14ac:dyDescent="0.45">
      <c r="Z609" s="27"/>
      <c r="BQ609" s="95">
        <f t="shared" si="94"/>
        <v>42603</v>
      </c>
      <c r="BR609" s="83">
        <f t="shared" si="95"/>
        <v>8</v>
      </c>
      <c r="BS609" s="43">
        <f t="shared" si="96"/>
        <v>2016</v>
      </c>
      <c r="BT609" s="84">
        <f>IF(BQ609=" "," ",+'Meteo - DJ'!E610)</f>
        <v>13.1</v>
      </c>
      <c r="BU609" s="85">
        <f>IF(BQ609=" "," ",+'Meteo - DJ'!F610)</f>
        <v>22.4</v>
      </c>
      <c r="BV609" s="75">
        <f t="shared" si="93"/>
        <v>1.4763225806451614</v>
      </c>
      <c r="BW609" s="74">
        <f t="shared" si="97"/>
        <v>3.0650322580645151</v>
      </c>
    </row>
    <row r="610" spans="26:75" x14ac:dyDescent="0.45">
      <c r="Z610" s="27"/>
      <c r="BQ610" s="95">
        <f t="shared" si="94"/>
        <v>42604</v>
      </c>
      <c r="BR610" s="83">
        <f t="shared" si="95"/>
        <v>8</v>
      </c>
      <c r="BS610" s="43">
        <f t="shared" si="96"/>
        <v>2016</v>
      </c>
      <c r="BT610" s="84">
        <f>IF(BQ610=" "," ",+'Meteo - DJ'!E611)</f>
        <v>14.5</v>
      </c>
      <c r="BU610" s="85">
        <f>IF(BQ610=" "," ",+'Meteo - DJ'!F611)</f>
        <v>28.5</v>
      </c>
      <c r="BV610" s="75">
        <f t="shared" si="93"/>
        <v>0.64749999999999996</v>
      </c>
      <c r="BW610" s="74">
        <f t="shared" si="97"/>
        <v>6.5474999999999994</v>
      </c>
    </row>
    <row r="611" spans="26:75" x14ac:dyDescent="0.45">
      <c r="Z611" s="27"/>
      <c r="BQ611" s="95">
        <f t="shared" si="94"/>
        <v>42605</v>
      </c>
      <c r="BR611" s="83">
        <f t="shared" si="95"/>
        <v>8</v>
      </c>
      <c r="BS611" s="43">
        <f t="shared" si="96"/>
        <v>2016</v>
      </c>
      <c r="BT611" s="84">
        <f>IF(BQ611=" "," ",+'Meteo - DJ'!E612)</f>
        <v>15.9</v>
      </c>
      <c r="BU611" s="85">
        <f>IF(BQ611=" "," ",+'Meteo - DJ'!F612)</f>
        <v>32</v>
      </c>
      <c r="BV611" s="75">
        <f t="shared" si="93"/>
        <v>0.28304347826086951</v>
      </c>
      <c r="BW611" s="74">
        <f t="shared" si="97"/>
        <v>8.9499999999999993</v>
      </c>
    </row>
    <row r="612" spans="26:75" x14ac:dyDescent="0.45">
      <c r="Z612" s="27"/>
      <c r="BQ612" s="95">
        <f t="shared" si="94"/>
        <v>42606</v>
      </c>
      <c r="BR612" s="83">
        <f t="shared" si="95"/>
        <v>8</v>
      </c>
      <c r="BS612" s="43">
        <f t="shared" si="96"/>
        <v>2016</v>
      </c>
      <c r="BT612" s="84">
        <f>IF(BQ612=" "," ",+'Meteo - DJ'!E613)</f>
        <v>17.600000000000001</v>
      </c>
      <c r="BU612" s="85">
        <f>IF(BQ612=" "," ",+'Meteo - DJ'!F613)</f>
        <v>35.700000000000003</v>
      </c>
      <c r="BV612" s="75">
        <f t="shared" si="93"/>
        <v>3.5712707182320308E-2</v>
      </c>
      <c r="BW612" s="74">
        <f t="shared" si="97"/>
        <v>11.650000000000002</v>
      </c>
    </row>
    <row r="613" spans="26:75" x14ac:dyDescent="0.45">
      <c r="Z613" s="27"/>
      <c r="BQ613" s="95">
        <f t="shared" si="94"/>
        <v>42607</v>
      </c>
      <c r="BR613" s="83">
        <f t="shared" si="95"/>
        <v>8</v>
      </c>
      <c r="BS613" s="43">
        <f t="shared" si="96"/>
        <v>2016</v>
      </c>
      <c r="BT613" s="84">
        <f>IF(BQ613=" "," ",+'Meteo - DJ'!E614)</f>
        <v>18.399999999999999</v>
      </c>
      <c r="BU613" s="85">
        <f>IF(BQ613=" "," ",+'Meteo - DJ'!F614)</f>
        <v>36.6</v>
      </c>
      <c r="BV613" s="75">
        <f t="shared" si="93"/>
        <v>-2.8307692307692225E-2</v>
      </c>
      <c r="BW613" s="74">
        <f t="shared" si="97"/>
        <v>12.5</v>
      </c>
    </row>
    <row r="614" spans="26:75" x14ac:dyDescent="0.45">
      <c r="Z614" s="27"/>
      <c r="BQ614" s="95">
        <f t="shared" si="94"/>
        <v>42608</v>
      </c>
      <c r="BR614" s="83">
        <f t="shared" si="95"/>
        <v>8</v>
      </c>
      <c r="BS614" s="43">
        <f t="shared" si="96"/>
        <v>2016</v>
      </c>
      <c r="BT614" s="84">
        <f>IF(BQ614=" "," ",+'Meteo - DJ'!E615)</f>
        <v>19.7</v>
      </c>
      <c r="BU614" s="85">
        <f>IF(BQ614=" "," ",+'Meteo - DJ'!F615)</f>
        <v>34</v>
      </c>
      <c r="BV614" s="75">
        <f t="shared" si="93"/>
        <v>-5.111888111888116E-2</v>
      </c>
      <c r="BW614" s="74">
        <f t="shared" si="97"/>
        <v>11.850000000000001</v>
      </c>
    </row>
    <row r="615" spans="26:75" x14ac:dyDescent="0.45">
      <c r="Z615" s="27"/>
      <c r="BQ615" s="95">
        <f t="shared" si="94"/>
        <v>42609</v>
      </c>
      <c r="BR615" s="83">
        <f t="shared" si="95"/>
        <v>8</v>
      </c>
      <c r="BS615" s="43">
        <f t="shared" si="96"/>
        <v>2016</v>
      </c>
      <c r="BT615" s="84">
        <f>IF(BQ615=" "," ",+'Meteo - DJ'!E616)</f>
        <v>19</v>
      </c>
      <c r="BU615" s="85">
        <f>IF(BQ615=" "," ",+'Meteo - DJ'!F616)</f>
        <v>34.200000000000003</v>
      </c>
      <c r="BV615" s="75">
        <f t="shared" si="93"/>
        <v>-5.2368421052631592E-2</v>
      </c>
      <c r="BW615" s="74">
        <f t="shared" si="97"/>
        <v>11.600000000000001</v>
      </c>
    </row>
    <row r="616" spans="26:75" x14ac:dyDescent="0.45">
      <c r="Z616" s="27"/>
      <c r="BQ616" s="95">
        <f t="shared" si="94"/>
        <v>42610</v>
      </c>
      <c r="BR616" s="83">
        <f t="shared" si="95"/>
        <v>8</v>
      </c>
      <c r="BS616" s="43">
        <f t="shared" si="96"/>
        <v>2016</v>
      </c>
      <c r="BT616" s="84">
        <f>IF(BQ616=" "," ",+'Meteo - DJ'!E617)</f>
        <v>19.399999999999999</v>
      </c>
      <c r="BU616" s="85">
        <f>IF(BQ616=" "," ",+'Meteo - DJ'!F617)</f>
        <v>27.7</v>
      </c>
      <c r="BV616" s="75">
        <f t="shared" si="93"/>
        <v>-1.2819277108433849E-2</v>
      </c>
      <c r="BW616" s="74">
        <f t="shared" si="97"/>
        <v>8.5499999999999972</v>
      </c>
    </row>
    <row r="617" spans="26:75" x14ac:dyDescent="0.45">
      <c r="Z617" s="27"/>
      <c r="BQ617" s="95">
        <f t="shared" si="94"/>
        <v>42611</v>
      </c>
      <c r="BR617" s="83">
        <f t="shared" si="95"/>
        <v>8</v>
      </c>
      <c r="BS617" s="43">
        <f t="shared" si="96"/>
        <v>2016</v>
      </c>
      <c r="BT617" s="84">
        <f>IF(BQ617=" "," ",+'Meteo - DJ'!E618)</f>
        <v>16.399999999999999</v>
      </c>
      <c r="BU617" s="85">
        <f>IF(BQ617=" "," ",+'Meteo - DJ'!F618)</f>
        <v>24.7</v>
      </c>
      <c r="BV617" s="75">
        <f t="shared" si="93"/>
        <v>0.25754216867469915</v>
      </c>
      <c r="BW617" s="74">
        <f t="shared" si="97"/>
        <v>5.5499999999999972</v>
      </c>
    </row>
    <row r="618" spans="26:75" x14ac:dyDescent="0.45">
      <c r="Z618" s="27"/>
      <c r="BQ618" s="95">
        <f t="shared" si="94"/>
        <v>42612</v>
      </c>
      <c r="BR618" s="83">
        <f t="shared" si="95"/>
        <v>8</v>
      </c>
      <c r="BS618" s="43">
        <f t="shared" si="96"/>
        <v>2016</v>
      </c>
      <c r="BT618" s="84">
        <f>IF(BQ618=" "," ",+'Meteo - DJ'!E619)</f>
        <v>14.3</v>
      </c>
      <c r="BU618" s="85">
        <f>IF(BQ618=" "," ",+'Meteo - DJ'!F619)</f>
        <v>26.3</v>
      </c>
      <c r="BV618" s="75">
        <f t="shared" si="93"/>
        <v>0.77514999999999978</v>
      </c>
      <c r="BW618" s="74">
        <f t="shared" si="97"/>
        <v>5.3731500000000008</v>
      </c>
    </row>
    <row r="619" spans="26:75" x14ac:dyDescent="0.45">
      <c r="Z619" s="27"/>
      <c r="BQ619" s="95">
        <f t="shared" si="94"/>
        <v>42613</v>
      </c>
      <c r="BR619" s="83">
        <f t="shared" si="95"/>
        <v>8</v>
      </c>
      <c r="BS619" s="43">
        <f t="shared" si="96"/>
        <v>2016</v>
      </c>
      <c r="BT619" s="84">
        <f>IF(BQ619=" "," ",+'Meteo - DJ'!E620)</f>
        <v>13.6</v>
      </c>
      <c r="BU619" s="85">
        <f>IF(BQ619=" "," ",+'Meteo - DJ'!F620)</f>
        <v>28.4</v>
      </c>
      <c r="BV619" s="75">
        <f t="shared" si="93"/>
        <v>0.90140540540540548</v>
      </c>
      <c r="BW619" s="74">
        <f t="shared" si="97"/>
        <v>6.1676216216216204</v>
      </c>
    </row>
    <row r="620" spans="26:75" x14ac:dyDescent="0.45">
      <c r="Z620" s="27"/>
      <c r="BQ620" s="95">
        <f t="shared" si="94"/>
        <v>42614</v>
      </c>
      <c r="BR620" s="83">
        <f t="shared" si="95"/>
        <v>9</v>
      </c>
      <c r="BS620" s="43">
        <f t="shared" si="96"/>
        <v>2016</v>
      </c>
      <c r="BT620" s="84">
        <f>IF(BQ620=" "," ",+'Meteo - DJ'!E621)</f>
        <v>12.8</v>
      </c>
      <c r="BU620" s="85">
        <f>IF(BQ620=" "," ",+'Meteo - DJ'!F621)</f>
        <v>27.3</v>
      </c>
      <c r="BV620" s="75">
        <f t="shared" si="93"/>
        <v>1.1992275862068962</v>
      </c>
      <c r="BW620" s="74">
        <f t="shared" si="97"/>
        <v>5.3661931034482766</v>
      </c>
    </row>
    <row r="621" spans="26:75" x14ac:dyDescent="0.45">
      <c r="Z621" s="27"/>
      <c r="BQ621" s="95">
        <f t="shared" si="94"/>
        <v>42615</v>
      </c>
      <c r="BR621" s="83">
        <f t="shared" si="95"/>
        <v>9</v>
      </c>
      <c r="BS621" s="43">
        <f t="shared" si="96"/>
        <v>2016</v>
      </c>
      <c r="BT621" s="84">
        <f>IF(BQ621=" "," ",+'Meteo - DJ'!E622)</f>
        <v>13.8</v>
      </c>
      <c r="BU621" s="85">
        <f>IF(BQ621=" "," ",+'Meteo - DJ'!F622)</f>
        <v>29</v>
      </c>
      <c r="BV621" s="75">
        <f t="shared" si="93"/>
        <v>0.82342105263157883</v>
      </c>
      <c r="BW621" s="74">
        <f t="shared" si="97"/>
        <v>6.5357894736842104</v>
      </c>
    </row>
    <row r="622" spans="26:75" x14ac:dyDescent="0.45">
      <c r="Z622" s="27"/>
      <c r="BQ622" s="95">
        <f t="shared" si="94"/>
        <v>42616</v>
      </c>
      <c r="BR622" s="83">
        <f t="shared" si="95"/>
        <v>9</v>
      </c>
      <c r="BS622" s="43">
        <f t="shared" si="96"/>
        <v>2016</v>
      </c>
      <c r="BT622" s="84">
        <f>IF(BQ622=" "," ",+'Meteo - DJ'!E623)</f>
        <v>14.4</v>
      </c>
      <c r="BU622" s="85">
        <f>IF(BQ622=" "," ",+'Meteo - DJ'!F623)</f>
        <v>28.3</v>
      </c>
      <c r="BV622" s="75">
        <f t="shared" si="93"/>
        <v>0.67959712230215819</v>
      </c>
      <c r="BW622" s="74">
        <f t="shared" si="97"/>
        <v>6.4088776978417261</v>
      </c>
    </row>
    <row r="623" spans="26:75" x14ac:dyDescent="0.45">
      <c r="Z623" s="27"/>
      <c r="BQ623" s="95">
        <f t="shared" si="94"/>
        <v>42617</v>
      </c>
      <c r="BR623" s="83">
        <f t="shared" si="95"/>
        <v>9</v>
      </c>
      <c r="BS623" s="43">
        <f t="shared" si="96"/>
        <v>2016</v>
      </c>
      <c r="BT623" s="84">
        <f>IF(BQ623=" "," ",+'Meteo - DJ'!E624)</f>
        <v>17.600000000000001</v>
      </c>
      <c r="BU623" s="85">
        <f>IF(BQ623=" "," ",+'Meteo - DJ'!F624)</f>
        <v>21.8</v>
      </c>
      <c r="BV623" s="75">
        <f t="shared" si="93"/>
        <v>4.7999999999999779E-2</v>
      </c>
      <c r="BW623" s="74">
        <f t="shared" si="97"/>
        <v>4.7000000000000028</v>
      </c>
    </row>
    <row r="624" spans="26:75" x14ac:dyDescent="0.45">
      <c r="Z624" s="27"/>
      <c r="BQ624" s="95">
        <f t="shared" si="94"/>
        <v>42618</v>
      </c>
      <c r="BR624" s="83">
        <f t="shared" si="95"/>
        <v>9</v>
      </c>
      <c r="BS624" s="43">
        <f t="shared" si="96"/>
        <v>2016</v>
      </c>
      <c r="BT624" s="84">
        <f>IF(BQ624=" "," ",+'Meteo - DJ'!E625)</f>
        <v>14.8</v>
      </c>
      <c r="BU624" s="85">
        <f>IF(BQ624=" "," ",+'Meteo - DJ'!F625)</f>
        <v>19.899999999999999</v>
      </c>
      <c r="BV624" s="75">
        <f t="shared" si="93"/>
        <v>1.0992941176470588</v>
      </c>
      <c r="BW624" s="74">
        <f t="shared" si="97"/>
        <v>2.3692941176470583</v>
      </c>
    </row>
    <row r="625" spans="26:75" x14ac:dyDescent="0.45">
      <c r="Z625" s="27"/>
      <c r="BQ625" s="95">
        <f t="shared" si="94"/>
        <v>42619</v>
      </c>
      <c r="BR625" s="83">
        <f t="shared" si="95"/>
        <v>9</v>
      </c>
      <c r="BS625" s="43">
        <f t="shared" si="96"/>
        <v>2016</v>
      </c>
      <c r="BT625" s="84">
        <f>IF(BQ625=" "," ",+'Meteo - DJ'!E626)</f>
        <v>18.100000000000001</v>
      </c>
      <c r="BU625" s="85">
        <f>IF(BQ625=" "," ",+'Meteo - DJ'!F626)</f>
        <v>22.9</v>
      </c>
      <c r="BV625" s="75">
        <f t="shared" si="93"/>
        <v>-7.1250000000000896E-3</v>
      </c>
      <c r="BW625" s="74">
        <f t="shared" si="97"/>
        <v>5.5</v>
      </c>
    </row>
    <row r="626" spans="26:75" x14ac:dyDescent="0.45">
      <c r="Z626" s="27"/>
      <c r="BQ626" s="95">
        <f t="shared" si="94"/>
        <v>42620</v>
      </c>
      <c r="BR626" s="83">
        <f t="shared" si="95"/>
        <v>9</v>
      </c>
      <c r="BS626" s="43">
        <f t="shared" si="96"/>
        <v>2016</v>
      </c>
      <c r="BT626" s="84">
        <f>IF(BQ626=" "," ",+'Meteo - DJ'!E627)</f>
        <v>14.2</v>
      </c>
      <c r="BU626" s="85">
        <f>IF(BQ626=" "," ",+'Meteo - DJ'!F627)</f>
        <v>28.5</v>
      </c>
      <c r="BV626" s="75">
        <f t="shared" si="93"/>
        <v>0.72811188811188821</v>
      </c>
      <c r="BW626" s="74">
        <f t="shared" si="97"/>
        <v>6.432797202797202</v>
      </c>
    </row>
    <row r="627" spans="26:75" x14ac:dyDescent="0.45">
      <c r="Z627" s="27"/>
      <c r="BQ627" s="95">
        <f t="shared" si="94"/>
        <v>42621</v>
      </c>
      <c r="BR627" s="83">
        <f t="shared" si="95"/>
        <v>9</v>
      </c>
      <c r="BS627" s="43">
        <f t="shared" si="96"/>
        <v>2016</v>
      </c>
      <c r="BT627" s="84">
        <f>IF(BQ627=" "," ",+'Meteo - DJ'!E628)</f>
        <v>13.1</v>
      </c>
      <c r="BU627" s="85">
        <f>IF(BQ627=" "," ",+'Meteo - DJ'!F628)</f>
        <v>25.5</v>
      </c>
      <c r="BV627" s="75">
        <f t="shared" si="93"/>
        <v>1.2052419354838713</v>
      </c>
      <c r="BW627" s="74">
        <f t="shared" si="97"/>
        <v>4.574274193548387</v>
      </c>
    </row>
    <row r="628" spans="26:75" x14ac:dyDescent="0.45">
      <c r="Z628" s="27"/>
      <c r="BQ628" s="95">
        <f t="shared" si="94"/>
        <v>42622</v>
      </c>
      <c r="BR628" s="83">
        <f t="shared" si="95"/>
        <v>9</v>
      </c>
      <c r="BS628" s="43">
        <f t="shared" si="96"/>
        <v>2016</v>
      </c>
      <c r="BT628" s="84">
        <f>IF(BQ628=" "," ",+'Meteo - DJ'!E629)</f>
        <v>10.5</v>
      </c>
      <c r="BU628" s="85">
        <f>IF(BQ628=" "," ",+'Meteo - DJ'!F629)</f>
        <v>26.3</v>
      </c>
      <c r="BV628" s="75">
        <f t="shared" si="93"/>
        <v>2.0952531645569619</v>
      </c>
      <c r="BW628" s="74">
        <f t="shared" si="97"/>
        <v>4.2982911392405061</v>
      </c>
    </row>
    <row r="629" spans="26:75" x14ac:dyDescent="0.45">
      <c r="Z629" s="27"/>
      <c r="BQ629" s="95">
        <f t="shared" si="94"/>
        <v>42623</v>
      </c>
      <c r="BR629" s="83">
        <f t="shared" si="95"/>
        <v>9</v>
      </c>
      <c r="BS629" s="43">
        <f t="shared" si="96"/>
        <v>2016</v>
      </c>
      <c r="BT629" s="84">
        <f>IF(BQ629=" "," ",+'Meteo - DJ'!E630)</f>
        <v>11.1</v>
      </c>
      <c r="BU629" s="85">
        <f>IF(BQ629=" "," ",+'Meteo - DJ'!F630)</f>
        <v>27</v>
      </c>
      <c r="BV629" s="75">
        <f t="shared" si="93"/>
        <v>1.8096226415094343</v>
      </c>
      <c r="BW629" s="74">
        <f t="shared" si="97"/>
        <v>4.7637735849056604</v>
      </c>
    </row>
    <row r="630" spans="26:75" x14ac:dyDescent="0.45">
      <c r="Z630" s="27"/>
      <c r="BQ630" s="95">
        <f t="shared" si="94"/>
        <v>42624</v>
      </c>
      <c r="BR630" s="83">
        <f t="shared" si="95"/>
        <v>9</v>
      </c>
      <c r="BS630" s="43">
        <f t="shared" si="96"/>
        <v>2016</v>
      </c>
      <c r="BT630" s="84">
        <f>IF(BQ630=" "," ",+'Meteo - DJ'!E631)</f>
        <v>18.600000000000001</v>
      </c>
      <c r="BU630" s="85">
        <f>IF(BQ630=" "," ",+'Meteo - DJ'!F631)</f>
        <v>25.9</v>
      </c>
      <c r="BV630" s="75">
        <f t="shared" si="93"/>
        <v>-2.7287671232876717E-2</v>
      </c>
      <c r="BW630" s="74">
        <f t="shared" si="97"/>
        <v>7.25</v>
      </c>
    </row>
    <row r="631" spans="26:75" x14ac:dyDescent="0.45">
      <c r="Z631" s="27"/>
      <c r="BQ631" s="95">
        <f t="shared" si="94"/>
        <v>42625</v>
      </c>
      <c r="BR631" s="83">
        <f t="shared" si="95"/>
        <v>9</v>
      </c>
      <c r="BS631" s="43">
        <f t="shared" si="96"/>
        <v>2016</v>
      </c>
      <c r="BT631" s="84">
        <f>IF(BQ631=" "," ",+'Meteo - DJ'!E632)</f>
        <v>14.4</v>
      </c>
      <c r="BU631" s="85">
        <f>IF(BQ631=" "," ",+'Meteo - DJ'!F632)</f>
        <v>31.5</v>
      </c>
      <c r="BV631" s="75">
        <f t="shared" si="93"/>
        <v>0.60631578947368414</v>
      </c>
      <c r="BW631" s="74">
        <f t="shared" si="97"/>
        <v>8.0068421052631571</v>
      </c>
    </row>
    <row r="632" spans="26:75" x14ac:dyDescent="0.45">
      <c r="Z632" s="27"/>
      <c r="BQ632" s="95">
        <f t="shared" si="94"/>
        <v>42626</v>
      </c>
      <c r="BR632" s="83">
        <f t="shared" si="95"/>
        <v>9</v>
      </c>
      <c r="BS632" s="43">
        <f t="shared" si="96"/>
        <v>2016</v>
      </c>
      <c r="BT632" s="84">
        <f>IF(BQ632=" "," ",+'Meteo - DJ'!E633)</f>
        <v>20.8</v>
      </c>
      <c r="BU632" s="85">
        <f>IF(BQ632=" "," ",+'Meteo - DJ'!F633)</f>
        <v>32.4</v>
      </c>
      <c r="BV632" s="75">
        <f t="shared" si="93"/>
        <v>5.9862068965517351E-2</v>
      </c>
      <c r="BW632" s="74">
        <f t="shared" si="97"/>
        <v>11.600000000000001</v>
      </c>
    </row>
    <row r="633" spans="26:75" x14ac:dyDescent="0.45">
      <c r="Z633" s="27"/>
      <c r="BQ633" s="95">
        <f t="shared" si="94"/>
        <v>42627</v>
      </c>
      <c r="BR633" s="83">
        <f t="shared" si="95"/>
        <v>9</v>
      </c>
      <c r="BS633" s="43">
        <f t="shared" si="96"/>
        <v>2016</v>
      </c>
      <c r="BT633" s="84">
        <f>IF(BQ633=" "," ",+'Meteo - DJ'!E634)</f>
        <v>17.100000000000001</v>
      </c>
      <c r="BU633" s="85">
        <f>IF(BQ633=" "," ",+'Meteo - DJ'!F634)</f>
        <v>27.9</v>
      </c>
      <c r="BV633" s="75">
        <f t="shared" si="93"/>
        <v>0.10349999999999979</v>
      </c>
      <c r="BW633" s="74">
        <f t="shared" si="97"/>
        <v>7.5</v>
      </c>
    </row>
    <row r="634" spans="26:75" x14ac:dyDescent="0.45">
      <c r="Z634" s="27"/>
      <c r="BQ634" s="95">
        <f t="shared" si="94"/>
        <v>42628</v>
      </c>
      <c r="BR634" s="83">
        <f t="shared" si="95"/>
        <v>9</v>
      </c>
      <c r="BS634" s="43">
        <f t="shared" si="96"/>
        <v>2016</v>
      </c>
      <c r="BT634" s="84">
        <f>IF(BQ634=" "," ",+'Meteo - DJ'!E635)</f>
        <v>16.600000000000001</v>
      </c>
      <c r="BU634" s="85">
        <f>IF(BQ634=" "," ",+'Meteo - DJ'!F635)</f>
        <v>20.2</v>
      </c>
      <c r="BV634" s="75">
        <f t="shared" si="93"/>
        <v>0.34066666666666623</v>
      </c>
      <c r="BW634" s="74">
        <f t="shared" si="97"/>
        <v>3.3999999999999986</v>
      </c>
    </row>
    <row r="635" spans="26:75" x14ac:dyDescent="0.45">
      <c r="Z635" s="27"/>
      <c r="BQ635" s="95">
        <f t="shared" si="94"/>
        <v>42629</v>
      </c>
      <c r="BR635" s="83">
        <f t="shared" si="95"/>
        <v>9</v>
      </c>
      <c r="BS635" s="43">
        <f t="shared" si="96"/>
        <v>2016</v>
      </c>
      <c r="BT635" s="84">
        <f>IF(BQ635=" "," ",+'Meteo - DJ'!E636)</f>
        <v>13.4</v>
      </c>
      <c r="BU635" s="85">
        <f>IF(BQ635=" "," ",+'Meteo - DJ'!F636)</f>
        <v>21.7</v>
      </c>
      <c r="BV635" s="75">
        <f t="shared" si="93"/>
        <v>1.4387469879518071</v>
      </c>
      <c r="BW635" s="74">
        <f t="shared" si="97"/>
        <v>2.8075421686746989</v>
      </c>
    </row>
    <row r="636" spans="26:75" x14ac:dyDescent="0.45">
      <c r="Z636" s="27"/>
      <c r="BQ636" s="95">
        <f t="shared" si="94"/>
        <v>42630</v>
      </c>
      <c r="BR636" s="83">
        <f t="shared" si="95"/>
        <v>9</v>
      </c>
      <c r="BS636" s="43">
        <f t="shared" si="96"/>
        <v>2016</v>
      </c>
      <c r="BT636" s="84">
        <f>IF(BQ636=" "," ",+'Meteo - DJ'!E637)</f>
        <v>12.3</v>
      </c>
      <c r="BU636" s="85">
        <f>IF(BQ636=" "," ",+'Meteo - DJ'!F637)</f>
        <v>17.899999999999999</v>
      </c>
      <c r="BV636" s="75">
        <f t="shared" si="93"/>
        <v>2.9000000000000004</v>
      </c>
      <c r="BW636" s="74">
        <f t="shared" si="97"/>
        <v>0.86274999999999946</v>
      </c>
    </row>
    <row r="637" spans="26:75" x14ac:dyDescent="0.45">
      <c r="Z637" s="27"/>
      <c r="BQ637" s="95">
        <f t="shared" si="94"/>
        <v>42631</v>
      </c>
      <c r="BR637" s="83">
        <f t="shared" si="95"/>
        <v>9</v>
      </c>
      <c r="BS637" s="43">
        <f t="shared" si="96"/>
        <v>2016</v>
      </c>
      <c r="BT637" s="84">
        <f>IF(BQ637=" "," ",+'Meteo - DJ'!E638)</f>
        <v>9.8000000000000007</v>
      </c>
      <c r="BU637" s="85">
        <f>IF(BQ637=" "," ",+'Meteo - DJ'!F638)</f>
        <v>21.8</v>
      </c>
      <c r="BV637" s="75">
        <f t="shared" si="93"/>
        <v>3.0093999999999994</v>
      </c>
      <c r="BW637" s="74">
        <f t="shared" si="97"/>
        <v>2.1624000000000003</v>
      </c>
    </row>
    <row r="638" spans="26:75" x14ac:dyDescent="0.45">
      <c r="Z638" s="27"/>
      <c r="BQ638" s="95">
        <f t="shared" si="94"/>
        <v>42632</v>
      </c>
      <c r="BR638" s="83">
        <f t="shared" si="95"/>
        <v>9</v>
      </c>
      <c r="BS638" s="43">
        <f t="shared" si="96"/>
        <v>2016</v>
      </c>
      <c r="BT638" s="84">
        <f>IF(BQ638=" "," ",+'Meteo - DJ'!E639)</f>
        <v>14.6</v>
      </c>
      <c r="BU638" s="85">
        <f>IF(BQ638=" "," ",+'Meteo - DJ'!F639)</f>
        <v>20.100000000000001</v>
      </c>
      <c r="BV638" s="75">
        <f t="shared" si="93"/>
        <v>1.1547636363636362</v>
      </c>
      <c r="BW638" s="74">
        <f t="shared" si="97"/>
        <v>2.3942181818181822</v>
      </c>
    </row>
    <row r="639" spans="26:75" x14ac:dyDescent="0.45">
      <c r="Z639" s="27"/>
      <c r="BQ639" s="95">
        <f t="shared" si="94"/>
        <v>42633</v>
      </c>
      <c r="BR639" s="83">
        <f t="shared" si="95"/>
        <v>9</v>
      </c>
      <c r="BS639" s="43">
        <f t="shared" si="96"/>
        <v>2016</v>
      </c>
      <c r="BT639" s="84">
        <f>IF(BQ639=" "," ",+'Meteo - DJ'!E640)</f>
        <v>14.8</v>
      </c>
      <c r="BU639" s="85">
        <f>IF(BQ639=" "," ",+'Meteo - DJ'!F640)</f>
        <v>20.7</v>
      </c>
      <c r="BV639" s="75">
        <f t="shared" si="93"/>
        <v>0.98494915254237259</v>
      </c>
      <c r="BW639" s="74">
        <f t="shared" si="97"/>
        <v>2.7688474576271185</v>
      </c>
    </row>
    <row r="640" spans="26:75" x14ac:dyDescent="0.45">
      <c r="Z640" s="27"/>
      <c r="BQ640" s="95">
        <f t="shared" si="94"/>
        <v>42634</v>
      </c>
      <c r="BR640" s="83">
        <f t="shared" si="95"/>
        <v>9</v>
      </c>
      <c r="BS640" s="43">
        <f t="shared" si="96"/>
        <v>2016</v>
      </c>
      <c r="BT640" s="84">
        <f>IF(BQ640=" "," ",+'Meteo - DJ'!E641)</f>
        <v>8.1999999999999993</v>
      </c>
      <c r="BU640" s="85">
        <f>IF(BQ640=" "," ",+'Meteo - DJ'!F641)</f>
        <v>22.4</v>
      </c>
      <c r="BV640" s="75">
        <f t="shared" si="93"/>
        <v>3.6246197183098596</v>
      </c>
      <c r="BW640" s="74">
        <f t="shared" si="97"/>
        <v>2.2116619718309849</v>
      </c>
    </row>
    <row r="641" spans="26:75" x14ac:dyDescent="0.45">
      <c r="Z641" s="27"/>
      <c r="BQ641" s="95">
        <f t="shared" si="94"/>
        <v>42635</v>
      </c>
      <c r="BR641" s="83">
        <f t="shared" si="95"/>
        <v>9</v>
      </c>
      <c r="BS641" s="43">
        <f t="shared" si="96"/>
        <v>2016</v>
      </c>
      <c r="BT641" s="84">
        <f>IF(BQ641=" "," ",+'Meteo - DJ'!E642)</f>
        <v>9.1</v>
      </c>
      <c r="BU641" s="85">
        <f>IF(BQ641=" "," ",+'Meteo - DJ'!F642)</f>
        <v>24</v>
      </c>
      <c r="BV641" s="75">
        <f t="shared" si="93"/>
        <v>2.9447651006711411</v>
      </c>
      <c r="BW641" s="74">
        <f t="shared" si="97"/>
        <v>3.0032214765100669</v>
      </c>
    </row>
    <row r="642" spans="26:75" x14ac:dyDescent="0.45">
      <c r="Z642" s="27"/>
      <c r="BQ642" s="95">
        <f t="shared" si="94"/>
        <v>42636</v>
      </c>
      <c r="BR642" s="83">
        <f t="shared" si="95"/>
        <v>9</v>
      </c>
      <c r="BS642" s="43">
        <f t="shared" si="96"/>
        <v>2016</v>
      </c>
      <c r="BT642" s="84">
        <f>IF(BQ642=" "," ",+'Meteo - DJ'!E643)</f>
        <v>12.9</v>
      </c>
      <c r="BU642" s="85">
        <f>IF(BQ642=" "," ",+'Meteo - DJ'!F643)</f>
        <v>24.5</v>
      </c>
      <c r="BV642" s="75">
        <f t="shared" si="93"/>
        <v>1.3497413793103448</v>
      </c>
      <c r="BW642" s="74">
        <f t="shared" si="97"/>
        <v>4.0276724137931037</v>
      </c>
    </row>
    <row r="643" spans="26:75" x14ac:dyDescent="0.45">
      <c r="Z643" s="27"/>
      <c r="BQ643" s="95">
        <f t="shared" si="94"/>
        <v>42637</v>
      </c>
      <c r="BR643" s="83">
        <f t="shared" si="95"/>
        <v>9</v>
      </c>
      <c r="BS643" s="43">
        <f t="shared" si="96"/>
        <v>2016</v>
      </c>
      <c r="BT643" s="84">
        <f>IF(BQ643=" "," ",+'Meteo - DJ'!E644)</f>
        <v>9.6999999999999993</v>
      </c>
      <c r="BU643" s="85">
        <f>IF(BQ643=" "," ",+'Meteo - DJ'!F644)</f>
        <v>24.6</v>
      </c>
      <c r="BV643" s="75">
        <f t="shared" si="93"/>
        <v>2.6058657718120806</v>
      </c>
      <c r="BW643" s="74">
        <f t="shared" si="97"/>
        <v>3.3657986577181211</v>
      </c>
    </row>
    <row r="644" spans="26:75" x14ac:dyDescent="0.45">
      <c r="Z644" s="27"/>
      <c r="BQ644" s="95">
        <f t="shared" si="94"/>
        <v>42638</v>
      </c>
      <c r="BR644" s="83">
        <f t="shared" si="95"/>
        <v>9</v>
      </c>
      <c r="BS644" s="43">
        <f t="shared" si="96"/>
        <v>2016</v>
      </c>
      <c r="BT644" s="84">
        <f>IF(BQ644=" "," ",+'Meteo - DJ'!E645)</f>
        <v>12.1</v>
      </c>
      <c r="BU644" s="85">
        <f>IF(BQ644=" "," ",+'Meteo - DJ'!F645)</f>
        <v>20.3</v>
      </c>
      <c r="BV644" s="75">
        <f t="shared" si="93"/>
        <v>2.2549512195121952</v>
      </c>
      <c r="BW644" s="74">
        <f t="shared" si="97"/>
        <v>1.8627560975609758</v>
      </c>
    </row>
    <row r="645" spans="26:75" x14ac:dyDescent="0.45">
      <c r="Z645" s="27"/>
      <c r="BQ645" s="95">
        <f t="shared" si="94"/>
        <v>42639</v>
      </c>
      <c r="BR645" s="83">
        <f t="shared" si="95"/>
        <v>9</v>
      </c>
      <c r="BS645" s="43">
        <f t="shared" si="96"/>
        <v>2016</v>
      </c>
      <c r="BT645" s="84">
        <f>IF(BQ645=" "," ",+'Meteo - DJ'!E646)</f>
        <v>8.3000000000000007</v>
      </c>
      <c r="BU645" s="85">
        <f>IF(BQ645=" "," ",+'Meteo - DJ'!F646)</f>
        <v>20.7</v>
      </c>
      <c r="BV645" s="75">
        <f t="shared" si="93"/>
        <v>3.9629193548387094</v>
      </c>
      <c r="BW645" s="74">
        <f t="shared" si="97"/>
        <v>1.5564677419354838</v>
      </c>
    </row>
    <row r="646" spans="26:75" x14ac:dyDescent="0.45">
      <c r="Z646" s="27"/>
      <c r="BQ646" s="95">
        <f t="shared" si="94"/>
        <v>42640</v>
      </c>
      <c r="BR646" s="83">
        <f t="shared" si="95"/>
        <v>9</v>
      </c>
      <c r="BS646" s="43">
        <f t="shared" si="96"/>
        <v>2016</v>
      </c>
      <c r="BT646" s="84">
        <f>IF(BQ646=" "," ",+'Meteo - DJ'!E647)</f>
        <v>9.5</v>
      </c>
      <c r="BU646" s="85">
        <f>IF(BQ646=" "," ",+'Meteo - DJ'!F647)</f>
        <v>23.3</v>
      </c>
      <c r="BV646" s="75">
        <f t="shared" si="93"/>
        <v>2.8789130434782608</v>
      </c>
      <c r="BW646" s="74">
        <f t="shared" si="97"/>
        <v>2.7606521739130438</v>
      </c>
    </row>
    <row r="647" spans="26:75" x14ac:dyDescent="0.45">
      <c r="Z647" s="27"/>
      <c r="BQ647" s="95">
        <f t="shared" si="94"/>
        <v>42641</v>
      </c>
      <c r="BR647" s="83">
        <f t="shared" si="95"/>
        <v>9</v>
      </c>
      <c r="BS647" s="43">
        <f t="shared" si="96"/>
        <v>2016</v>
      </c>
      <c r="BT647" s="84">
        <f>IF(BQ647=" "," ",+'Meteo - DJ'!E648)</f>
        <v>15.3</v>
      </c>
      <c r="BU647" s="85">
        <f>IF(BQ647=" "," ",+'Meteo - DJ'!F648)</f>
        <v>23.6</v>
      </c>
      <c r="BV647" s="75">
        <f t="shared" si="93"/>
        <v>0.58489156626505989</v>
      </c>
      <c r="BW647" s="74">
        <f t="shared" si="97"/>
        <v>4.4500000000000028</v>
      </c>
    </row>
    <row r="648" spans="26:75" x14ac:dyDescent="0.45">
      <c r="Z648" s="27"/>
      <c r="BQ648" s="95">
        <f t="shared" si="94"/>
        <v>42642</v>
      </c>
      <c r="BR648" s="83">
        <f t="shared" si="95"/>
        <v>9</v>
      </c>
      <c r="BS648" s="43">
        <f t="shared" si="96"/>
        <v>2016</v>
      </c>
      <c r="BT648" s="84">
        <f>IF(BQ648=" "," ",+'Meteo - DJ'!E649)</f>
        <v>13</v>
      </c>
      <c r="BU648" s="85">
        <f>IF(BQ648=" "," ",+'Meteo - DJ'!F649)</f>
        <v>22.3</v>
      </c>
      <c r="BV648" s="75">
        <f t="shared" si="93"/>
        <v>1.5290322580645159</v>
      </c>
      <c r="BW648" s="74">
        <f t="shared" si="97"/>
        <v>2.9906451612903231</v>
      </c>
    </row>
    <row r="649" spans="26:75" x14ac:dyDescent="0.45">
      <c r="Z649" s="27"/>
      <c r="BQ649" s="95">
        <f t="shared" si="94"/>
        <v>42643</v>
      </c>
      <c r="BR649" s="83">
        <f t="shared" si="95"/>
        <v>9</v>
      </c>
      <c r="BS649" s="43">
        <f t="shared" si="96"/>
        <v>2016</v>
      </c>
      <c r="BT649" s="84">
        <f>IF(BQ649=" "," ",+'Meteo - DJ'!E650)</f>
        <v>13.2</v>
      </c>
      <c r="BU649" s="85">
        <f>IF(BQ649=" "," ",+'Meteo - DJ'!F650)</f>
        <v>17.7</v>
      </c>
      <c r="BV649" s="75">
        <f t="shared" si="93"/>
        <v>2.5500000000000007</v>
      </c>
      <c r="BW649" s="74">
        <f t="shared" si="97"/>
        <v>0.89639999999999964</v>
      </c>
    </row>
    <row r="650" spans="26:75" x14ac:dyDescent="0.45">
      <c r="Z650" s="27"/>
      <c r="BQ650" s="95">
        <f t="shared" si="94"/>
        <v>42644</v>
      </c>
      <c r="BR650" s="83">
        <f t="shared" si="95"/>
        <v>10</v>
      </c>
      <c r="BS650" s="43">
        <f t="shared" si="96"/>
        <v>2016</v>
      </c>
      <c r="BT650" s="84">
        <f>IF(BQ650=" "," ",+'Meteo - DJ'!E651)</f>
        <v>10.9</v>
      </c>
      <c r="BU650" s="85">
        <f>IF(BQ650=" "," ",+'Meteo - DJ'!F651)</f>
        <v>18.399999999999999</v>
      </c>
      <c r="BV650" s="75">
        <f t="shared" si="93"/>
        <v>3.3909600000000006</v>
      </c>
      <c r="BW650" s="74">
        <f t="shared" si="97"/>
        <v>0.91935999999999951</v>
      </c>
    </row>
    <row r="651" spans="26:75" x14ac:dyDescent="0.45">
      <c r="Z651" s="27"/>
      <c r="BQ651" s="95">
        <f t="shared" si="94"/>
        <v>42645</v>
      </c>
      <c r="BR651" s="83">
        <f t="shared" si="95"/>
        <v>10</v>
      </c>
      <c r="BS651" s="43">
        <f t="shared" si="96"/>
        <v>2016</v>
      </c>
      <c r="BT651" s="84">
        <f>IF(BQ651=" "," ",+'Meteo - DJ'!E652)</f>
        <v>8.6</v>
      </c>
      <c r="BU651" s="85">
        <f>IF(BQ651=" "," ",+'Meteo - DJ'!F652)</f>
        <v>17.8</v>
      </c>
      <c r="BV651" s="75">
        <f t="shared" ref="BV651:BV714" si="98">IF(BQ651=" "," ",IF($C$12&gt;$BU651,($C$12-(BT651+BU651)/2),IF(BU651&gt;=$C$12,0.08*($C$12-BT651)+0.42*(($C$12-BT651)^2/(BU651-BT651)))))</f>
        <v>4.8000000000000007</v>
      </c>
      <c r="BW651" s="74">
        <f t="shared" si="97"/>
        <v>0.58191304347826112</v>
      </c>
    </row>
    <row r="652" spans="26:75" x14ac:dyDescent="0.45">
      <c r="Z652" s="27"/>
      <c r="BQ652" s="95">
        <f t="shared" ref="BQ652:BQ715" si="99">IF(BQ651&lt;DATE(YEAR($D$7),MONTH($D$7),DAY($D$7)-1),DATE(YEAR(BQ651),MONTH(BQ651),DAY(BQ651)+1)," ")</f>
        <v>42646</v>
      </c>
      <c r="BR652" s="83">
        <f t="shared" ref="BR652:BR715" si="100">IF(BQ652=" "," ",MONTH(BQ652))</f>
        <v>10</v>
      </c>
      <c r="BS652" s="43">
        <f t="shared" ref="BS652:BS715" si="101">IF(BQ652=" "," ",YEAR(BQ652))</f>
        <v>2016</v>
      </c>
      <c r="BT652" s="84">
        <f>IF(BQ652=" "," ",+'Meteo - DJ'!E653)</f>
        <v>4.4000000000000004</v>
      </c>
      <c r="BU652" s="85">
        <f>IF(BQ652=" "," ",+'Meteo - DJ'!F653)</f>
        <v>18.7</v>
      </c>
      <c r="BV652" s="75">
        <f t="shared" si="98"/>
        <v>6.5203916083916083</v>
      </c>
      <c r="BW652" s="74">
        <f t="shared" ref="BW652:BW715" si="102">IF(BQ652=" "," ",IF(BT652&gt;$C$13,MAX(0,(BT652+BU652)/2-$C$13),IF(BU652&lt;$C$13,0,0.08*(BU652-$C$13)+0.42*((BU652-$C$13)^2/(BU652-BT652)))))</f>
        <v>0.69808391608391585</v>
      </c>
    </row>
    <row r="653" spans="26:75" x14ac:dyDescent="0.45">
      <c r="Z653" s="27"/>
      <c r="BQ653" s="95">
        <f t="shared" si="99"/>
        <v>42647</v>
      </c>
      <c r="BR653" s="83">
        <f t="shared" si="100"/>
        <v>10</v>
      </c>
      <c r="BS653" s="43">
        <f t="shared" si="101"/>
        <v>2016</v>
      </c>
      <c r="BT653" s="84">
        <f>IF(BQ653=" "," ",+'Meteo - DJ'!E654)</f>
        <v>8.8000000000000007</v>
      </c>
      <c r="BU653" s="85">
        <f>IF(BQ653=" "," ",+'Meteo - DJ'!F654)</f>
        <v>19.5</v>
      </c>
      <c r="BV653" s="75">
        <f t="shared" si="98"/>
        <v>4.0583177570093456</v>
      </c>
      <c r="BW653" s="74">
        <f t="shared" si="102"/>
        <v>1.1548598130841121</v>
      </c>
    </row>
    <row r="654" spans="26:75" x14ac:dyDescent="0.45">
      <c r="Z654" s="27"/>
      <c r="BQ654" s="95">
        <f t="shared" si="99"/>
        <v>42648</v>
      </c>
      <c r="BR654" s="83">
        <f t="shared" si="100"/>
        <v>10</v>
      </c>
      <c r="BS654" s="43">
        <f t="shared" si="101"/>
        <v>2016</v>
      </c>
      <c r="BT654" s="84">
        <f>IF(BQ654=" "," ",+'Meteo - DJ'!E655)</f>
        <v>8.9</v>
      </c>
      <c r="BU654" s="85">
        <f>IF(BQ654=" "," ",+'Meteo - DJ'!F655)</f>
        <v>17.8</v>
      </c>
      <c r="BV654" s="75">
        <f t="shared" si="98"/>
        <v>4.6499999999999986</v>
      </c>
      <c r="BW654" s="74">
        <f t="shared" si="102"/>
        <v>0.59397752808988791</v>
      </c>
    </row>
    <row r="655" spans="26:75" x14ac:dyDescent="0.45">
      <c r="Z655" s="27"/>
      <c r="BQ655" s="95">
        <f t="shared" si="99"/>
        <v>42649</v>
      </c>
      <c r="BR655" s="83">
        <f t="shared" si="100"/>
        <v>10</v>
      </c>
      <c r="BS655" s="43">
        <f t="shared" si="101"/>
        <v>2016</v>
      </c>
      <c r="BT655" s="84">
        <f>IF(BQ655=" "," ",+'Meteo - DJ'!E656)</f>
        <v>5</v>
      </c>
      <c r="BU655" s="85">
        <f>IF(BQ655=" "," ",+'Meteo - DJ'!F656)</f>
        <v>15.6</v>
      </c>
      <c r="BV655" s="75">
        <f t="shared" si="98"/>
        <v>7.6999999999999993</v>
      </c>
      <c r="BW655" s="74">
        <f t="shared" si="102"/>
        <v>6.2264150943396185E-2</v>
      </c>
    </row>
    <row r="656" spans="26:75" x14ac:dyDescent="0.45">
      <c r="Z656" s="27"/>
      <c r="BQ656" s="95">
        <f t="shared" si="99"/>
        <v>42650</v>
      </c>
      <c r="BR656" s="83">
        <f t="shared" si="100"/>
        <v>10</v>
      </c>
      <c r="BS656" s="43">
        <f t="shared" si="101"/>
        <v>2016</v>
      </c>
      <c r="BT656" s="84">
        <f>IF(BQ656=" "," ",+'Meteo - DJ'!E657)</f>
        <v>8.6999999999999993</v>
      </c>
      <c r="BU656" s="85">
        <f>IF(BQ656=" "," ",+'Meteo - DJ'!F657)</f>
        <v>14.4</v>
      </c>
      <c r="BV656" s="75">
        <f t="shared" si="98"/>
        <v>6.4499999999999993</v>
      </c>
      <c r="BW656" s="74">
        <f t="shared" si="102"/>
        <v>0</v>
      </c>
    </row>
    <row r="657" spans="26:75" x14ac:dyDescent="0.45">
      <c r="Z657" s="27"/>
      <c r="BQ657" s="95">
        <f t="shared" si="99"/>
        <v>42651</v>
      </c>
      <c r="BR657" s="83">
        <f t="shared" si="100"/>
        <v>10</v>
      </c>
      <c r="BS657" s="43">
        <f t="shared" si="101"/>
        <v>2016</v>
      </c>
      <c r="BT657" s="84">
        <f>IF(BQ657=" "," ",+'Meteo - DJ'!E658)</f>
        <v>9.9</v>
      </c>
      <c r="BU657" s="85">
        <f>IF(BQ657=" "," ",+'Meteo - DJ'!F658)</f>
        <v>17.2</v>
      </c>
      <c r="BV657" s="75">
        <f t="shared" si="98"/>
        <v>4.4499999999999993</v>
      </c>
      <c r="BW657" s="74">
        <f t="shared" si="102"/>
        <v>0.45446575342465734</v>
      </c>
    </row>
    <row r="658" spans="26:75" x14ac:dyDescent="0.45">
      <c r="Z658" s="27"/>
      <c r="BQ658" s="95">
        <f t="shared" si="99"/>
        <v>42652</v>
      </c>
      <c r="BR658" s="83">
        <f t="shared" si="100"/>
        <v>10</v>
      </c>
      <c r="BS658" s="43">
        <f t="shared" si="101"/>
        <v>2016</v>
      </c>
      <c r="BT658" s="84">
        <f>IF(BQ658=" "," ",+'Meteo - DJ'!E659)</f>
        <v>3.9</v>
      </c>
      <c r="BU658" s="85">
        <f>IF(BQ658=" "," ",+'Meteo - DJ'!F659)</f>
        <v>16.2</v>
      </c>
      <c r="BV658" s="75">
        <f t="shared" si="98"/>
        <v>7.9500000000000011</v>
      </c>
      <c r="BW658" s="74">
        <f t="shared" si="102"/>
        <v>0.14517073170731698</v>
      </c>
    </row>
    <row r="659" spans="26:75" x14ac:dyDescent="0.45">
      <c r="Z659" s="27"/>
      <c r="BQ659" s="95">
        <f t="shared" si="99"/>
        <v>42653</v>
      </c>
      <c r="BR659" s="83">
        <f t="shared" si="100"/>
        <v>10</v>
      </c>
      <c r="BS659" s="43">
        <f t="shared" si="101"/>
        <v>2016</v>
      </c>
      <c r="BT659" s="84">
        <f>IF(BQ659=" "," ",+'Meteo - DJ'!E660)</f>
        <v>1.7</v>
      </c>
      <c r="BU659" s="85">
        <f>IF(BQ659=" "," ",+'Meteo - DJ'!F660)</f>
        <v>15</v>
      </c>
      <c r="BV659" s="75">
        <f t="shared" si="98"/>
        <v>9.65</v>
      </c>
      <c r="BW659" s="74">
        <f t="shared" si="102"/>
        <v>0</v>
      </c>
    </row>
    <row r="660" spans="26:75" x14ac:dyDescent="0.45">
      <c r="Z660" s="27"/>
      <c r="BQ660" s="95">
        <f t="shared" si="99"/>
        <v>42654</v>
      </c>
      <c r="BR660" s="83">
        <f t="shared" si="100"/>
        <v>10</v>
      </c>
      <c r="BS660" s="43">
        <f t="shared" si="101"/>
        <v>2016</v>
      </c>
      <c r="BT660" s="84">
        <f>IF(BQ660=" "," ",+'Meteo - DJ'!E661)</f>
        <v>4.2</v>
      </c>
      <c r="BU660" s="85">
        <f>IF(BQ660=" "," ",+'Meteo - DJ'!F661)</f>
        <v>13.8</v>
      </c>
      <c r="BV660" s="75">
        <f t="shared" si="98"/>
        <v>9</v>
      </c>
      <c r="BW660" s="74">
        <f t="shared" si="102"/>
        <v>0</v>
      </c>
    </row>
    <row r="661" spans="26:75" x14ac:dyDescent="0.45">
      <c r="Z661" s="27"/>
      <c r="BQ661" s="95">
        <f t="shared" si="99"/>
        <v>42655</v>
      </c>
      <c r="BR661" s="83">
        <f t="shared" si="100"/>
        <v>10</v>
      </c>
      <c r="BS661" s="43">
        <f t="shared" si="101"/>
        <v>2016</v>
      </c>
      <c r="BT661" s="84">
        <f>IF(BQ661=" "," ",+'Meteo - DJ'!E662)</f>
        <v>3.2</v>
      </c>
      <c r="BU661" s="85">
        <f>IF(BQ661=" "," ",+'Meteo - DJ'!F662)</f>
        <v>14.6</v>
      </c>
      <c r="BV661" s="75">
        <f t="shared" si="98"/>
        <v>9.1</v>
      </c>
      <c r="BW661" s="74">
        <f t="shared" si="102"/>
        <v>0</v>
      </c>
    </row>
    <row r="662" spans="26:75" x14ac:dyDescent="0.45">
      <c r="Z662" s="27"/>
      <c r="BQ662" s="95">
        <f t="shared" si="99"/>
        <v>42656</v>
      </c>
      <c r="BR662" s="83">
        <f t="shared" si="100"/>
        <v>10</v>
      </c>
      <c r="BS662" s="43">
        <f t="shared" si="101"/>
        <v>2016</v>
      </c>
      <c r="BT662" s="84">
        <f>IF(BQ662=" "," ",+'Meteo - DJ'!E663)</f>
        <v>4.8</v>
      </c>
      <c r="BU662" s="85">
        <f>IF(BQ662=" "," ",+'Meteo - DJ'!F663)</f>
        <v>10.7</v>
      </c>
      <c r="BV662" s="75">
        <f t="shared" si="98"/>
        <v>10.25</v>
      </c>
      <c r="BW662" s="74">
        <f t="shared" si="102"/>
        <v>0</v>
      </c>
    </row>
    <row r="663" spans="26:75" x14ac:dyDescent="0.45">
      <c r="Z663" s="27"/>
      <c r="BQ663" s="95">
        <f t="shared" si="99"/>
        <v>42657</v>
      </c>
      <c r="BR663" s="83">
        <f t="shared" si="100"/>
        <v>10</v>
      </c>
      <c r="BS663" s="43">
        <f t="shared" si="101"/>
        <v>2016</v>
      </c>
      <c r="BT663" s="84">
        <f>IF(BQ663=" "," ",+'Meteo - DJ'!E664)</f>
        <v>9.1999999999999993</v>
      </c>
      <c r="BU663" s="85">
        <f>IF(BQ663=" "," ",+'Meteo - DJ'!F664)</f>
        <v>12.6</v>
      </c>
      <c r="BV663" s="75">
        <f t="shared" si="98"/>
        <v>7.1000000000000014</v>
      </c>
      <c r="BW663" s="74">
        <f t="shared" si="102"/>
        <v>0</v>
      </c>
    </row>
    <row r="664" spans="26:75" x14ac:dyDescent="0.45">
      <c r="Z664" s="27"/>
      <c r="BQ664" s="95">
        <f t="shared" si="99"/>
        <v>42658</v>
      </c>
      <c r="BR664" s="83">
        <f t="shared" si="100"/>
        <v>10</v>
      </c>
      <c r="BS664" s="43">
        <f t="shared" si="101"/>
        <v>2016</v>
      </c>
      <c r="BT664" s="84">
        <f>IF(BQ664=" "," ",+'Meteo - DJ'!E665)</f>
        <v>7.4</v>
      </c>
      <c r="BU664" s="85">
        <f>IF(BQ664=" "," ",+'Meteo - DJ'!F665)</f>
        <v>18</v>
      </c>
      <c r="BV664" s="75">
        <f t="shared" si="98"/>
        <v>5.3</v>
      </c>
      <c r="BW664" s="74">
        <f t="shared" si="102"/>
        <v>0.59660377358490568</v>
      </c>
    </row>
    <row r="665" spans="26:75" x14ac:dyDescent="0.45">
      <c r="Z665" s="27"/>
      <c r="BQ665" s="95">
        <f t="shared" si="99"/>
        <v>42659</v>
      </c>
      <c r="BR665" s="83">
        <f t="shared" si="100"/>
        <v>10</v>
      </c>
      <c r="BS665" s="43">
        <f t="shared" si="101"/>
        <v>2016</v>
      </c>
      <c r="BT665" s="84">
        <f>IF(BQ665=" "," ",+'Meteo - DJ'!E666)</f>
        <v>8</v>
      </c>
      <c r="BU665" s="85">
        <f>IF(BQ665=" "," ",+'Meteo - DJ'!F666)</f>
        <v>21.4</v>
      </c>
      <c r="BV665" s="75">
        <f t="shared" si="98"/>
        <v>3.9343283582089557</v>
      </c>
      <c r="BW665" s="74">
        <f t="shared" si="102"/>
        <v>1.7958208955223873</v>
      </c>
    </row>
    <row r="666" spans="26:75" x14ac:dyDescent="0.45">
      <c r="Z666" s="27"/>
      <c r="BQ666" s="95">
        <f t="shared" si="99"/>
        <v>42660</v>
      </c>
      <c r="BR666" s="83">
        <f t="shared" si="100"/>
        <v>10</v>
      </c>
      <c r="BS666" s="43">
        <f t="shared" si="101"/>
        <v>2016</v>
      </c>
      <c r="BT666" s="84">
        <f>IF(BQ666=" "," ",+'Meteo - DJ'!E667)</f>
        <v>11.1</v>
      </c>
      <c r="BU666" s="85">
        <f>IF(BQ666=" "," ",+'Meteo - DJ'!F667)</f>
        <v>18.600000000000001</v>
      </c>
      <c r="BV666" s="75">
        <f t="shared" si="98"/>
        <v>3.2181599999999997</v>
      </c>
      <c r="BW666" s="74">
        <f t="shared" si="102"/>
        <v>1.0137600000000004</v>
      </c>
    </row>
    <row r="667" spans="26:75" x14ac:dyDescent="0.45">
      <c r="Z667" s="27"/>
      <c r="BQ667" s="95">
        <f t="shared" si="99"/>
        <v>42661</v>
      </c>
      <c r="BR667" s="83">
        <f t="shared" si="100"/>
        <v>10</v>
      </c>
      <c r="BS667" s="43">
        <f t="shared" si="101"/>
        <v>2016</v>
      </c>
      <c r="BT667" s="84">
        <f>IF(BQ667=" "," ",+'Meteo - DJ'!E668)</f>
        <v>6.8</v>
      </c>
      <c r="BU667" s="85">
        <f>IF(BQ667=" "," ",+'Meteo - DJ'!F668)</f>
        <v>16.899999999999999</v>
      </c>
      <c r="BV667" s="75">
        <f t="shared" si="98"/>
        <v>6.15</v>
      </c>
      <c r="BW667" s="74">
        <f t="shared" si="102"/>
        <v>0.30211881188118783</v>
      </c>
    </row>
    <row r="668" spans="26:75" x14ac:dyDescent="0.45">
      <c r="Z668" s="27"/>
      <c r="BQ668" s="95">
        <f t="shared" si="99"/>
        <v>42662</v>
      </c>
      <c r="BR668" s="83">
        <f t="shared" si="100"/>
        <v>10</v>
      </c>
      <c r="BS668" s="43">
        <f t="shared" si="101"/>
        <v>2016</v>
      </c>
      <c r="BT668" s="84">
        <f>IF(BQ668=" "," ",+'Meteo - DJ'!E669)</f>
        <v>6.4</v>
      </c>
      <c r="BU668" s="85">
        <f>IF(BQ668=" "," ",+'Meteo - DJ'!F669)</f>
        <v>13.8</v>
      </c>
      <c r="BV668" s="75">
        <f t="shared" si="98"/>
        <v>7.8999999999999986</v>
      </c>
      <c r="BW668" s="74">
        <f t="shared" si="102"/>
        <v>0</v>
      </c>
    </row>
    <row r="669" spans="26:75" x14ac:dyDescent="0.45">
      <c r="Z669" s="27"/>
      <c r="BQ669" s="95">
        <f t="shared" si="99"/>
        <v>42663</v>
      </c>
      <c r="BR669" s="83">
        <f t="shared" si="100"/>
        <v>10</v>
      </c>
      <c r="BS669" s="43">
        <f t="shared" si="101"/>
        <v>2016</v>
      </c>
      <c r="BT669" s="84">
        <f>IF(BQ669=" "," ",+'Meteo - DJ'!E670)</f>
        <v>7.6</v>
      </c>
      <c r="BU669" s="85">
        <f>IF(BQ669=" "," ",+'Meteo - DJ'!F670)</f>
        <v>14.2</v>
      </c>
      <c r="BV669" s="75">
        <f t="shared" si="98"/>
        <v>7.1000000000000014</v>
      </c>
      <c r="BW669" s="74">
        <f t="shared" si="102"/>
        <v>0</v>
      </c>
    </row>
    <row r="670" spans="26:75" x14ac:dyDescent="0.45">
      <c r="Z670" s="27"/>
      <c r="BQ670" s="95">
        <f t="shared" si="99"/>
        <v>42664</v>
      </c>
      <c r="BR670" s="83">
        <f t="shared" si="100"/>
        <v>10</v>
      </c>
      <c r="BS670" s="43">
        <f t="shared" si="101"/>
        <v>2016</v>
      </c>
      <c r="BT670" s="84">
        <f>IF(BQ670=" "," ",+'Meteo - DJ'!E671)</f>
        <v>8.4</v>
      </c>
      <c r="BU670" s="85">
        <f>IF(BQ670=" "," ",+'Meteo - DJ'!F671)</f>
        <v>13.2</v>
      </c>
      <c r="BV670" s="75">
        <f t="shared" si="98"/>
        <v>7.1999999999999993</v>
      </c>
      <c r="BW670" s="74">
        <f t="shared" si="102"/>
        <v>0</v>
      </c>
    </row>
    <row r="671" spans="26:75" x14ac:dyDescent="0.45">
      <c r="Z671" s="27"/>
      <c r="BQ671" s="95">
        <f t="shared" si="99"/>
        <v>42665</v>
      </c>
      <c r="BR671" s="83">
        <f t="shared" si="100"/>
        <v>10</v>
      </c>
      <c r="BS671" s="43">
        <f t="shared" si="101"/>
        <v>2016</v>
      </c>
      <c r="BT671" s="84">
        <f>IF(BQ671=" "," ",+'Meteo - DJ'!E672)</f>
        <v>4.2</v>
      </c>
      <c r="BU671" s="85">
        <f>IF(BQ671=" "," ",+'Meteo - DJ'!F672)</f>
        <v>12.7</v>
      </c>
      <c r="BV671" s="75">
        <f t="shared" si="98"/>
        <v>9.5500000000000007</v>
      </c>
      <c r="BW671" s="74">
        <f t="shared" si="102"/>
        <v>0</v>
      </c>
    </row>
    <row r="672" spans="26:75" x14ac:dyDescent="0.45">
      <c r="Z672" s="27"/>
      <c r="BQ672" s="95">
        <f t="shared" si="99"/>
        <v>42666</v>
      </c>
      <c r="BR672" s="83">
        <f t="shared" si="100"/>
        <v>10</v>
      </c>
      <c r="BS672" s="43">
        <f t="shared" si="101"/>
        <v>2016</v>
      </c>
      <c r="BT672" s="84">
        <f>IF(BQ672=" "," ",+'Meteo - DJ'!E673)</f>
        <v>4</v>
      </c>
      <c r="BU672" s="85">
        <f>IF(BQ672=" "," ",+'Meteo - DJ'!F673)</f>
        <v>13.4</v>
      </c>
      <c r="BV672" s="75">
        <f t="shared" si="98"/>
        <v>9.3000000000000007</v>
      </c>
      <c r="BW672" s="74">
        <f t="shared" si="102"/>
        <v>0</v>
      </c>
    </row>
    <row r="673" spans="26:75" x14ac:dyDescent="0.45">
      <c r="Z673" s="27"/>
      <c r="BQ673" s="95">
        <f t="shared" si="99"/>
        <v>42667</v>
      </c>
      <c r="BR673" s="83">
        <f t="shared" si="100"/>
        <v>10</v>
      </c>
      <c r="BS673" s="43">
        <f t="shared" si="101"/>
        <v>2016</v>
      </c>
      <c r="BT673" s="84">
        <f>IF(BQ673=" "," ",+'Meteo - DJ'!E674)</f>
        <v>10.1</v>
      </c>
      <c r="BU673" s="85">
        <f>IF(BQ673=" "," ",+'Meteo - DJ'!F674)</f>
        <v>14.1</v>
      </c>
      <c r="BV673" s="75">
        <f t="shared" si="98"/>
        <v>5.9</v>
      </c>
      <c r="BW673" s="74">
        <f t="shared" si="102"/>
        <v>0</v>
      </c>
    </row>
    <row r="674" spans="26:75" x14ac:dyDescent="0.45">
      <c r="Z674" s="27"/>
      <c r="BQ674" s="95">
        <f t="shared" si="99"/>
        <v>42668</v>
      </c>
      <c r="BR674" s="83">
        <f t="shared" si="100"/>
        <v>10</v>
      </c>
      <c r="BS674" s="43">
        <f t="shared" si="101"/>
        <v>2016</v>
      </c>
      <c r="BT674" s="84">
        <f>IF(BQ674=" "," ",+'Meteo - DJ'!E675)</f>
        <v>9.1</v>
      </c>
      <c r="BU674" s="85">
        <f>IF(BQ674=" "," ",+'Meteo - DJ'!F675)</f>
        <v>14.4</v>
      </c>
      <c r="BV674" s="75">
        <f t="shared" si="98"/>
        <v>6.25</v>
      </c>
      <c r="BW674" s="74">
        <f t="shared" si="102"/>
        <v>0</v>
      </c>
    </row>
    <row r="675" spans="26:75" x14ac:dyDescent="0.45">
      <c r="Z675" s="27"/>
      <c r="BQ675" s="95">
        <f t="shared" si="99"/>
        <v>42669</v>
      </c>
      <c r="BR675" s="83">
        <f t="shared" si="100"/>
        <v>10</v>
      </c>
      <c r="BS675" s="43">
        <f t="shared" si="101"/>
        <v>2016</v>
      </c>
      <c r="BT675" s="84">
        <f>IF(BQ675=" "," ",+'Meteo - DJ'!E676)</f>
        <v>9.9</v>
      </c>
      <c r="BU675" s="85">
        <f>IF(BQ675=" "," ",+'Meteo - DJ'!F676)</f>
        <v>14.8</v>
      </c>
      <c r="BV675" s="75">
        <f t="shared" si="98"/>
        <v>5.6499999999999986</v>
      </c>
      <c r="BW675" s="74">
        <f t="shared" si="102"/>
        <v>0</v>
      </c>
    </row>
    <row r="676" spans="26:75" x14ac:dyDescent="0.45">
      <c r="Z676" s="27"/>
      <c r="BQ676" s="95">
        <f t="shared" si="99"/>
        <v>42670</v>
      </c>
      <c r="BR676" s="83">
        <f t="shared" si="100"/>
        <v>10</v>
      </c>
      <c r="BS676" s="43">
        <f t="shared" si="101"/>
        <v>2016</v>
      </c>
      <c r="BT676" s="84">
        <f>IF(BQ676=" "," ",+'Meteo - DJ'!E677)</f>
        <v>6.4</v>
      </c>
      <c r="BU676" s="85">
        <f>IF(BQ676=" "," ",+'Meteo - DJ'!F677)</f>
        <v>15.3</v>
      </c>
      <c r="BV676" s="75">
        <f t="shared" si="98"/>
        <v>7.1499999999999986</v>
      </c>
      <c r="BW676" s="74">
        <f t="shared" si="102"/>
        <v>2.8247191011236031E-2</v>
      </c>
    </row>
    <row r="677" spans="26:75" x14ac:dyDescent="0.45">
      <c r="Z677" s="27"/>
      <c r="BQ677" s="95">
        <f t="shared" si="99"/>
        <v>42671</v>
      </c>
      <c r="BR677" s="83">
        <f t="shared" si="100"/>
        <v>10</v>
      </c>
      <c r="BS677" s="43">
        <f t="shared" si="101"/>
        <v>2016</v>
      </c>
      <c r="BT677" s="84">
        <f>IF(BQ677=" "," ",+'Meteo - DJ'!E678)</f>
        <v>4.4000000000000004</v>
      </c>
      <c r="BU677" s="85">
        <f>IF(BQ677=" "," ",+'Meteo - DJ'!F678)</f>
        <v>14.1</v>
      </c>
      <c r="BV677" s="75">
        <f t="shared" si="98"/>
        <v>8.75</v>
      </c>
      <c r="BW677" s="74">
        <f t="shared" si="102"/>
        <v>0</v>
      </c>
    </row>
    <row r="678" spans="26:75" x14ac:dyDescent="0.45">
      <c r="Z678" s="27"/>
      <c r="BQ678" s="95">
        <f t="shared" si="99"/>
        <v>42672</v>
      </c>
      <c r="BR678" s="83">
        <f t="shared" si="100"/>
        <v>10</v>
      </c>
      <c r="BS678" s="43">
        <f t="shared" si="101"/>
        <v>2016</v>
      </c>
      <c r="BT678" s="84">
        <f>IF(BQ678=" "," ",+'Meteo - DJ'!E679)</f>
        <v>10.7</v>
      </c>
      <c r="BU678" s="85">
        <f>IF(BQ678=" "," ",+'Meteo - DJ'!F679)</f>
        <v>13.5</v>
      </c>
      <c r="BV678" s="75">
        <f t="shared" si="98"/>
        <v>5.9</v>
      </c>
      <c r="BW678" s="74">
        <f t="shared" si="102"/>
        <v>0</v>
      </c>
    </row>
    <row r="679" spans="26:75" x14ac:dyDescent="0.45">
      <c r="Z679" s="27"/>
      <c r="BQ679" s="95">
        <f t="shared" si="99"/>
        <v>42673</v>
      </c>
      <c r="BR679" s="83">
        <f t="shared" si="100"/>
        <v>10</v>
      </c>
      <c r="BS679" s="43">
        <f t="shared" si="101"/>
        <v>2016</v>
      </c>
      <c r="BT679" s="84">
        <f>IF(BQ679=" "," ",+'Meteo - DJ'!E680)</f>
        <v>6.4</v>
      </c>
      <c r="BU679" s="85">
        <f>IF(BQ679=" "," ",+'Meteo - DJ'!F680)</f>
        <v>17.899999999999999</v>
      </c>
      <c r="BV679" s="75">
        <f t="shared" si="98"/>
        <v>5.8500000000000014</v>
      </c>
      <c r="BW679" s="74">
        <f t="shared" si="102"/>
        <v>0.53914782608695611</v>
      </c>
    </row>
    <row r="680" spans="26:75" x14ac:dyDescent="0.45">
      <c r="Z680" s="27"/>
      <c r="BQ680" s="95">
        <f t="shared" si="99"/>
        <v>42674</v>
      </c>
      <c r="BR680" s="83">
        <f t="shared" si="100"/>
        <v>10</v>
      </c>
      <c r="BS680" s="43">
        <f t="shared" si="101"/>
        <v>2016</v>
      </c>
      <c r="BT680" s="84">
        <f>IF(BQ680=" "," ",+'Meteo - DJ'!E681)</f>
        <v>7.2</v>
      </c>
      <c r="BU680" s="85">
        <f>IF(BQ680=" "," ",+'Meteo - DJ'!F681)</f>
        <v>18.399999999999999</v>
      </c>
      <c r="BV680" s="75">
        <f t="shared" si="98"/>
        <v>5.2380000000000004</v>
      </c>
      <c r="BW680" s="74">
        <f t="shared" si="102"/>
        <v>0.70549999999999957</v>
      </c>
    </row>
    <row r="681" spans="26:75" x14ac:dyDescent="0.45">
      <c r="Z681" s="27"/>
      <c r="BQ681" s="95">
        <f t="shared" si="99"/>
        <v>42675</v>
      </c>
      <c r="BR681" s="83">
        <f t="shared" si="100"/>
        <v>11</v>
      </c>
      <c r="BS681" s="43">
        <f t="shared" si="101"/>
        <v>2016</v>
      </c>
      <c r="BT681" s="84">
        <f>IF(BQ681=" "," ",+'Meteo - DJ'!E682)</f>
        <v>5.4</v>
      </c>
      <c r="BU681" s="85">
        <f>IF(BQ681=" "," ",+'Meteo - DJ'!F682)</f>
        <v>15.4</v>
      </c>
      <c r="BV681" s="75">
        <f t="shared" si="98"/>
        <v>7.6</v>
      </c>
      <c r="BW681" s="74">
        <f t="shared" si="102"/>
        <v>3.8720000000000039E-2</v>
      </c>
    </row>
    <row r="682" spans="26:75" x14ac:dyDescent="0.45">
      <c r="Z682" s="27"/>
      <c r="BQ682" s="95">
        <f t="shared" si="99"/>
        <v>42676</v>
      </c>
      <c r="BR682" s="83">
        <f t="shared" si="100"/>
        <v>11</v>
      </c>
      <c r="BS682" s="43">
        <f t="shared" si="101"/>
        <v>2016</v>
      </c>
      <c r="BT682" s="84">
        <f>IF(BQ682=" "," ",+'Meteo - DJ'!E683)</f>
        <v>6.3</v>
      </c>
      <c r="BU682" s="85">
        <f>IF(BQ682=" "," ",+'Meteo - DJ'!F683)</f>
        <v>12.9</v>
      </c>
      <c r="BV682" s="75">
        <f t="shared" si="98"/>
        <v>8.4</v>
      </c>
      <c r="BW682" s="74">
        <f t="shared" si="102"/>
        <v>0</v>
      </c>
    </row>
    <row r="683" spans="26:75" x14ac:dyDescent="0.45">
      <c r="Z683" s="27"/>
      <c r="BQ683" s="95">
        <f t="shared" si="99"/>
        <v>42677</v>
      </c>
      <c r="BR683" s="83">
        <f t="shared" si="100"/>
        <v>11</v>
      </c>
      <c r="BS683" s="43">
        <f t="shared" si="101"/>
        <v>2016</v>
      </c>
      <c r="BT683" s="84">
        <f>IF(BQ683=" "," ",+'Meteo - DJ'!E684)</f>
        <v>-0.7</v>
      </c>
      <c r="BU683" s="85">
        <f>IF(BQ683=" "," ",+'Meteo - DJ'!F684)</f>
        <v>11.6</v>
      </c>
      <c r="BV683" s="75">
        <f t="shared" si="98"/>
        <v>12.55</v>
      </c>
      <c r="BW683" s="74">
        <f t="shared" si="102"/>
        <v>0</v>
      </c>
    </row>
    <row r="684" spans="26:75" x14ac:dyDescent="0.45">
      <c r="Z684" s="27"/>
      <c r="BQ684" s="95">
        <f t="shared" si="99"/>
        <v>42678</v>
      </c>
      <c r="BR684" s="83">
        <f t="shared" si="100"/>
        <v>11</v>
      </c>
      <c r="BS684" s="43">
        <f t="shared" si="101"/>
        <v>2016</v>
      </c>
      <c r="BT684" s="84">
        <f>IF(BQ684=" "," ",+'Meteo - DJ'!E685)</f>
        <v>1.9</v>
      </c>
      <c r="BU684" s="85">
        <f>IF(BQ684=" "," ",+'Meteo - DJ'!F685)</f>
        <v>8.1999999999999993</v>
      </c>
      <c r="BV684" s="75">
        <f t="shared" si="98"/>
        <v>12.95</v>
      </c>
      <c r="BW684" s="74">
        <f t="shared" si="102"/>
        <v>0</v>
      </c>
    </row>
    <row r="685" spans="26:75" x14ac:dyDescent="0.45">
      <c r="Z685" s="27"/>
      <c r="BQ685" s="95">
        <f t="shared" si="99"/>
        <v>42679</v>
      </c>
      <c r="BR685" s="83">
        <f t="shared" si="100"/>
        <v>11</v>
      </c>
      <c r="BS685" s="43">
        <f t="shared" si="101"/>
        <v>2016</v>
      </c>
      <c r="BT685" s="84">
        <f>IF(BQ685=" "," ",+'Meteo - DJ'!E686)</f>
        <v>6.5</v>
      </c>
      <c r="BU685" s="85">
        <f>IF(BQ685=" "," ",+'Meteo - DJ'!F686)</f>
        <v>11.7</v>
      </c>
      <c r="BV685" s="75">
        <f t="shared" si="98"/>
        <v>8.9</v>
      </c>
      <c r="BW685" s="74">
        <f t="shared" si="102"/>
        <v>0</v>
      </c>
    </row>
    <row r="686" spans="26:75" x14ac:dyDescent="0.45">
      <c r="Z686" s="27"/>
      <c r="BQ686" s="95">
        <f t="shared" si="99"/>
        <v>42680</v>
      </c>
      <c r="BR686" s="83">
        <f t="shared" si="100"/>
        <v>11</v>
      </c>
      <c r="BS686" s="43">
        <f t="shared" si="101"/>
        <v>2016</v>
      </c>
      <c r="BT686" s="84">
        <f>IF(BQ686=" "," ",+'Meteo - DJ'!E687)</f>
        <v>2.1</v>
      </c>
      <c r="BU686" s="85">
        <f>IF(BQ686=" "," ",+'Meteo - DJ'!F687)</f>
        <v>9.6999999999999993</v>
      </c>
      <c r="BV686" s="75">
        <f t="shared" si="98"/>
        <v>12.100000000000001</v>
      </c>
      <c r="BW686" s="74">
        <f t="shared" si="102"/>
        <v>0</v>
      </c>
    </row>
    <row r="687" spans="26:75" x14ac:dyDescent="0.45">
      <c r="Z687" s="27"/>
      <c r="BQ687" s="95">
        <f t="shared" si="99"/>
        <v>42681</v>
      </c>
      <c r="BR687" s="83">
        <f t="shared" si="100"/>
        <v>11</v>
      </c>
      <c r="BS687" s="43">
        <f t="shared" si="101"/>
        <v>2016</v>
      </c>
      <c r="BT687" s="84">
        <f>IF(BQ687=" "," ",+'Meteo - DJ'!E688)</f>
        <v>0.6</v>
      </c>
      <c r="BU687" s="85">
        <f>IF(BQ687=" "," ",+'Meteo - DJ'!F688)</f>
        <v>4.3</v>
      </c>
      <c r="BV687" s="75">
        <f t="shared" si="98"/>
        <v>15.55</v>
      </c>
      <c r="BW687" s="74">
        <f t="shared" si="102"/>
        <v>0</v>
      </c>
    </row>
    <row r="688" spans="26:75" x14ac:dyDescent="0.45">
      <c r="Z688" s="27"/>
      <c r="BQ688" s="95">
        <f t="shared" si="99"/>
        <v>42682</v>
      </c>
      <c r="BR688" s="83">
        <f t="shared" si="100"/>
        <v>11</v>
      </c>
      <c r="BS688" s="43">
        <f t="shared" si="101"/>
        <v>2016</v>
      </c>
      <c r="BT688" s="84">
        <f>IF(BQ688=" "," ",+'Meteo - DJ'!E689)</f>
        <v>1</v>
      </c>
      <c r="BU688" s="85">
        <f>IF(BQ688=" "," ",+'Meteo - DJ'!F689)</f>
        <v>7.8</v>
      </c>
      <c r="BV688" s="75">
        <f t="shared" si="98"/>
        <v>13.6</v>
      </c>
      <c r="BW688" s="74">
        <f t="shared" si="102"/>
        <v>0</v>
      </c>
    </row>
    <row r="689" spans="26:75" x14ac:dyDescent="0.45">
      <c r="Z689" s="27"/>
      <c r="BQ689" s="95">
        <f t="shared" si="99"/>
        <v>42683</v>
      </c>
      <c r="BR689" s="83">
        <f t="shared" si="100"/>
        <v>11</v>
      </c>
      <c r="BS689" s="43">
        <f t="shared" si="101"/>
        <v>2016</v>
      </c>
      <c r="BT689" s="84">
        <f>IF(BQ689=" "," ",+'Meteo - DJ'!E690)</f>
        <v>5</v>
      </c>
      <c r="BU689" s="85">
        <f>IF(BQ689=" "," ",+'Meteo - DJ'!F690)</f>
        <v>10.1</v>
      </c>
      <c r="BV689" s="75">
        <f t="shared" si="98"/>
        <v>10.45</v>
      </c>
      <c r="BW689" s="74">
        <f t="shared" si="102"/>
        <v>0</v>
      </c>
    </row>
    <row r="690" spans="26:75" x14ac:dyDescent="0.45">
      <c r="Z690" s="27"/>
      <c r="BQ690" s="95">
        <f t="shared" si="99"/>
        <v>42684</v>
      </c>
      <c r="BR690" s="83">
        <f t="shared" si="100"/>
        <v>11</v>
      </c>
      <c r="BS690" s="43">
        <f t="shared" si="101"/>
        <v>2016</v>
      </c>
      <c r="BT690" s="84">
        <f>IF(BQ690=" "," ",+'Meteo - DJ'!E691)</f>
        <v>5.6</v>
      </c>
      <c r="BU690" s="85">
        <f>IF(BQ690=" "," ",+'Meteo - DJ'!F691)</f>
        <v>10.5</v>
      </c>
      <c r="BV690" s="75">
        <f t="shared" si="98"/>
        <v>9.9499999999999993</v>
      </c>
      <c r="BW690" s="74">
        <f t="shared" si="102"/>
        <v>0</v>
      </c>
    </row>
    <row r="691" spans="26:75" x14ac:dyDescent="0.45">
      <c r="Z691" s="27"/>
      <c r="BQ691" s="95">
        <f t="shared" si="99"/>
        <v>42685</v>
      </c>
      <c r="BR691" s="83">
        <f t="shared" si="100"/>
        <v>11</v>
      </c>
      <c r="BS691" s="43">
        <f t="shared" si="101"/>
        <v>2016</v>
      </c>
      <c r="BT691" s="84">
        <f>IF(BQ691=" "," ",+'Meteo - DJ'!E692)</f>
        <v>3.9</v>
      </c>
      <c r="BU691" s="85">
        <f>IF(BQ691=" "," ",+'Meteo - DJ'!F692)</f>
        <v>9.9</v>
      </c>
      <c r="BV691" s="75">
        <f t="shared" si="98"/>
        <v>11.1</v>
      </c>
      <c r="BW691" s="74">
        <f t="shared" si="102"/>
        <v>0</v>
      </c>
    </row>
    <row r="692" spans="26:75" x14ac:dyDescent="0.45">
      <c r="Z692" s="27"/>
      <c r="BQ692" s="95">
        <f t="shared" si="99"/>
        <v>42686</v>
      </c>
      <c r="BR692" s="83">
        <f t="shared" si="100"/>
        <v>11</v>
      </c>
      <c r="BS692" s="43">
        <f t="shared" si="101"/>
        <v>2016</v>
      </c>
      <c r="BT692" s="84">
        <f>IF(BQ692=" "," ",+'Meteo - DJ'!E693)</f>
        <v>-1.4</v>
      </c>
      <c r="BU692" s="85">
        <f>IF(BQ692=" "," ",+'Meteo - DJ'!F693)</f>
        <v>6.8</v>
      </c>
      <c r="BV692" s="75">
        <f t="shared" si="98"/>
        <v>15.3</v>
      </c>
      <c r="BW692" s="74">
        <f t="shared" si="102"/>
        <v>0</v>
      </c>
    </row>
    <row r="693" spans="26:75" x14ac:dyDescent="0.45">
      <c r="Z693" s="27"/>
      <c r="BQ693" s="95">
        <f t="shared" si="99"/>
        <v>42687</v>
      </c>
      <c r="BR693" s="83">
        <f t="shared" si="100"/>
        <v>11</v>
      </c>
      <c r="BS693" s="43">
        <f t="shared" si="101"/>
        <v>2016</v>
      </c>
      <c r="BT693" s="84">
        <f>IF(BQ693=" "," ",+'Meteo - DJ'!E694)</f>
        <v>5.0999999999999996</v>
      </c>
      <c r="BU693" s="85">
        <f>IF(BQ693=" "," ",+'Meteo - DJ'!F694)</f>
        <v>9.9</v>
      </c>
      <c r="BV693" s="75">
        <f t="shared" si="98"/>
        <v>10.5</v>
      </c>
      <c r="BW693" s="74">
        <f t="shared" si="102"/>
        <v>0</v>
      </c>
    </row>
    <row r="694" spans="26:75" x14ac:dyDescent="0.45">
      <c r="Z694" s="27"/>
      <c r="BQ694" s="95">
        <f t="shared" si="99"/>
        <v>42688</v>
      </c>
      <c r="BR694" s="83">
        <f t="shared" si="100"/>
        <v>11</v>
      </c>
      <c r="BS694" s="43">
        <f t="shared" si="101"/>
        <v>2016</v>
      </c>
      <c r="BT694" s="84">
        <f>IF(BQ694=" "," ",+'Meteo - DJ'!E695)</f>
        <v>5.6</v>
      </c>
      <c r="BU694" s="85">
        <f>IF(BQ694=" "," ",+'Meteo - DJ'!F695)</f>
        <v>8.1</v>
      </c>
      <c r="BV694" s="75">
        <f t="shared" si="98"/>
        <v>11.15</v>
      </c>
      <c r="BW694" s="74">
        <f t="shared" si="102"/>
        <v>0</v>
      </c>
    </row>
    <row r="695" spans="26:75" x14ac:dyDescent="0.45">
      <c r="Z695" s="27"/>
      <c r="BQ695" s="95">
        <f t="shared" si="99"/>
        <v>42689</v>
      </c>
      <c r="BR695" s="83">
        <f t="shared" si="100"/>
        <v>11</v>
      </c>
      <c r="BS695" s="43">
        <f t="shared" si="101"/>
        <v>2016</v>
      </c>
      <c r="BT695" s="84">
        <f>IF(BQ695=" "," ",+'Meteo - DJ'!E696)</f>
        <v>7.2</v>
      </c>
      <c r="BU695" s="85">
        <f>IF(BQ695=" "," ",+'Meteo - DJ'!F696)</f>
        <v>12.4</v>
      </c>
      <c r="BV695" s="75">
        <f t="shared" si="98"/>
        <v>8.1999999999999993</v>
      </c>
      <c r="BW695" s="74">
        <f t="shared" si="102"/>
        <v>0</v>
      </c>
    </row>
    <row r="696" spans="26:75" x14ac:dyDescent="0.45">
      <c r="Z696" s="27"/>
      <c r="BQ696" s="95">
        <f t="shared" si="99"/>
        <v>42690</v>
      </c>
      <c r="BR696" s="83">
        <f t="shared" si="100"/>
        <v>11</v>
      </c>
      <c r="BS696" s="43">
        <f t="shared" si="101"/>
        <v>2016</v>
      </c>
      <c r="BT696" s="84">
        <f>IF(BQ696=" "," ",+'Meteo - DJ'!E697)</f>
        <v>11.5</v>
      </c>
      <c r="BU696" s="85">
        <f>IF(BQ696=" "," ",+'Meteo - DJ'!F697)</f>
        <v>12.5</v>
      </c>
      <c r="BV696" s="75">
        <f t="shared" si="98"/>
        <v>6</v>
      </c>
      <c r="BW696" s="74">
        <f t="shared" si="102"/>
        <v>0</v>
      </c>
    </row>
    <row r="697" spans="26:75" x14ac:dyDescent="0.45">
      <c r="Z697" s="27"/>
      <c r="BQ697" s="95">
        <f t="shared" si="99"/>
        <v>42691</v>
      </c>
      <c r="BR697" s="83">
        <f t="shared" si="100"/>
        <v>11</v>
      </c>
      <c r="BS697" s="43">
        <f t="shared" si="101"/>
        <v>2016</v>
      </c>
      <c r="BT697" s="84">
        <f>IF(BQ697=" "," ",+'Meteo - DJ'!E698)</f>
        <v>9.8000000000000007</v>
      </c>
      <c r="BU697" s="85">
        <f>IF(BQ697=" "," ",+'Meteo - DJ'!F698)</f>
        <v>13.6</v>
      </c>
      <c r="BV697" s="75">
        <f t="shared" si="98"/>
        <v>6.3000000000000007</v>
      </c>
      <c r="BW697" s="74">
        <f t="shared" si="102"/>
        <v>0</v>
      </c>
    </row>
    <row r="698" spans="26:75" x14ac:dyDescent="0.45">
      <c r="Z698" s="27"/>
      <c r="BQ698" s="95">
        <f t="shared" si="99"/>
        <v>42692</v>
      </c>
      <c r="BR698" s="83">
        <f t="shared" si="100"/>
        <v>11</v>
      </c>
      <c r="BS698" s="43">
        <f t="shared" si="101"/>
        <v>2016</v>
      </c>
      <c r="BT698" s="84">
        <f>IF(BQ698=" "," ",+'Meteo - DJ'!E699)</f>
        <v>7</v>
      </c>
      <c r="BU698" s="85">
        <f>IF(BQ698=" "," ",+'Meteo - DJ'!F699)</f>
        <v>10.8</v>
      </c>
      <c r="BV698" s="75">
        <f t="shared" si="98"/>
        <v>9.1</v>
      </c>
      <c r="BW698" s="74">
        <f t="shared" si="102"/>
        <v>0</v>
      </c>
    </row>
    <row r="699" spans="26:75" x14ac:dyDescent="0.45">
      <c r="Z699" s="27"/>
      <c r="BQ699" s="95">
        <f t="shared" si="99"/>
        <v>42693</v>
      </c>
      <c r="BR699" s="83">
        <f t="shared" si="100"/>
        <v>11</v>
      </c>
      <c r="BS699" s="43">
        <f t="shared" si="101"/>
        <v>2016</v>
      </c>
      <c r="BT699" s="84">
        <f>IF(BQ699=" "," ",+'Meteo - DJ'!E700)</f>
        <v>3.5</v>
      </c>
      <c r="BU699" s="85">
        <f>IF(BQ699=" "," ",+'Meteo - DJ'!F700)</f>
        <v>11.7</v>
      </c>
      <c r="BV699" s="75">
        <f t="shared" si="98"/>
        <v>10.4</v>
      </c>
      <c r="BW699" s="74">
        <f t="shared" si="102"/>
        <v>0</v>
      </c>
    </row>
    <row r="700" spans="26:75" x14ac:dyDescent="0.45">
      <c r="Z700" s="27"/>
      <c r="BQ700" s="95">
        <f t="shared" si="99"/>
        <v>42694</v>
      </c>
      <c r="BR700" s="83">
        <f t="shared" si="100"/>
        <v>11</v>
      </c>
      <c r="BS700" s="43">
        <f t="shared" si="101"/>
        <v>2016</v>
      </c>
      <c r="BT700" s="84">
        <f>IF(BQ700=" "," ",+'Meteo - DJ'!E701)</f>
        <v>7.4</v>
      </c>
      <c r="BU700" s="85">
        <f>IF(BQ700=" "," ",+'Meteo - DJ'!F701)</f>
        <v>12.7</v>
      </c>
      <c r="BV700" s="75">
        <f t="shared" si="98"/>
        <v>7.9499999999999993</v>
      </c>
      <c r="BW700" s="74">
        <f t="shared" si="102"/>
        <v>0</v>
      </c>
    </row>
    <row r="701" spans="26:75" x14ac:dyDescent="0.45">
      <c r="Z701" s="27"/>
      <c r="BQ701" s="95">
        <f t="shared" si="99"/>
        <v>42695</v>
      </c>
      <c r="BR701" s="83">
        <f t="shared" si="100"/>
        <v>11</v>
      </c>
      <c r="BS701" s="43">
        <f t="shared" si="101"/>
        <v>2016</v>
      </c>
      <c r="BT701" s="84">
        <f>IF(BQ701=" "," ",+'Meteo - DJ'!E702)</f>
        <v>11.1</v>
      </c>
      <c r="BU701" s="85">
        <f>IF(BQ701=" "," ",+'Meteo - DJ'!F702)</f>
        <v>16.399999999999999</v>
      </c>
      <c r="BV701" s="75">
        <f t="shared" si="98"/>
        <v>4.25</v>
      </c>
      <c r="BW701" s="74">
        <f t="shared" si="102"/>
        <v>0.26732075471698075</v>
      </c>
    </row>
    <row r="702" spans="26:75" x14ac:dyDescent="0.45">
      <c r="Z702" s="27"/>
      <c r="BQ702" s="95">
        <f t="shared" si="99"/>
        <v>42696</v>
      </c>
      <c r="BR702" s="83">
        <f t="shared" si="100"/>
        <v>11</v>
      </c>
      <c r="BS702" s="43">
        <f t="shared" si="101"/>
        <v>2016</v>
      </c>
      <c r="BT702" s="84">
        <f>IF(BQ702=" "," ",+'Meteo - DJ'!E703)</f>
        <v>8.6</v>
      </c>
      <c r="BU702" s="85">
        <f>IF(BQ702=" "," ",+'Meteo - DJ'!F703)</f>
        <v>11.8</v>
      </c>
      <c r="BV702" s="75">
        <f t="shared" si="98"/>
        <v>7.8000000000000007</v>
      </c>
      <c r="BW702" s="74">
        <f t="shared" si="102"/>
        <v>0</v>
      </c>
    </row>
    <row r="703" spans="26:75" x14ac:dyDescent="0.45">
      <c r="Z703" s="27"/>
      <c r="BQ703" s="95">
        <f t="shared" si="99"/>
        <v>42697</v>
      </c>
      <c r="BR703" s="83">
        <f t="shared" si="100"/>
        <v>11</v>
      </c>
      <c r="BS703" s="43">
        <f t="shared" si="101"/>
        <v>2016</v>
      </c>
      <c r="BT703" s="84">
        <f>IF(BQ703=" "," ",+'Meteo - DJ'!E704)</f>
        <v>8.1999999999999993</v>
      </c>
      <c r="BU703" s="85">
        <f>IF(BQ703=" "," ",+'Meteo - DJ'!F704)</f>
        <v>15.6</v>
      </c>
      <c r="BV703" s="75">
        <f t="shared" si="98"/>
        <v>6.1000000000000014</v>
      </c>
      <c r="BW703" s="74">
        <f t="shared" si="102"/>
        <v>6.8432432432432383E-2</v>
      </c>
    </row>
    <row r="704" spans="26:75" x14ac:dyDescent="0.45">
      <c r="Z704" s="27"/>
      <c r="BQ704" s="95">
        <f t="shared" si="99"/>
        <v>42698</v>
      </c>
      <c r="BR704" s="83">
        <f t="shared" si="100"/>
        <v>11</v>
      </c>
      <c r="BS704" s="43">
        <f t="shared" si="101"/>
        <v>2016</v>
      </c>
      <c r="BT704" s="84">
        <f>IF(BQ704=" "," ",+'Meteo - DJ'!E705)</f>
        <v>9.1999999999999993</v>
      </c>
      <c r="BU704" s="85">
        <f>IF(BQ704=" "," ",+'Meteo - DJ'!F705)</f>
        <v>13.1</v>
      </c>
      <c r="BV704" s="75">
        <f t="shared" si="98"/>
        <v>6.8500000000000014</v>
      </c>
      <c r="BW704" s="74">
        <f t="shared" si="102"/>
        <v>0</v>
      </c>
    </row>
    <row r="705" spans="26:75" x14ac:dyDescent="0.45">
      <c r="Z705" s="27"/>
      <c r="BQ705" s="95">
        <f t="shared" si="99"/>
        <v>42699</v>
      </c>
      <c r="BR705" s="83">
        <f t="shared" si="100"/>
        <v>11</v>
      </c>
      <c r="BS705" s="43">
        <f t="shared" si="101"/>
        <v>2016</v>
      </c>
      <c r="BT705" s="84">
        <f>IF(BQ705=" "," ",+'Meteo - DJ'!E706)</f>
        <v>7.3</v>
      </c>
      <c r="BU705" s="85">
        <f>IF(BQ705=" "," ",+'Meteo - DJ'!F706)</f>
        <v>9.3000000000000007</v>
      </c>
      <c r="BV705" s="75">
        <f t="shared" si="98"/>
        <v>9.6999999999999993</v>
      </c>
      <c r="BW705" s="74">
        <f t="shared" si="102"/>
        <v>0</v>
      </c>
    </row>
    <row r="706" spans="26:75" x14ac:dyDescent="0.45">
      <c r="Z706" s="27"/>
      <c r="BQ706" s="95">
        <f t="shared" si="99"/>
        <v>42700</v>
      </c>
      <c r="BR706" s="83">
        <f t="shared" si="100"/>
        <v>11</v>
      </c>
      <c r="BS706" s="43">
        <f t="shared" si="101"/>
        <v>2016</v>
      </c>
      <c r="BT706" s="84">
        <f>IF(BQ706=" "," ",+'Meteo - DJ'!E707)</f>
        <v>7.5</v>
      </c>
      <c r="BU706" s="85">
        <f>IF(BQ706=" "," ",+'Meteo - DJ'!F707)</f>
        <v>10.4</v>
      </c>
      <c r="BV706" s="75">
        <f t="shared" si="98"/>
        <v>9.0500000000000007</v>
      </c>
      <c r="BW706" s="74">
        <f t="shared" si="102"/>
        <v>0</v>
      </c>
    </row>
    <row r="707" spans="26:75" x14ac:dyDescent="0.45">
      <c r="Z707" s="27"/>
      <c r="BQ707" s="95">
        <f t="shared" si="99"/>
        <v>42701</v>
      </c>
      <c r="BR707" s="83">
        <f t="shared" si="100"/>
        <v>11</v>
      </c>
      <c r="BS707" s="43">
        <f t="shared" si="101"/>
        <v>2016</v>
      </c>
      <c r="BT707" s="84">
        <f>IF(BQ707=" "," ",+'Meteo - DJ'!E708)</f>
        <v>4</v>
      </c>
      <c r="BU707" s="85">
        <f>IF(BQ707=" "," ",+'Meteo - DJ'!F708)</f>
        <v>9</v>
      </c>
      <c r="BV707" s="75">
        <f t="shared" si="98"/>
        <v>11.5</v>
      </c>
      <c r="BW707" s="74">
        <f t="shared" si="102"/>
        <v>0</v>
      </c>
    </row>
    <row r="708" spans="26:75" x14ac:dyDescent="0.45">
      <c r="Z708" s="27"/>
      <c r="BQ708" s="95">
        <f t="shared" si="99"/>
        <v>42702</v>
      </c>
      <c r="BR708" s="83">
        <f t="shared" si="100"/>
        <v>11</v>
      </c>
      <c r="BS708" s="43">
        <f t="shared" si="101"/>
        <v>2016</v>
      </c>
      <c r="BT708" s="84">
        <f>IF(BQ708=" "," ",+'Meteo - DJ'!E709)</f>
        <v>2.4</v>
      </c>
      <c r="BU708" s="85">
        <f>IF(BQ708=" "," ",+'Meteo - DJ'!F709)</f>
        <v>6.9</v>
      </c>
      <c r="BV708" s="75">
        <f t="shared" si="98"/>
        <v>13.35</v>
      </c>
      <c r="BW708" s="74">
        <f t="shared" si="102"/>
        <v>0</v>
      </c>
    </row>
    <row r="709" spans="26:75" x14ac:dyDescent="0.45">
      <c r="Z709" s="27"/>
      <c r="BQ709" s="95">
        <f t="shared" si="99"/>
        <v>42703</v>
      </c>
      <c r="BR709" s="83">
        <f t="shared" si="100"/>
        <v>11</v>
      </c>
      <c r="BS709" s="43">
        <f t="shared" si="101"/>
        <v>2016</v>
      </c>
      <c r="BT709" s="84">
        <f>IF(BQ709=" "," ",+'Meteo - DJ'!E710)</f>
        <v>-2.8</v>
      </c>
      <c r="BU709" s="85">
        <f>IF(BQ709=" "," ",+'Meteo - DJ'!F710)</f>
        <v>4.5999999999999996</v>
      </c>
      <c r="BV709" s="75">
        <f t="shared" si="98"/>
        <v>17.100000000000001</v>
      </c>
      <c r="BW709" s="74">
        <f t="shared" si="102"/>
        <v>0</v>
      </c>
    </row>
    <row r="710" spans="26:75" x14ac:dyDescent="0.45">
      <c r="Z710" s="27"/>
      <c r="BQ710" s="95">
        <f t="shared" si="99"/>
        <v>42704</v>
      </c>
      <c r="BR710" s="83">
        <f t="shared" si="100"/>
        <v>11</v>
      </c>
      <c r="BS710" s="43">
        <f t="shared" si="101"/>
        <v>2016</v>
      </c>
      <c r="BT710" s="84">
        <f>IF(BQ710=" "," ",+'Meteo - DJ'!E711)</f>
        <v>-4.7</v>
      </c>
      <c r="BU710" s="85">
        <f>IF(BQ710=" "," ",+'Meteo - DJ'!F711)</f>
        <v>7</v>
      </c>
      <c r="BV710" s="75">
        <f t="shared" si="98"/>
        <v>16.850000000000001</v>
      </c>
      <c r="BW710" s="74">
        <f t="shared" si="102"/>
        <v>0</v>
      </c>
    </row>
    <row r="711" spans="26:75" x14ac:dyDescent="0.45">
      <c r="Z711" s="27"/>
      <c r="BQ711" s="95">
        <f t="shared" si="99"/>
        <v>42705</v>
      </c>
      <c r="BR711" s="83">
        <f t="shared" si="100"/>
        <v>12</v>
      </c>
      <c r="BS711" s="43">
        <f t="shared" si="101"/>
        <v>2016</v>
      </c>
      <c r="BT711" s="84">
        <f>IF(BQ711=" "," ",+'Meteo - DJ'!E712)</f>
        <v>-5.6</v>
      </c>
      <c r="BU711" s="85">
        <f>IF(BQ711=" "," ",+'Meteo - DJ'!F712)</f>
        <v>7.3</v>
      </c>
      <c r="BV711" s="75">
        <f t="shared" si="98"/>
        <v>17.149999999999999</v>
      </c>
      <c r="BW711" s="74">
        <f t="shared" si="102"/>
        <v>0</v>
      </c>
    </row>
    <row r="712" spans="26:75" x14ac:dyDescent="0.45">
      <c r="Z712" s="27"/>
      <c r="BQ712" s="95">
        <f t="shared" si="99"/>
        <v>42706</v>
      </c>
      <c r="BR712" s="83">
        <f t="shared" si="100"/>
        <v>12</v>
      </c>
      <c r="BS712" s="43">
        <f t="shared" si="101"/>
        <v>2016</v>
      </c>
      <c r="BT712" s="84">
        <f>IF(BQ712=" "," ",+'Meteo - DJ'!E713)</f>
        <v>-3.2</v>
      </c>
      <c r="BU712" s="85">
        <f>IF(BQ712=" "," ",+'Meteo - DJ'!F713)</f>
        <v>6.3</v>
      </c>
      <c r="BV712" s="75">
        <f t="shared" si="98"/>
        <v>16.45</v>
      </c>
      <c r="BW712" s="74">
        <f t="shared" si="102"/>
        <v>0</v>
      </c>
    </row>
    <row r="713" spans="26:75" x14ac:dyDescent="0.45">
      <c r="Z713" s="27"/>
      <c r="BQ713" s="95">
        <f t="shared" si="99"/>
        <v>42707</v>
      </c>
      <c r="BR713" s="83">
        <f t="shared" si="100"/>
        <v>12</v>
      </c>
      <c r="BS713" s="43">
        <f t="shared" si="101"/>
        <v>2016</v>
      </c>
      <c r="BT713" s="84">
        <f>IF(BQ713=" "," ",+'Meteo - DJ'!E714)</f>
        <v>2.7</v>
      </c>
      <c r="BU713" s="85">
        <f>IF(BQ713=" "," ",+'Meteo - DJ'!F714)</f>
        <v>7</v>
      </c>
      <c r="BV713" s="75">
        <f t="shared" si="98"/>
        <v>13.15</v>
      </c>
      <c r="BW713" s="74">
        <f t="shared" si="102"/>
        <v>0</v>
      </c>
    </row>
    <row r="714" spans="26:75" x14ac:dyDescent="0.45">
      <c r="Z714" s="27"/>
      <c r="BQ714" s="95">
        <f t="shared" si="99"/>
        <v>42708</v>
      </c>
      <c r="BR714" s="83">
        <f t="shared" si="100"/>
        <v>12</v>
      </c>
      <c r="BS714" s="43">
        <f t="shared" si="101"/>
        <v>2016</v>
      </c>
      <c r="BT714" s="84">
        <f>IF(BQ714=" "," ",+'Meteo - DJ'!E715)</f>
        <v>-1.7</v>
      </c>
      <c r="BU714" s="85">
        <f>IF(BQ714=" "," ",+'Meteo - DJ'!F715)</f>
        <v>5.2</v>
      </c>
      <c r="BV714" s="75">
        <f t="shared" si="98"/>
        <v>16.25</v>
      </c>
      <c r="BW714" s="74">
        <f t="shared" si="102"/>
        <v>0</v>
      </c>
    </row>
    <row r="715" spans="26:75" x14ac:dyDescent="0.45">
      <c r="Z715" s="27"/>
      <c r="BQ715" s="95">
        <f t="shared" si="99"/>
        <v>42709</v>
      </c>
      <c r="BR715" s="83">
        <f t="shared" si="100"/>
        <v>12</v>
      </c>
      <c r="BS715" s="43">
        <f t="shared" si="101"/>
        <v>2016</v>
      </c>
      <c r="BT715" s="84">
        <f>IF(BQ715=" "," ",+'Meteo - DJ'!E716)</f>
        <v>-1.8</v>
      </c>
      <c r="BU715" s="85">
        <f>IF(BQ715=" "," ",+'Meteo - DJ'!F716)</f>
        <v>8.8000000000000007</v>
      </c>
      <c r="BV715" s="75">
        <f t="shared" ref="BV715:BV778" si="103">IF(BQ715=" "," ",IF($C$12&gt;$BU715,($C$12-(BT715+BU715)/2),IF(BU715&gt;=$C$12,0.08*($C$12-BT715)+0.42*(($C$12-BT715)^2/(BU715-BT715)))))</f>
        <v>14.5</v>
      </c>
      <c r="BW715" s="74">
        <f t="shared" si="102"/>
        <v>0</v>
      </c>
    </row>
    <row r="716" spans="26:75" x14ac:dyDescent="0.45">
      <c r="Z716" s="27"/>
      <c r="BQ716" s="95">
        <f t="shared" ref="BQ716:BQ779" si="104">IF(BQ715&lt;DATE(YEAR($D$7),MONTH($D$7),DAY($D$7)-1),DATE(YEAR(BQ715),MONTH(BQ715),DAY(BQ715)+1)," ")</f>
        <v>42710</v>
      </c>
      <c r="BR716" s="83">
        <f t="shared" ref="BR716:BR779" si="105">IF(BQ716=" "," ",MONTH(BQ716))</f>
        <v>12</v>
      </c>
      <c r="BS716" s="43">
        <f t="shared" ref="BS716:BS779" si="106">IF(BQ716=" "," ",YEAR(BQ716))</f>
        <v>2016</v>
      </c>
      <c r="BT716" s="84">
        <f>IF(BQ716=" "," ",+'Meteo - DJ'!E717)</f>
        <v>-0.9</v>
      </c>
      <c r="BU716" s="85">
        <f>IF(BQ716=" "," ",+'Meteo - DJ'!F717)</f>
        <v>10.3</v>
      </c>
      <c r="BV716" s="75">
        <f t="shared" si="103"/>
        <v>13.3</v>
      </c>
      <c r="BW716" s="74">
        <f t="shared" ref="BW716:BW779" si="107">IF(BQ716=" "," ",IF(BT716&gt;$C$13,MAX(0,(BT716+BU716)/2-$C$13),IF(BU716&lt;$C$13,0,0.08*(BU716-$C$13)+0.42*((BU716-$C$13)^2/(BU716-BT716)))))</f>
        <v>0</v>
      </c>
    </row>
    <row r="717" spans="26:75" x14ac:dyDescent="0.45">
      <c r="Z717" s="27"/>
      <c r="BQ717" s="95">
        <f t="shared" si="104"/>
        <v>42711</v>
      </c>
      <c r="BR717" s="83">
        <f t="shared" si="105"/>
        <v>12</v>
      </c>
      <c r="BS717" s="43">
        <f t="shared" si="106"/>
        <v>2016</v>
      </c>
      <c r="BT717" s="84">
        <f>IF(BQ717=" "," ",+'Meteo - DJ'!E718)</f>
        <v>0.2</v>
      </c>
      <c r="BU717" s="85">
        <f>IF(BQ717=" "," ",+'Meteo - DJ'!F718)</f>
        <v>10.1</v>
      </c>
      <c r="BV717" s="75">
        <f t="shared" si="103"/>
        <v>12.850000000000001</v>
      </c>
      <c r="BW717" s="74">
        <f t="shared" si="107"/>
        <v>0</v>
      </c>
    </row>
    <row r="718" spans="26:75" x14ac:dyDescent="0.45">
      <c r="Z718" s="27"/>
      <c r="BQ718" s="95">
        <f t="shared" si="104"/>
        <v>42712</v>
      </c>
      <c r="BR718" s="83">
        <f t="shared" si="105"/>
        <v>12</v>
      </c>
      <c r="BS718" s="43">
        <f t="shared" si="106"/>
        <v>2016</v>
      </c>
      <c r="BT718" s="84">
        <f>IF(BQ718=" "," ",+'Meteo - DJ'!E719)</f>
        <v>-1.3</v>
      </c>
      <c r="BU718" s="85">
        <f>IF(BQ718=" "," ",+'Meteo - DJ'!F719)</f>
        <v>10.199999999999999</v>
      </c>
      <c r="BV718" s="75">
        <f t="shared" si="103"/>
        <v>13.55</v>
      </c>
      <c r="BW718" s="74">
        <f t="shared" si="107"/>
        <v>0</v>
      </c>
    </row>
    <row r="719" spans="26:75" x14ac:dyDescent="0.45">
      <c r="Z719" s="27"/>
      <c r="BQ719" s="95">
        <f t="shared" si="104"/>
        <v>42713</v>
      </c>
      <c r="BR719" s="83">
        <f t="shared" si="105"/>
        <v>12</v>
      </c>
      <c r="BS719" s="43">
        <f t="shared" si="106"/>
        <v>2016</v>
      </c>
      <c r="BT719" s="84">
        <f>IF(BQ719=" "," ",+'Meteo - DJ'!E720)</f>
        <v>1.7</v>
      </c>
      <c r="BU719" s="85">
        <f>IF(BQ719=" "," ",+'Meteo - DJ'!F720)</f>
        <v>11.1</v>
      </c>
      <c r="BV719" s="75">
        <f t="shared" si="103"/>
        <v>11.600000000000001</v>
      </c>
      <c r="BW719" s="74">
        <f t="shared" si="107"/>
        <v>0</v>
      </c>
    </row>
    <row r="720" spans="26:75" x14ac:dyDescent="0.45">
      <c r="Z720" s="27"/>
      <c r="BQ720" s="95">
        <f t="shared" si="104"/>
        <v>42714</v>
      </c>
      <c r="BR720" s="83">
        <f t="shared" si="105"/>
        <v>12</v>
      </c>
      <c r="BS720" s="43">
        <f t="shared" si="106"/>
        <v>2016</v>
      </c>
      <c r="BT720" s="84">
        <f>IF(BQ720=" "," ",+'Meteo - DJ'!E721)</f>
        <v>1.2</v>
      </c>
      <c r="BU720" s="85">
        <f>IF(BQ720=" "," ",+'Meteo - DJ'!F721)</f>
        <v>7.2</v>
      </c>
      <c r="BV720" s="75">
        <f t="shared" si="103"/>
        <v>13.8</v>
      </c>
      <c r="BW720" s="74">
        <f t="shared" si="107"/>
        <v>0</v>
      </c>
    </row>
    <row r="721" spans="26:75" x14ac:dyDescent="0.45">
      <c r="Z721" s="27"/>
      <c r="BQ721" s="95">
        <f t="shared" si="104"/>
        <v>42715</v>
      </c>
      <c r="BR721" s="83">
        <f t="shared" si="105"/>
        <v>12</v>
      </c>
      <c r="BS721" s="43">
        <f t="shared" si="106"/>
        <v>2016</v>
      </c>
      <c r="BT721" s="84">
        <f>IF(BQ721=" "," ",+'Meteo - DJ'!E722)</f>
        <v>3.4</v>
      </c>
      <c r="BU721" s="85">
        <f>IF(BQ721=" "," ",+'Meteo - DJ'!F722)</f>
        <v>11.3</v>
      </c>
      <c r="BV721" s="75">
        <f t="shared" si="103"/>
        <v>10.649999999999999</v>
      </c>
      <c r="BW721" s="74">
        <f t="shared" si="107"/>
        <v>0</v>
      </c>
    </row>
    <row r="722" spans="26:75" x14ac:dyDescent="0.45">
      <c r="Z722" s="27"/>
      <c r="BQ722" s="95">
        <f t="shared" si="104"/>
        <v>42716</v>
      </c>
      <c r="BR722" s="83">
        <f t="shared" si="105"/>
        <v>12</v>
      </c>
      <c r="BS722" s="43">
        <f t="shared" si="106"/>
        <v>2016</v>
      </c>
      <c r="BT722" s="84">
        <f>IF(BQ722=" "," ",+'Meteo - DJ'!E723)</f>
        <v>3.2</v>
      </c>
      <c r="BU722" s="85">
        <f>IF(BQ722=" "," ",+'Meteo - DJ'!F723)</f>
        <v>5.7</v>
      </c>
      <c r="BV722" s="75">
        <f t="shared" si="103"/>
        <v>13.55</v>
      </c>
      <c r="BW722" s="74">
        <f t="shared" si="107"/>
        <v>0</v>
      </c>
    </row>
    <row r="723" spans="26:75" x14ac:dyDescent="0.45">
      <c r="Z723" s="27"/>
      <c r="BQ723" s="95">
        <f t="shared" si="104"/>
        <v>42717</v>
      </c>
      <c r="BR723" s="83">
        <f t="shared" si="105"/>
        <v>12</v>
      </c>
      <c r="BS723" s="43">
        <f t="shared" si="106"/>
        <v>2016</v>
      </c>
      <c r="BT723" s="84">
        <f>IF(BQ723=" "," ",+'Meteo - DJ'!E724)</f>
        <v>4.9000000000000004</v>
      </c>
      <c r="BU723" s="85">
        <f>IF(BQ723=" "," ",+'Meteo - DJ'!F724)</f>
        <v>8.1999999999999993</v>
      </c>
      <c r="BV723" s="75">
        <f t="shared" si="103"/>
        <v>11.45</v>
      </c>
      <c r="BW723" s="74">
        <f t="shared" si="107"/>
        <v>0</v>
      </c>
    </row>
    <row r="724" spans="26:75" x14ac:dyDescent="0.45">
      <c r="Z724" s="27"/>
      <c r="BQ724" s="95">
        <f t="shared" si="104"/>
        <v>42718</v>
      </c>
      <c r="BR724" s="83">
        <f t="shared" si="105"/>
        <v>12</v>
      </c>
      <c r="BS724" s="43">
        <f t="shared" si="106"/>
        <v>2016</v>
      </c>
      <c r="BT724" s="84">
        <f>IF(BQ724=" "," ",+'Meteo - DJ'!E725)</f>
        <v>1.6</v>
      </c>
      <c r="BU724" s="85">
        <f>IF(BQ724=" "," ",+'Meteo - DJ'!F725)</f>
        <v>9.8000000000000007</v>
      </c>
      <c r="BV724" s="75">
        <f t="shared" si="103"/>
        <v>12.3</v>
      </c>
      <c r="BW724" s="74">
        <f t="shared" si="107"/>
        <v>0</v>
      </c>
    </row>
    <row r="725" spans="26:75" x14ac:dyDescent="0.45">
      <c r="Z725" s="27"/>
      <c r="BQ725" s="95">
        <f t="shared" si="104"/>
        <v>42719</v>
      </c>
      <c r="BR725" s="83">
        <f t="shared" si="105"/>
        <v>12</v>
      </c>
      <c r="BS725" s="43">
        <f t="shared" si="106"/>
        <v>2016</v>
      </c>
      <c r="BT725" s="84">
        <f>IF(BQ725=" "," ",+'Meteo - DJ'!E726)</f>
        <v>-1.4</v>
      </c>
      <c r="BU725" s="85">
        <f>IF(BQ725=" "," ",+'Meteo - DJ'!F726)</f>
        <v>8.6999999999999993</v>
      </c>
      <c r="BV725" s="75">
        <f t="shared" si="103"/>
        <v>14.350000000000001</v>
      </c>
      <c r="BW725" s="74">
        <f t="shared" si="107"/>
        <v>0</v>
      </c>
    </row>
    <row r="726" spans="26:75" x14ac:dyDescent="0.45">
      <c r="Z726" s="27"/>
      <c r="BQ726" s="95">
        <f t="shared" si="104"/>
        <v>42720</v>
      </c>
      <c r="BR726" s="83">
        <f t="shared" si="105"/>
        <v>12</v>
      </c>
      <c r="BS726" s="43">
        <f t="shared" si="106"/>
        <v>2016</v>
      </c>
      <c r="BT726" s="84">
        <f>IF(BQ726=" "," ",+'Meteo - DJ'!E727)</f>
        <v>3.7</v>
      </c>
      <c r="BU726" s="85">
        <f>IF(BQ726=" "," ",+'Meteo - DJ'!F727)</f>
        <v>11.2</v>
      </c>
      <c r="BV726" s="75">
        <f t="shared" si="103"/>
        <v>10.55</v>
      </c>
      <c r="BW726" s="74">
        <f t="shared" si="107"/>
        <v>0</v>
      </c>
    </row>
    <row r="727" spans="26:75" x14ac:dyDescent="0.45">
      <c r="Z727" s="27"/>
      <c r="BQ727" s="95">
        <f t="shared" si="104"/>
        <v>42721</v>
      </c>
      <c r="BR727" s="83">
        <f t="shared" si="105"/>
        <v>12</v>
      </c>
      <c r="BS727" s="43">
        <f t="shared" si="106"/>
        <v>2016</v>
      </c>
      <c r="BT727" s="84">
        <f>IF(BQ727=" "," ",+'Meteo - DJ'!E728)</f>
        <v>-0.2</v>
      </c>
      <c r="BU727" s="85">
        <f>IF(BQ727=" "," ",+'Meteo - DJ'!F728)</f>
        <v>9.1999999999999993</v>
      </c>
      <c r="BV727" s="75">
        <f t="shared" si="103"/>
        <v>13.5</v>
      </c>
      <c r="BW727" s="74">
        <f t="shared" si="107"/>
        <v>0</v>
      </c>
    </row>
    <row r="728" spans="26:75" x14ac:dyDescent="0.45">
      <c r="Z728" s="27"/>
      <c r="BQ728" s="95">
        <f t="shared" si="104"/>
        <v>42722</v>
      </c>
      <c r="BR728" s="83">
        <f t="shared" si="105"/>
        <v>12</v>
      </c>
      <c r="BS728" s="43">
        <f t="shared" si="106"/>
        <v>2016</v>
      </c>
      <c r="BT728" s="84">
        <f>IF(BQ728=" "," ",+'Meteo - DJ'!E729)</f>
        <v>2.2000000000000002</v>
      </c>
      <c r="BU728" s="85">
        <f>IF(BQ728=" "," ",+'Meteo - DJ'!F729)</f>
        <v>3.6</v>
      </c>
      <c r="BV728" s="75">
        <f t="shared" si="103"/>
        <v>15.1</v>
      </c>
      <c r="BW728" s="74">
        <f t="shared" si="107"/>
        <v>0</v>
      </c>
    </row>
    <row r="729" spans="26:75" x14ac:dyDescent="0.45">
      <c r="Z729" s="27"/>
      <c r="BQ729" s="95">
        <f t="shared" si="104"/>
        <v>42723</v>
      </c>
      <c r="BR729" s="83">
        <f t="shared" si="105"/>
        <v>12</v>
      </c>
      <c r="BS729" s="43">
        <f t="shared" si="106"/>
        <v>2016</v>
      </c>
      <c r="BT729" s="84">
        <f>IF(BQ729=" "," ",+'Meteo - DJ'!E730)</f>
        <v>2</v>
      </c>
      <c r="BU729" s="85">
        <f>IF(BQ729=" "," ",+'Meteo - DJ'!F730)</f>
        <v>6.3</v>
      </c>
      <c r="BV729" s="75">
        <f t="shared" si="103"/>
        <v>13.85</v>
      </c>
      <c r="BW729" s="74">
        <f t="shared" si="107"/>
        <v>0</v>
      </c>
    </row>
    <row r="730" spans="26:75" x14ac:dyDescent="0.45">
      <c r="Z730" s="27"/>
      <c r="BQ730" s="95">
        <f t="shared" si="104"/>
        <v>42724</v>
      </c>
      <c r="BR730" s="83">
        <f t="shared" si="105"/>
        <v>12</v>
      </c>
      <c r="BS730" s="43">
        <f t="shared" si="106"/>
        <v>2016</v>
      </c>
      <c r="BT730" s="84">
        <f>IF(BQ730=" "," ",+'Meteo - DJ'!E731)</f>
        <v>2.9</v>
      </c>
      <c r="BU730" s="85">
        <f>IF(BQ730=" "," ",+'Meteo - DJ'!F731)</f>
        <v>6.3</v>
      </c>
      <c r="BV730" s="75">
        <f t="shared" si="103"/>
        <v>13.4</v>
      </c>
      <c r="BW730" s="74">
        <f t="shared" si="107"/>
        <v>0</v>
      </c>
    </row>
    <row r="731" spans="26:75" x14ac:dyDescent="0.45">
      <c r="Z731" s="27"/>
      <c r="BQ731" s="95">
        <f t="shared" si="104"/>
        <v>42725</v>
      </c>
      <c r="BR731" s="83">
        <f t="shared" si="105"/>
        <v>12</v>
      </c>
      <c r="BS731" s="43">
        <f t="shared" si="106"/>
        <v>2016</v>
      </c>
      <c r="BT731" s="84">
        <f>IF(BQ731=" "," ",+'Meteo - DJ'!E732)</f>
        <v>1.1000000000000001</v>
      </c>
      <c r="BU731" s="85">
        <f>IF(BQ731=" "," ",+'Meteo - DJ'!F732)</f>
        <v>7.1</v>
      </c>
      <c r="BV731" s="75">
        <f t="shared" si="103"/>
        <v>13.9</v>
      </c>
      <c r="BW731" s="74">
        <f t="shared" si="107"/>
        <v>0</v>
      </c>
    </row>
    <row r="732" spans="26:75" x14ac:dyDescent="0.45">
      <c r="Z732" s="27"/>
      <c r="BQ732" s="95">
        <f t="shared" si="104"/>
        <v>42726</v>
      </c>
      <c r="BR732" s="83">
        <f t="shared" si="105"/>
        <v>12</v>
      </c>
      <c r="BS732" s="43">
        <f t="shared" si="106"/>
        <v>2016</v>
      </c>
      <c r="BT732" s="84">
        <f>IF(BQ732=" "," ",+'Meteo - DJ'!E733)</f>
        <v>5.6</v>
      </c>
      <c r="BU732" s="85">
        <f>IF(BQ732=" "," ",+'Meteo - DJ'!F733)</f>
        <v>8.6999999999999993</v>
      </c>
      <c r="BV732" s="75">
        <f t="shared" si="103"/>
        <v>10.850000000000001</v>
      </c>
      <c r="BW732" s="74">
        <f t="shared" si="107"/>
        <v>0</v>
      </c>
    </row>
    <row r="733" spans="26:75" x14ac:dyDescent="0.45">
      <c r="Z733" s="27"/>
      <c r="BQ733" s="95">
        <f t="shared" si="104"/>
        <v>42727</v>
      </c>
      <c r="BR733" s="83">
        <f t="shared" si="105"/>
        <v>12</v>
      </c>
      <c r="BS733" s="43">
        <f t="shared" si="106"/>
        <v>2016</v>
      </c>
      <c r="BT733" s="84">
        <f>IF(BQ733=" "," ",+'Meteo - DJ'!E734)</f>
        <v>1.2</v>
      </c>
      <c r="BU733" s="85">
        <f>IF(BQ733=" "," ",+'Meteo - DJ'!F734)</f>
        <v>8</v>
      </c>
      <c r="BV733" s="75">
        <f t="shared" si="103"/>
        <v>13.4</v>
      </c>
      <c r="BW733" s="74">
        <f t="shared" si="107"/>
        <v>0</v>
      </c>
    </row>
    <row r="734" spans="26:75" x14ac:dyDescent="0.45">
      <c r="Z734" s="27"/>
      <c r="BQ734" s="95">
        <f t="shared" si="104"/>
        <v>42728</v>
      </c>
      <c r="BR734" s="83">
        <f t="shared" si="105"/>
        <v>12</v>
      </c>
      <c r="BS734" s="43">
        <f t="shared" si="106"/>
        <v>2016</v>
      </c>
      <c r="BT734" s="84">
        <f>IF(BQ734=" "," ",+'Meteo - DJ'!E735)</f>
        <v>5.8</v>
      </c>
      <c r="BU734" s="85">
        <f>IF(BQ734=" "," ",+'Meteo - DJ'!F735)</f>
        <v>9.4</v>
      </c>
      <c r="BV734" s="75">
        <f t="shared" si="103"/>
        <v>10.4</v>
      </c>
      <c r="BW734" s="74">
        <f t="shared" si="107"/>
        <v>0</v>
      </c>
    </row>
    <row r="735" spans="26:75" x14ac:dyDescent="0.45">
      <c r="Z735" s="27"/>
      <c r="BQ735" s="95">
        <f t="shared" si="104"/>
        <v>42729</v>
      </c>
      <c r="BR735" s="83">
        <f t="shared" si="105"/>
        <v>12</v>
      </c>
      <c r="BS735" s="43">
        <f t="shared" si="106"/>
        <v>2016</v>
      </c>
      <c r="BT735" s="84">
        <f>IF(BQ735=" "," ",+'Meteo - DJ'!E736)</f>
        <v>7</v>
      </c>
      <c r="BU735" s="85">
        <f>IF(BQ735=" "," ",+'Meteo - DJ'!F736)</f>
        <v>10.6</v>
      </c>
      <c r="BV735" s="75">
        <f t="shared" si="103"/>
        <v>9.1999999999999993</v>
      </c>
      <c r="BW735" s="74">
        <f t="shared" si="107"/>
        <v>0</v>
      </c>
    </row>
    <row r="736" spans="26:75" x14ac:dyDescent="0.45">
      <c r="Z736" s="27"/>
      <c r="BQ736" s="95">
        <f t="shared" si="104"/>
        <v>42730</v>
      </c>
      <c r="BR736" s="83">
        <f t="shared" si="105"/>
        <v>12</v>
      </c>
      <c r="BS736" s="43">
        <f t="shared" si="106"/>
        <v>2016</v>
      </c>
      <c r="BT736" s="84">
        <f>IF(BQ736=" "," ",+'Meteo - DJ'!E737)</f>
        <v>7.9</v>
      </c>
      <c r="BU736" s="85">
        <f>IF(BQ736=" "," ",+'Meteo - DJ'!F737)</f>
        <v>11.3</v>
      </c>
      <c r="BV736" s="75">
        <f t="shared" si="103"/>
        <v>8.3999999999999986</v>
      </c>
      <c r="BW736" s="74">
        <f t="shared" si="107"/>
        <v>0</v>
      </c>
    </row>
    <row r="737" spans="26:75" x14ac:dyDescent="0.45">
      <c r="Z737" s="27"/>
      <c r="BQ737" s="95">
        <f t="shared" si="104"/>
        <v>42731</v>
      </c>
      <c r="BR737" s="83">
        <f t="shared" si="105"/>
        <v>12</v>
      </c>
      <c r="BS737" s="43">
        <f t="shared" si="106"/>
        <v>2016</v>
      </c>
      <c r="BT737" s="84">
        <f>IF(BQ737=" "," ",+'Meteo - DJ'!E738)</f>
        <v>-1.9</v>
      </c>
      <c r="BU737" s="85">
        <f>IF(BQ737=" "," ",+'Meteo - DJ'!F738)</f>
        <v>7.4</v>
      </c>
      <c r="BV737" s="75">
        <f t="shared" si="103"/>
        <v>15.25</v>
      </c>
      <c r="BW737" s="74">
        <f t="shared" si="107"/>
        <v>0</v>
      </c>
    </row>
    <row r="738" spans="26:75" x14ac:dyDescent="0.45">
      <c r="Z738" s="27"/>
      <c r="BQ738" s="95">
        <f t="shared" si="104"/>
        <v>42732</v>
      </c>
      <c r="BR738" s="83">
        <f t="shared" si="105"/>
        <v>12</v>
      </c>
      <c r="BS738" s="43">
        <f t="shared" si="106"/>
        <v>2016</v>
      </c>
      <c r="BT738" s="84">
        <f>IF(BQ738=" "," ",+'Meteo - DJ'!E739)</f>
        <v>-0.9</v>
      </c>
      <c r="BU738" s="85">
        <f>IF(BQ738=" "," ",+'Meteo - DJ'!F739)</f>
        <v>7.8</v>
      </c>
      <c r="BV738" s="75">
        <f t="shared" si="103"/>
        <v>14.55</v>
      </c>
      <c r="BW738" s="74">
        <f t="shared" si="107"/>
        <v>0</v>
      </c>
    </row>
    <row r="739" spans="26:75" x14ac:dyDescent="0.45">
      <c r="Z739" s="27"/>
      <c r="BQ739" s="95">
        <f t="shared" si="104"/>
        <v>42733</v>
      </c>
      <c r="BR739" s="83">
        <f t="shared" si="105"/>
        <v>12</v>
      </c>
      <c r="BS739" s="43">
        <f t="shared" si="106"/>
        <v>2016</v>
      </c>
      <c r="BT739" s="84">
        <f>IF(BQ739=" "," ",+'Meteo - DJ'!E740)</f>
        <v>-1.6</v>
      </c>
      <c r="BU739" s="85">
        <f>IF(BQ739=" "," ",+'Meteo - DJ'!F740)</f>
        <v>3.6</v>
      </c>
      <c r="BV739" s="75">
        <f t="shared" si="103"/>
        <v>17</v>
      </c>
      <c r="BW739" s="74">
        <f t="shared" si="107"/>
        <v>0</v>
      </c>
    </row>
    <row r="740" spans="26:75" x14ac:dyDescent="0.45">
      <c r="Z740" s="27"/>
      <c r="BQ740" s="95">
        <f t="shared" si="104"/>
        <v>42734</v>
      </c>
      <c r="BR740" s="83">
        <f t="shared" si="105"/>
        <v>12</v>
      </c>
      <c r="BS740" s="43">
        <f t="shared" si="106"/>
        <v>2016</v>
      </c>
      <c r="BT740" s="84">
        <f>IF(BQ740=" "," ",+'Meteo - DJ'!E741)</f>
        <v>-2.9</v>
      </c>
      <c r="BU740" s="85">
        <f>IF(BQ740=" "," ",+'Meteo - DJ'!F741)</f>
        <v>-1.8</v>
      </c>
      <c r="BV740" s="75">
        <f t="shared" si="103"/>
        <v>20.350000000000001</v>
      </c>
      <c r="BW740" s="74">
        <f t="shared" si="107"/>
        <v>0</v>
      </c>
    </row>
    <row r="741" spans="26:75" x14ac:dyDescent="0.45">
      <c r="Z741" s="27"/>
      <c r="BQ741" s="95">
        <f t="shared" si="104"/>
        <v>42735</v>
      </c>
      <c r="BR741" s="83">
        <f t="shared" si="105"/>
        <v>12</v>
      </c>
      <c r="BS741" s="43">
        <f t="shared" si="106"/>
        <v>2016</v>
      </c>
      <c r="BT741" s="84">
        <f>IF(BQ741=" "," ",+'Meteo - DJ'!E742)</f>
        <v>-4.0999999999999996</v>
      </c>
      <c r="BU741" s="85">
        <f>IF(BQ741=" "," ",+'Meteo - DJ'!F742)</f>
        <v>-2.6</v>
      </c>
      <c r="BV741" s="75">
        <f t="shared" si="103"/>
        <v>21.35</v>
      </c>
      <c r="BW741" s="74">
        <f t="shared" si="107"/>
        <v>0</v>
      </c>
    </row>
    <row r="742" spans="26:75" x14ac:dyDescent="0.45">
      <c r="Z742" s="27"/>
      <c r="BQ742" s="95">
        <f t="shared" si="104"/>
        <v>42736</v>
      </c>
      <c r="BR742" s="83">
        <f t="shared" si="105"/>
        <v>1</v>
      </c>
      <c r="BS742" s="43">
        <f t="shared" si="106"/>
        <v>2017</v>
      </c>
      <c r="BT742" s="84">
        <f>IF(BQ742=" "," ",+'Meteo - DJ'!E743)</f>
        <v>-4.5</v>
      </c>
      <c r="BU742" s="85">
        <f>IF(BQ742=" "," ",+'Meteo - DJ'!F743)</f>
        <v>0.6</v>
      </c>
      <c r="BV742" s="75">
        <f t="shared" si="103"/>
        <v>19.95</v>
      </c>
      <c r="BW742" s="74">
        <f t="shared" si="107"/>
        <v>0</v>
      </c>
    </row>
    <row r="743" spans="26:75" x14ac:dyDescent="0.45">
      <c r="Z743" s="27"/>
      <c r="BQ743" s="95">
        <f t="shared" si="104"/>
        <v>42737</v>
      </c>
      <c r="BR743" s="83">
        <f t="shared" si="105"/>
        <v>1</v>
      </c>
      <c r="BS743" s="43">
        <f t="shared" si="106"/>
        <v>2017</v>
      </c>
      <c r="BT743" s="84">
        <f>IF(BQ743=" "," ",+'Meteo - DJ'!E744)</f>
        <v>-1.2</v>
      </c>
      <c r="BU743" s="85">
        <f>IF(BQ743=" "," ",+'Meteo - DJ'!F744)</f>
        <v>2.4</v>
      </c>
      <c r="BV743" s="75">
        <f t="shared" si="103"/>
        <v>17.399999999999999</v>
      </c>
      <c r="BW743" s="74">
        <f t="shared" si="107"/>
        <v>0</v>
      </c>
    </row>
    <row r="744" spans="26:75" x14ac:dyDescent="0.45">
      <c r="Z744" s="27"/>
      <c r="BQ744" s="95">
        <f t="shared" si="104"/>
        <v>42738</v>
      </c>
      <c r="BR744" s="83">
        <f t="shared" si="105"/>
        <v>1</v>
      </c>
      <c r="BS744" s="43">
        <f t="shared" si="106"/>
        <v>2017</v>
      </c>
      <c r="BT744" s="84">
        <f>IF(BQ744=" "," ",+'Meteo - DJ'!E745)</f>
        <v>0.1</v>
      </c>
      <c r="BU744" s="85">
        <f>IF(BQ744=" "," ",+'Meteo - DJ'!F745)</f>
        <v>1.5</v>
      </c>
      <c r="BV744" s="75">
        <f t="shared" si="103"/>
        <v>17.2</v>
      </c>
      <c r="BW744" s="74">
        <f t="shared" si="107"/>
        <v>0</v>
      </c>
    </row>
    <row r="745" spans="26:75" x14ac:dyDescent="0.45">
      <c r="Z745" s="27"/>
      <c r="BQ745" s="95">
        <f t="shared" si="104"/>
        <v>42739</v>
      </c>
      <c r="BR745" s="83">
        <f t="shared" si="105"/>
        <v>1</v>
      </c>
      <c r="BS745" s="43">
        <f t="shared" si="106"/>
        <v>2017</v>
      </c>
      <c r="BT745" s="84">
        <f>IF(BQ745=" "," ",+'Meteo - DJ'!E746)</f>
        <v>-0.6</v>
      </c>
      <c r="BU745" s="85">
        <f>IF(BQ745=" "," ",+'Meteo - DJ'!F746)</f>
        <v>5.9</v>
      </c>
      <c r="BV745" s="75">
        <f t="shared" si="103"/>
        <v>15.35</v>
      </c>
      <c r="BW745" s="74">
        <f t="shared" si="107"/>
        <v>0</v>
      </c>
    </row>
    <row r="746" spans="26:75" x14ac:dyDescent="0.45">
      <c r="Z746" s="27"/>
      <c r="BQ746" s="95">
        <f t="shared" si="104"/>
        <v>42740</v>
      </c>
      <c r="BR746" s="83">
        <f t="shared" si="105"/>
        <v>1</v>
      </c>
      <c r="BS746" s="43">
        <f t="shared" si="106"/>
        <v>2017</v>
      </c>
      <c r="BT746" s="84">
        <f>IF(BQ746=" "," ",+'Meteo - DJ'!E747)</f>
        <v>0.9</v>
      </c>
      <c r="BU746" s="85">
        <f>IF(BQ746=" "," ",+'Meteo - DJ'!F747)</f>
        <v>6.7</v>
      </c>
      <c r="BV746" s="75">
        <f t="shared" si="103"/>
        <v>14.2</v>
      </c>
      <c r="BW746" s="74">
        <f t="shared" si="107"/>
        <v>0</v>
      </c>
    </row>
    <row r="747" spans="26:75" x14ac:dyDescent="0.45">
      <c r="Z747" s="27"/>
      <c r="BQ747" s="95">
        <f t="shared" si="104"/>
        <v>42741</v>
      </c>
      <c r="BR747" s="83">
        <f t="shared" si="105"/>
        <v>1</v>
      </c>
      <c r="BS747" s="43">
        <f t="shared" si="106"/>
        <v>2017</v>
      </c>
      <c r="BT747" s="84">
        <f>IF(BQ747=" "," ",+'Meteo - DJ'!E748)</f>
        <v>-4.4000000000000004</v>
      </c>
      <c r="BU747" s="85">
        <f>IF(BQ747=" "," ",+'Meteo - DJ'!F748)</f>
        <v>1.5</v>
      </c>
      <c r="BV747" s="75">
        <f t="shared" si="103"/>
        <v>19.45</v>
      </c>
      <c r="BW747" s="74">
        <f t="shared" si="107"/>
        <v>0</v>
      </c>
    </row>
    <row r="748" spans="26:75" x14ac:dyDescent="0.45">
      <c r="Z748" s="27"/>
      <c r="BQ748" s="95">
        <f t="shared" si="104"/>
        <v>42742</v>
      </c>
      <c r="BR748" s="83">
        <f t="shared" si="105"/>
        <v>1</v>
      </c>
      <c r="BS748" s="43">
        <f t="shared" si="106"/>
        <v>2017</v>
      </c>
      <c r="BT748" s="84">
        <f>IF(BQ748=" "," ",+'Meteo - DJ'!E749)</f>
        <v>-6.8</v>
      </c>
      <c r="BU748" s="85">
        <f>IF(BQ748=" "," ",+'Meteo - DJ'!F749)</f>
        <v>3.7</v>
      </c>
      <c r="BV748" s="75">
        <f t="shared" si="103"/>
        <v>19.55</v>
      </c>
      <c r="BW748" s="74">
        <f t="shared" si="107"/>
        <v>0</v>
      </c>
    </row>
    <row r="749" spans="26:75" x14ac:dyDescent="0.45">
      <c r="Z749" s="27"/>
      <c r="BQ749" s="95">
        <f t="shared" si="104"/>
        <v>42743</v>
      </c>
      <c r="BR749" s="83">
        <f t="shared" si="105"/>
        <v>1</v>
      </c>
      <c r="BS749" s="43">
        <f t="shared" si="106"/>
        <v>2017</v>
      </c>
      <c r="BT749" s="84">
        <f>IF(BQ749=" "," ",+'Meteo - DJ'!E750)</f>
        <v>0.1</v>
      </c>
      <c r="BU749" s="85">
        <f>IF(BQ749=" "," ",+'Meteo - DJ'!F750)</f>
        <v>7.6</v>
      </c>
      <c r="BV749" s="75">
        <f t="shared" si="103"/>
        <v>14.15</v>
      </c>
      <c r="BW749" s="74">
        <f t="shared" si="107"/>
        <v>0</v>
      </c>
    </row>
    <row r="750" spans="26:75" x14ac:dyDescent="0.45">
      <c r="Z750" s="27"/>
      <c r="BQ750" s="95">
        <f t="shared" si="104"/>
        <v>42744</v>
      </c>
      <c r="BR750" s="83">
        <f t="shared" si="105"/>
        <v>1</v>
      </c>
      <c r="BS750" s="43">
        <f t="shared" si="106"/>
        <v>2017</v>
      </c>
      <c r="BT750" s="84">
        <f>IF(BQ750=" "," ",+'Meteo - DJ'!E751)</f>
        <v>4.3</v>
      </c>
      <c r="BU750" s="85">
        <f>IF(BQ750=" "," ",+'Meteo - DJ'!F751)</f>
        <v>7.6</v>
      </c>
      <c r="BV750" s="75">
        <f t="shared" si="103"/>
        <v>12.05</v>
      </c>
      <c r="BW750" s="74">
        <f t="shared" si="107"/>
        <v>0</v>
      </c>
    </row>
    <row r="751" spans="26:75" x14ac:dyDescent="0.45">
      <c r="Z751" s="27"/>
      <c r="BQ751" s="95">
        <f t="shared" si="104"/>
        <v>42745</v>
      </c>
      <c r="BR751" s="83">
        <f t="shared" si="105"/>
        <v>1</v>
      </c>
      <c r="BS751" s="43">
        <f t="shared" si="106"/>
        <v>2017</v>
      </c>
      <c r="BT751" s="84">
        <f>IF(BQ751=" "," ",+'Meteo - DJ'!E752)</f>
        <v>2</v>
      </c>
      <c r="BU751" s="85">
        <f>IF(BQ751=" "," ",+'Meteo - DJ'!F752)</f>
        <v>7.9</v>
      </c>
      <c r="BV751" s="75">
        <f t="shared" si="103"/>
        <v>13.05</v>
      </c>
      <c r="BW751" s="74">
        <f t="shared" si="107"/>
        <v>0</v>
      </c>
    </row>
    <row r="752" spans="26:75" x14ac:dyDescent="0.45">
      <c r="Z752" s="27"/>
      <c r="BQ752" s="95">
        <f t="shared" si="104"/>
        <v>42746</v>
      </c>
      <c r="BR752" s="83">
        <f t="shared" si="105"/>
        <v>1</v>
      </c>
      <c r="BS752" s="43">
        <f t="shared" si="106"/>
        <v>2017</v>
      </c>
      <c r="BT752" s="84">
        <f>IF(BQ752=" "," ",+'Meteo - DJ'!E753)</f>
        <v>4.2</v>
      </c>
      <c r="BU752" s="85">
        <f>IF(BQ752=" "," ",+'Meteo - DJ'!F753)</f>
        <v>10.4</v>
      </c>
      <c r="BV752" s="75">
        <f t="shared" si="103"/>
        <v>10.7</v>
      </c>
      <c r="BW752" s="74">
        <f t="shared" si="107"/>
        <v>0</v>
      </c>
    </row>
    <row r="753" spans="26:75" x14ac:dyDescent="0.45">
      <c r="Z753" s="27"/>
      <c r="BQ753" s="95">
        <f t="shared" si="104"/>
        <v>42747</v>
      </c>
      <c r="BR753" s="83">
        <f t="shared" si="105"/>
        <v>1</v>
      </c>
      <c r="BS753" s="43">
        <f t="shared" si="106"/>
        <v>2017</v>
      </c>
      <c r="BT753" s="84">
        <f>IF(BQ753=" "," ",+'Meteo - DJ'!E754)</f>
        <v>5.4</v>
      </c>
      <c r="BU753" s="85">
        <f>IF(BQ753=" "," ",+'Meteo - DJ'!F754)</f>
        <v>8.8000000000000007</v>
      </c>
      <c r="BV753" s="75">
        <f t="shared" si="103"/>
        <v>10.899999999999999</v>
      </c>
      <c r="BW753" s="74">
        <f t="shared" si="107"/>
        <v>0</v>
      </c>
    </row>
    <row r="754" spans="26:75" x14ac:dyDescent="0.45">
      <c r="Z754" s="27"/>
      <c r="BQ754" s="95">
        <f t="shared" si="104"/>
        <v>42748</v>
      </c>
      <c r="BR754" s="83">
        <f t="shared" si="105"/>
        <v>1</v>
      </c>
      <c r="BS754" s="43">
        <f t="shared" si="106"/>
        <v>2017</v>
      </c>
      <c r="BT754" s="84">
        <f>IF(BQ754=" "," ",+'Meteo - DJ'!E755)</f>
        <v>0.7</v>
      </c>
      <c r="BU754" s="85">
        <f>IF(BQ754=" "," ",+'Meteo - DJ'!F755)</f>
        <v>5.9</v>
      </c>
      <c r="BV754" s="75">
        <f t="shared" si="103"/>
        <v>14.7</v>
      </c>
      <c r="BW754" s="74">
        <f t="shared" si="107"/>
        <v>0</v>
      </c>
    </row>
    <row r="755" spans="26:75" x14ac:dyDescent="0.45">
      <c r="Z755" s="27"/>
      <c r="BQ755" s="95">
        <f t="shared" si="104"/>
        <v>42749</v>
      </c>
      <c r="BR755" s="83">
        <f t="shared" si="105"/>
        <v>1</v>
      </c>
      <c r="BS755" s="43">
        <f t="shared" si="106"/>
        <v>2017</v>
      </c>
      <c r="BT755" s="84">
        <f>IF(BQ755=" "," ",+'Meteo - DJ'!E756)</f>
        <v>-1</v>
      </c>
      <c r="BU755" s="85">
        <f>IF(BQ755=" "," ",+'Meteo - DJ'!F756)</f>
        <v>4.4000000000000004</v>
      </c>
      <c r="BV755" s="75">
        <f t="shared" si="103"/>
        <v>16.3</v>
      </c>
      <c r="BW755" s="74">
        <f t="shared" si="107"/>
        <v>0</v>
      </c>
    </row>
    <row r="756" spans="26:75" x14ac:dyDescent="0.45">
      <c r="Z756" s="27"/>
      <c r="BQ756" s="95">
        <f t="shared" si="104"/>
        <v>42750</v>
      </c>
      <c r="BR756" s="83">
        <f t="shared" si="105"/>
        <v>1</v>
      </c>
      <c r="BS756" s="43">
        <f t="shared" si="106"/>
        <v>2017</v>
      </c>
      <c r="BT756" s="84">
        <f>IF(BQ756=" "," ",+'Meteo - DJ'!E757)</f>
        <v>-1.8</v>
      </c>
      <c r="BU756" s="85">
        <f>IF(BQ756=" "," ",+'Meteo - DJ'!F757)</f>
        <v>4</v>
      </c>
      <c r="BV756" s="75">
        <f t="shared" si="103"/>
        <v>16.899999999999999</v>
      </c>
      <c r="BW756" s="74">
        <f t="shared" si="107"/>
        <v>0</v>
      </c>
    </row>
    <row r="757" spans="26:75" x14ac:dyDescent="0.45">
      <c r="Z757" s="27"/>
      <c r="BQ757" s="95">
        <f t="shared" si="104"/>
        <v>42751</v>
      </c>
      <c r="BR757" s="83">
        <f t="shared" si="105"/>
        <v>1</v>
      </c>
      <c r="BS757" s="43">
        <f t="shared" si="106"/>
        <v>2017</v>
      </c>
      <c r="BT757" s="84">
        <f>IF(BQ757=" "," ",+'Meteo - DJ'!E758)</f>
        <v>0.3</v>
      </c>
      <c r="BU757" s="85">
        <f>IF(BQ757=" "," ",+'Meteo - DJ'!F758)</f>
        <v>2.8</v>
      </c>
      <c r="BV757" s="75">
        <f t="shared" si="103"/>
        <v>16.45</v>
      </c>
      <c r="BW757" s="74">
        <f t="shared" si="107"/>
        <v>0</v>
      </c>
    </row>
    <row r="758" spans="26:75" x14ac:dyDescent="0.45">
      <c r="Z758" s="27"/>
      <c r="BQ758" s="95">
        <f t="shared" si="104"/>
        <v>42752</v>
      </c>
      <c r="BR758" s="83">
        <f t="shared" si="105"/>
        <v>1</v>
      </c>
      <c r="BS758" s="43">
        <f t="shared" si="106"/>
        <v>2017</v>
      </c>
      <c r="BT758" s="84">
        <f>IF(BQ758=" "," ",+'Meteo - DJ'!E759)</f>
        <v>-4.2</v>
      </c>
      <c r="BU758" s="85">
        <f>IF(BQ758=" "," ",+'Meteo - DJ'!F759)</f>
        <v>0.1</v>
      </c>
      <c r="BV758" s="75">
        <f t="shared" si="103"/>
        <v>20.05</v>
      </c>
      <c r="BW758" s="74">
        <f t="shared" si="107"/>
        <v>0</v>
      </c>
    </row>
    <row r="759" spans="26:75" x14ac:dyDescent="0.45">
      <c r="Z759" s="27"/>
      <c r="BQ759" s="95">
        <f t="shared" si="104"/>
        <v>42753</v>
      </c>
      <c r="BR759" s="83">
        <f t="shared" si="105"/>
        <v>1</v>
      </c>
      <c r="BS759" s="43">
        <f t="shared" si="106"/>
        <v>2017</v>
      </c>
      <c r="BT759" s="84">
        <f>IF(BQ759=" "," ",+'Meteo - DJ'!E760)</f>
        <v>-4.5999999999999996</v>
      </c>
      <c r="BU759" s="85">
        <f>IF(BQ759=" "," ",+'Meteo - DJ'!F760)</f>
        <v>0.6</v>
      </c>
      <c r="BV759" s="75">
        <f t="shared" si="103"/>
        <v>20</v>
      </c>
      <c r="BW759" s="74">
        <f t="shared" si="107"/>
        <v>0</v>
      </c>
    </row>
    <row r="760" spans="26:75" x14ac:dyDescent="0.45">
      <c r="Z760" s="27"/>
      <c r="BQ760" s="95">
        <f t="shared" si="104"/>
        <v>42754</v>
      </c>
      <c r="BR760" s="83">
        <f t="shared" si="105"/>
        <v>1</v>
      </c>
      <c r="BS760" s="43">
        <f t="shared" si="106"/>
        <v>2017</v>
      </c>
      <c r="BT760" s="84">
        <f>IF(BQ760=" "," ",+'Meteo - DJ'!E761)</f>
        <v>-5.0999999999999996</v>
      </c>
      <c r="BU760" s="85">
        <f>IF(BQ760=" "," ",+'Meteo - DJ'!F761)</f>
        <v>0.4</v>
      </c>
      <c r="BV760" s="75">
        <f t="shared" si="103"/>
        <v>20.350000000000001</v>
      </c>
      <c r="BW760" s="74">
        <f t="shared" si="107"/>
        <v>0</v>
      </c>
    </row>
    <row r="761" spans="26:75" x14ac:dyDescent="0.45">
      <c r="Z761" s="27"/>
      <c r="BQ761" s="95">
        <f t="shared" si="104"/>
        <v>42755</v>
      </c>
      <c r="BR761" s="83">
        <f t="shared" si="105"/>
        <v>1</v>
      </c>
      <c r="BS761" s="43">
        <f t="shared" si="106"/>
        <v>2017</v>
      </c>
      <c r="BT761" s="84">
        <f>IF(BQ761=" "," ",+'Meteo - DJ'!E762)</f>
        <v>-5.4</v>
      </c>
      <c r="BU761" s="85">
        <f>IF(BQ761=" "," ",+'Meteo - DJ'!F762)</f>
        <v>0.9</v>
      </c>
      <c r="BV761" s="75">
        <f t="shared" si="103"/>
        <v>20.25</v>
      </c>
      <c r="BW761" s="74">
        <f t="shared" si="107"/>
        <v>0</v>
      </c>
    </row>
    <row r="762" spans="26:75" x14ac:dyDescent="0.45">
      <c r="Z762" s="27"/>
      <c r="BQ762" s="95">
        <f t="shared" si="104"/>
        <v>42756</v>
      </c>
      <c r="BR762" s="83">
        <f t="shared" si="105"/>
        <v>1</v>
      </c>
      <c r="BS762" s="43">
        <f t="shared" si="106"/>
        <v>2017</v>
      </c>
      <c r="BT762" s="84">
        <f>IF(BQ762=" "," ",+'Meteo - DJ'!E763)</f>
        <v>-7.8</v>
      </c>
      <c r="BU762" s="85">
        <f>IF(BQ762=" "," ",+'Meteo - DJ'!F763)</f>
        <v>2.6</v>
      </c>
      <c r="BV762" s="75">
        <f t="shared" si="103"/>
        <v>20.6</v>
      </c>
      <c r="BW762" s="74">
        <f t="shared" si="107"/>
        <v>0</v>
      </c>
    </row>
    <row r="763" spans="26:75" x14ac:dyDescent="0.45">
      <c r="Z763" s="27"/>
      <c r="BQ763" s="95">
        <f t="shared" si="104"/>
        <v>42757</v>
      </c>
      <c r="BR763" s="83">
        <f t="shared" si="105"/>
        <v>1</v>
      </c>
      <c r="BS763" s="43">
        <f t="shared" si="106"/>
        <v>2017</v>
      </c>
      <c r="BT763" s="84">
        <f>IF(BQ763=" "," ",+'Meteo - DJ'!E764)</f>
        <v>-5.9</v>
      </c>
      <c r="BU763" s="85">
        <f>IF(BQ763=" "," ",+'Meteo - DJ'!F764)</f>
        <v>5.3</v>
      </c>
      <c r="BV763" s="75">
        <f t="shared" si="103"/>
        <v>18.3</v>
      </c>
      <c r="BW763" s="74">
        <f t="shared" si="107"/>
        <v>0</v>
      </c>
    </row>
    <row r="764" spans="26:75" x14ac:dyDescent="0.45">
      <c r="Z764" s="27"/>
      <c r="BQ764" s="95">
        <f t="shared" si="104"/>
        <v>42758</v>
      </c>
      <c r="BR764" s="83">
        <f t="shared" si="105"/>
        <v>1</v>
      </c>
      <c r="BS764" s="43">
        <f t="shared" si="106"/>
        <v>2017</v>
      </c>
      <c r="BT764" s="84">
        <f>IF(BQ764=" "," ",+'Meteo - DJ'!E765)</f>
        <v>-3.4</v>
      </c>
      <c r="BU764" s="85">
        <f>IF(BQ764=" "," ",+'Meteo - DJ'!F765)</f>
        <v>0</v>
      </c>
      <c r="BV764" s="75">
        <f t="shared" si="103"/>
        <v>19.7</v>
      </c>
      <c r="BW764" s="74">
        <f t="shared" si="107"/>
        <v>0</v>
      </c>
    </row>
    <row r="765" spans="26:75" x14ac:dyDescent="0.45">
      <c r="Z765" s="27"/>
      <c r="BQ765" s="95">
        <f t="shared" si="104"/>
        <v>42759</v>
      </c>
      <c r="BR765" s="83">
        <f t="shared" si="105"/>
        <v>1</v>
      </c>
      <c r="BS765" s="43">
        <f t="shared" si="106"/>
        <v>2017</v>
      </c>
      <c r="BT765" s="84">
        <f>IF(BQ765=" "," ",+'Meteo - DJ'!E766)</f>
        <v>-2.2999999999999998</v>
      </c>
      <c r="BU765" s="85">
        <f>IF(BQ765=" "," ",+'Meteo - DJ'!F766)</f>
        <v>1.8</v>
      </c>
      <c r="BV765" s="75">
        <f t="shared" si="103"/>
        <v>18.25</v>
      </c>
      <c r="BW765" s="74">
        <f t="shared" si="107"/>
        <v>0</v>
      </c>
    </row>
    <row r="766" spans="26:75" x14ac:dyDescent="0.45">
      <c r="Z766" s="27"/>
      <c r="BQ766" s="95">
        <f t="shared" si="104"/>
        <v>42760</v>
      </c>
      <c r="BR766" s="83">
        <f t="shared" si="105"/>
        <v>1</v>
      </c>
      <c r="BS766" s="43">
        <f t="shared" si="106"/>
        <v>2017</v>
      </c>
      <c r="BT766" s="84">
        <f>IF(BQ766=" "," ",+'Meteo - DJ'!E767)</f>
        <v>-2.2999999999999998</v>
      </c>
      <c r="BU766" s="85">
        <f>IF(BQ766=" "," ",+'Meteo - DJ'!F767)</f>
        <v>-0.1</v>
      </c>
      <c r="BV766" s="75">
        <f t="shared" si="103"/>
        <v>19.2</v>
      </c>
      <c r="BW766" s="74">
        <f t="shared" si="107"/>
        <v>0</v>
      </c>
    </row>
    <row r="767" spans="26:75" x14ac:dyDescent="0.45">
      <c r="Z767" s="27"/>
      <c r="BQ767" s="95">
        <f t="shared" si="104"/>
        <v>42761</v>
      </c>
      <c r="BR767" s="83">
        <f t="shared" si="105"/>
        <v>1</v>
      </c>
      <c r="BS767" s="43">
        <f t="shared" si="106"/>
        <v>2017</v>
      </c>
      <c r="BT767" s="84">
        <f>IF(BQ767=" "," ",+'Meteo - DJ'!E768)</f>
        <v>-5.7</v>
      </c>
      <c r="BU767" s="85">
        <f>IF(BQ767=" "," ",+'Meteo - DJ'!F768)</f>
        <v>2.2000000000000002</v>
      </c>
      <c r="BV767" s="75">
        <f t="shared" si="103"/>
        <v>19.75</v>
      </c>
      <c r="BW767" s="74">
        <f t="shared" si="107"/>
        <v>0</v>
      </c>
    </row>
    <row r="768" spans="26:75" x14ac:dyDescent="0.45">
      <c r="Z768" s="27"/>
      <c r="BQ768" s="95">
        <f t="shared" si="104"/>
        <v>42762</v>
      </c>
      <c r="BR768" s="83">
        <f t="shared" si="105"/>
        <v>1</v>
      </c>
      <c r="BS768" s="43">
        <f t="shared" si="106"/>
        <v>2017</v>
      </c>
      <c r="BT768" s="84">
        <f>IF(BQ768=" "," ",+'Meteo - DJ'!E769)</f>
        <v>-1.5</v>
      </c>
      <c r="BU768" s="85">
        <f>IF(BQ768=" "," ",+'Meteo - DJ'!F769)</f>
        <v>9</v>
      </c>
      <c r="BV768" s="75">
        <f t="shared" si="103"/>
        <v>14.25</v>
      </c>
      <c r="BW768" s="74">
        <f t="shared" si="107"/>
        <v>0</v>
      </c>
    </row>
    <row r="769" spans="26:75" x14ac:dyDescent="0.45">
      <c r="Z769" s="27"/>
      <c r="BQ769" s="95">
        <f t="shared" si="104"/>
        <v>42763</v>
      </c>
      <c r="BR769" s="83">
        <f t="shared" si="105"/>
        <v>1</v>
      </c>
      <c r="BS769" s="43">
        <f t="shared" si="106"/>
        <v>2017</v>
      </c>
      <c r="BT769" s="84">
        <f>IF(BQ769=" "," ",+'Meteo - DJ'!E770)</f>
        <v>6.1</v>
      </c>
      <c r="BU769" s="85">
        <f>IF(BQ769=" "," ",+'Meteo - DJ'!F770)</f>
        <v>9.3000000000000007</v>
      </c>
      <c r="BV769" s="75">
        <f t="shared" si="103"/>
        <v>10.3</v>
      </c>
      <c r="BW769" s="74">
        <f t="shared" si="107"/>
        <v>0</v>
      </c>
    </row>
    <row r="770" spans="26:75" x14ac:dyDescent="0.45">
      <c r="Z770" s="27"/>
      <c r="BQ770" s="95">
        <f t="shared" si="104"/>
        <v>42764</v>
      </c>
      <c r="BR770" s="83">
        <f t="shared" si="105"/>
        <v>1</v>
      </c>
      <c r="BS770" s="43">
        <f t="shared" si="106"/>
        <v>2017</v>
      </c>
      <c r="BT770" s="84">
        <f>IF(BQ770=" "," ",+'Meteo - DJ'!E771)</f>
        <v>1.9</v>
      </c>
      <c r="BU770" s="85">
        <f>IF(BQ770=" "," ",+'Meteo - DJ'!F771)</f>
        <v>8.1999999999999993</v>
      </c>
      <c r="BV770" s="75">
        <f t="shared" si="103"/>
        <v>12.95</v>
      </c>
      <c r="BW770" s="74">
        <f t="shared" si="107"/>
        <v>0</v>
      </c>
    </row>
    <row r="771" spans="26:75" x14ac:dyDescent="0.45">
      <c r="Z771" s="27"/>
      <c r="BQ771" s="95">
        <f t="shared" si="104"/>
        <v>42765</v>
      </c>
      <c r="BR771" s="83">
        <f t="shared" si="105"/>
        <v>1</v>
      </c>
      <c r="BS771" s="43">
        <f t="shared" si="106"/>
        <v>2017</v>
      </c>
      <c r="BT771" s="84">
        <f>IF(BQ771=" "," ",+'Meteo - DJ'!E772)</f>
        <v>6</v>
      </c>
      <c r="BU771" s="85">
        <f>IF(BQ771=" "," ",+'Meteo - DJ'!F772)</f>
        <v>10.7</v>
      </c>
      <c r="BV771" s="75">
        <f t="shared" si="103"/>
        <v>9.65</v>
      </c>
      <c r="BW771" s="74">
        <f t="shared" si="107"/>
        <v>0</v>
      </c>
    </row>
    <row r="772" spans="26:75" x14ac:dyDescent="0.45">
      <c r="Z772" s="27"/>
      <c r="BQ772" s="95">
        <f t="shared" si="104"/>
        <v>42766</v>
      </c>
      <c r="BR772" s="83">
        <f t="shared" si="105"/>
        <v>1</v>
      </c>
      <c r="BS772" s="43">
        <f t="shared" si="106"/>
        <v>2017</v>
      </c>
      <c r="BT772" s="84">
        <f>IF(BQ772=" "," ",+'Meteo - DJ'!E773)</f>
        <v>9.6</v>
      </c>
      <c r="BU772" s="85">
        <f>IF(BQ772=" "," ",+'Meteo - DJ'!F773)</f>
        <v>12.6</v>
      </c>
      <c r="BV772" s="75">
        <f t="shared" si="103"/>
        <v>6.9</v>
      </c>
      <c r="BW772" s="74">
        <f t="shared" si="107"/>
        <v>0</v>
      </c>
    </row>
    <row r="773" spans="26:75" x14ac:dyDescent="0.45">
      <c r="Z773" s="27"/>
      <c r="BQ773" s="95">
        <f t="shared" si="104"/>
        <v>42767</v>
      </c>
      <c r="BR773" s="83">
        <f t="shared" si="105"/>
        <v>2</v>
      </c>
      <c r="BS773" s="43">
        <f t="shared" si="106"/>
        <v>2017</v>
      </c>
      <c r="BT773" s="84">
        <f>IF(BQ773=" "," ",+'Meteo - DJ'!E774)</f>
        <v>8.1</v>
      </c>
      <c r="BU773" s="85">
        <f>IF(BQ773=" "," ",+'Meteo - DJ'!F774)</f>
        <v>12.6</v>
      </c>
      <c r="BV773" s="75">
        <f t="shared" si="103"/>
        <v>7.65</v>
      </c>
      <c r="BW773" s="74">
        <f t="shared" si="107"/>
        <v>0</v>
      </c>
    </row>
    <row r="774" spans="26:75" x14ac:dyDescent="0.45">
      <c r="Z774" s="27"/>
      <c r="BQ774" s="95">
        <f t="shared" si="104"/>
        <v>42768</v>
      </c>
      <c r="BR774" s="83">
        <f t="shared" si="105"/>
        <v>2</v>
      </c>
      <c r="BS774" s="43">
        <f t="shared" si="106"/>
        <v>2017</v>
      </c>
      <c r="BT774" s="84">
        <f>IF(BQ774=" "," ",+'Meteo - DJ'!E775)</f>
        <v>7.1</v>
      </c>
      <c r="BU774" s="85">
        <f>IF(BQ774=" "," ",+'Meteo - DJ'!F775)</f>
        <v>12.5</v>
      </c>
      <c r="BV774" s="75">
        <f t="shared" si="103"/>
        <v>8.1999999999999993</v>
      </c>
      <c r="BW774" s="74">
        <f t="shared" si="107"/>
        <v>0</v>
      </c>
    </row>
    <row r="775" spans="26:75" x14ac:dyDescent="0.45">
      <c r="Z775" s="27"/>
      <c r="BQ775" s="95">
        <f t="shared" si="104"/>
        <v>42769</v>
      </c>
      <c r="BR775" s="83">
        <f t="shared" si="105"/>
        <v>2</v>
      </c>
      <c r="BS775" s="43">
        <f t="shared" si="106"/>
        <v>2017</v>
      </c>
      <c r="BT775" s="84">
        <f>IF(BQ775=" "," ",+'Meteo - DJ'!E776)</f>
        <v>6.5</v>
      </c>
      <c r="BU775" s="85">
        <f>IF(BQ775=" "," ",+'Meteo - DJ'!F776)</f>
        <v>11.2</v>
      </c>
      <c r="BV775" s="75">
        <f t="shared" si="103"/>
        <v>9.15</v>
      </c>
      <c r="BW775" s="74">
        <f t="shared" si="107"/>
        <v>0</v>
      </c>
    </row>
    <row r="776" spans="26:75" x14ac:dyDescent="0.45">
      <c r="Z776" s="27"/>
      <c r="BQ776" s="95">
        <f t="shared" si="104"/>
        <v>42770</v>
      </c>
      <c r="BR776" s="83">
        <f t="shared" si="105"/>
        <v>2</v>
      </c>
      <c r="BS776" s="43">
        <f t="shared" si="106"/>
        <v>2017</v>
      </c>
      <c r="BT776" s="84">
        <f>IF(BQ776=" "," ",+'Meteo - DJ'!E777)</f>
        <v>5.2</v>
      </c>
      <c r="BU776" s="85">
        <f>IF(BQ776=" "," ",+'Meteo - DJ'!F777)</f>
        <v>7.7</v>
      </c>
      <c r="BV776" s="75">
        <f t="shared" si="103"/>
        <v>11.55</v>
      </c>
      <c r="BW776" s="74">
        <f t="shared" si="107"/>
        <v>0</v>
      </c>
    </row>
    <row r="777" spans="26:75" x14ac:dyDescent="0.45">
      <c r="Z777" s="27"/>
      <c r="BQ777" s="95">
        <f t="shared" si="104"/>
        <v>42771</v>
      </c>
      <c r="BR777" s="83">
        <f t="shared" si="105"/>
        <v>2</v>
      </c>
      <c r="BS777" s="43">
        <f t="shared" si="106"/>
        <v>2017</v>
      </c>
      <c r="BT777" s="84">
        <f>IF(BQ777=" "," ",+'Meteo - DJ'!E778)</f>
        <v>3.9</v>
      </c>
      <c r="BU777" s="85">
        <f>IF(BQ777=" "," ",+'Meteo - DJ'!F778)</f>
        <v>11.5</v>
      </c>
      <c r="BV777" s="75">
        <f t="shared" si="103"/>
        <v>10.3</v>
      </c>
      <c r="BW777" s="74">
        <f t="shared" si="107"/>
        <v>0</v>
      </c>
    </row>
    <row r="778" spans="26:75" x14ac:dyDescent="0.45">
      <c r="Z778" s="27"/>
      <c r="BQ778" s="95">
        <f t="shared" si="104"/>
        <v>42772</v>
      </c>
      <c r="BR778" s="83">
        <f t="shared" si="105"/>
        <v>2</v>
      </c>
      <c r="BS778" s="43">
        <f t="shared" si="106"/>
        <v>2017</v>
      </c>
      <c r="BT778" s="84">
        <f>IF(BQ778=" "," ",+'Meteo - DJ'!E779)</f>
        <v>4.5999999999999996</v>
      </c>
      <c r="BU778" s="85">
        <f>IF(BQ778=" "," ",+'Meteo - DJ'!F779)</f>
        <v>9.5</v>
      </c>
      <c r="BV778" s="75">
        <f t="shared" si="103"/>
        <v>10.95</v>
      </c>
      <c r="BW778" s="74">
        <f t="shared" si="107"/>
        <v>0</v>
      </c>
    </row>
    <row r="779" spans="26:75" x14ac:dyDescent="0.45">
      <c r="Z779" s="27"/>
      <c r="BQ779" s="95">
        <f t="shared" si="104"/>
        <v>42773</v>
      </c>
      <c r="BR779" s="83">
        <f t="shared" si="105"/>
        <v>2</v>
      </c>
      <c r="BS779" s="43">
        <f t="shared" si="106"/>
        <v>2017</v>
      </c>
      <c r="BT779" s="84">
        <f>IF(BQ779=" "," ",+'Meteo - DJ'!E780)</f>
        <v>4.8</v>
      </c>
      <c r="BU779" s="85">
        <f>IF(BQ779=" "," ",+'Meteo - DJ'!F780)</f>
        <v>11.2</v>
      </c>
      <c r="BV779" s="75">
        <f t="shared" ref="BV779:BV842" si="108">IF(BQ779=" "," ",IF($C$12&gt;$BU779,($C$12-(BT779+BU779)/2),IF(BU779&gt;=$C$12,0.08*($C$12-BT779)+0.42*(($C$12-BT779)^2/(BU779-BT779)))))</f>
        <v>10</v>
      </c>
      <c r="BW779" s="74">
        <f t="shared" si="107"/>
        <v>0</v>
      </c>
    </row>
    <row r="780" spans="26:75" x14ac:dyDescent="0.45">
      <c r="Z780" s="27"/>
      <c r="BQ780" s="95">
        <f t="shared" ref="BQ780:BQ843" si="109">IF(BQ779&lt;DATE(YEAR($D$7),MONTH($D$7),DAY($D$7)-1),DATE(YEAR(BQ779),MONTH(BQ779),DAY(BQ779)+1)," ")</f>
        <v>42774</v>
      </c>
      <c r="BR780" s="83">
        <f t="shared" ref="BR780:BR843" si="110">IF(BQ780=" "," ",MONTH(BQ780))</f>
        <v>2</v>
      </c>
      <c r="BS780" s="43">
        <f t="shared" ref="BS780:BS843" si="111">IF(BQ780=" "," ",YEAR(BQ780))</f>
        <v>2017</v>
      </c>
      <c r="BT780" s="84">
        <f>IF(BQ780=" "," ",+'Meteo - DJ'!E781)</f>
        <v>1.5</v>
      </c>
      <c r="BU780" s="85">
        <f>IF(BQ780=" "," ",+'Meteo - DJ'!F781)</f>
        <v>8</v>
      </c>
      <c r="BV780" s="75">
        <f t="shared" si="108"/>
        <v>13.25</v>
      </c>
      <c r="BW780" s="74">
        <f t="shared" ref="BW780:BW843" si="112">IF(BQ780=" "," ",IF(BT780&gt;$C$13,MAX(0,(BT780+BU780)/2-$C$13),IF(BU780&lt;$C$13,0,0.08*(BU780-$C$13)+0.42*((BU780-$C$13)^2/(BU780-BT780)))))</f>
        <v>0</v>
      </c>
    </row>
    <row r="781" spans="26:75" x14ac:dyDescent="0.45">
      <c r="Z781" s="27"/>
      <c r="BQ781" s="95">
        <f t="shared" si="109"/>
        <v>42775</v>
      </c>
      <c r="BR781" s="83">
        <f t="shared" si="110"/>
        <v>2</v>
      </c>
      <c r="BS781" s="43">
        <f t="shared" si="111"/>
        <v>2017</v>
      </c>
      <c r="BT781" s="84">
        <f>IF(BQ781=" "," ",+'Meteo - DJ'!E782)</f>
        <v>2.8</v>
      </c>
      <c r="BU781" s="85">
        <f>IF(BQ781=" "," ",+'Meteo - DJ'!F782)</f>
        <v>6.3</v>
      </c>
      <c r="BV781" s="75">
        <f t="shared" si="108"/>
        <v>13.45</v>
      </c>
      <c r="BW781" s="74">
        <f t="shared" si="112"/>
        <v>0</v>
      </c>
    </row>
    <row r="782" spans="26:75" x14ac:dyDescent="0.45">
      <c r="Z782" s="27"/>
      <c r="BQ782" s="95">
        <f t="shared" si="109"/>
        <v>42776</v>
      </c>
      <c r="BR782" s="83">
        <f t="shared" si="110"/>
        <v>2</v>
      </c>
      <c r="BS782" s="43">
        <f t="shared" si="111"/>
        <v>2017</v>
      </c>
      <c r="BT782" s="84">
        <f>IF(BQ782=" "," ",+'Meteo - DJ'!E783)</f>
        <v>-0.2</v>
      </c>
      <c r="BU782" s="85">
        <f>IF(BQ782=" "," ",+'Meteo - DJ'!F783)</f>
        <v>2.9</v>
      </c>
      <c r="BV782" s="75">
        <f t="shared" si="108"/>
        <v>16.649999999999999</v>
      </c>
      <c r="BW782" s="74">
        <f t="shared" si="112"/>
        <v>0</v>
      </c>
    </row>
    <row r="783" spans="26:75" x14ac:dyDescent="0.45">
      <c r="Z783" s="27"/>
      <c r="BQ783" s="95">
        <f t="shared" si="109"/>
        <v>42777</v>
      </c>
      <c r="BR783" s="83">
        <f t="shared" si="110"/>
        <v>2</v>
      </c>
      <c r="BS783" s="43">
        <f t="shared" si="111"/>
        <v>2017</v>
      </c>
      <c r="BT783" s="84">
        <f>IF(BQ783=" "," ",+'Meteo - DJ'!E784)</f>
        <v>-0.8</v>
      </c>
      <c r="BU783" s="85">
        <f>IF(BQ783=" "," ",+'Meteo - DJ'!F784)</f>
        <v>0.9</v>
      </c>
      <c r="BV783" s="75">
        <f t="shared" si="108"/>
        <v>17.95</v>
      </c>
      <c r="BW783" s="74">
        <f t="shared" si="112"/>
        <v>0</v>
      </c>
    </row>
    <row r="784" spans="26:75" x14ac:dyDescent="0.45">
      <c r="Z784" s="27"/>
      <c r="BQ784" s="95">
        <f t="shared" si="109"/>
        <v>42778</v>
      </c>
      <c r="BR784" s="83">
        <f t="shared" si="110"/>
        <v>2</v>
      </c>
      <c r="BS784" s="43">
        <f t="shared" si="111"/>
        <v>2017</v>
      </c>
      <c r="BT784" s="84">
        <f>IF(BQ784=" "," ",+'Meteo - DJ'!E785)</f>
        <v>-1.2</v>
      </c>
      <c r="BU784" s="85">
        <f>IF(BQ784=" "," ",+'Meteo - DJ'!F785)</f>
        <v>8.4</v>
      </c>
      <c r="BV784" s="75">
        <f t="shared" si="108"/>
        <v>14.4</v>
      </c>
      <c r="BW784" s="74">
        <f t="shared" si="112"/>
        <v>0</v>
      </c>
    </row>
    <row r="785" spans="26:75" x14ac:dyDescent="0.45">
      <c r="Z785" s="27"/>
      <c r="BQ785" s="95">
        <f t="shared" si="109"/>
        <v>42779</v>
      </c>
      <c r="BR785" s="83">
        <f t="shared" si="110"/>
        <v>2</v>
      </c>
      <c r="BS785" s="43">
        <f t="shared" si="111"/>
        <v>2017</v>
      </c>
      <c r="BT785" s="84">
        <f>IF(BQ785=" "," ",+'Meteo - DJ'!E786)</f>
        <v>2.2999999999999998</v>
      </c>
      <c r="BU785" s="85">
        <f>IF(BQ785=" "," ",+'Meteo - DJ'!F786)</f>
        <v>9.6999999999999993</v>
      </c>
      <c r="BV785" s="75">
        <f t="shared" si="108"/>
        <v>12</v>
      </c>
      <c r="BW785" s="74">
        <f t="shared" si="112"/>
        <v>0</v>
      </c>
    </row>
    <row r="786" spans="26:75" x14ac:dyDescent="0.45">
      <c r="Z786" s="27"/>
      <c r="BQ786" s="95">
        <f t="shared" si="109"/>
        <v>42780</v>
      </c>
      <c r="BR786" s="83">
        <f t="shared" si="110"/>
        <v>2</v>
      </c>
      <c r="BS786" s="43">
        <f t="shared" si="111"/>
        <v>2017</v>
      </c>
      <c r="BT786" s="84">
        <f>IF(BQ786=" "," ",+'Meteo - DJ'!E787)</f>
        <v>3.5</v>
      </c>
      <c r="BU786" s="85">
        <f>IF(BQ786=" "," ",+'Meteo - DJ'!F787)</f>
        <v>13.2</v>
      </c>
      <c r="BV786" s="75">
        <f t="shared" si="108"/>
        <v>9.65</v>
      </c>
      <c r="BW786" s="74">
        <f t="shared" si="112"/>
        <v>0</v>
      </c>
    </row>
    <row r="787" spans="26:75" x14ac:dyDescent="0.45">
      <c r="Z787" s="27"/>
      <c r="BQ787" s="95">
        <f t="shared" si="109"/>
        <v>42781</v>
      </c>
      <c r="BR787" s="83">
        <f t="shared" si="110"/>
        <v>2</v>
      </c>
      <c r="BS787" s="43">
        <f t="shared" si="111"/>
        <v>2017</v>
      </c>
      <c r="BT787" s="84">
        <f>IF(BQ787=" "," ",+'Meteo - DJ'!E788)</f>
        <v>5.0999999999999996</v>
      </c>
      <c r="BU787" s="85">
        <f>IF(BQ787=" "," ",+'Meteo - DJ'!F788)</f>
        <v>16.8</v>
      </c>
      <c r="BV787" s="75">
        <f t="shared" si="108"/>
        <v>7.0500000000000007</v>
      </c>
      <c r="BW787" s="74">
        <f t="shared" si="112"/>
        <v>0.26030769230769246</v>
      </c>
    </row>
    <row r="788" spans="26:75" x14ac:dyDescent="0.45">
      <c r="Z788" s="27"/>
      <c r="BQ788" s="95">
        <f t="shared" si="109"/>
        <v>42782</v>
      </c>
      <c r="BR788" s="83">
        <f t="shared" si="110"/>
        <v>2</v>
      </c>
      <c r="BS788" s="43">
        <f t="shared" si="111"/>
        <v>2017</v>
      </c>
      <c r="BT788" s="84">
        <f>IF(BQ788=" "," ",+'Meteo - DJ'!E789)</f>
        <v>6.2</v>
      </c>
      <c r="BU788" s="85">
        <f>IF(BQ788=" "," ",+'Meteo - DJ'!F789)</f>
        <v>12.1</v>
      </c>
      <c r="BV788" s="75">
        <f t="shared" si="108"/>
        <v>8.85</v>
      </c>
      <c r="BW788" s="74">
        <f t="shared" si="112"/>
        <v>0</v>
      </c>
    </row>
    <row r="789" spans="26:75" x14ac:dyDescent="0.45">
      <c r="Z789" s="27"/>
      <c r="BQ789" s="95">
        <f t="shared" si="109"/>
        <v>42783</v>
      </c>
      <c r="BR789" s="83">
        <f t="shared" si="110"/>
        <v>2</v>
      </c>
      <c r="BS789" s="43">
        <f t="shared" si="111"/>
        <v>2017</v>
      </c>
      <c r="BT789" s="84">
        <f>IF(BQ789=" "," ",+'Meteo - DJ'!E790)</f>
        <v>2.9</v>
      </c>
      <c r="BU789" s="85">
        <f>IF(BQ789=" "," ",+'Meteo - DJ'!F790)</f>
        <v>12.3</v>
      </c>
      <c r="BV789" s="75">
        <f t="shared" si="108"/>
        <v>10.399999999999999</v>
      </c>
      <c r="BW789" s="74">
        <f t="shared" si="112"/>
        <v>0</v>
      </c>
    </row>
    <row r="790" spans="26:75" x14ac:dyDescent="0.45">
      <c r="Z790" s="27"/>
      <c r="BQ790" s="95">
        <f t="shared" si="109"/>
        <v>42784</v>
      </c>
      <c r="BR790" s="83">
        <f t="shared" si="110"/>
        <v>2</v>
      </c>
      <c r="BS790" s="43">
        <f t="shared" si="111"/>
        <v>2017</v>
      </c>
      <c r="BT790" s="84">
        <f>IF(BQ790=" "," ",+'Meteo - DJ'!E791)</f>
        <v>0.1</v>
      </c>
      <c r="BU790" s="85">
        <f>IF(BQ790=" "," ",+'Meteo - DJ'!F791)</f>
        <v>11.4</v>
      </c>
      <c r="BV790" s="75">
        <f t="shared" si="108"/>
        <v>12.25</v>
      </c>
      <c r="BW790" s="74">
        <f t="shared" si="112"/>
        <v>0</v>
      </c>
    </row>
    <row r="791" spans="26:75" x14ac:dyDescent="0.45">
      <c r="Z791" s="27"/>
      <c r="BQ791" s="95">
        <f t="shared" si="109"/>
        <v>42785</v>
      </c>
      <c r="BR791" s="83">
        <f t="shared" si="110"/>
        <v>2</v>
      </c>
      <c r="BS791" s="43">
        <f t="shared" si="111"/>
        <v>2017</v>
      </c>
      <c r="BT791" s="84">
        <f>IF(BQ791=" "," ",+'Meteo - DJ'!E792)</f>
        <v>-1.8</v>
      </c>
      <c r="BU791" s="85">
        <f>IF(BQ791=" "," ",+'Meteo - DJ'!F792)</f>
        <v>12.1</v>
      </c>
      <c r="BV791" s="75">
        <f t="shared" si="108"/>
        <v>12.850000000000001</v>
      </c>
      <c r="BW791" s="74">
        <f t="shared" si="112"/>
        <v>0</v>
      </c>
    </row>
    <row r="792" spans="26:75" x14ac:dyDescent="0.45">
      <c r="Z792" s="27"/>
      <c r="BQ792" s="95">
        <f t="shared" si="109"/>
        <v>42786</v>
      </c>
      <c r="BR792" s="83">
        <f t="shared" si="110"/>
        <v>2</v>
      </c>
      <c r="BS792" s="43">
        <f t="shared" si="111"/>
        <v>2017</v>
      </c>
      <c r="BT792" s="84">
        <f>IF(BQ792=" "," ",+'Meteo - DJ'!E793)</f>
        <v>6.5</v>
      </c>
      <c r="BU792" s="85">
        <f>IF(BQ792=" "," ",+'Meteo - DJ'!F793)</f>
        <v>11.5</v>
      </c>
      <c r="BV792" s="75">
        <f t="shared" si="108"/>
        <v>9</v>
      </c>
      <c r="BW792" s="74">
        <f t="shared" si="112"/>
        <v>0</v>
      </c>
    </row>
    <row r="793" spans="26:75" x14ac:dyDescent="0.45">
      <c r="Z793" s="27"/>
      <c r="BQ793" s="95">
        <f t="shared" si="109"/>
        <v>42787</v>
      </c>
      <c r="BR793" s="83">
        <f t="shared" si="110"/>
        <v>2</v>
      </c>
      <c r="BS793" s="43">
        <f t="shared" si="111"/>
        <v>2017</v>
      </c>
      <c r="BT793" s="84">
        <f>IF(BQ793=" "," ",+'Meteo - DJ'!E794)</f>
        <v>10.1</v>
      </c>
      <c r="BU793" s="85">
        <f>IF(BQ793=" "," ",+'Meteo - DJ'!F794)</f>
        <v>12.5</v>
      </c>
      <c r="BV793" s="75">
        <f t="shared" si="108"/>
        <v>6.6999999999999993</v>
      </c>
      <c r="BW793" s="74">
        <f t="shared" si="112"/>
        <v>0</v>
      </c>
    </row>
    <row r="794" spans="26:75" x14ac:dyDescent="0.45">
      <c r="Z794" s="27"/>
      <c r="BQ794" s="95">
        <f t="shared" si="109"/>
        <v>42788</v>
      </c>
      <c r="BR794" s="83">
        <f t="shared" si="110"/>
        <v>2</v>
      </c>
      <c r="BS794" s="43">
        <f t="shared" si="111"/>
        <v>2017</v>
      </c>
      <c r="BT794" s="84">
        <f>IF(BQ794=" "," ",+'Meteo - DJ'!E795)</f>
        <v>9.9</v>
      </c>
      <c r="BU794" s="85">
        <f>IF(BQ794=" "," ",+'Meteo - DJ'!F795)</f>
        <v>12.2</v>
      </c>
      <c r="BV794" s="75">
        <f t="shared" si="108"/>
        <v>6.9499999999999993</v>
      </c>
      <c r="BW794" s="74">
        <f t="shared" si="112"/>
        <v>0</v>
      </c>
    </row>
    <row r="795" spans="26:75" x14ac:dyDescent="0.45">
      <c r="Z795" s="27"/>
      <c r="BQ795" s="95">
        <f t="shared" si="109"/>
        <v>42789</v>
      </c>
      <c r="BR795" s="83">
        <f t="shared" si="110"/>
        <v>2</v>
      </c>
      <c r="BS795" s="43">
        <f t="shared" si="111"/>
        <v>2017</v>
      </c>
      <c r="BT795" s="84">
        <f>IF(BQ795=" "," ",+'Meteo - DJ'!E796)</f>
        <v>8.4</v>
      </c>
      <c r="BU795" s="85">
        <f>IF(BQ795=" "," ",+'Meteo - DJ'!F796)</f>
        <v>12</v>
      </c>
      <c r="BV795" s="75">
        <f t="shared" si="108"/>
        <v>7.8000000000000007</v>
      </c>
      <c r="BW795" s="74">
        <f t="shared" si="112"/>
        <v>0</v>
      </c>
    </row>
    <row r="796" spans="26:75" x14ac:dyDescent="0.45">
      <c r="Z796" s="27"/>
      <c r="BQ796" s="95">
        <f t="shared" si="109"/>
        <v>42790</v>
      </c>
      <c r="BR796" s="83">
        <f t="shared" si="110"/>
        <v>2</v>
      </c>
      <c r="BS796" s="43">
        <f t="shared" si="111"/>
        <v>2017</v>
      </c>
      <c r="BT796" s="84">
        <f>IF(BQ796=" "," ",+'Meteo - DJ'!E797)</f>
        <v>3.2</v>
      </c>
      <c r="BU796" s="85">
        <f>IF(BQ796=" "," ",+'Meteo - DJ'!F797)</f>
        <v>9.4</v>
      </c>
      <c r="BV796" s="75">
        <f t="shared" si="108"/>
        <v>11.7</v>
      </c>
      <c r="BW796" s="74">
        <f t="shared" si="112"/>
        <v>0</v>
      </c>
    </row>
    <row r="797" spans="26:75" x14ac:dyDescent="0.45">
      <c r="Z797" s="27"/>
      <c r="BQ797" s="95">
        <f t="shared" si="109"/>
        <v>42791</v>
      </c>
      <c r="BR797" s="83">
        <f t="shared" si="110"/>
        <v>2</v>
      </c>
      <c r="BS797" s="43">
        <f t="shared" si="111"/>
        <v>2017</v>
      </c>
      <c r="BT797" s="84">
        <f>IF(BQ797=" "," ",+'Meteo - DJ'!E798)</f>
        <v>-2.4</v>
      </c>
      <c r="BU797" s="85">
        <f>IF(BQ797=" "," ",+'Meteo - DJ'!F798)</f>
        <v>11.6</v>
      </c>
      <c r="BV797" s="75">
        <f t="shared" si="108"/>
        <v>13.4</v>
      </c>
      <c r="BW797" s="74">
        <f t="shared" si="112"/>
        <v>0</v>
      </c>
    </row>
    <row r="798" spans="26:75" x14ac:dyDescent="0.45">
      <c r="Z798" s="27"/>
      <c r="BQ798" s="95">
        <f t="shared" si="109"/>
        <v>42792</v>
      </c>
      <c r="BR798" s="83">
        <f t="shared" si="110"/>
        <v>2</v>
      </c>
      <c r="BS798" s="43">
        <f t="shared" si="111"/>
        <v>2017</v>
      </c>
      <c r="BT798" s="84">
        <f>IF(BQ798=" "," ",+'Meteo - DJ'!E799)</f>
        <v>5.0999999999999996</v>
      </c>
      <c r="BU798" s="85">
        <f>IF(BQ798=" "," ",+'Meteo - DJ'!F799)</f>
        <v>12.3</v>
      </c>
      <c r="BV798" s="75">
        <f t="shared" si="108"/>
        <v>9.3000000000000007</v>
      </c>
      <c r="BW798" s="74">
        <f t="shared" si="112"/>
        <v>0</v>
      </c>
    </row>
    <row r="799" spans="26:75" x14ac:dyDescent="0.45">
      <c r="Z799" s="27"/>
      <c r="BQ799" s="95">
        <f t="shared" si="109"/>
        <v>42793</v>
      </c>
      <c r="BR799" s="83">
        <f t="shared" si="110"/>
        <v>2</v>
      </c>
      <c r="BS799" s="43">
        <f t="shared" si="111"/>
        <v>2017</v>
      </c>
      <c r="BT799" s="84">
        <f>IF(BQ799=" "," ",+'Meteo - DJ'!E800)</f>
        <v>7.7</v>
      </c>
      <c r="BU799" s="85">
        <f>IF(BQ799=" "," ",+'Meteo - DJ'!F800)</f>
        <v>12.2</v>
      </c>
      <c r="BV799" s="75">
        <f t="shared" si="108"/>
        <v>8.0500000000000007</v>
      </c>
      <c r="BW799" s="74">
        <f t="shared" si="112"/>
        <v>0</v>
      </c>
    </row>
    <row r="800" spans="26:75" x14ac:dyDescent="0.45">
      <c r="Z800" s="27"/>
      <c r="BQ800" s="95">
        <f t="shared" si="109"/>
        <v>42794</v>
      </c>
      <c r="BR800" s="83">
        <f t="shared" si="110"/>
        <v>2</v>
      </c>
      <c r="BS800" s="43">
        <f t="shared" si="111"/>
        <v>2017</v>
      </c>
      <c r="BT800" s="84">
        <f>IF(BQ800=" "," ",+'Meteo - DJ'!E801)</f>
        <v>3.9</v>
      </c>
      <c r="BU800" s="85">
        <f>IF(BQ800=" "," ",+'Meteo - DJ'!F801)</f>
        <v>9.1</v>
      </c>
      <c r="BV800" s="75">
        <f t="shared" si="108"/>
        <v>11.5</v>
      </c>
      <c r="BW800" s="74">
        <f t="shared" si="112"/>
        <v>0</v>
      </c>
    </row>
    <row r="801" spans="26:75" x14ac:dyDescent="0.45">
      <c r="Z801" s="27"/>
      <c r="BQ801" s="95">
        <f t="shared" si="109"/>
        <v>42795</v>
      </c>
      <c r="BR801" s="83">
        <f t="shared" si="110"/>
        <v>3</v>
      </c>
      <c r="BS801" s="43">
        <f t="shared" si="111"/>
        <v>2017</v>
      </c>
      <c r="BT801" s="84">
        <f>IF(BQ801=" "," ",+'Meteo - DJ'!E802)</f>
        <v>5.3</v>
      </c>
      <c r="BU801" s="85">
        <f>IF(BQ801=" "," ",+'Meteo - DJ'!F802)</f>
        <v>11.5</v>
      </c>
      <c r="BV801" s="75">
        <f t="shared" si="108"/>
        <v>9.6</v>
      </c>
      <c r="BW801" s="74">
        <f t="shared" si="112"/>
        <v>0</v>
      </c>
    </row>
    <row r="802" spans="26:75" x14ac:dyDescent="0.45">
      <c r="Z802" s="27"/>
      <c r="BQ802" s="95">
        <f t="shared" si="109"/>
        <v>42796</v>
      </c>
      <c r="BR802" s="83">
        <f t="shared" si="110"/>
        <v>3</v>
      </c>
      <c r="BS802" s="43">
        <f t="shared" si="111"/>
        <v>2017</v>
      </c>
      <c r="BT802" s="84">
        <f>IF(BQ802=" "," ",+'Meteo - DJ'!E803)</f>
        <v>4.9000000000000004</v>
      </c>
      <c r="BU802" s="85">
        <f>IF(BQ802=" "," ",+'Meteo - DJ'!F803)</f>
        <v>12.6</v>
      </c>
      <c r="BV802" s="75">
        <f t="shared" si="108"/>
        <v>9.25</v>
      </c>
      <c r="BW802" s="74">
        <f t="shared" si="112"/>
        <v>0</v>
      </c>
    </row>
    <row r="803" spans="26:75" x14ac:dyDescent="0.45">
      <c r="Z803" s="27"/>
      <c r="BQ803" s="95">
        <f t="shared" si="109"/>
        <v>42797</v>
      </c>
      <c r="BR803" s="83">
        <f t="shared" si="110"/>
        <v>3</v>
      </c>
      <c r="BS803" s="43">
        <f t="shared" si="111"/>
        <v>2017</v>
      </c>
      <c r="BT803" s="84">
        <f>IF(BQ803=" "," ",+'Meteo - DJ'!E804)</f>
        <v>5.8</v>
      </c>
      <c r="BU803" s="85">
        <f>IF(BQ803=" "," ",+'Meteo - DJ'!F804)</f>
        <v>15.4</v>
      </c>
      <c r="BV803" s="75">
        <f t="shared" si="108"/>
        <v>7.4</v>
      </c>
      <c r="BW803" s="74">
        <f t="shared" si="112"/>
        <v>3.9000000000000042E-2</v>
      </c>
    </row>
    <row r="804" spans="26:75" x14ac:dyDescent="0.45">
      <c r="Z804" s="27"/>
      <c r="BQ804" s="95">
        <f t="shared" si="109"/>
        <v>42798</v>
      </c>
      <c r="BR804" s="83">
        <f t="shared" si="110"/>
        <v>3</v>
      </c>
      <c r="BS804" s="43">
        <f t="shared" si="111"/>
        <v>2017</v>
      </c>
      <c r="BT804" s="84">
        <f>IF(BQ804=" "," ",+'Meteo - DJ'!E805)</f>
        <v>6.7</v>
      </c>
      <c r="BU804" s="85">
        <f>IF(BQ804=" "," ",+'Meteo - DJ'!F805)</f>
        <v>8.9</v>
      </c>
      <c r="BV804" s="75">
        <f t="shared" si="108"/>
        <v>10.199999999999999</v>
      </c>
      <c r="BW804" s="74">
        <f t="shared" si="112"/>
        <v>0</v>
      </c>
    </row>
    <row r="805" spans="26:75" x14ac:dyDescent="0.45">
      <c r="Z805" s="27"/>
      <c r="BQ805" s="95">
        <f t="shared" si="109"/>
        <v>42799</v>
      </c>
      <c r="BR805" s="83">
        <f t="shared" si="110"/>
        <v>3</v>
      </c>
      <c r="BS805" s="43">
        <f t="shared" si="111"/>
        <v>2017</v>
      </c>
      <c r="BT805" s="84">
        <f>IF(BQ805=" "," ",+'Meteo - DJ'!E806)</f>
        <v>3.9</v>
      </c>
      <c r="BU805" s="85">
        <f>IF(BQ805=" "," ",+'Meteo - DJ'!F806)</f>
        <v>10.9</v>
      </c>
      <c r="BV805" s="75">
        <f t="shared" si="108"/>
        <v>10.6</v>
      </c>
      <c r="BW805" s="74">
        <f t="shared" si="112"/>
        <v>0</v>
      </c>
    </row>
    <row r="806" spans="26:75" x14ac:dyDescent="0.45">
      <c r="Z806" s="27"/>
      <c r="BQ806" s="95">
        <f t="shared" si="109"/>
        <v>42800</v>
      </c>
      <c r="BR806" s="83">
        <f t="shared" si="110"/>
        <v>3</v>
      </c>
      <c r="BS806" s="43">
        <f t="shared" si="111"/>
        <v>2017</v>
      </c>
      <c r="BT806" s="84">
        <f>IF(BQ806=" "," ",+'Meteo - DJ'!E807)</f>
        <v>3.1</v>
      </c>
      <c r="BU806" s="85">
        <f>IF(BQ806=" "," ",+'Meteo - DJ'!F807)</f>
        <v>6.8</v>
      </c>
      <c r="BV806" s="75">
        <f t="shared" si="108"/>
        <v>13.05</v>
      </c>
      <c r="BW806" s="74">
        <f t="shared" si="112"/>
        <v>0</v>
      </c>
    </row>
    <row r="807" spans="26:75" x14ac:dyDescent="0.45">
      <c r="Z807" s="27"/>
      <c r="BQ807" s="95">
        <f t="shared" si="109"/>
        <v>42801</v>
      </c>
      <c r="BR807" s="83">
        <f t="shared" si="110"/>
        <v>3</v>
      </c>
      <c r="BS807" s="43">
        <f t="shared" si="111"/>
        <v>2017</v>
      </c>
      <c r="BT807" s="84">
        <f>IF(BQ807=" "," ",+'Meteo - DJ'!E808)</f>
        <v>5.4</v>
      </c>
      <c r="BU807" s="85">
        <f>IF(BQ807=" "," ",+'Meteo - DJ'!F808)</f>
        <v>10.199999999999999</v>
      </c>
      <c r="BV807" s="75">
        <f t="shared" si="108"/>
        <v>10.199999999999999</v>
      </c>
      <c r="BW807" s="74">
        <f t="shared" si="112"/>
        <v>0</v>
      </c>
    </row>
    <row r="808" spans="26:75" x14ac:dyDescent="0.45">
      <c r="Z808" s="27"/>
      <c r="BQ808" s="95">
        <f t="shared" si="109"/>
        <v>42802</v>
      </c>
      <c r="BR808" s="83">
        <f t="shared" si="110"/>
        <v>3</v>
      </c>
      <c r="BS808" s="43">
        <f t="shared" si="111"/>
        <v>2017</v>
      </c>
      <c r="BT808" s="84">
        <f>IF(BQ808=" "," ",+'Meteo - DJ'!E809)</f>
        <v>4.0999999999999996</v>
      </c>
      <c r="BU808" s="85">
        <f>IF(BQ808=" "," ",+'Meteo - DJ'!F809)</f>
        <v>13.6</v>
      </c>
      <c r="BV808" s="75">
        <f t="shared" si="108"/>
        <v>9.15</v>
      </c>
      <c r="BW808" s="74">
        <f t="shared" si="112"/>
        <v>0</v>
      </c>
    </row>
    <row r="809" spans="26:75" x14ac:dyDescent="0.45">
      <c r="Z809" s="27"/>
      <c r="BQ809" s="95">
        <f t="shared" si="109"/>
        <v>42803</v>
      </c>
      <c r="BR809" s="83">
        <f t="shared" si="110"/>
        <v>3</v>
      </c>
      <c r="BS809" s="43">
        <f t="shared" si="111"/>
        <v>2017</v>
      </c>
      <c r="BT809" s="84">
        <f>IF(BQ809=" "," ",+'Meteo - DJ'!E810)</f>
        <v>11.2</v>
      </c>
      <c r="BU809" s="85">
        <f>IF(BQ809=" "," ",+'Meteo - DJ'!F810)</f>
        <v>14.7</v>
      </c>
      <c r="BV809" s="75">
        <f t="shared" si="108"/>
        <v>5.0500000000000007</v>
      </c>
      <c r="BW809" s="74">
        <f t="shared" si="112"/>
        <v>0</v>
      </c>
    </row>
    <row r="810" spans="26:75" x14ac:dyDescent="0.45">
      <c r="Z810" s="27"/>
      <c r="BQ810" s="95">
        <f t="shared" si="109"/>
        <v>42804</v>
      </c>
      <c r="BR810" s="83">
        <f t="shared" si="110"/>
        <v>3</v>
      </c>
      <c r="BS810" s="43">
        <f t="shared" si="111"/>
        <v>2017</v>
      </c>
      <c r="BT810" s="84">
        <f>IF(BQ810=" "," ",+'Meteo - DJ'!E811)</f>
        <v>5.9</v>
      </c>
      <c r="BU810" s="85">
        <f>IF(BQ810=" "," ",+'Meteo - DJ'!F811)</f>
        <v>10.3</v>
      </c>
      <c r="BV810" s="75">
        <f t="shared" si="108"/>
        <v>9.8999999999999986</v>
      </c>
      <c r="BW810" s="74">
        <f t="shared" si="112"/>
        <v>0</v>
      </c>
    </row>
    <row r="811" spans="26:75" x14ac:dyDescent="0.45">
      <c r="Z811" s="27"/>
      <c r="BQ811" s="95">
        <f t="shared" si="109"/>
        <v>42805</v>
      </c>
      <c r="BR811" s="83">
        <f t="shared" si="110"/>
        <v>3</v>
      </c>
      <c r="BS811" s="43">
        <f t="shared" si="111"/>
        <v>2017</v>
      </c>
      <c r="BT811" s="84">
        <f>IF(BQ811=" "," ",+'Meteo - DJ'!E812)</f>
        <v>0.9</v>
      </c>
      <c r="BU811" s="85">
        <f>IF(BQ811=" "," ",+'Meteo - DJ'!F812)</f>
        <v>17.100000000000001</v>
      </c>
      <c r="BV811" s="75">
        <f t="shared" si="108"/>
        <v>9</v>
      </c>
      <c r="BW811" s="74">
        <f t="shared" si="112"/>
        <v>0.2823333333333336</v>
      </c>
    </row>
    <row r="812" spans="26:75" x14ac:dyDescent="0.45">
      <c r="Z812" s="27"/>
      <c r="BQ812" s="95">
        <f t="shared" si="109"/>
        <v>42806</v>
      </c>
      <c r="BR812" s="83">
        <f t="shared" si="110"/>
        <v>3</v>
      </c>
      <c r="BS812" s="43">
        <f t="shared" si="111"/>
        <v>2017</v>
      </c>
      <c r="BT812" s="84">
        <f>IF(BQ812=" "," ",+'Meteo - DJ'!E813)</f>
        <v>4.7</v>
      </c>
      <c r="BU812" s="85">
        <f>IF(BQ812=" "," ",+'Meteo - DJ'!F813)</f>
        <v>17.7</v>
      </c>
      <c r="BV812" s="75">
        <f t="shared" si="108"/>
        <v>6.8000000000000007</v>
      </c>
      <c r="BW812" s="74">
        <f t="shared" si="112"/>
        <v>0.45152307692307669</v>
      </c>
    </row>
    <row r="813" spans="26:75" x14ac:dyDescent="0.45">
      <c r="Z813" s="27"/>
      <c r="BQ813" s="95">
        <f t="shared" si="109"/>
        <v>42807</v>
      </c>
      <c r="BR813" s="83">
        <f t="shared" si="110"/>
        <v>3</v>
      </c>
      <c r="BS813" s="43">
        <f t="shared" si="111"/>
        <v>2017</v>
      </c>
      <c r="BT813" s="84">
        <f>IF(BQ813=" "," ",+'Meteo - DJ'!E814)</f>
        <v>6.8</v>
      </c>
      <c r="BU813" s="85">
        <f>IF(BQ813=" "," ",+'Meteo - DJ'!F814)</f>
        <v>15.5</v>
      </c>
      <c r="BV813" s="75">
        <f t="shared" si="108"/>
        <v>6.85</v>
      </c>
      <c r="BW813" s="74">
        <f t="shared" si="112"/>
        <v>5.2068965517241383E-2</v>
      </c>
    </row>
    <row r="814" spans="26:75" x14ac:dyDescent="0.45">
      <c r="Z814" s="27"/>
      <c r="BQ814" s="95">
        <f t="shared" si="109"/>
        <v>42808</v>
      </c>
      <c r="BR814" s="83">
        <f t="shared" si="110"/>
        <v>3</v>
      </c>
      <c r="BS814" s="43">
        <f t="shared" si="111"/>
        <v>2017</v>
      </c>
      <c r="BT814" s="84">
        <f>IF(BQ814=" "," ",+'Meteo - DJ'!E815)</f>
        <v>2.2000000000000002</v>
      </c>
      <c r="BU814" s="85">
        <f>IF(BQ814=" "," ",+'Meteo - DJ'!F815)</f>
        <v>16.2</v>
      </c>
      <c r="BV814" s="75">
        <f t="shared" si="108"/>
        <v>8.8000000000000007</v>
      </c>
      <c r="BW814" s="74">
        <f t="shared" si="112"/>
        <v>0.13919999999999991</v>
      </c>
    </row>
    <row r="815" spans="26:75" x14ac:dyDescent="0.45">
      <c r="Z815" s="27"/>
      <c r="BQ815" s="95">
        <f t="shared" si="109"/>
        <v>42809</v>
      </c>
      <c r="BR815" s="83">
        <f t="shared" si="110"/>
        <v>3</v>
      </c>
      <c r="BS815" s="43">
        <f t="shared" si="111"/>
        <v>2017</v>
      </c>
      <c r="BT815" s="84">
        <f>IF(BQ815=" "," ",+'Meteo - DJ'!E816)</f>
        <v>9.1999999999999993</v>
      </c>
      <c r="BU815" s="85">
        <f>IF(BQ815=" "," ",+'Meteo - DJ'!F816)</f>
        <v>15.1</v>
      </c>
      <c r="BV815" s="75">
        <f t="shared" si="108"/>
        <v>5.8500000000000014</v>
      </c>
      <c r="BW815" s="74">
        <f t="shared" si="112"/>
        <v>8.7118644067796288E-3</v>
      </c>
    </row>
    <row r="816" spans="26:75" x14ac:dyDescent="0.45">
      <c r="Z816" s="27"/>
      <c r="BQ816" s="95">
        <f t="shared" si="109"/>
        <v>42810</v>
      </c>
      <c r="BR816" s="83">
        <f t="shared" si="110"/>
        <v>3</v>
      </c>
      <c r="BS816" s="43">
        <f t="shared" si="111"/>
        <v>2017</v>
      </c>
      <c r="BT816" s="84">
        <f>IF(BQ816=" "," ",+'Meteo - DJ'!E817)</f>
        <v>3.8</v>
      </c>
      <c r="BU816" s="85">
        <f>IF(BQ816=" "," ",+'Meteo - DJ'!F817)</f>
        <v>20.3</v>
      </c>
      <c r="BV816" s="75">
        <f t="shared" si="108"/>
        <v>6.2686545454545444</v>
      </c>
      <c r="BW816" s="74">
        <f t="shared" si="112"/>
        <v>1.1390181818181819</v>
      </c>
    </row>
    <row r="817" spans="26:75" x14ac:dyDescent="0.45">
      <c r="Z817" s="27"/>
      <c r="BQ817" s="95">
        <f t="shared" si="109"/>
        <v>42811</v>
      </c>
      <c r="BR817" s="83">
        <f t="shared" si="110"/>
        <v>3</v>
      </c>
      <c r="BS817" s="43">
        <f t="shared" si="111"/>
        <v>2017</v>
      </c>
      <c r="BT817" s="84">
        <f>IF(BQ817=" "," ",+'Meteo - DJ'!E818)</f>
        <v>7</v>
      </c>
      <c r="BU817" s="85">
        <f>IF(BQ817=" "," ",+'Meteo - DJ'!F818)</f>
        <v>13.8</v>
      </c>
      <c r="BV817" s="75">
        <f t="shared" si="108"/>
        <v>7.6</v>
      </c>
      <c r="BW817" s="74">
        <f t="shared" si="112"/>
        <v>0</v>
      </c>
    </row>
    <row r="818" spans="26:75" x14ac:dyDescent="0.45">
      <c r="Z818" s="27"/>
      <c r="BQ818" s="95">
        <f t="shared" si="109"/>
        <v>42812</v>
      </c>
      <c r="BR818" s="83">
        <f t="shared" si="110"/>
        <v>3</v>
      </c>
      <c r="BS818" s="43">
        <f t="shared" si="111"/>
        <v>2017</v>
      </c>
      <c r="BT818" s="84">
        <f>IF(BQ818=" "," ",+'Meteo - DJ'!E819)</f>
        <v>6</v>
      </c>
      <c r="BU818" s="85">
        <f>IF(BQ818=" "," ",+'Meteo - DJ'!F819)</f>
        <v>14.7</v>
      </c>
      <c r="BV818" s="75">
        <f t="shared" si="108"/>
        <v>7.65</v>
      </c>
      <c r="BW818" s="74">
        <f t="shared" si="112"/>
        <v>0</v>
      </c>
    </row>
    <row r="819" spans="26:75" x14ac:dyDescent="0.45">
      <c r="Z819" s="27"/>
      <c r="BQ819" s="95">
        <f t="shared" si="109"/>
        <v>42813</v>
      </c>
      <c r="BR819" s="83">
        <f t="shared" si="110"/>
        <v>3</v>
      </c>
      <c r="BS819" s="43">
        <f t="shared" si="111"/>
        <v>2017</v>
      </c>
      <c r="BT819" s="84">
        <f>IF(BQ819=" "," ",+'Meteo - DJ'!E820)</f>
        <v>10.6</v>
      </c>
      <c r="BU819" s="85">
        <f>IF(BQ819=" "," ",+'Meteo - DJ'!F820)</f>
        <v>13.9</v>
      </c>
      <c r="BV819" s="75">
        <f t="shared" si="108"/>
        <v>5.75</v>
      </c>
      <c r="BW819" s="74">
        <f t="shared" si="112"/>
        <v>0</v>
      </c>
    </row>
    <row r="820" spans="26:75" x14ac:dyDescent="0.45">
      <c r="Z820" s="27"/>
      <c r="BQ820" s="95">
        <f t="shared" si="109"/>
        <v>42814</v>
      </c>
      <c r="BR820" s="83">
        <f t="shared" si="110"/>
        <v>3</v>
      </c>
      <c r="BS820" s="43">
        <f t="shared" si="111"/>
        <v>2017</v>
      </c>
      <c r="BT820" s="84">
        <f>IF(BQ820=" "," ",+'Meteo - DJ'!E821)</f>
        <v>9.5</v>
      </c>
      <c r="BU820" s="85">
        <f>IF(BQ820=" "," ",+'Meteo - DJ'!F821)</f>
        <v>12.6</v>
      </c>
      <c r="BV820" s="75">
        <f t="shared" si="108"/>
        <v>6.9499999999999993</v>
      </c>
      <c r="BW820" s="74">
        <f t="shared" si="112"/>
        <v>0</v>
      </c>
    </row>
    <row r="821" spans="26:75" x14ac:dyDescent="0.45">
      <c r="Z821" s="27"/>
      <c r="BQ821" s="95">
        <f t="shared" si="109"/>
        <v>42815</v>
      </c>
      <c r="BR821" s="83">
        <f t="shared" si="110"/>
        <v>3</v>
      </c>
      <c r="BS821" s="43">
        <f t="shared" si="111"/>
        <v>2017</v>
      </c>
      <c r="BT821" s="84">
        <f>IF(BQ821=" "," ",+'Meteo - DJ'!E822)</f>
        <v>7.3</v>
      </c>
      <c r="BU821" s="85">
        <f>IF(BQ821=" "," ",+'Meteo - DJ'!F822)</f>
        <v>11.2</v>
      </c>
      <c r="BV821" s="75">
        <f t="shared" si="108"/>
        <v>8.75</v>
      </c>
      <c r="BW821" s="74">
        <f t="shared" si="112"/>
        <v>0</v>
      </c>
    </row>
    <row r="822" spans="26:75" x14ac:dyDescent="0.45">
      <c r="Z822" s="27"/>
      <c r="BQ822" s="95">
        <f t="shared" si="109"/>
        <v>42816</v>
      </c>
      <c r="BR822" s="83">
        <f t="shared" si="110"/>
        <v>3</v>
      </c>
      <c r="BS822" s="43">
        <f t="shared" si="111"/>
        <v>2017</v>
      </c>
      <c r="BT822" s="84">
        <f>IF(BQ822=" "," ",+'Meteo - DJ'!E823)</f>
        <v>3.7</v>
      </c>
      <c r="BU822" s="85">
        <f>IF(BQ822=" "," ",+'Meteo - DJ'!F823)</f>
        <v>13.5</v>
      </c>
      <c r="BV822" s="75">
        <f t="shared" si="108"/>
        <v>9.4</v>
      </c>
      <c r="BW822" s="74">
        <f t="shared" si="112"/>
        <v>0</v>
      </c>
    </row>
    <row r="823" spans="26:75" x14ac:dyDescent="0.45">
      <c r="Z823" s="27"/>
      <c r="BQ823" s="95">
        <f t="shared" si="109"/>
        <v>42817</v>
      </c>
      <c r="BR823" s="83">
        <f t="shared" si="110"/>
        <v>3</v>
      </c>
      <c r="BS823" s="43">
        <f t="shared" si="111"/>
        <v>2017</v>
      </c>
      <c r="BT823" s="84">
        <f>IF(BQ823=" "," ",+'Meteo - DJ'!E824)</f>
        <v>5.5</v>
      </c>
      <c r="BU823" s="85">
        <f>IF(BQ823=" "," ",+'Meteo - DJ'!F824)</f>
        <v>13.1</v>
      </c>
      <c r="BV823" s="75">
        <f t="shared" si="108"/>
        <v>8.6999999999999993</v>
      </c>
      <c r="BW823" s="74">
        <f t="shared" si="112"/>
        <v>0</v>
      </c>
    </row>
    <row r="824" spans="26:75" x14ac:dyDescent="0.45">
      <c r="Z824" s="27"/>
      <c r="BQ824" s="95">
        <f t="shared" si="109"/>
        <v>42818</v>
      </c>
      <c r="BR824" s="83">
        <f t="shared" si="110"/>
        <v>3</v>
      </c>
      <c r="BS824" s="43">
        <f t="shared" si="111"/>
        <v>2017</v>
      </c>
      <c r="BT824" s="84">
        <f>IF(BQ824=" "," ",+'Meteo - DJ'!E825)</f>
        <v>7</v>
      </c>
      <c r="BU824" s="85">
        <f>IF(BQ824=" "," ",+'Meteo - DJ'!F825)</f>
        <v>14.1</v>
      </c>
      <c r="BV824" s="75">
        <f t="shared" si="108"/>
        <v>7.4499999999999993</v>
      </c>
      <c r="BW824" s="74">
        <f t="shared" si="112"/>
        <v>0</v>
      </c>
    </row>
    <row r="825" spans="26:75" x14ac:dyDescent="0.45">
      <c r="Z825" s="27"/>
      <c r="BQ825" s="95">
        <f t="shared" si="109"/>
        <v>42819</v>
      </c>
      <c r="BR825" s="83">
        <f t="shared" si="110"/>
        <v>3</v>
      </c>
      <c r="BS825" s="43">
        <f t="shared" si="111"/>
        <v>2017</v>
      </c>
      <c r="BT825" s="84">
        <f>IF(BQ825=" "," ",+'Meteo - DJ'!E826)</f>
        <v>6.7</v>
      </c>
      <c r="BU825" s="85">
        <f>IF(BQ825=" "," ",+'Meteo - DJ'!F826)</f>
        <v>18.600000000000001</v>
      </c>
      <c r="BV825" s="75">
        <f t="shared" si="108"/>
        <v>5.4107058823529401</v>
      </c>
      <c r="BW825" s="74">
        <f t="shared" si="112"/>
        <v>0.74541176470588266</v>
      </c>
    </row>
    <row r="826" spans="26:75" x14ac:dyDescent="0.45">
      <c r="Z826" s="27"/>
      <c r="BQ826" s="95">
        <f t="shared" si="109"/>
        <v>42820</v>
      </c>
      <c r="BR826" s="83">
        <f t="shared" si="110"/>
        <v>3</v>
      </c>
      <c r="BS826" s="43">
        <f t="shared" si="111"/>
        <v>2017</v>
      </c>
      <c r="BT826" s="84">
        <f>IF(BQ826=" "," ",+'Meteo - DJ'!E827)</f>
        <v>5.5</v>
      </c>
      <c r="BU826" s="85">
        <f>IF(BQ826=" "," ",+'Meteo - DJ'!F827)</f>
        <v>17.5</v>
      </c>
      <c r="BV826" s="75">
        <f t="shared" si="108"/>
        <v>6.5</v>
      </c>
      <c r="BW826" s="74">
        <f t="shared" si="112"/>
        <v>0.41875000000000001</v>
      </c>
    </row>
    <row r="827" spans="26:75" x14ac:dyDescent="0.45">
      <c r="Z827" s="27"/>
      <c r="BQ827" s="95">
        <f t="shared" si="109"/>
        <v>42821</v>
      </c>
      <c r="BR827" s="83">
        <f t="shared" si="110"/>
        <v>3</v>
      </c>
      <c r="BS827" s="43">
        <f t="shared" si="111"/>
        <v>2017</v>
      </c>
      <c r="BT827" s="84">
        <f>IF(BQ827=" "," ",+'Meteo - DJ'!E828)</f>
        <v>5.4</v>
      </c>
      <c r="BU827" s="85">
        <f>IF(BQ827=" "," ",+'Meteo - DJ'!F828)</f>
        <v>18.3</v>
      </c>
      <c r="BV827" s="75">
        <f t="shared" si="108"/>
        <v>6.1769302325581386</v>
      </c>
      <c r="BW827" s="74">
        <f t="shared" si="112"/>
        <v>0.61855813953488392</v>
      </c>
    </row>
    <row r="828" spans="26:75" x14ac:dyDescent="0.45">
      <c r="Z828" s="27"/>
      <c r="BQ828" s="95">
        <f t="shared" si="109"/>
        <v>42822</v>
      </c>
      <c r="BR828" s="83">
        <f t="shared" si="110"/>
        <v>3</v>
      </c>
      <c r="BS828" s="43">
        <f t="shared" si="111"/>
        <v>2017</v>
      </c>
      <c r="BT828" s="84">
        <f>IF(BQ828=" "," ",+'Meteo - DJ'!E829)</f>
        <v>6.2</v>
      </c>
      <c r="BU828" s="85">
        <f>IF(BQ828=" "," ",+'Meteo - DJ'!F829)</f>
        <v>18.3</v>
      </c>
      <c r="BV828" s="75">
        <f t="shared" si="108"/>
        <v>5.7771239669421481</v>
      </c>
      <c r="BW828" s="74">
        <f t="shared" si="112"/>
        <v>0.64200000000000013</v>
      </c>
    </row>
    <row r="829" spans="26:75" x14ac:dyDescent="0.45">
      <c r="Z829" s="27"/>
      <c r="BQ829" s="95">
        <f t="shared" si="109"/>
        <v>42823</v>
      </c>
      <c r="BR829" s="83">
        <f t="shared" si="110"/>
        <v>3</v>
      </c>
      <c r="BS829" s="43">
        <f t="shared" si="111"/>
        <v>2017</v>
      </c>
      <c r="BT829" s="84">
        <f>IF(BQ829=" "," ",+'Meteo - DJ'!E830)</f>
        <v>5.7</v>
      </c>
      <c r="BU829" s="85">
        <f>IF(BQ829=" "," ",+'Meteo - DJ'!F830)</f>
        <v>20.3</v>
      </c>
      <c r="BV829" s="75">
        <f t="shared" si="108"/>
        <v>5.3361780821917808</v>
      </c>
      <c r="BW829" s="74">
        <f t="shared" si="112"/>
        <v>1.2320684931506851</v>
      </c>
    </row>
    <row r="830" spans="26:75" x14ac:dyDescent="0.45">
      <c r="Z830" s="27"/>
      <c r="BQ830" s="95">
        <f t="shared" si="109"/>
        <v>42824</v>
      </c>
      <c r="BR830" s="83">
        <f t="shared" si="110"/>
        <v>3</v>
      </c>
      <c r="BS830" s="43">
        <f t="shared" si="111"/>
        <v>2017</v>
      </c>
      <c r="BT830" s="84">
        <f>IF(BQ830=" "," ",+'Meteo - DJ'!E831)</f>
        <v>7.8</v>
      </c>
      <c r="BU830" s="85">
        <f>IF(BQ830=" "," ",+'Meteo - DJ'!F831)</f>
        <v>23.3</v>
      </c>
      <c r="BV830" s="75">
        <f t="shared" si="108"/>
        <v>3.6351483870967738</v>
      </c>
      <c r="BW830" s="74">
        <f t="shared" si="112"/>
        <v>2.5306967741935487</v>
      </c>
    </row>
    <row r="831" spans="26:75" x14ac:dyDescent="0.45">
      <c r="Z831" s="27"/>
      <c r="BQ831" s="95">
        <f t="shared" si="109"/>
        <v>42825</v>
      </c>
      <c r="BR831" s="83">
        <f t="shared" si="110"/>
        <v>3</v>
      </c>
      <c r="BS831" s="43">
        <f t="shared" si="111"/>
        <v>2017</v>
      </c>
      <c r="BT831" s="84">
        <f>IF(BQ831=" "," ",+'Meteo - DJ'!E832)</f>
        <v>10.8</v>
      </c>
      <c r="BU831" s="85">
        <f>IF(BQ831=" "," ",+'Meteo - DJ'!F832)</f>
        <v>18.600000000000001</v>
      </c>
      <c r="BV831" s="75">
        <f t="shared" si="108"/>
        <v>3.3673846153846143</v>
      </c>
      <c r="BW831" s="74">
        <f t="shared" si="112"/>
        <v>0.98584615384615448</v>
      </c>
    </row>
    <row r="832" spans="26:75" x14ac:dyDescent="0.45">
      <c r="Z832" s="27"/>
      <c r="BQ832" s="95">
        <f t="shared" si="109"/>
        <v>42826</v>
      </c>
      <c r="BR832" s="83">
        <f t="shared" si="110"/>
        <v>4</v>
      </c>
      <c r="BS832" s="43">
        <f t="shared" si="111"/>
        <v>2017</v>
      </c>
      <c r="BT832" s="84">
        <f>IF(BQ832=" "," ",+'Meteo - DJ'!E833)</f>
        <v>9.1</v>
      </c>
      <c r="BU832" s="85">
        <f>IF(BQ832=" "," ",+'Meteo - DJ'!F833)</f>
        <v>17.399999999999999</v>
      </c>
      <c r="BV832" s="75">
        <f t="shared" si="108"/>
        <v>4.75</v>
      </c>
      <c r="BW832" s="74">
        <f t="shared" si="112"/>
        <v>0.48346987951807191</v>
      </c>
    </row>
    <row r="833" spans="26:75" x14ac:dyDescent="0.45">
      <c r="Z833" s="27"/>
      <c r="BQ833" s="95">
        <f t="shared" si="109"/>
        <v>42827</v>
      </c>
      <c r="BR833" s="83">
        <f t="shared" si="110"/>
        <v>4</v>
      </c>
      <c r="BS833" s="43">
        <f t="shared" si="111"/>
        <v>2017</v>
      </c>
      <c r="BT833" s="84">
        <f>IF(BQ833=" "," ",+'Meteo - DJ'!E834)</f>
        <v>6.2</v>
      </c>
      <c r="BU833" s="85">
        <f>IF(BQ833=" "," ",+'Meteo - DJ'!F834)</f>
        <v>18.100000000000001</v>
      </c>
      <c r="BV833" s="75">
        <f t="shared" si="108"/>
        <v>5.8583529411764701</v>
      </c>
      <c r="BW833" s="74">
        <f t="shared" si="112"/>
        <v>0.58717647058823563</v>
      </c>
    </row>
    <row r="834" spans="26:75" x14ac:dyDescent="0.45">
      <c r="Z834" s="27"/>
      <c r="BQ834" s="95">
        <f t="shared" si="109"/>
        <v>42828</v>
      </c>
      <c r="BR834" s="83">
        <f t="shared" si="110"/>
        <v>4</v>
      </c>
      <c r="BS834" s="43">
        <f t="shared" si="111"/>
        <v>2017</v>
      </c>
      <c r="BT834" s="84">
        <f>IF(BQ834=" "," ",+'Meteo - DJ'!E835)</f>
        <v>7.2</v>
      </c>
      <c r="BU834" s="85">
        <f>IF(BQ834=" "," ",+'Meteo - DJ'!F835)</f>
        <v>20.100000000000001</v>
      </c>
      <c r="BV834" s="75">
        <f t="shared" si="108"/>
        <v>4.6615813953488372</v>
      </c>
      <c r="BW834" s="74">
        <f t="shared" si="112"/>
        <v>1.2548372093023261</v>
      </c>
    </row>
    <row r="835" spans="26:75" x14ac:dyDescent="0.45">
      <c r="Z835" s="27"/>
      <c r="BQ835" s="95">
        <f t="shared" si="109"/>
        <v>42829</v>
      </c>
      <c r="BR835" s="83">
        <f t="shared" si="110"/>
        <v>4</v>
      </c>
      <c r="BS835" s="43">
        <f t="shared" si="111"/>
        <v>2017</v>
      </c>
      <c r="BT835" s="84">
        <f>IF(BQ835=" "," ",+'Meteo - DJ'!E836)</f>
        <v>5.9</v>
      </c>
      <c r="BU835" s="85">
        <f>IF(BQ835=" "," ",+'Meteo - DJ'!F836)</f>
        <v>17.899999999999999</v>
      </c>
      <c r="BV835" s="75">
        <f t="shared" si="108"/>
        <v>6.1000000000000014</v>
      </c>
      <c r="BW835" s="74">
        <f t="shared" si="112"/>
        <v>0.52634999999999965</v>
      </c>
    </row>
    <row r="836" spans="26:75" x14ac:dyDescent="0.45">
      <c r="Z836" s="27"/>
      <c r="BQ836" s="95">
        <f t="shared" si="109"/>
        <v>42830</v>
      </c>
      <c r="BR836" s="83">
        <f t="shared" si="110"/>
        <v>4</v>
      </c>
      <c r="BS836" s="43">
        <f t="shared" si="111"/>
        <v>2017</v>
      </c>
      <c r="BT836" s="84">
        <f>IF(BQ836=" "," ",+'Meteo - DJ'!E837)</f>
        <v>7.1</v>
      </c>
      <c r="BU836" s="85">
        <f>IF(BQ836=" "," ",+'Meteo - DJ'!F837)</f>
        <v>15.7</v>
      </c>
      <c r="BV836" s="75">
        <f t="shared" si="108"/>
        <v>6.6000000000000014</v>
      </c>
      <c r="BW836" s="74">
        <f t="shared" si="112"/>
        <v>7.9930232558139427E-2</v>
      </c>
    </row>
    <row r="837" spans="26:75" x14ac:dyDescent="0.45">
      <c r="Z837" s="27"/>
      <c r="BQ837" s="95">
        <f t="shared" si="109"/>
        <v>42831</v>
      </c>
      <c r="BR837" s="83">
        <f t="shared" si="110"/>
        <v>4</v>
      </c>
      <c r="BS837" s="43">
        <f t="shared" si="111"/>
        <v>2017</v>
      </c>
      <c r="BT837" s="84">
        <f>IF(BQ837=" "," ",+'Meteo - DJ'!E838)</f>
        <v>5.9</v>
      </c>
      <c r="BU837" s="85">
        <f>IF(BQ837=" "," ",+'Meteo - DJ'!F838)</f>
        <v>14.3</v>
      </c>
      <c r="BV837" s="75">
        <f t="shared" si="108"/>
        <v>7.8999999999999986</v>
      </c>
      <c r="BW837" s="74">
        <f t="shared" si="112"/>
        <v>0</v>
      </c>
    </row>
    <row r="838" spans="26:75" x14ac:dyDescent="0.45">
      <c r="Z838" s="27"/>
      <c r="BQ838" s="95">
        <f t="shared" si="109"/>
        <v>42832</v>
      </c>
      <c r="BR838" s="83">
        <f t="shared" si="110"/>
        <v>4</v>
      </c>
      <c r="BS838" s="43">
        <f t="shared" si="111"/>
        <v>2017</v>
      </c>
      <c r="BT838" s="84">
        <f>IF(BQ838=" "," ",+'Meteo - DJ'!E839)</f>
        <v>3.1</v>
      </c>
      <c r="BU838" s="85">
        <f>IF(BQ838=" "," ",+'Meteo - DJ'!F839)</f>
        <v>18</v>
      </c>
      <c r="BV838" s="75">
        <f t="shared" si="108"/>
        <v>7.45</v>
      </c>
      <c r="BW838" s="74">
        <f t="shared" si="112"/>
        <v>0.49369127516778522</v>
      </c>
    </row>
    <row r="839" spans="26:75" x14ac:dyDescent="0.45">
      <c r="Z839" s="27"/>
      <c r="BQ839" s="95">
        <f t="shared" si="109"/>
        <v>42833</v>
      </c>
      <c r="BR839" s="83">
        <f t="shared" si="110"/>
        <v>4</v>
      </c>
      <c r="BS839" s="43">
        <f t="shared" si="111"/>
        <v>2017</v>
      </c>
      <c r="BT839" s="84">
        <f>IF(BQ839=" "," ",+'Meteo - DJ'!E840)</f>
        <v>5.9</v>
      </c>
      <c r="BU839" s="85">
        <f>IF(BQ839=" "," ",+'Meteo - DJ'!F840)</f>
        <v>20.6</v>
      </c>
      <c r="BV839" s="75">
        <f t="shared" si="108"/>
        <v>5.1511428571428572</v>
      </c>
      <c r="BW839" s="74">
        <f t="shared" si="112"/>
        <v>1.3440000000000005</v>
      </c>
    </row>
    <row r="840" spans="26:75" x14ac:dyDescent="0.45">
      <c r="Z840" s="27"/>
      <c r="BQ840" s="95">
        <f t="shared" si="109"/>
        <v>42834</v>
      </c>
      <c r="BR840" s="83">
        <f t="shared" si="110"/>
        <v>4</v>
      </c>
      <c r="BS840" s="43">
        <f t="shared" si="111"/>
        <v>2017</v>
      </c>
      <c r="BT840" s="84">
        <f>IF(BQ840=" "," ",+'Meteo - DJ'!E841)</f>
        <v>4.5999999999999996</v>
      </c>
      <c r="BU840" s="85">
        <f>IF(BQ840=" "," ",+'Meteo - DJ'!F841)</f>
        <v>25.3</v>
      </c>
      <c r="BV840" s="75">
        <f t="shared" si="108"/>
        <v>4.715246376811594</v>
      </c>
      <c r="BW840" s="74">
        <f t="shared" si="112"/>
        <v>2.976550724637681</v>
      </c>
    </row>
    <row r="841" spans="26:75" x14ac:dyDescent="0.45">
      <c r="Z841" s="27"/>
      <c r="BQ841" s="95">
        <f t="shared" si="109"/>
        <v>42835</v>
      </c>
      <c r="BR841" s="83">
        <f t="shared" si="110"/>
        <v>4</v>
      </c>
      <c r="BS841" s="43">
        <f t="shared" si="111"/>
        <v>2017</v>
      </c>
      <c r="BT841" s="84">
        <f>IF(BQ841=" "," ",+'Meteo - DJ'!E842)</f>
        <v>10.1</v>
      </c>
      <c r="BU841" s="85">
        <f>IF(BQ841=" "," ",+'Meteo - DJ'!F842)</f>
        <v>16.5</v>
      </c>
      <c r="BV841" s="75">
        <f t="shared" si="108"/>
        <v>4.6999999999999993</v>
      </c>
      <c r="BW841" s="74">
        <f t="shared" si="112"/>
        <v>0.26765624999999998</v>
      </c>
    </row>
    <row r="842" spans="26:75" x14ac:dyDescent="0.45">
      <c r="Z842" s="27"/>
      <c r="BQ842" s="95">
        <f t="shared" si="109"/>
        <v>42836</v>
      </c>
      <c r="BR842" s="83">
        <f t="shared" si="110"/>
        <v>4</v>
      </c>
      <c r="BS842" s="43">
        <f t="shared" si="111"/>
        <v>2017</v>
      </c>
      <c r="BT842" s="84">
        <f>IF(BQ842=" "," ",+'Meteo - DJ'!E843)</f>
        <v>4.0999999999999996</v>
      </c>
      <c r="BU842" s="85">
        <f>IF(BQ842=" "," ",+'Meteo - DJ'!F843)</f>
        <v>16.100000000000001</v>
      </c>
      <c r="BV842" s="75">
        <f t="shared" si="108"/>
        <v>7.8999999999999986</v>
      </c>
      <c r="BW842" s="74">
        <f t="shared" si="112"/>
        <v>0.13035000000000022</v>
      </c>
    </row>
    <row r="843" spans="26:75" x14ac:dyDescent="0.45">
      <c r="Z843" s="27"/>
      <c r="BQ843" s="95">
        <f t="shared" si="109"/>
        <v>42837</v>
      </c>
      <c r="BR843" s="83">
        <f t="shared" si="110"/>
        <v>4</v>
      </c>
      <c r="BS843" s="43">
        <f t="shared" si="111"/>
        <v>2017</v>
      </c>
      <c r="BT843" s="84">
        <f>IF(BQ843=" "," ",+'Meteo - DJ'!E844)</f>
        <v>3.2</v>
      </c>
      <c r="BU843" s="85">
        <f>IF(BQ843=" "," ",+'Meteo - DJ'!F844)</f>
        <v>19.399999999999999</v>
      </c>
      <c r="BV843" s="75">
        <f t="shared" ref="BV843:BV906" si="113">IF(BQ843=" "," ",IF($C$12&gt;$BU843,($C$12-(BT843+BU843)/2),IF(BU843&gt;=$C$12,0.08*($C$12-BT843)+0.42*(($C$12-BT843)^2/(BU843-BT843)))))</f>
        <v>6.8628148148148158</v>
      </c>
      <c r="BW843" s="74">
        <f t="shared" si="112"/>
        <v>0.85392592592592553</v>
      </c>
    </row>
    <row r="844" spans="26:75" x14ac:dyDescent="0.45">
      <c r="Z844" s="27"/>
      <c r="BQ844" s="95">
        <f t="shared" ref="BQ844:BQ907" si="114">IF(BQ843&lt;DATE(YEAR($D$7),MONTH($D$7),DAY($D$7)-1),DATE(YEAR(BQ843),MONTH(BQ843),DAY(BQ843)+1)," ")</f>
        <v>42838</v>
      </c>
      <c r="BR844" s="83">
        <f t="shared" ref="BR844:BR907" si="115">IF(BQ844=" "," ",MONTH(BQ844))</f>
        <v>4</v>
      </c>
      <c r="BS844" s="43">
        <f t="shared" ref="BS844:BS907" si="116">IF(BQ844=" "," ",YEAR(BQ844))</f>
        <v>2017</v>
      </c>
      <c r="BT844" s="84">
        <f>IF(BQ844=" "," ",+'Meteo - DJ'!E845)</f>
        <v>5.8</v>
      </c>
      <c r="BU844" s="85">
        <f>IF(BQ844=" "," ",+'Meteo - DJ'!F845)</f>
        <v>15.9</v>
      </c>
      <c r="BV844" s="75">
        <f t="shared" si="113"/>
        <v>7.15</v>
      </c>
      <c r="BW844" s="74">
        <f t="shared" ref="BW844:BW907" si="117">IF(BQ844=" "," ",IF(BT844&gt;$C$13,MAX(0,(BT844+BU844)/2-$C$13),IF(BU844&lt;$C$13,0,0.08*(BU844-$C$13)+0.42*((BU844-$C$13)^2/(BU844-BT844)))))</f>
        <v>0.10568316831683174</v>
      </c>
    </row>
    <row r="845" spans="26:75" x14ac:dyDescent="0.45">
      <c r="Z845" s="27"/>
      <c r="BQ845" s="95">
        <f t="shared" si="114"/>
        <v>42839</v>
      </c>
      <c r="BR845" s="83">
        <f t="shared" si="115"/>
        <v>4</v>
      </c>
      <c r="BS845" s="43">
        <f t="shared" si="116"/>
        <v>2017</v>
      </c>
      <c r="BT845" s="84">
        <f>IF(BQ845=" "," ",+'Meteo - DJ'!E846)</f>
        <v>9.4</v>
      </c>
      <c r="BU845" s="85">
        <f>IF(BQ845=" "," ",+'Meteo - DJ'!F846)</f>
        <v>17.600000000000001</v>
      </c>
      <c r="BV845" s="75">
        <f t="shared" si="113"/>
        <v>4.5</v>
      </c>
      <c r="BW845" s="74">
        <f t="shared" si="117"/>
        <v>0.55424390243902488</v>
      </c>
    </row>
    <row r="846" spans="26:75" x14ac:dyDescent="0.45">
      <c r="Z846" s="27"/>
      <c r="BQ846" s="95">
        <f t="shared" si="114"/>
        <v>42840</v>
      </c>
      <c r="BR846" s="83">
        <f t="shared" si="115"/>
        <v>4</v>
      </c>
      <c r="BS846" s="43">
        <f t="shared" si="116"/>
        <v>2017</v>
      </c>
      <c r="BT846" s="84">
        <f>IF(BQ846=" "," ",+'Meteo - DJ'!E847)</f>
        <v>5.6</v>
      </c>
      <c r="BU846" s="85">
        <f>IF(BQ846=" "," ",+'Meteo - DJ'!F847)</f>
        <v>15.5</v>
      </c>
      <c r="BV846" s="75">
        <f t="shared" si="113"/>
        <v>7.4499999999999993</v>
      </c>
      <c r="BW846" s="74">
        <f t="shared" si="117"/>
        <v>5.0606060606060606E-2</v>
      </c>
    </row>
    <row r="847" spans="26:75" x14ac:dyDescent="0.45">
      <c r="Z847" s="27"/>
      <c r="BQ847" s="95">
        <f t="shared" si="114"/>
        <v>42841</v>
      </c>
      <c r="BR847" s="83">
        <f t="shared" si="115"/>
        <v>4</v>
      </c>
      <c r="BS847" s="43">
        <f t="shared" si="116"/>
        <v>2017</v>
      </c>
      <c r="BT847" s="84">
        <f>IF(BQ847=" "," ",+'Meteo - DJ'!E848)</f>
        <v>5</v>
      </c>
      <c r="BU847" s="85">
        <f>IF(BQ847=" "," ",+'Meteo - DJ'!F848)</f>
        <v>14.8</v>
      </c>
      <c r="BV847" s="75">
        <f t="shared" si="113"/>
        <v>8.1</v>
      </c>
      <c r="BW847" s="74">
        <f t="shared" si="117"/>
        <v>0</v>
      </c>
    </row>
    <row r="848" spans="26:75" x14ac:dyDescent="0.45">
      <c r="Z848" s="27"/>
      <c r="BQ848" s="95">
        <f t="shared" si="114"/>
        <v>42842</v>
      </c>
      <c r="BR848" s="83">
        <f t="shared" si="115"/>
        <v>4</v>
      </c>
      <c r="BS848" s="43">
        <f t="shared" si="116"/>
        <v>2017</v>
      </c>
      <c r="BT848" s="84">
        <f>IF(BQ848=" "," ",+'Meteo - DJ'!E849)</f>
        <v>6</v>
      </c>
      <c r="BU848" s="85">
        <f>IF(BQ848=" "," ",+'Meteo - DJ'!F849)</f>
        <v>14.4</v>
      </c>
      <c r="BV848" s="75">
        <f t="shared" si="113"/>
        <v>7.8000000000000007</v>
      </c>
      <c r="BW848" s="74">
        <f t="shared" si="117"/>
        <v>0</v>
      </c>
    </row>
    <row r="849" spans="26:75" x14ac:dyDescent="0.45">
      <c r="Z849" s="27"/>
      <c r="BQ849" s="95">
        <f t="shared" si="114"/>
        <v>42843</v>
      </c>
      <c r="BR849" s="83">
        <f t="shared" si="115"/>
        <v>4</v>
      </c>
      <c r="BS849" s="43">
        <f t="shared" si="116"/>
        <v>2017</v>
      </c>
      <c r="BT849" s="84">
        <f>IF(BQ849=" "," ",+'Meteo - DJ'!E850)</f>
        <v>2.5</v>
      </c>
      <c r="BU849" s="85">
        <f>IF(BQ849=" "," ",+'Meteo - DJ'!F850)</f>
        <v>11.6</v>
      </c>
      <c r="BV849" s="75">
        <f t="shared" si="113"/>
        <v>10.95</v>
      </c>
      <c r="BW849" s="74">
        <f t="shared" si="117"/>
        <v>0</v>
      </c>
    </row>
    <row r="850" spans="26:75" x14ac:dyDescent="0.45">
      <c r="Z850" s="27"/>
      <c r="BQ850" s="95">
        <f t="shared" si="114"/>
        <v>42844</v>
      </c>
      <c r="BR850" s="83">
        <f t="shared" si="115"/>
        <v>4</v>
      </c>
      <c r="BS850" s="43">
        <f t="shared" si="116"/>
        <v>2017</v>
      </c>
      <c r="BT850" s="84">
        <f>IF(BQ850=" "," ",+'Meteo - DJ'!E851)</f>
        <v>1.9</v>
      </c>
      <c r="BU850" s="85">
        <f>IF(BQ850=" "," ",+'Meteo - DJ'!F851)</f>
        <v>11.2</v>
      </c>
      <c r="BV850" s="75">
        <f t="shared" si="113"/>
        <v>11.45</v>
      </c>
      <c r="BW850" s="74">
        <f t="shared" si="117"/>
        <v>0</v>
      </c>
    </row>
    <row r="851" spans="26:75" x14ac:dyDescent="0.45">
      <c r="Z851" s="27"/>
      <c r="BQ851" s="95">
        <f t="shared" si="114"/>
        <v>42845</v>
      </c>
      <c r="BR851" s="83">
        <f t="shared" si="115"/>
        <v>4</v>
      </c>
      <c r="BS851" s="43">
        <f t="shared" si="116"/>
        <v>2017</v>
      </c>
      <c r="BT851" s="84">
        <f>IF(BQ851=" "," ",+'Meteo - DJ'!E852)</f>
        <v>-0.2</v>
      </c>
      <c r="BU851" s="85">
        <f>IF(BQ851=" "," ",+'Meteo - DJ'!F852)</f>
        <v>12.6</v>
      </c>
      <c r="BV851" s="75">
        <f t="shared" si="113"/>
        <v>11.8</v>
      </c>
      <c r="BW851" s="74">
        <f t="shared" si="117"/>
        <v>0</v>
      </c>
    </row>
    <row r="852" spans="26:75" x14ac:dyDescent="0.45">
      <c r="Z852" s="27"/>
      <c r="BQ852" s="95">
        <f t="shared" si="114"/>
        <v>42846</v>
      </c>
      <c r="BR852" s="83">
        <f t="shared" si="115"/>
        <v>4</v>
      </c>
      <c r="BS852" s="43">
        <f t="shared" si="116"/>
        <v>2017</v>
      </c>
      <c r="BT852" s="84">
        <f>IF(BQ852=" "," ",+'Meteo - DJ'!E853)</f>
        <v>0.2</v>
      </c>
      <c r="BU852" s="85">
        <f>IF(BQ852=" "," ",+'Meteo - DJ'!F853)</f>
        <v>17.8</v>
      </c>
      <c r="BV852" s="75">
        <f t="shared" si="113"/>
        <v>9</v>
      </c>
      <c r="BW852" s="74">
        <f t="shared" si="117"/>
        <v>0.41109090909090923</v>
      </c>
    </row>
    <row r="853" spans="26:75" x14ac:dyDescent="0.45">
      <c r="Z853" s="27"/>
      <c r="BQ853" s="95">
        <f t="shared" si="114"/>
        <v>42847</v>
      </c>
      <c r="BR853" s="83">
        <f t="shared" si="115"/>
        <v>4</v>
      </c>
      <c r="BS853" s="43">
        <f t="shared" si="116"/>
        <v>2017</v>
      </c>
      <c r="BT853" s="84">
        <f>IF(BQ853=" "," ",+'Meteo - DJ'!E854)</f>
        <v>5.8</v>
      </c>
      <c r="BU853" s="85">
        <f>IF(BQ853=" "," ",+'Meteo - DJ'!F854)</f>
        <v>16.899999999999999</v>
      </c>
      <c r="BV853" s="75">
        <f t="shared" si="113"/>
        <v>6.65</v>
      </c>
      <c r="BW853" s="74">
        <f t="shared" si="117"/>
        <v>0.2885945945945943</v>
      </c>
    </row>
    <row r="854" spans="26:75" x14ac:dyDescent="0.45">
      <c r="Z854" s="27"/>
      <c r="BQ854" s="95">
        <f t="shared" si="114"/>
        <v>42848</v>
      </c>
      <c r="BR854" s="83">
        <f t="shared" si="115"/>
        <v>4</v>
      </c>
      <c r="BS854" s="43">
        <f t="shared" si="116"/>
        <v>2017</v>
      </c>
      <c r="BT854" s="84">
        <f>IF(BQ854=" "," ",+'Meteo - DJ'!E855)</f>
        <v>3.3</v>
      </c>
      <c r="BU854" s="85">
        <f>IF(BQ854=" "," ",+'Meteo - DJ'!F855)</f>
        <v>14.5</v>
      </c>
      <c r="BV854" s="75">
        <f t="shared" si="113"/>
        <v>9.1</v>
      </c>
      <c r="BW854" s="74">
        <f t="shared" si="117"/>
        <v>0</v>
      </c>
    </row>
    <row r="855" spans="26:75" x14ac:dyDescent="0.45">
      <c r="Z855" s="27"/>
      <c r="BQ855" s="95">
        <f t="shared" si="114"/>
        <v>42849</v>
      </c>
      <c r="BR855" s="83">
        <f t="shared" si="115"/>
        <v>4</v>
      </c>
      <c r="BS855" s="43">
        <f t="shared" si="116"/>
        <v>2017</v>
      </c>
      <c r="BT855" s="84">
        <f>IF(BQ855=" "," ",+'Meteo - DJ'!E856)</f>
        <v>1.5</v>
      </c>
      <c r="BU855" s="85">
        <f>IF(BQ855=" "," ",+'Meteo - DJ'!F856)</f>
        <v>18.100000000000001</v>
      </c>
      <c r="BV855" s="75">
        <f t="shared" si="113"/>
        <v>8.2082530120481909</v>
      </c>
      <c r="BW855" s="74">
        <f t="shared" si="117"/>
        <v>0.49114457831325331</v>
      </c>
    </row>
    <row r="856" spans="26:75" x14ac:dyDescent="0.45">
      <c r="Z856" s="27"/>
      <c r="BQ856" s="95">
        <f t="shared" si="114"/>
        <v>42850</v>
      </c>
      <c r="BR856" s="83">
        <f t="shared" si="115"/>
        <v>4</v>
      </c>
      <c r="BS856" s="43">
        <f t="shared" si="116"/>
        <v>2017</v>
      </c>
      <c r="BT856" s="84">
        <f>IF(BQ856=" "," ",+'Meteo - DJ'!E857)</f>
        <v>5.4</v>
      </c>
      <c r="BU856" s="85">
        <f>IF(BQ856=" "," ",+'Meteo - DJ'!F857)</f>
        <v>10.4</v>
      </c>
      <c r="BV856" s="75">
        <f t="shared" si="113"/>
        <v>10.1</v>
      </c>
      <c r="BW856" s="74">
        <f t="shared" si="117"/>
        <v>0</v>
      </c>
    </row>
    <row r="857" spans="26:75" x14ac:dyDescent="0.45">
      <c r="Z857" s="27"/>
      <c r="BQ857" s="95">
        <f t="shared" si="114"/>
        <v>42851</v>
      </c>
      <c r="BR857" s="83">
        <f t="shared" si="115"/>
        <v>4</v>
      </c>
      <c r="BS857" s="43">
        <f t="shared" si="116"/>
        <v>2017</v>
      </c>
      <c r="BT857" s="84">
        <f>IF(BQ857=" "," ",+'Meteo - DJ'!E858)</f>
        <v>1.4</v>
      </c>
      <c r="BU857" s="85">
        <f>IF(BQ857=" "," ",+'Meteo - DJ'!F858)</f>
        <v>11.2</v>
      </c>
      <c r="BV857" s="75">
        <f t="shared" si="113"/>
        <v>11.7</v>
      </c>
      <c r="BW857" s="74">
        <f t="shared" si="117"/>
        <v>0</v>
      </c>
    </row>
    <row r="858" spans="26:75" x14ac:dyDescent="0.45">
      <c r="Z858" s="27"/>
      <c r="BQ858" s="95">
        <f t="shared" si="114"/>
        <v>42852</v>
      </c>
      <c r="BR858" s="83">
        <f t="shared" si="115"/>
        <v>4</v>
      </c>
      <c r="BS858" s="43">
        <f t="shared" si="116"/>
        <v>2017</v>
      </c>
      <c r="BT858" s="84">
        <f>IF(BQ858=" "," ",+'Meteo - DJ'!E859)</f>
        <v>1</v>
      </c>
      <c r="BU858" s="85">
        <f>IF(BQ858=" "," ",+'Meteo - DJ'!F859)</f>
        <v>11.6</v>
      </c>
      <c r="BV858" s="75">
        <f t="shared" si="113"/>
        <v>11.7</v>
      </c>
      <c r="BW858" s="74">
        <f t="shared" si="117"/>
        <v>0</v>
      </c>
    </row>
    <row r="859" spans="26:75" x14ac:dyDescent="0.45">
      <c r="Z859" s="27"/>
      <c r="BQ859" s="95">
        <f t="shared" si="114"/>
        <v>42853</v>
      </c>
      <c r="BR859" s="83">
        <f t="shared" si="115"/>
        <v>4</v>
      </c>
      <c r="BS859" s="43">
        <f t="shared" si="116"/>
        <v>2017</v>
      </c>
      <c r="BT859" s="84">
        <f>IF(BQ859=" "," ",+'Meteo - DJ'!E860)</f>
        <v>1.2</v>
      </c>
      <c r="BU859" s="85">
        <f>IF(BQ859=" "," ",+'Meteo - DJ'!F860)</f>
        <v>14.7</v>
      </c>
      <c r="BV859" s="75">
        <f t="shared" si="113"/>
        <v>10.050000000000001</v>
      </c>
      <c r="BW859" s="74">
        <f t="shared" si="117"/>
        <v>0</v>
      </c>
    </row>
    <row r="860" spans="26:75" x14ac:dyDescent="0.45">
      <c r="Z860" s="27"/>
      <c r="BQ860" s="95">
        <f t="shared" si="114"/>
        <v>42854</v>
      </c>
      <c r="BR860" s="83">
        <f t="shared" si="115"/>
        <v>4</v>
      </c>
      <c r="BS860" s="43">
        <f t="shared" si="116"/>
        <v>2017</v>
      </c>
      <c r="BT860" s="84">
        <f>IF(BQ860=" "," ",+'Meteo - DJ'!E861)</f>
        <v>2.9</v>
      </c>
      <c r="BU860" s="85">
        <f>IF(BQ860=" "," ",+'Meteo - DJ'!F861)</f>
        <v>16.899999999999999</v>
      </c>
      <c r="BV860" s="75">
        <f t="shared" si="113"/>
        <v>8.1000000000000014</v>
      </c>
      <c r="BW860" s="74">
        <f t="shared" si="117"/>
        <v>0.26029999999999975</v>
      </c>
    </row>
    <row r="861" spans="26:75" x14ac:dyDescent="0.45">
      <c r="Z861" s="27"/>
      <c r="BQ861" s="95">
        <f t="shared" si="114"/>
        <v>42855</v>
      </c>
      <c r="BR861" s="83">
        <f t="shared" si="115"/>
        <v>4</v>
      </c>
      <c r="BS861" s="43">
        <f t="shared" si="116"/>
        <v>2017</v>
      </c>
      <c r="BT861" s="84">
        <f>IF(BQ861=" "," ",+'Meteo - DJ'!E862)</f>
        <v>6.4</v>
      </c>
      <c r="BU861" s="85">
        <f>IF(BQ861=" "," ",+'Meteo - DJ'!F862)</f>
        <v>19.3</v>
      </c>
      <c r="BV861" s="75">
        <f t="shared" si="113"/>
        <v>5.3090232558139538</v>
      </c>
      <c r="BW861" s="74">
        <f t="shared" si="117"/>
        <v>0.94600000000000029</v>
      </c>
    </row>
    <row r="862" spans="26:75" x14ac:dyDescent="0.45">
      <c r="Z862" s="27"/>
      <c r="BQ862" s="95">
        <f t="shared" si="114"/>
        <v>42856</v>
      </c>
      <c r="BR862" s="83">
        <f t="shared" si="115"/>
        <v>5</v>
      </c>
      <c r="BS862" s="43">
        <f t="shared" si="116"/>
        <v>2017</v>
      </c>
      <c r="BT862" s="84">
        <f>IF(BQ862=" "," ",+'Meteo - DJ'!E863)</f>
        <v>7.3</v>
      </c>
      <c r="BU862" s="85">
        <f>IF(BQ862=" "," ",+'Meteo - DJ'!F863)</f>
        <v>16.600000000000001</v>
      </c>
      <c r="BV862" s="75">
        <f t="shared" si="113"/>
        <v>6.0499999999999989</v>
      </c>
      <c r="BW862" s="74">
        <f t="shared" si="117"/>
        <v>0.24361290322580675</v>
      </c>
    </row>
    <row r="863" spans="26:75" x14ac:dyDescent="0.45">
      <c r="Z863" s="27"/>
      <c r="BQ863" s="95">
        <f t="shared" si="114"/>
        <v>42857</v>
      </c>
      <c r="BR863" s="83">
        <f t="shared" si="115"/>
        <v>5</v>
      </c>
      <c r="BS863" s="43">
        <f t="shared" si="116"/>
        <v>2017</v>
      </c>
      <c r="BT863" s="84">
        <f>IF(BQ863=" "," ",+'Meteo - DJ'!E864)</f>
        <v>6.9</v>
      </c>
      <c r="BU863" s="85">
        <f>IF(BQ863=" "," ",+'Meteo - DJ'!F864)</f>
        <v>16.399999999999999</v>
      </c>
      <c r="BV863" s="75">
        <f t="shared" si="113"/>
        <v>6.3500000000000014</v>
      </c>
      <c r="BW863" s="74">
        <f t="shared" si="117"/>
        <v>0.19865263157894708</v>
      </c>
    </row>
    <row r="864" spans="26:75" x14ac:dyDescent="0.45">
      <c r="Z864" s="27"/>
      <c r="BQ864" s="95">
        <f t="shared" si="114"/>
        <v>42858</v>
      </c>
      <c r="BR864" s="83">
        <f t="shared" si="115"/>
        <v>5</v>
      </c>
      <c r="BS864" s="43">
        <f t="shared" si="116"/>
        <v>2017</v>
      </c>
      <c r="BT864" s="84">
        <f>IF(BQ864=" "," ",+'Meteo - DJ'!E865)</f>
        <v>9</v>
      </c>
      <c r="BU864" s="85">
        <f>IF(BQ864=" "," ",+'Meteo - DJ'!F865)</f>
        <v>11.4</v>
      </c>
      <c r="BV864" s="75">
        <f t="shared" si="113"/>
        <v>7.8000000000000007</v>
      </c>
      <c r="BW864" s="74">
        <f t="shared" si="117"/>
        <v>0</v>
      </c>
    </row>
    <row r="865" spans="26:75" x14ac:dyDescent="0.45">
      <c r="Z865" s="27"/>
      <c r="BQ865" s="95">
        <f t="shared" si="114"/>
        <v>42859</v>
      </c>
      <c r="BR865" s="83">
        <f t="shared" si="115"/>
        <v>5</v>
      </c>
      <c r="BS865" s="43">
        <f t="shared" si="116"/>
        <v>2017</v>
      </c>
      <c r="BT865" s="84">
        <f>IF(BQ865=" "," ",+'Meteo - DJ'!E866)</f>
        <v>6.5</v>
      </c>
      <c r="BU865" s="85">
        <f>IF(BQ865=" "," ",+'Meteo - DJ'!F866)</f>
        <v>17.2</v>
      </c>
      <c r="BV865" s="75">
        <f t="shared" si="113"/>
        <v>6.15</v>
      </c>
      <c r="BW865" s="74">
        <f t="shared" si="117"/>
        <v>0.36598130841121479</v>
      </c>
    </row>
    <row r="866" spans="26:75" x14ac:dyDescent="0.45">
      <c r="Z866" s="27"/>
      <c r="BQ866" s="95">
        <f t="shared" si="114"/>
        <v>42860</v>
      </c>
      <c r="BR866" s="83">
        <f t="shared" si="115"/>
        <v>5</v>
      </c>
      <c r="BS866" s="43">
        <f t="shared" si="116"/>
        <v>2017</v>
      </c>
      <c r="BT866" s="84">
        <f>IF(BQ866=" "," ",+'Meteo - DJ'!E867)</f>
        <v>6.9</v>
      </c>
      <c r="BU866" s="85">
        <f>IF(BQ866=" "," ",+'Meteo - DJ'!F867)</f>
        <v>18</v>
      </c>
      <c r="BV866" s="75">
        <f t="shared" si="113"/>
        <v>5.55</v>
      </c>
      <c r="BW866" s="74">
        <f t="shared" si="117"/>
        <v>0.58054054054054061</v>
      </c>
    </row>
    <row r="867" spans="26:75" x14ac:dyDescent="0.45">
      <c r="Z867" s="27"/>
      <c r="BQ867" s="95">
        <f t="shared" si="114"/>
        <v>42861</v>
      </c>
      <c r="BR867" s="83">
        <f t="shared" si="115"/>
        <v>5</v>
      </c>
      <c r="BS867" s="43">
        <f t="shared" si="116"/>
        <v>2017</v>
      </c>
      <c r="BT867" s="84">
        <f>IF(BQ867=" "," ",+'Meteo - DJ'!E868)</f>
        <v>11.2</v>
      </c>
      <c r="BU867" s="85">
        <f>IF(BQ867=" "," ",+'Meteo - DJ'!F868)</f>
        <v>12.7</v>
      </c>
      <c r="BV867" s="75">
        <f t="shared" si="113"/>
        <v>6.0500000000000007</v>
      </c>
      <c r="BW867" s="74">
        <f t="shared" si="117"/>
        <v>0</v>
      </c>
    </row>
    <row r="868" spans="26:75" x14ac:dyDescent="0.45">
      <c r="Z868" s="27"/>
      <c r="BQ868" s="95">
        <f t="shared" si="114"/>
        <v>42862</v>
      </c>
      <c r="BR868" s="83">
        <f t="shared" si="115"/>
        <v>5</v>
      </c>
      <c r="BS868" s="43">
        <f t="shared" si="116"/>
        <v>2017</v>
      </c>
      <c r="BT868" s="84">
        <f>IF(BQ868=" "," ",+'Meteo - DJ'!E869)</f>
        <v>10.1</v>
      </c>
      <c r="BU868" s="85">
        <f>IF(BQ868=" "," ",+'Meteo - DJ'!F869)</f>
        <v>14.5</v>
      </c>
      <c r="BV868" s="75">
        <f t="shared" si="113"/>
        <v>5.6999999999999993</v>
      </c>
      <c r="BW868" s="74">
        <f t="shared" si="117"/>
        <v>0</v>
      </c>
    </row>
    <row r="869" spans="26:75" x14ac:dyDescent="0.45">
      <c r="Z869" s="27"/>
      <c r="BQ869" s="95">
        <f t="shared" si="114"/>
        <v>42863</v>
      </c>
      <c r="BR869" s="83">
        <f t="shared" si="115"/>
        <v>5</v>
      </c>
      <c r="BS869" s="43">
        <f t="shared" si="116"/>
        <v>2017</v>
      </c>
      <c r="BT869" s="84">
        <f>IF(BQ869=" "," ",+'Meteo - DJ'!E870)</f>
        <v>8.5</v>
      </c>
      <c r="BU869" s="85">
        <f>IF(BQ869=" "," ",+'Meteo - DJ'!F870)</f>
        <v>12.6</v>
      </c>
      <c r="BV869" s="75">
        <f t="shared" si="113"/>
        <v>7.4499999999999993</v>
      </c>
      <c r="BW869" s="74">
        <f t="shared" si="117"/>
        <v>0</v>
      </c>
    </row>
    <row r="870" spans="26:75" x14ac:dyDescent="0.45">
      <c r="Z870" s="27"/>
      <c r="BQ870" s="95">
        <f t="shared" si="114"/>
        <v>42864</v>
      </c>
      <c r="BR870" s="83">
        <f t="shared" si="115"/>
        <v>5</v>
      </c>
      <c r="BS870" s="43">
        <f t="shared" si="116"/>
        <v>2017</v>
      </c>
      <c r="BT870" s="84">
        <f>IF(BQ870=" "," ",+'Meteo - DJ'!E871)</f>
        <v>5.0999999999999996</v>
      </c>
      <c r="BU870" s="85">
        <f>IF(BQ870=" "," ",+'Meteo - DJ'!F871)</f>
        <v>16.399999999999999</v>
      </c>
      <c r="BV870" s="75">
        <f t="shared" si="113"/>
        <v>7.25</v>
      </c>
      <c r="BW870" s="74">
        <f t="shared" si="117"/>
        <v>0.18484955752212365</v>
      </c>
    </row>
    <row r="871" spans="26:75" x14ac:dyDescent="0.45">
      <c r="Z871" s="27"/>
      <c r="BQ871" s="95">
        <f t="shared" si="114"/>
        <v>42865</v>
      </c>
      <c r="BR871" s="83">
        <f t="shared" si="115"/>
        <v>5</v>
      </c>
      <c r="BS871" s="43">
        <f t="shared" si="116"/>
        <v>2017</v>
      </c>
      <c r="BT871" s="84">
        <f>IF(BQ871=" "," ",+'Meteo - DJ'!E872)</f>
        <v>5.2</v>
      </c>
      <c r="BU871" s="85">
        <f>IF(BQ871=" "," ",+'Meteo - DJ'!F872)</f>
        <v>21</v>
      </c>
      <c r="BV871" s="75">
        <f t="shared" si="113"/>
        <v>5.3792405063291149</v>
      </c>
      <c r="BW871" s="74">
        <f t="shared" si="117"/>
        <v>1.4369620253164554</v>
      </c>
    </row>
    <row r="872" spans="26:75" x14ac:dyDescent="0.45">
      <c r="Z872" s="27"/>
      <c r="BQ872" s="95">
        <f t="shared" si="114"/>
        <v>42866</v>
      </c>
      <c r="BR872" s="83">
        <f t="shared" si="115"/>
        <v>5</v>
      </c>
      <c r="BS872" s="43">
        <f t="shared" si="116"/>
        <v>2017</v>
      </c>
      <c r="BT872" s="84">
        <f>IF(BQ872=" "," ",+'Meteo - DJ'!E873)</f>
        <v>12.3</v>
      </c>
      <c r="BU872" s="85">
        <f>IF(BQ872=" "," ",+'Meteo - DJ'!F873)</f>
        <v>19.600000000000001</v>
      </c>
      <c r="BV872" s="75">
        <f t="shared" si="113"/>
        <v>2.3252876712328763</v>
      </c>
      <c r="BW872" s="74">
        <f t="shared" si="117"/>
        <v>1.5854246575342472</v>
      </c>
    </row>
    <row r="873" spans="26:75" x14ac:dyDescent="0.45">
      <c r="Z873" s="27"/>
      <c r="BQ873" s="95">
        <f t="shared" si="114"/>
        <v>42867</v>
      </c>
      <c r="BR873" s="83">
        <f t="shared" si="115"/>
        <v>5</v>
      </c>
      <c r="BS873" s="43">
        <f t="shared" si="116"/>
        <v>2017</v>
      </c>
      <c r="BT873" s="84">
        <f>IF(BQ873=" "," ",+'Meteo - DJ'!E874)</f>
        <v>11</v>
      </c>
      <c r="BU873" s="85">
        <f>IF(BQ873=" "," ",+'Meteo - DJ'!F874)</f>
        <v>21.9</v>
      </c>
      <c r="BV873" s="75">
        <f t="shared" si="113"/>
        <v>2.4480733944954132</v>
      </c>
      <c r="BW873" s="74">
        <f t="shared" si="117"/>
        <v>2.3865137614678891</v>
      </c>
    </row>
    <row r="874" spans="26:75" x14ac:dyDescent="0.45">
      <c r="Z874" s="27"/>
      <c r="BQ874" s="95">
        <f t="shared" si="114"/>
        <v>42868</v>
      </c>
      <c r="BR874" s="83">
        <f t="shared" si="115"/>
        <v>5</v>
      </c>
      <c r="BS874" s="43">
        <f t="shared" si="116"/>
        <v>2017</v>
      </c>
      <c r="BT874" s="84">
        <f>IF(BQ874=" "," ",+'Meteo - DJ'!E875)</f>
        <v>10.9</v>
      </c>
      <c r="BU874" s="85">
        <f>IF(BQ874=" "," ",+'Meteo - DJ'!F875)</f>
        <v>20</v>
      </c>
      <c r="BV874" s="75">
        <f t="shared" si="113"/>
        <v>2.8946153846153844</v>
      </c>
      <c r="BW874" s="74">
        <f t="shared" si="117"/>
        <v>1.5538461538461537</v>
      </c>
    </row>
    <row r="875" spans="26:75" x14ac:dyDescent="0.45">
      <c r="Z875" s="27"/>
      <c r="BQ875" s="95">
        <f t="shared" si="114"/>
        <v>42869</v>
      </c>
      <c r="BR875" s="83">
        <f t="shared" si="115"/>
        <v>5</v>
      </c>
      <c r="BS875" s="43">
        <f t="shared" si="116"/>
        <v>2017</v>
      </c>
      <c r="BT875" s="84">
        <f>IF(BQ875=" "," ",+'Meteo - DJ'!E876)</f>
        <v>10.7</v>
      </c>
      <c r="BU875" s="85">
        <f>IF(BQ875=" "," ",+'Meteo - DJ'!F876)</f>
        <v>20.7</v>
      </c>
      <c r="BV875" s="75">
        <f t="shared" si="113"/>
        <v>2.8221800000000008</v>
      </c>
      <c r="BW875" s="74">
        <f t="shared" si="117"/>
        <v>1.8205799999999999</v>
      </c>
    </row>
    <row r="876" spans="26:75" x14ac:dyDescent="0.45">
      <c r="Z876" s="27"/>
      <c r="BQ876" s="95">
        <f t="shared" si="114"/>
        <v>42870</v>
      </c>
      <c r="BR876" s="83">
        <f t="shared" si="115"/>
        <v>5</v>
      </c>
      <c r="BS876" s="43">
        <f t="shared" si="116"/>
        <v>2017</v>
      </c>
      <c r="BT876" s="84">
        <f>IF(BQ876=" "," ",+'Meteo - DJ'!E877)</f>
        <v>10.3</v>
      </c>
      <c r="BU876" s="85">
        <f>IF(BQ876=" "," ",+'Meteo - DJ'!F877)</f>
        <v>24.7</v>
      </c>
      <c r="BV876" s="75">
        <f t="shared" si="113"/>
        <v>2.3452916666666668</v>
      </c>
      <c r="BW876" s="74">
        <f t="shared" si="117"/>
        <v>3.5202916666666662</v>
      </c>
    </row>
    <row r="877" spans="26:75" x14ac:dyDescent="0.45">
      <c r="Z877" s="27"/>
      <c r="BQ877" s="95">
        <f t="shared" si="114"/>
        <v>42871</v>
      </c>
      <c r="BR877" s="83">
        <f t="shared" si="115"/>
        <v>5</v>
      </c>
      <c r="BS877" s="43">
        <f t="shared" si="116"/>
        <v>2017</v>
      </c>
      <c r="BT877" s="84">
        <f>IF(BQ877=" "," ",+'Meteo - DJ'!E878)</f>
        <v>13.4</v>
      </c>
      <c r="BU877" s="85">
        <f>IF(BQ877=" "," ",+'Meteo - DJ'!F878)</f>
        <v>27.9</v>
      </c>
      <c r="BV877" s="75">
        <f t="shared" si="113"/>
        <v>0.9809103448275861</v>
      </c>
      <c r="BW877" s="74">
        <f t="shared" si="117"/>
        <v>5.8521517241379311</v>
      </c>
    </row>
    <row r="878" spans="26:75" x14ac:dyDescent="0.45">
      <c r="Z878" s="27"/>
      <c r="BQ878" s="95">
        <f t="shared" si="114"/>
        <v>42872</v>
      </c>
      <c r="BR878" s="83">
        <f t="shared" si="115"/>
        <v>5</v>
      </c>
      <c r="BS878" s="43">
        <f t="shared" si="116"/>
        <v>2017</v>
      </c>
      <c r="BT878" s="84">
        <f>IF(BQ878=" "," ",+'Meteo - DJ'!E879)</f>
        <v>15</v>
      </c>
      <c r="BU878" s="85">
        <f>IF(BQ878=" "," ",+'Meteo - DJ'!F879)</f>
        <v>28.9</v>
      </c>
      <c r="BV878" s="75">
        <f t="shared" si="113"/>
        <v>0.51194244604316541</v>
      </c>
      <c r="BW878" s="74">
        <f t="shared" si="117"/>
        <v>6.9499999999999993</v>
      </c>
    </row>
    <row r="879" spans="26:75" x14ac:dyDescent="0.45">
      <c r="Z879" s="27"/>
      <c r="BQ879" s="95">
        <f t="shared" si="114"/>
        <v>42873</v>
      </c>
      <c r="BR879" s="83">
        <f t="shared" si="115"/>
        <v>5</v>
      </c>
      <c r="BS879" s="43">
        <f t="shared" si="116"/>
        <v>2017</v>
      </c>
      <c r="BT879" s="84">
        <f>IF(BQ879=" "," ",+'Meteo - DJ'!E880)</f>
        <v>11.8</v>
      </c>
      <c r="BU879" s="85">
        <f>IF(BQ879=" "," ",+'Meteo - DJ'!F880)</f>
        <v>21</v>
      </c>
      <c r="BV879" s="75">
        <f t="shared" si="113"/>
        <v>2.2508695652173909</v>
      </c>
      <c r="BW879" s="74">
        <f t="shared" si="117"/>
        <v>2.1234782608695655</v>
      </c>
    </row>
    <row r="880" spans="26:75" x14ac:dyDescent="0.45">
      <c r="Z880" s="27"/>
      <c r="BQ880" s="95">
        <f t="shared" si="114"/>
        <v>42874</v>
      </c>
      <c r="BR880" s="83">
        <f t="shared" si="115"/>
        <v>5</v>
      </c>
      <c r="BS880" s="43">
        <f t="shared" si="116"/>
        <v>2017</v>
      </c>
      <c r="BT880" s="84">
        <f>IF(BQ880=" "," ",+'Meteo - DJ'!E881)</f>
        <v>8.4</v>
      </c>
      <c r="BU880" s="85">
        <f>IF(BQ880=" "," ",+'Meteo - DJ'!F881)</f>
        <v>17.2</v>
      </c>
      <c r="BV880" s="75">
        <f t="shared" si="113"/>
        <v>5.1999999999999993</v>
      </c>
      <c r="BW880" s="74">
        <f t="shared" si="117"/>
        <v>0.40699999999999981</v>
      </c>
    </row>
    <row r="881" spans="26:75" x14ac:dyDescent="0.45">
      <c r="Z881" s="27"/>
      <c r="BQ881" s="95">
        <f t="shared" si="114"/>
        <v>42875</v>
      </c>
      <c r="BR881" s="83">
        <f t="shared" si="115"/>
        <v>5</v>
      </c>
      <c r="BS881" s="43">
        <f t="shared" si="116"/>
        <v>2017</v>
      </c>
      <c r="BT881" s="84">
        <f>IF(BQ881=" "," ",+'Meteo - DJ'!E882)</f>
        <v>6.1</v>
      </c>
      <c r="BU881" s="85">
        <f>IF(BQ881=" "," ",+'Meteo - DJ'!F882)</f>
        <v>18.600000000000001</v>
      </c>
      <c r="BV881" s="75">
        <f t="shared" si="113"/>
        <v>5.7100959999999992</v>
      </c>
      <c r="BW881" s="74">
        <f t="shared" si="117"/>
        <v>0.72345600000000032</v>
      </c>
    </row>
    <row r="882" spans="26:75" x14ac:dyDescent="0.45">
      <c r="Z882" s="27"/>
      <c r="BQ882" s="95">
        <f t="shared" si="114"/>
        <v>42876</v>
      </c>
      <c r="BR882" s="83">
        <f t="shared" si="115"/>
        <v>5</v>
      </c>
      <c r="BS882" s="43">
        <f t="shared" si="116"/>
        <v>2017</v>
      </c>
      <c r="BT882" s="84">
        <f>IF(BQ882=" "," ",+'Meteo - DJ'!E883)</f>
        <v>7.3</v>
      </c>
      <c r="BU882" s="85">
        <f>IF(BQ882=" "," ",+'Meteo - DJ'!F883)</f>
        <v>21.4</v>
      </c>
      <c r="BV882" s="75">
        <f t="shared" si="113"/>
        <v>4.2663404255319142</v>
      </c>
      <c r="BW882" s="74">
        <f t="shared" si="117"/>
        <v>1.7320851063829781</v>
      </c>
    </row>
    <row r="883" spans="26:75" x14ac:dyDescent="0.45">
      <c r="Z883" s="27"/>
      <c r="BQ883" s="95">
        <f t="shared" si="114"/>
        <v>42877</v>
      </c>
      <c r="BR883" s="83">
        <f t="shared" si="115"/>
        <v>5</v>
      </c>
      <c r="BS883" s="43">
        <f t="shared" si="116"/>
        <v>2017</v>
      </c>
      <c r="BT883" s="84">
        <f>IF(BQ883=" "," ",+'Meteo - DJ'!E884)</f>
        <v>11.4</v>
      </c>
      <c r="BU883" s="85">
        <f>IF(BQ883=" "," ",+'Meteo - DJ'!F884)</f>
        <v>26.6</v>
      </c>
      <c r="BV883" s="75">
        <f t="shared" si="113"/>
        <v>1.7316315789473682</v>
      </c>
      <c r="BW883" s="74">
        <f t="shared" si="117"/>
        <v>4.6461052631578958</v>
      </c>
    </row>
    <row r="884" spans="26:75" x14ac:dyDescent="0.45">
      <c r="Z884" s="27"/>
      <c r="BQ884" s="95">
        <f t="shared" si="114"/>
        <v>42878</v>
      </c>
      <c r="BR884" s="83">
        <f t="shared" si="115"/>
        <v>5</v>
      </c>
      <c r="BS884" s="43">
        <f t="shared" si="116"/>
        <v>2017</v>
      </c>
      <c r="BT884" s="84">
        <f>IF(BQ884=" "," ",+'Meteo - DJ'!E885)</f>
        <v>14</v>
      </c>
      <c r="BU884" s="85">
        <f>IF(BQ884=" "," ",+'Meteo - DJ'!F885)</f>
        <v>24.4</v>
      </c>
      <c r="BV884" s="75">
        <f t="shared" si="113"/>
        <v>0.96615384615384636</v>
      </c>
      <c r="BW884" s="74">
        <f t="shared" si="117"/>
        <v>4.320384615384615</v>
      </c>
    </row>
    <row r="885" spans="26:75" x14ac:dyDescent="0.45">
      <c r="Z885" s="27"/>
      <c r="BQ885" s="95">
        <f t="shared" si="114"/>
        <v>42879</v>
      </c>
      <c r="BR885" s="83">
        <f t="shared" si="115"/>
        <v>5</v>
      </c>
      <c r="BS885" s="43">
        <f t="shared" si="116"/>
        <v>2017</v>
      </c>
      <c r="BT885" s="84">
        <f>IF(BQ885=" "," ",+'Meteo - DJ'!E886)</f>
        <v>14.9</v>
      </c>
      <c r="BU885" s="85">
        <f>IF(BQ885=" "," ",+'Meteo - DJ'!F886)</f>
        <v>24</v>
      </c>
      <c r="BV885" s="75">
        <f t="shared" si="113"/>
        <v>0.69153846153846144</v>
      </c>
      <c r="BW885" s="74">
        <f t="shared" si="117"/>
        <v>4.4584615384615383</v>
      </c>
    </row>
    <row r="886" spans="26:75" x14ac:dyDescent="0.45">
      <c r="Z886" s="27"/>
      <c r="BQ886" s="95">
        <f t="shared" si="114"/>
        <v>42880</v>
      </c>
      <c r="BR886" s="83">
        <f t="shared" si="115"/>
        <v>5</v>
      </c>
      <c r="BS886" s="43">
        <f t="shared" si="116"/>
        <v>2017</v>
      </c>
      <c r="BT886" s="84">
        <f>IF(BQ886=" "," ",+'Meteo - DJ'!E887)</f>
        <v>14.4</v>
      </c>
      <c r="BU886" s="85">
        <f>IF(BQ886=" "," ",+'Meteo - DJ'!F887)</f>
        <v>26.4</v>
      </c>
      <c r="BV886" s="75">
        <f t="shared" si="113"/>
        <v>0.74159999999999981</v>
      </c>
      <c r="BW886" s="74">
        <f t="shared" si="117"/>
        <v>5.4605999999999995</v>
      </c>
    </row>
    <row r="887" spans="26:75" x14ac:dyDescent="0.45">
      <c r="Z887" s="27"/>
      <c r="BQ887" s="95">
        <f t="shared" si="114"/>
        <v>42881</v>
      </c>
      <c r="BR887" s="83">
        <f t="shared" si="115"/>
        <v>5</v>
      </c>
      <c r="BS887" s="43">
        <f t="shared" si="116"/>
        <v>2017</v>
      </c>
      <c r="BT887" s="84">
        <f>IF(BQ887=" "," ",+'Meteo - DJ'!E888)</f>
        <v>15.3</v>
      </c>
      <c r="BU887" s="85">
        <f>IF(BQ887=" "," ",+'Meteo - DJ'!F888)</f>
        <v>27.7</v>
      </c>
      <c r="BV887" s="75">
        <f t="shared" si="113"/>
        <v>0.4629193548387095</v>
      </c>
      <c r="BW887" s="74">
        <f t="shared" si="117"/>
        <v>6.5</v>
      </c>
    </row>
    <row r="888" spans="26:75" x14ac:dyDescent="0.45">
      <c r="Z888" s="27"/>
      <c r="BQ888" s="95">
        <f t="shared" si="114"/>
        <v>42882</v>
      </c>
      <c r="BR888" s="83">
        <f t="shared" si="115"/>
        <v>5</v>
      </c>
      <c r="BS888" s="43">
        <f t="shared" si="116"/>
        <v>2017</v>
      </c>
      <c r="BT888" s="84">
        <f>IF(BQ888=" "," ",+'Meteo - DJ'!E889)</f>
        <v>16.3</v>
      </c>
      <c r="BU888" s="85">
        <f>IF(BQ888=" "," ",+'Meteo - DJ'!F889)</f>
        <v>30.4</v>
      </c>
      <c r="BV888" s="75">
        <f t="shared" si="113"/>
        <v>0.22208510638297863</v>
      </c>
      <c r="BW888" s="74">
        <f t="shared" si="117"/>
        <v>8.3500000000000014</v>
      </c>
    </row>
    <row r="889" spans="26:75" x14ac:dyDescent="0.45">
      <c r="Z889" s="27"/>
      <c r="BQ889" s="95">
        <f t="shared" si="114"/>
        <v>42883</v>
      </c>
      <c r="BR889" s="83">
        <f t="shared" si="115"/>
        <v>5</v>
      </c>
      <c r="BS889" s="43">
        <f t="shared" si="116"/>
        <v>2017</v>
      </c>
      <c r="BT889" s="84">
        <f>IF(BQ889=" "," ",+'Meteo - DJ'!E890)</f>
        <v>16.8</v>
      </c>
      <c r="BU889" s="85">
        <f>IF(BQ889=" "," ",+'Meteo - DJ'!F890)</f>
        <v>31.7</v>
      </c>
      <c r="BV889" s="75">
        <f t="shared" si="113"/>
        <v>0.13659060402684553</v>
      </c>
      <c r="BW889" s="74">
        <f t="shared" si="117"/>
        <v>9.25</v>
      </c>
    </row>
    <row r="890" spans="26:75" x14ac:dyDescent="0.45">
      <c r="Z890" s="27"/>
      <c r="BQ890" s="95">
        <f t="shared" si="114"/>
        <v>42884</v>
      </c>
      <c r="BR890" s="83">
        <f t="shared" si="115"/>
        <v>5</v>
      </c>
      <c r="BS890" s="43">
        <f t="shared" si="116"/>
        <v>2017</v>
      </c>
      <c r="BT890" s="84">
        <f>IF(BQ890=" "," ",+'Meteo - DJ'!E891)</f>
        <v>18.7</v>
      </c>
      <c r="BU890" s="85">
        <f>IF(BQ890=" "," ",+'Meteo - DJ'!F891)</f>
        <v>28.9</v>
      </c>
      <c r="BV890" s="75">
        <f t="shared" si="113"/>
        <v>-3.5823529411764692E-2</v>
      </c>
      <c r="BW890" s="74">
        <f t="shared" si="117"/>
        <v>8.7999999999999972</v>
      </c>
    </row>
    <row r="891" spans="26:75" x14ac:dyDescent="0.45">
      <c r="Z891" s="27"/>
      <c r="BQ891" s="95">
        <f t="shared" si="114"/>
        <v>42885</v>
      </c>
      <c r="BR891" s="83">
        <f t="shared" si="115"/>
        <v>5</v>
      </c>
      <c r="BS891" s="43">
        <f t="shared" si="116"/>
        <v>2017</v>
      </c>
      <c r="BT891" s="84">
        <f>IF(BQ891=" "," ",+'Meteo - DJ'!E892)</f>
        <v>17.3</v>
      </c>
      <c r="BU891" s="85">
        <f>IF(BQ891=" "," ",+'Meteo - DJ'!F892)</f>
        <v>23.7</v>
      </c>
      <c r="BV891" s="75">
        <f t="shared" si="113"/>
        <v>8.8156249999999881E-2</v>
      </c>
      <c r="BW891" s="74">
        <f t="shared" si="117"/>
        <v>5.5</v>
      </c>
    </row>
    <row r="892" spans="26:75" x14ac:dyDescent="0.45">
      <c r="Z892" s="27"/>
      <c r="BQ892" s="95">
        <f t="shared" si="114"/>
        <v>42886</v>
      </c>
      <c r="BR892" s="83">
        <f t="shared" si="115"/>
        <v>5</v>
      </c>
      <c r="BS892" s="43">
        <f t="shared" si="116"/>
        <v>2017</v>
      </c>
      <c r="BT892" s="84">
        <f>IF(BQ892=" "," ",+'Meteo - DJ'!E893)</f>
        <v>10.8</v>
      </c>
      <c r="BU892" s="85">
        <f>IF(BQ892=" "," ",+'Meteo - DJ'!F893)</f>
        <v>24.4</v>
      </c>
      <c r="BV892" s="75">
        <f t="shared" si="113"/>
        <v>2.1769411764705882</v>
      </c>
      <c r="BW892" s="74">
        <f t="shared" si="117"/>
        <v>3.4807647058823523</v>
      </c>
    </row>
    <row r="893" spans="26:75" x14ac:dyDescent="0.45">
      <c r="Z893" s="27"/>
      <c r="BQ893" s="95">
        <f t="shared" si="114"/>
        <v>42887</v>
      </c>
      <c r="BR893" s="83">
        <f t="shared" si="115"/>
        <v>6</v>
      </c>
      <c r="BS893" s="43">
        <f t="shared" si="116"/>
        <v>2017</v>
      </c>
      <c r="BT893" s="84">
        <f>IF(BQ893=" "," ",+'Meteo - DJ'!E894)</f>
        <v>13.5</v>
      </c>
      <c r="BU893" s="85">
        <f>IF(BQ893=" "," ",+'Meteo - DJ'!F894)</f>
        <v>29.1</v>
      </c>
      <c r="BV893" s="75">
        <f t="shared" si="113"/>
        <v>0.90519230769230763</v>
      </c>
      <c r="BW893" s="74">
        <f t="shared" si="117"/>
        <v>6.4805769230769235</v>
      </c>
    </row>
    <row r="894" spans="26:75" x14ac:dyDescent="0.45">
      <c r="Z894" s="27"/>
      <c r="BQ894" s="95">
        <f t="shared" si="114"/>
        <v>42888</v>
      </c>
      <c r="BR894" s="83">
        <f t="shared" si="115"/>
        <v>6</v>
      </c>
      <c r="BS894" s="43">
        <f t="shared" si="116"/>
        <v>2017</v>
      </c>
      <c r="BT894" s="84">
        <f>IF(BQ894=" "," ",+'Meteo - DJ'!E895)</f>
        <v>17.5</v>
      </c>
      <c r="BU894" s="85">
        <f>IF(BQ894=" "," ",+'Meteo - DJ'!F895)</f>
        <v>28</v>
      </c>
      <c r="BV894" s="75">
        <f t="shared" si="113"/>
        <v>0.05</v>
      </c>
      <c r="BW894" s="74">
        <f t="shared" si="117"/>
        <v>7.75</v>
      </c>
    </row>
    <row r="895" spans="26:75" x14ac:dyDescent="0.45">
      <c r="Z895" s="27"/>
      <c r="BQ895" s="95">
        <f t="shared" si="114"/>
        <v>42889</v>
      </c>
      <c r="BR895" s="83">
        <f t="shared" si="115"/>
        <v>6</v>
      </c>
      <c r="BS895" s="43">
        <f t="shared" si="116"/>
        <v>2017</v>
      </c>
      <c r="BT895" s="84">
        <f>IF(BQ895=" "," ",+'Meteo - DJ'!E896)</f>
        <v>14.8</v>
      </c>
      <c r="BU895" s="85">
        <f>IF(BQ895=" "," ",+'Meteo - DJ'!F896)</f>
        <v>21.3</v>
      </c>
      <c r="BV895" s="75">
        <f t="shared" si="113"/>
        <v>0.91766153846153808</v>
      </c>
      <c r="BW895" s="74">
        <f t="shared" si="117"/>
        <v>3.0685846153846161</v>
      </c>
    </row>
    <row r="896" spans="26:75" x14ac:dyDescent="0.45">
      <c r="Z896" s="27"/>
      <c r="BQ896" s="95">
        <f t="shared" si="114"/>
        <v>42890</v>
      </c>
      <c r="BR896" s="83">
        <f t="shared" si="115"/>
        <v>6</v>
      </c>
      <c r="BS896" s="43">
        <f t="shared" si="116"/>
        <v>2017</v>
      </c>
      <c r="BT896" s="84">
        <f>IF(BQ896=" "," ",+'Meteo - DJ'!E897)</f>
        <v>7.9</v>
      </c>
      <c r="BU896" s="85">
        <f>IF(BQ896=" "," ",+'Meteo - DJ'!F897)</f>
        <v>20.9</v>
      </c>
      <c r="BV896" s="75">
        <f t="shared" si="113"/>
        <v>4.1037076923076921</v>
      </c>
      <c r="BW896" s="74">
        <f t="shared" si="117"/>
        <v>1.5966307692307689</v>
      </c>
    </row>
    <row r="897" spans="26:75" x14ac:dyDescent="0.45">
      <c r="Z897" s="27"/>
      <c r="BQ897" s="95">
        <f t="shared" si="114"/>
        <v>42891</v>
      </c>
      <c r="BR897" s="83">
        <f t="shared" si="115"/>
        <v>6</v>
      </c>
      <c r="BS897" s="43">
        <f t="shared" si="116"/>
        <v>2017</v>
      </c>
      <c r="BT897" s="84">
        <f>IF(BQ897=" "," ",+'Meteo - DJ'!E898)</f>
        <v>9.6</v>
      </c>
      <c r="BU897" s="85">
        <f>IF(BQ897=" "," ",+'Meteo - DJ'!F898)</f>
        <v>23.7</v>
      </c>
      <c r="BV897" s="75">
        <f t="shared" si="113"/>
        <v>2.7737872340425533</v>
      </c>
      <c r="BW897" s="74">
        <f t="shared" si="117"/>
        <v>2.9505957446808502</v>
      </c>
    </row>
    <row r="898" spans="26:75" x14ac:dyDescent="0.45">
      <c r="Z898" s="27"/>
      <c r="BQ898" s="95">
        <f t="shared" si="114"/>
        <v>42892</v>
      </c>
      <c r="BR898" s="83">
        <f t="shared" si="115"/>
        <v>6</v>
      </c>
      <c r="BS898" s="43">
        <f t="shared" si="116"/>
        <v>2017</v>
      </c>
      <c r="BT898" s="84">
        <f>IF(BQ898=" "," ",+'Meteo - DJ'!E899)</f>
        <v>11.6</v>
      </c>
      <c r="BU898" s="85">
        <f>IF(BQ898=" "," ",+'Meteo - DJ'!F899)</f>
        <v>19</v>
      </c>
      <c r="BV898" s="75">
        <f t="shared" si="113"/>
        <v>2.8367567567567571</v>
      </c>
      <c r="BW898" s="74">
        <f t="shared" si="117"/>
        <v>1.228108108108108</v>
      </c>
    </row>
    <row r="899" spans="26:75" x14ac:dyDescent="0.45">
      <c r="Z899" s="27"/>
      <c r="BQ899" s="95">
        <f t="shared" si="114"/>
        <v>42893</v>
      </c>
      <c r="BR899" s="83">
        <f t="shared" si="115"/>
        <v>6</v>
      </c>
      <c r="BS899" s="43">
        <f t="shared" si="116"/>
        <v>2017</v>
      </c>
      <c r="BT899" s="84">
        <f>IF(BQ899=" "," ",+'Meteo - DJ'!E900)</f>
        <v>9.8000000000000007</v>
      </c>
      <c r="BU899" s="85">
        <f>IF(BQ899=" "," ",+'Meteo - DJ'!F900)</f>
        <v>20.6</v>
      </c>
      <c r="BV899" s="75">
        <f t="shared" si="113"/>
        <v>3.2708888888888881</v>
      </c>
      <c r="BW899" s="74">
        <f t="shared" si="117"/>
        <v>1.6675555555555563</v>
      </c>
    </row>
    <row r="900" spans="26:75" x14ac:dyDescent="0.45">
      <c r="Z900" s="27"/>
      <c r="BQ900" s="95">
        <f t="shared" si="114"/>
        <v>42894</v>
      </c>
      <c r="BR900" s="83">
        <f t="shared" si="115"/>
        <v>6</v>
      </c>
      <c r="BS900" s="43">
        <f t="shared" si="116"/>
        <v>2017</v>
      </c>
      <c r="BT900" s="84">
        <f>IF(BQ900=" "," ",+'Meteo - DJ'!E901)</f>
        <v>11.8</v>
      </c>
      <c r="BU900" s="85">
        <f>IF(BQ900=" "," ",+'Meteo - DJ'!F901)</f>
        <v>27.1</v>
      </c>
      <c r="BV900" s="75">
        <f t="shared" si="113"/>
        <v>1.5512156862745095</v>
      </c>
      <c r="BW900" s="74">
        <f t="shared" si="117"/>
        <v>4.9870980392156872</v>
      </c>
    </row>
    <row r="901" spans="26:75" x14ac:dyDescent="0.45">
      <c r="Z901" s="27"/>
      <c r="BQ901" s="95">
        <f t="shared" si="114"/>
        <v>42895</v>
      </c>
      <c r="BR901" s="83">
        <f t="shared" si="115"/>
        <v>6</v>
      </c>
      <c r="BS901" s="43">
        <f t="shared" si="116"/>
        <v>2017</v>
      </c>
      <c r="BT901" s="84">
        <f>IF(BQ901=" "," ",+'Meteo - DJ'!E902)</f>
        <v>15.2</v>
      </c>
      <c r="BU901" s="85">
        <f>IF(BQ901=" "," ",+'Meteo - DJ'!F902)</f>
        <v>23.1</v>
      </c>
      <c r="BV901" s="75">
        <f t="shared" si="113"/>
        <v>0.64081012658227865</v>
      </c>
      <c r="BW901" s="74">
        <f t="shared" si="117"/>
        <v>4.1499999999999986</v>
      </c>
    </row>
    <row r="902" spans="26:75" x14ac:dyDescent="0.45">
      <c r="Z902" s="27"/>
      <c r="BQ902" s="95">
        <f t="shared" si="114"/>
        <v>42896</v>
      </c>
      <c r="BR902" s="83">
        <f t="shared" si="115"/>
        <v>6</v>
      </c>
      <c r="BS902" s="43">
        <f t="shared" si="116"/>
        <v>2017</v>
      </c>
      <c r="BT902" s="84">
        <f>IF(BQ902=" "," ",+'Meteo - DJ'!E903)</f>
        <v>13.1</v>
      </c>
      <c r="BU902" s="85">
        <f>IF(BQ902=" "," ",+'Meteo - DJ'!F903)</f>
        <v>26.7</v>
      </c>
      <c r="BV902" s="75">
        <f t="shared" si="113"/>
        <v>1.1334852941176472</v>
      </c>
      <c r="BW902" s="74">
        <f t="shared" si="117"/>
        <v>5.1634852941176463</v>
      </c>
    </row>
    <row r="903" spans="26:75" x14ac:dyDescent="0.45">
      <c r="Z903" s="27"/>
      <c r="BQ903" s="95">
        <f t="shared" si="114"/>
        <v>42897</v>
      </c>
      <c r="BR903" s="83">
        <f t="shared" si="115"/>
        <v>6</v>
      </c>
      <c r="BS903" s="43">
        <f t="shared" si="116"/>
        <v>2017</v>
      </c>
      <c r="BT903" s="84">
        <f>IF(BQ903=" "," ",+'Meteo - DJ'!E904)</f>
        <v>14.2</v>
      </c>
      <c r="BU903" s="85">
        <f>IF(BQ903=" "," ",+'Meteo - DJ'!F904)</f>
        <v>30</v>
      </c>
      <c r="BV903" s="75">
        <f t="shared" si="113"/>
        <v>0.68784810126582296</v>
      </c>
      <c r="BW903" s="74">
        <f t="shared" si="117"/>
        <v>7.1810126582278482</v>
      </c>
    </row>
    <row r="904" spans="26:75" x14ac:dyDescent="0.45">
      <c r="Z904" s="27"/>
      <c r="BQ904" s="95">
        <f t="shared" si="114"/>
        <v>42898</v>
      </c>
      <c r="BR904" s="83">
        <f t="shared" si="115"/>
        <v>6</v>
      </c>
      <c r="BS904" s="43">
        <f t="shared" si="116"/>
        <v>2017</v>
      </c>
      <c r="BT904" s="84">
        <f>IF(BQ904=" "," ",+'Meteo - DJ'!E905)</f>
        <v>13.7</v>
      </c>
      <c r="BU904" s="85">
        <f>IF(BQ904=" "," ",+'Meteo - DJ'!F905)</f>
        <v>22.3</v>
      </c>
      <c r="BV904" s="75">
        <f t="shared" si="113"/>
        <v>1.2470000000000003</v>
      </c>
      <c r="BW904" s="74">
        <f t="shared" si="117"/>
        <v>3.1865348837209302</v>
      </c>
    </row>
    <row r="905" spans="26:75" x14ac:dyDescent="0.45">
      <c r="Z905" s="27"/>
      <c r="BQ905" s="95">
        <f t="shared" si="114"/>
        <v>42899</v>
      </c>
      <c r="BR905" s="83">
        <f t="shared" si="115"/>
        <v>6</v>
      </c>
      <c r="BS905" s="43">
        <f t="shared" si="116"/>
        <v>2017</v>
      </c>
      <c r="BT905" s="84">
        <f>IF(BQ905=" "," ",+'Meteo - DJ'!E906)</f>
        <v>11.1</v>
      </c>
      <c r="BU905" s="85">
        <f>IF(BQ905=" "," ",+'Meteo - DJ'!F906)</f>
        <v>24</v>
      </c>
      <c r="BV905" s="75">
        <f t="shared" si="113"/>
        <v>2.1020930232558142</v>
      </c>
      <c r="BW905" s="74">
        <f t="shared" si="117"/>
        <v>3.3572093023255807</v>
      </c>
    </row>
    <row r="906" spans="26:75" x14ac:dyDescent="0.45">
      <c r="Z906" s="27"/>
      <c r="BQ906" s="95">
        <f t="shared" si="114"/>
        <v>42900</v>
      </c>
      <c r="BR906" s="83">
        <f t="shared" si="115"/>
        <v>6</v>
      </c>
      <c r="BS906" s="43">
        <f t="shared" si="116"/>
        <v>2017</v>
      </c>
      <c r="BT906" s="84">
        <f>IF(BQ906=" "," ",+'Meteo - DJ'!E907)</f>
        <v>15.6</v>
      </c>
      <c r="BU906" s="85">
        <f>IF(BQ906=" "," ",+'Meteo - DJ'!F907)</f>
        <v>28.8</v>
      </c>
      <c r="BV906" s="75">
        <f t="shared" si="113"/>
        <v>0.37527272727272731</v>
      </c>
      <c r="BW906" s="74">
        <f t="shared" si="117"/>
        <v>7.1999999999999993</v>
      </c>
    </row>
    <row r="907" spans="26:75" x14ac:dyDescent="0.45">
      <c r="Z907" s="27"/>
      <c r="BQ907" s="95">
        <f t="shared" si="114"/>
        <v>42901</v>
      </c>
      <c r="BR907" s="83">
        <f t="shared" si="115"/>
        <v>6</v>
      </c>
      <c r="BS907" s="43">
        <f t="shared" si="116"/>
        <v>2017</v>
      </c>
      <c r="BT907" s="84">
        <f>IF(BQ907=" "," ",+'Meteo - DJ'!E908)</f>
        <v>18.7</v>
      </c>
      <c r="BU907" s="85">
        <f>IF(BQ907=" "," ",+'Meteo - DJ'!F908)</f>
        <v>29.5</v>
      </c>
      <c r="BV907" s="75">
        <f t="shared" ref="BV907:BV970" si="118">IF(BQ907=" "," ",IF($C$12&gt;$BU907,($C$12-(BT907+BU907)/2),IF(BU907&gt;=$C$12,0.08*($C$12-BT907)+0.42*(($C$12-BT907)^2/(BU907-BT907)))))</f>
        <v>-3.6944444444444433E-2</v>
      </c>
      <c r="BW907" s="74">
        <f t="shared" si="117"/>
        <v>9.1000000000000014</v>
      </c>
    </row>
    <row r="908" spans="26:75" x14ac:dyDescent="0.45">
      <c r="Z908" s="27"/>
      <c r="BQ908" s="95">
        <f t="shared" ref="BQ908:BQ971" si="119">IF(BQ907&lt;DATE(YEAR($D$7),MONTH($D$7),DAY($D$7)-1),DATE(YEAR(BQ907),MONTH(BQ907),DAY(BQ907)+1)," ")</f>
        <v>42902</v>
      </c>
      <c r="BR908" s="83">
        <f t="shared" ref="BR908:BR971" si="120">IF(BQ908=" "," ",MONTH(BQ908))</f>
        <v>6</v>
      </c>
      <c r="BS908" s="43">
        <f t="shared" ref="BS908:BS971" si="121">IF(BQ908=" "," ",YEAR(BQ908))</f>
        <v>2017</v>
      </c>
      <c r="BT908" s="84">
        <f>IF(BQ908=" "," ",+'Meteo - DJ'!E909)</f>
        <v>13.4</v>
      </c>
      <c r="BU908" s="85">
        <f>IF(BQ908=" "," ",+'Meteo - DJ'!F909)</f>
        <v>24.2</v>
      </c>
      <c r="BV908" s="75">
        <f t="shared" si="118"/>
        <v>1.1908888888888889</v>
      </c>
      <c r="BW908" s="74">
        <f t="shared" ref="BW908:BW971" si="122">IF(BQ908=" "," ",IF(BT908&gt;$C$13,MAX(0,(BT908+BU908)/2-$C$13),IF(BU908&lt;$C$13,0,0.08*(BU908-$C$13)+0.42*((BU908-$C$13)^2/(BU908-BT908)))))</f>
        <v>4.0275555555555549</v>
      </c>
    </row>
    <row r="909" spans="26:75" x14ac:dyDescent="0.45">
      <c r="Z909" s="27"/>
      <c r="BQ909" s="95">
        <f t="shared" si="119"/>
        <v>42903</v>
      </c>
      <c r="BR909" s="83">
        <f t="shared" si="120"/>
        <v>6</v>
      </c>
      <c r="BS909" s="43">
        <f t="shared" si="121"/>
        <v>2017</v>
      </c>
      <c r="BT909" s="84">
        <f>IF(BQ909=" "," ",+'Meteo - DJ'!E910)</f>
        <v>12.2</v>
      </c>
      <c r="BU909" s="85">
        <f>IF(BQ909=" "," ",+'Meteo - DJ'!F910)</f>
        <v>27.3</v>
      </c>
      <c r="BV909" s="75">
        <f t="shared" si="118"/>
        <v>1.3996821192052982</v>
      </c>
      <c r="BW909" s="74">
        <f t="shared" si="122"/>
        <v>5.1920662251655632</v>
      </c>
    </row>
    <row r="910" spans="26:75" x14ac:dyDescent="0.45">
      <c r="Z910" s="27"/>
      <c r="BQ910" s="95">
        <f t="shared" si="119"/>
        <v>42904</v>
      </c>
      <c r="BR910" s="83">
        <f t="shared" si="120"/>
        <v>6</v>
      </c>
      <c r="BS910" s="43">
        <f t="shared" si="121"/>
        <v>2017</v>
      </c>
      <c r="BT910" s="84">
        <f>IF(BQ910=" "," ",+'Meteo - DJ'!E911)</f>
        <v>17.899999999999999</v>
      </c>
      <c r="BU910" s="85">
        <f>IF(BQ910=" "," ",+'Meteo - DJ'!F911)</f>
        <v>29.5</v>
      </c>
      <c r="BV910" s="75">
        <f t="shared" si="118"/>
        <v>8.362068965517366E-3</v>
      </c>
      <c r="BW910" s="74">
        <f t="shared" si="122"/>
        <v>8.6999999999999993</v>
      </c>
    </row>
    <row r="911" spans="26:75" x14ac:dyDescent="0.45">
      <c r="Z911" s="27"/>
      <c r="BQ911" s="95">
        <f t="shared" si="119"/>
        <v>42905</v>
      </c>
      <c r="BR911" s="83">
        <f t="shared" si="120"/>
        <v>6</v>
      </c>
      <c r="BS911" s="43">
        <f t="shared" si="121"/>
        <v>2017</v>
      </c>
      <c r="BT911" s="84">
        <f>IF(BQ911=" "," ",+'Meteo - DJ'!E912)</f>
        <v>16.2</v>
      </c>
      <c r="BU911" s="85">
        <f>IF(BQ911=" "," ",+'Meteo - DJ'!F912)</f>
        <v>33.4</v>
      </c>
      <c r="BV911" s="75">
        <f t="shared" si="118"/>
        <v>0.22311627906976758</v>
      </c>
      <c r="BW911" s="74">
        <f t="shared" si="122"/>
        <v>9.7999999999999972</v>
      </c>
    </row>
    <row r="912" spans="26:75" x14ac:dyDescent="0.45">
      <c r="Z912" s="27"/>
      <c r="BQ912" s="95">
        <f t="shared" si="119"/>
        <v>42906</v>
      </c>
      <c r="BR912" s="83">
        <f t="shared" si="120"/>
        <v>6</v>
      </c>
      <c r="BS912" s="43">
        <f t="shared" si="121"/>
        <v>2017</v>
      </c>
      <c r="BT912" s="84">
        <f>IF(BQ912=" "," ",+'Meteo - DJ'!E913)</f>
        <v>17</v>
      </c>
      <c r="BU912" s="85">
        <f>IF(BQ912=" "," ",+'Meteo - DJ'!F913)</f>
        <v>35.1</v>
      </c>
      <c r="BV912" s="75">
        <f t="shared" si="118"/>
        <v>0.10320441988950277</v>
      </c>
      <c r="BW912" s="74">
        <f t="shared" si="122"/>
        <v>11.05</v>
      </c>
    </row>
    <row r="913" spans="26:75" x14ac:dyDescent="0.45">
      <c r="Z913" s="27"/>
      <c r="BQ913" s="95">
        <f t="shared" si="119"/>
        <v>42907</v>
      </c>
      <c r="BR913" s="83">
        <f t="shared" si="120"/>
        <v>6</v>
      </c>
      <c r="BS913" s="43">
        <f t="shared" si="121"/>
        <v>2017</v>
      </c>
      <c r="BT913" s="84">
        <f>IF(BQ913=" "," ",+'Meteo - DJ'!E914)</f>
        <v>19.5</v>
      </c>
      <c r="BU913" s="85">
        <f>IF(BQ913=" "," ",+'Meteo - DJ'!F914)</f>
        <v>37.1</v>
      </c>
      <c r="BV913" s="75">
        <f t="shared" si="118"/>
        <v>-6.6306818181818189E-2</v>
      </c>
      <c r="BW913" s="74">
        <f t="shared" si="122"/>
        <v>13.3</v>
      </c>
    </row>
    <row r="914" spans="26:75" x14ac:dyDescent="0.45">
      <c r="Z914" s="27"/>
      <c r="BQ914" s="95">
        <f t="shared" si="119"/>
        <v>42908</v>
      </c>
      <c r="BR914" s="83">
        <f t="shared" si="120"/>
        <v>6</v>
      </c>
      <c r="BS914" s="43">
        <f t="shared" si="121"/>
        <v>2017</v>
      </c>
      <c r="BT914" s="84">
        <f>IF(BQ914=" "," ",+'Meteo - DJ'!E915)</f>
        <v>20.5</v>
      </c>
      <c r="BU914" s="85">
        <f>IF(BQ914=" "," ",+'Meteo - DJ'!F915)</f>
        <v>36</v>
      </c>
      <c r="BV914" s="75">
        <f t="shared" si="118"/>
        <v>-3.0645161290322603E-2</v>
      </c>
      <c r="BW914" s="74">
        <f t="shared" si="122"/>
        <v>13.25</v>
      </c>
    </row>
    <row r="915" spans="26:75" x14ac:dyDescent="0.45">
      <c r="Z915" s="27"/>
      <c r="BQ915" s="95">
        <f t="shared" si="119"/>
        <v>42909</v>
      </c>
      <c r="BR915" s="83">
        <f t="shared" si="120"/>
        <v>6</v>
      </c>
      <c r="BS915" s="43">
        <f t="shared" si="121"/>
        <v>2017</v>
      </c>
      <c r="BT915" s="84">
        <f>IF(BQ915=" "," ",+'Meteo - DJ'!E916)</f>
        <v>16.3</v>
      </c>
      <c r="BU915" s="85">
        <f>IF(BQ915=" "," ",+'Meteo - DJ'!F916)</f>
        <v>25.3</v>
      </c>
      <c r="BV915" s="75">
        <f t="shared" si="118"/>
        <v>0.27086666666666648</v>
      </c>
      <c r="BW915" s="74">
        <f t="shared" si="122"/>
        <v>5.8000000000000007</v>
      </c>
    </row>
    <row r="916" spans="26:75" x14ac:dyDescent="0.45">
      <c r="Z916" s="27"/>
      <c r="BQ916" s="95">
        <f t="shared" si="119"/>
        <v>42910</v>
      </c>
      <c r="BR916" s="83">
        <f t="shared" si="120"/>
        <v>6</v>
      </c>
      <c r="BS916" s="43">
        <f t="shared" si="121"/>
        <v>2017</v>
      </c>
      <c r="BT916" s="84">
        <f>IF(BQ916=" "," ",+'Meteo - DJ'!E917)</f>
        <v>13.4</v>
      </c>
      <c r="BU916" s="85">
        <f>IF(BQ916=" "," ",+'Meteo - DJ'!F917)</f>
        <v>26</v>
      </c>
      <c r="BV916" s="75">
        <f t="shared" si="118"/>
        <v>1.0733333333333333</v>
      </c>
      <c r="BW916" s="74">
        <f t="shared" si="122"/>
        <v>4.9133333333333331</v>
      </c>
    </row>
    <row r="917" spans="26:75" x14ac:dyDescent="0.45">
      <c r="Z917" s="27"/>
      <c r="BQ917" s="95">
        <f t="shared" si="119"/>
        <v>42911</v>
      </c>
      <c r="BR917" s="83">
        <f t="shared" si="120"/>
        <v>6</v>
      </c>
      <c r="BS917" s="43">
        <f t="shared" si="121"/>
        <v>2017</v>
      </c>
      <c r="BT917" s="84">
        <f>IF(BQ917=" "," ",+'Meteo - DJ'!E918)</f>
        <v>16.5</v>
      </c>
      <c r="BU917" s="85">
        <f>IF(BQ917=" "," ",+'Meteo - DJ'!F918)</f>
        <v>27.9</v>
      </c>
      <c r="BV917" s="75">
        <f t="shared" si="118"/>
        <v>0.20289473684210527</v>
      </c>
      <c r="BW917" s="74">
        <f t="shared" si="122"/>
        <v>7.1999999999999993</v>
      </c>
    </row>
    <row r="918" spans="26:75" x14ac:dyDescent="0.45">
      <c r="Z918" s="27"/>
      <c r="BQ918" s="95">
        <f t="shared" si="119"/>
        <v>42912</v>
      </c>
      <c r="BR918" s="83">
        <f t="shared" si="120"/>
        <v>6</v>
      </c>
      <c r="BS918" s="43">
        <f t="shared" si="121"/>
        <v>2017</v>
      </c>
      <c r="BT918" s="84">
        <f>IF(BQ918=" "," ",+'Meteo - DJ'!E919)</f>
        <v>15.7</v>
      </c>
      <c r="BU918" s="85">
        <f>IF(BQ918=" "," ",+'Meteo - DJ'!F919)</f>
        <v>28.3</v>
      </c>
      <c r="BV918" s="75">
        <f t="shared" si="118"/>
        <v>0.36033333333333351</v>
      </c>
      <c r="BW918" s="74">
        <f t="shared" si="122"/>
        <v>7</v>
      </c>
    </row>
    <row r="919" spans="26:75" x14ac:dyDescent="0.45">
      <c r="Z919" s="27"/>
      <c r="BQ919" s="95">
        <f t="shared" si="119"/>
        <v>42913</v>
      </c>
      <c r="BR919" s="83">
        <f t="shared" si="120"/>
        <v>6</v>
      </c>
      <c r="BS919" s="43">
        <f t="shared" si="121"/>
        <v>2017</v>
      </c>
      <c r="BT919" s="84">
        <f>IF(BQ919=" "," ",+'Meteo - DJ'!E920)</f>
        <v>18.899999999999999</v>
      </c>
      <c r="BU919" s="85">
        <f>IF(BQ919=" "," ",+'Meteo - DJ'!F920)</f>
        <v>26.7</v>
      </c>
      <c r="BV919" s="75">
        <f t="shared" si="118"/>
        <v>-2.8384615384615411E-2</v>
      </c>
      <c r="BW919" s="74">
        <f t="shared" si="122"/>
        <v>7.7999999999999972</v>
      </c>
    </row>
    <row r="920" spans="26:75" x14ac:dyDescent="0.45">
      <c r="Z920" s="27"/>
      <c r="BQ920" s="95">
        <f t="shared" si="119"/>
        <v>42914</v>
      </c>
      <c r="BR920" s="83">
        <f t="shared" si="120"/>
        <v>6</v>
      </c>
      <c r="BS920" s="43">
        <f t="shared" si="121"/>
        <v>2017</v>
      </c>
      <c r="BT920" s="84">
        <f>IF(BQ920=" "," ",+'Meteo - DJ'!E921)</f>
        <v>16.3</v>
      </c>
      <c r="BU920" s="85">
        <f>IF(BQ920=" "," ",+'Meteo - DJ'!F921)</f>
        <v>23.4</v>
      </c>
      <c r="BV920" s="75">
        <f t="shared" si="118"/>
        <v>0.30695774647887308</v>
      </c>
      <c r="BW920" s="74">
        <f t="shared" si="122"/>
        <v>4.8500000000000014</v>
      </c>
    </row>
    <row r="921" spans="26:75" x14ac:dyDescent="0.45">
      <c r="Z921" s="27"/>
      <c r="BQ921" s="95">
        <f t="shared" si="119"/>
        <v>42915</v>
      </c>
      <c r="BR921" s="83">
        <f t="shared" si="120"/>
        <v>6</v>
      </c>
      <c r="BS921" s="43">
        <f t="shared" si="121"/>
        <v>2017</v>
      </c>
      <c r="BT921" s="84">
        <f>IF(BQ921=" "," ",+'Meteo - DJ'!E922)</f>
        <v>13.9</v>
      </c>
      <c r="BU921" s="85">
        <f>IF(BQ921=" "," ",+'Meteo - DJ'!F922)</f>
        <v>21.7</v>
      </c>
      <c r="BV921" s="75">
        <f t="shared" si="118"/>
        <v>1.2331538461538463</v>
      </c>
      <c r="BW921" s="74">
        <f t="shared" si="122"/>
        <v>2.953153846153846</v>
      </c>
    </row>
    <row r="922" spans="26:75" x14ac:dyDescent="0.45">
      <c r="Z922" s="27"/>
      <c r="BQ922" s="95">
        <f t="shared" si="119"/>
        <v>42916</v>
      </c>
      <c r="BR922" s="83">
        <f t="shared" si="120"/>
        <v>6</v>
      </c>
      <c r="BS922" s="43">
        <f t="shared" si="121"/>
        <v>2017</v>
      </c>
      <c r="BT922" s="84">
        <f>IF(BQ922=" "," ",+'Meteo - DJ'!E923)</f>
        <v>13.6</v>
      </c>
      <c r="BU922" s="85">
        <f>IF(BQ922=" "," ",+'Meteo - DJ'!F923)</f>
        <v>19.7</v>
      </c>
      <c r="BV922" s="75">
        <f t="shared" si="118"/>
        <v>1.6849836065573773</v>
      </c>
      <c r="BW922" s="74">
        <f t="shared" si="122"/>
        <v>1.8969508196721305</v>
      </c>
    </row>
    <row r="923" spans="26:75" x14ac:dyDescent="0.45">
      <c r="Z923" s="27"/>
      <c r="BQ923" s="95">
        <f t="shared" si="119"/>
        <v>42917</v>
      </c>
      <c r="BR923" s="83">
        <f t="shared" si="120"/>
        <v>7</v>
      </c>
      <c r="BS923" s="43">
        <f t="shared" si="121"/>
        <v>2017</v>
      </c>
      <c r="BT923" s="84">
        <f>IF(BQ923=" "," ",+'Meteo - DJ'!E924)</f>
        <v>13.6</v>
      </c>
      <c r="BU923" s="85">
        <f>IF(BQ923=" "," ",+'Meteo - DJ'!F924)</f>
        <v>20.9</v>
      </c>
      <c r="BV923" s="75">
        <f t="shared" si="118"/>
        <v>1.4658630136986304</v>
      </c>
      <c r="BW923" s="74">
        <f t="shared" si="122"/>
        <v>2.4747671232876702</v>
      </c>
    </row>
    <row r="924" spans="26:75" x14ac:dyDescent="0.45">
      <c r="Z924" s="27"/>
      <c r="BQ924" s="95">
        <f t="shared" si="119"/>
        <v>42918</v>
      </c>
      <c r="BR924" s="83">
        <f t="shared" si="120"/>
        <v>7</v>
      </c>
      <c r="BS924" s="43">
        <f t="shared" si="121"/>
        <v>2017</v>
      </c>
      <c r="BT924" s="84">
        <f>IF(BQ924=" "," ",+'Meteo - DJ'!E925)</f>
        <v>12.7</v>
      </c>
      <c r="BU924" s="85">
        <f>IF(BQ924=" "," ",+'Meteo - DJ'!F925)</f>
        <v>23.9</v>
      </c>
      <c r="BV924" s="75">
        <f t="shared" si="118"/>
        <v>1.4773750000000003</v>
      </c>
      <c r="BW924" s="74">
        <f t="shared" si="122"/>
        <v>3.6823749999999991</v>
      </c>
    </row>
    <row r="925" spans="26:75" x14ac:dyDescent="0.45">
      <c r="Z925" s="27"/>
      <c r="BQ925" s="95">
        <f t="shared" si="119"/>
        <v>42919</v>
      </c>
      <c r="BR925" s="83">
        <f t="shared" si="120"/>
        <v>7</v>
      </c>
      <c r="BS925" s="43">
        <f t="shared" si="121"/>
        <v>2017</v>
      </c>
      <c r="BT925" s="84">
        <f>IF(BQ925=" "," ",+'Meteo - DJ'!E926)</f>
        <v>11.9</v>
      </c>
      <c r="BU925" s="85">
        <f>IF(BQ925=" "," ",+'Meteo - DJ'!F926)</f>
        <v>25.6</v>
      </c>
      <c r="BV925" s="75">
        <f t="shared" si="118"/>
        <v>1.6287445255474449</v>
      </c>
      <c r="BW925" s="74">
        <f t="shared" si="122"/>
        <v>4.2926131386861313</v>
      </c>
    </row>
    <row r="926" spans="26:75" x14ac:dyDescent="0.45">
      <c r="Z926" s="27"/>
      <c r="BQ926" s="95">
        <f t="shared" si="119"/>
        <v>42920</v>
      </c>
      <c r="BR926" s="83">
        <f t="shared" si="120"/>
        <v>7</v>
      </c>
      <c r="BS926" s="43">
        <f t="shared" si="121"/>
        <v>2017</v>
      </c>
      <c r="BT926" s="84">
        <f>IF(BQ926=" "," ",+'Meteo - DJ'!E927)</f>
        <v>12.2</v>
      </c>
      <c r="BU926" s="85">
        <f>IF(BQ926=" "," ",+'Meteo - DJ'!F927)</f>
        <v>28.6</v>
      </c>
      <c r="BV926" s="75">
        <f t="shared" si="118"/>
        <v>1.3255121951219513</v>
      </c>
      <c r="BW926" s="74">
        <f t="shared" si="122"/>
        <v>5.8247804878048788</v>
      </c>
    </row>
    <row r="927" spans="26:75" x14ac:dyDescent="0.45">
      <c r="Z927" s="27"/>
      <c r="BQ927" s="95">
        <f t="shared" si="119"/>
        <v>42921</v>
      </c>
      <c r="BR927" s="83">
        <f t="shared" si="120"/>
        <v>7</v>
      </c>
      <c r="BS927" s="43">
        <f t="shared" si="121"/>
        <v>2017</v>
      </c>
      <c r="BT927" s="84">
        <f>IF(BQ927=" "," ",+'Meteo - DJ'!E928)</f>
        <v>16.7</v>
      </c>
      <c r="BU927" s="85">
        <f>IF(BQ927=" "," ",+'Meteo - DJ'!F928)</f>
        <v>32.4</v>
      </c>
      <c r="BV927" s="75">
        <f t="shared" si="118"/>
        <v>0.14921019108280267</v>
      </c>
      <c r="BW927" s="74">
        <f t="shared" si="122"/>
        <v>9.5499999999999972</v>
      </c>
    </row>
    <row r="928" spans="26:75" x14ac:dyDescent="0.45">
      <c r="Z928" s="27"/>
      <c r="BQ928" s="95">
        <f t="shared" si="119"/>
        <v>42922</v>
      </c>
      <c r="BR928" s="83">
        <f t="shared" si="120"/>
        <v>7</v>
      </c>
      <c r="BS928" s="43">
        <f t="shared" si="121"/>
        <v>2017</v>
      </c>
      <c r="BT928" s="84">
        <f>IF(BQ928=" "," ",+'Meteo - DJ'!E929)</f>
        <v>20.3</v>
      </c>
      <c r="BU928" s="85">
        <f>IF(BQ928=" "," ",+'Meteo - DJ'!F929)</f>
        <v>35.299999999999997</v>
      </c>
      <c r="BV928" s="75">
        <f t="shared" si="118"/>
        <v>-3.5879999999999912E-2</v>
      </c>
      <c r="BW928" s="74">
        <f t="shared" si="122"/>
        <v>12.799999999999997</v>
      </c>
    </row>
    <row r="929" spans="26:75" x14ac:dyDescent="0.45">
      <c r="Z929" s="27"/>
      <c r="BQ929" s="95">
        <f t="shared" si="119"/>
        <v>42923</v>
      </c>
      <c r="BR929" s="83">
        <f t="shared" si="120"/>
        <v>7</v>
      </c>
      <c r="BS929" s="43">
        <f t="shared" si="121"/>
        <v>2017</v>
      </c>
      <c r="BT929" s="84">
        <f>IF(BQ929=" "," ",+'Meteo - DJ'!E930)</f>
        <v>20.100000000000001</v>
      </c>
      <c r="BU929" s="85">
        <f>IF(BQ929=" "," ",+'Meteo - DJ'!F930)</f>
        <v>34.1</v>
      </c>
      <c r="BV929" s="75">
        <f t="shared" si="118"/>
        <v>-3.5699999999999926E-2</v>
      </c>
      <c r="BW929" s="74">
        <f t="shared" si="122"/>
        <v>12.100000000000001</v>
      </c>
    </row>
    <row r="930" spans="26:75" x14ac:dyDescent="0.45">
      <c r="Z930" s="27"/>
      <c r="BQ930" s="95">
        <f t="shared" si="119"/>
        <v>42924</v>
      </c>
      <c r="BR930" s="83">
        <f t="shared" si="120"/>
        <v>7</v>
      </c>
      <c r="BS930" s="43">
        <f t="shared" si="121"/>
        <v>2017</v>
      </c>
      <c r="BT930" s="84">
        <f>IF(BQ930=" "," ",+'Meteo - DJ'!E931)</f>
        <v>19.3</v>
      </c>
      <c r="BU930" s="85">
        <f>IF(BQ930=" "," ",+'Meteo - DJ'!F931)</f>
        <v>31.1</v>
      </c>
      <c r="BV930" s="75">
        <f t="shared" si="118"/>
        <v>-4.3847457627118648E-2</v>
      </c>
      <c r="BW930" s="74">
        <f t="shared" si="122"/>
        <v>10.200000000000003</v>
      </c>
    </row>
    <row r="931" spans="26:75" x14ac:dyDescent="0.45">
      <c r="Z931" s="27"/>
      <c r="BQ931" s="95">
        <f t="shared" si="119"/>
        <v>42925</v>
      </c>
      <c r="BR931" s="83">
        <f t="shared" si="120"/>
        <v>7</v>
      </c>
      <c r="BS931" s="43">
        <f t="shared" si="121"/>
        <v>2017</v>
      </c>
      <c r="BT931" s="84">
        <f>IF(BQ931=" "," ",+'Meteo - DJ'!E932)</f>
        <v>18.8</v>
      </c>
      <c r="BU931" s="85">
        <f>IF(BQ931=" "," ",+'Meteo - DJ'!F932)</f>
        <v>30.3</v>
      </c>
      <c r="BV931" s="75">
        <f t="shared" si="118"/>
        <v>-4.0626086956521756E-2</v>
      </c>
      <c r="BW931" s="74">
        <f t="shared" si="122"/>
        <v>9.5500000000000007</v>
      </c>
    </row>
    <row r="932" spans="26:75" x14ac:dyDescent="0.45">
      <c r="Z932" s="27"/>
      <c r="BQ932" s="95">
        <f t="shared" si="119"/>
        <v>42926</v>
      </c>
      <c r="BR932" s="83">
        <f t="shared" si="120"/>
        <v>7</v>
      </c>
      <c r="BS932" s="43">
        <f t="shared" si="121"/>
        <v>2017</v>
      </c>
      <c r="BT932" s="84">
        <f>IF(BQ932=" "," ",+'Meteo - DJ'!E933)</f>
        <v>16.7</v>
      </c>
      <c r="BU932" s="85">
        <f>IF(BQ932=" "," ",+'Meteo - DJ'!F933)</f>
        <v>22.8</v>
      </c>
      <c r="BV932" s="75">
        <f t="shared" si="118"/>
        <v>0.22036065573770508</v>
      </c>
      <c r="BW932" s="74">
        <f t="shared" si="122"/>
        <v>4.75</v>
      </c>
    </row>
    <row r="933" spans="26:75" x14ac:dyDescent="0.45">
      <c r="Z933" s="27"/>
      <c r="BQ933" s="95">
        <f t="shared" si="119"/>
        <v>42927</v>
      </c>
      <c r="BR933" s="83">
        <f t="shared" si="120"/>
        <v>7</v>
      </c>
      <c r="BS933" s="43">
        <f t="shared" si="121"/>
        <v>2017</v>
      </c>
      <c r="BT933" s="84">
        <f>IF(BQ933=" "," ",+'Meteo - DJ'!E934)</f>
        <v>14.4</v>
      </c>
      <c r="BU933" s="85">
        <f>IF(BQ933=" "," ",+'Meteo - DJ'!F934)</f>
        <v>24.6</v>
      </c>
      <c r="BV933" s="75">
        <f t="shared" si="118"/>
        <v>0.82164705882352917</v>
      </c>
      <c r="BW933" s="74">
        <f t="shared" si="122"/>
        <v>4.5628235294117649</v>
      </c>
    </row>
    <row r="934" spans="26:75" x14ac:dyDescent="0.45">
      <c r="Z934" s="27"/>
      <c r="BQ934" s="95">
        <f t="shared" si="119"/>
        <v>42928</v>
      </c>
      <c r="BR934" s="83">
        <f t="shared" si="120"/>
        <v>7</v>
      </c>
      <c r="BS934" s="43">
        <f t="shared" si="121"/>
        <v>2017</v>
      </c>
      <c r="BT934" s="84">
        <f>IF(BQ934=" "," ",+'Meteo - DJ'!E935)</f>
        <v>16.399999999999999</v>
      </c>
      <c r="BU934" s="85">
        <f>IF(BQ934=" "," ",+'Meteo - DJ'!F935)</f>
        <v>24</v>
      </c>
      <c r="BV934" s="75">
        <f t="shared" si="118"/>
        <v>0.26947368421052664</v>
      </c>
      <c r="BW934" s="74">
        <f t="shared" si="122"/>
        <v>5.1999999999999993</v>
      </c>
    </row>
    <row r="935" spans="26:75" x14ac:dyDescent="0.45">
      <c r="Z935" s="27"/>
      <c r="BQ935" s="95">
        <f t="shared" si="119"/>
        <v>42929</v>
      </c>
      <c r="BR935" s="83">
        <f t="shared" si="120"/>
        <v>7</v>
      </c>
      <c r="BS935" s="43">
        <f t="shared" si="121"/>
        <v>2017</v>
      </c>
      <c r="BT935" s="84">
        <f>IF(BQ935=" "," ",+'Meteo - DJ'!E936)</f>
        <v>15.1</v>
      </c>
      <c r="BU935" s="85">
        <f>IF(BQ935=" "," ",+'Meteo - DJ'!F936)</f>
        <v>24.6</v>
      </c>
      <c r="BV935" s="75">
        <f t="shared" si="118"/>
        <v>0.60381052631578958</v>
      </c>
      <c r="BW935" s="74">
        <f t="shared" si="122"/>
        <v>4.8500000000000014</v>
      </c>
    </row>
    <row r="936" spans="26:75" x14ac:dyDescent="0.45">
      <c r="Z936" s="27"/>
      <c r="BQ936" s="95">
        <f t="shared" si="119"/>
        <v>42930</v>
      </c>
      <c r="BR936" s="83">
        <f t="shared" si="120"/>
        <v>7</v>
      </c>
      <c r="BS936" s="43">
        <f t="shared" si="121"/>
        <v>2017</v>
      </c>
      <c r="BT936" s="84">
        <f>IF(BQ936=" "," ",+'Meteo - DJ'!E937)</f>
        <v>14.4</v>
      </c>
      <c r="BU936" s="85">
        <f>IF(BQ936=" "," ",+'Meteo - DJ'!F937)</f>
        <v>24.4</v>
      </c>
      <c r="BV936" s="75">
        <f t="shared" si="118"/>
        <v>0.83231999999999995</v>
      </c>
      <c r="BW936" s="74">
        <f t="shared" si="122"/>
        <v>4.4631199999999991</v>
      </c>
    </row>
    <row r="937" spans="26:75" x14ac:dyDescent="0.45">
      <c r="Z937" s="27"/>
      <c r="BQ937" s="95">
        <f t="shared" si="119"/>
        <v>42931</v>
      </c>
      <c r="BR937" s="83">
        <f t="shared" si="120"/>
        <v>7</v>
      </c>
      <c r="BS937" s="43">
        <f t="shared" si="121"/>
        <v>2017</v>
      </c>
      <c r="BT937" s="84">
        <f>IF(BQ937=" "," ",+'Meteo - DJ'!E938)</f>
        <v>11.3</v>
      </c>
      <c r="BU937" s="85">
        <f>IF(BQ937=" "," ",+'Meteo - DJ'!F938)</f>
        <v>26.9</v>
      </c>
      <c r="BV937" s="75">
        <f t="shared" si="118"/>
        <v>1.7445769230769228</v>
      </c>
      <c r="BW937" s="74">
        <f t="shared" si="122"/>
        <v>4.7645769230769224</v>
      </c>
    </row>
    <row r="938" spans="26:75" x14ac:dyDescent="0.45">
      <c r="Z938" s="27"/>
      <c r="BQ938" s="95">
        <f t="shared" si="119"/>
        <v>42932</v>
      </c>
      <c r="BR938" s="83">
        <f t="shared" si="120"/>
        <v>7</v>
      </c>
      <c r="BS938" s="43">
        <f t="shared" si="121"/>
        <v>2017</v>
      </c>
      <c r="BT938" s="84">
        <f>IF(BQ938=" "," ",+'Meteo - DJ'!E939)</f>
        <v>16.7</v>
      </c>
      <c r="BU938" s="85">
        <f>IF(BQ938=" "," ",+'Meteo - DJ'!F939)</f>
        <v>30.6</v>
      </c>
      <c r="BV938" s="75">
        <f t="shared" si="118"/>
        <v>0.15506474820143895</v>
      </c>
      <c r="BW938" s="74">
        <f t="shared" si="122"/>
        <v>8.6499999999999986</v>
      </c>
    </row>
    <row r="939" spans="26:75" x14ac:dyDescent="0.45">
      <c r="Z939" s="27"/>
      <c r="BQ939" s="95">
        <f t="shared" si="119"/>
        <v>42933</v>
      </c>
      <c r="BR939" s="83">
        <f t="shared" si="120"/>
        <v>7</v>
      </c>
      <c r="BS939" s="43">
        <f t="shared" si="121"/>
        <v>2017</v>
      </c>
      <c r="BT939" s="84">
        <f>IF(BQ939=" "," ",+'Meteo - DJ'!E940)</f>
        <v>17.2</v>
      </c>
      <c r="BU939" s="85">
        <f>IF(BQ939=" "," ",+'Meteo - DJ'!F940)</f>
        <v>30.1</v>
      </c>
      <c r="BV939" s="75">
        <f t="shared" si="118"/>
        <v>8.4837209302325661E-2</v>
      </c>
      <c r="BW939" s="74">
        <f t="shared" si="122"/>
        <v>8.6499999999999986</v>
      </c>
    </row>
    <row r="940" spans="26:75" x14ac:dyDescent="0.45">
      <c r="Z940" s="27"/>
      <c r="BQ940" s="95">
        <f t="shared" si="119"/>
        <v>42934</v>
      </c>
      <c r="BR940" s="83">
        <f t="shared" si="120"/>
        <v>7</v>
      </c>
      <c r="BS940" s="43">
        <f t="shared" si="121"/>
        <v>2017</v>
      </c>
      <c r="BT940" s="84">
        <f>IF(BQ940=" "," ",+'Meteo - DJ'!E941)</f>
        <v>19.100000000000001</v>
      </c>
      <c r="BU940" s="85">
        <f>IF(BQ940=" "," ",+'Meteo - DJ'!F941)</f>
        <v>33.9</v>
      </c>
      <c r="BV940" s="75">
        <f t="shared" si="118"/>
        <v>-5.3662162162162193E-2</v>
      </c>
      <c r="BW940" s="74">
        <f t="shared" si="122"/>
        <v>11.5</v>
      </c>
    </row>
    <row r="941" spans="26:75" x14ac:dyDescent="0.45">
      <c r="Z941" s="27"/>
      <c r="BQ941" s="95">
        <f t="shared" si="119"/>
        <v>42935</v>
      </c>
      <c r="BR941" s="83">
        <f t="shared" si="120"/>
        <v>7</v>
      </c>
      <c r="BS941" s="43">
        <f t="shared" si="121"/>
        <v>2017</v>
      </c>
      <c r="BT941" s="84">
        <f>IF(BQ941=" "," ",+'Meteo - DJ'!E942)</f>
        <v>23</v>
      </c>
      <c r="BU941" s="85">
        <f>IF(BQ941=" "," ",+'Meteo - DJ'!F942)</f>
        <v>30.8</v>
      </c>
      <c r="BV941" s="75">
        <f t="shared" si="118"/>
        <v>0.94615384615384601</v>
      </c>
      <c r="BW941" s="74">
        <f t="shared" si="122"/>
        <v>11.899999999999999</v>
      </c>
    </row>
    <row r="942" spans="26:75" x14ac:dyDescent="0.45">
      <c r="Z942" s="27"/>
      <c r="BQ942" s="95">
        <f t="shared" si="119"/>
        <v>42936</v>
      </c>
      <c r="BR942" s="83">
        <f t="shared" si="120"/>
        <v>7</v>
      </c>
      <c r="BS942" s="43">
        <f t="shared" si="121"/>
        <v>2017</v>
      </c>
      <c r="BT942" s="84">
        <f>IF(BQ942=" "," ",+'Meteo - DJ'!E943)</f>
        <v>17.899999999999999</v>
      </c>
      <c r="BU942" s="85">
        <f>IF(BQ942=" "," ",+'Meteo - DJ'!F943)</f>
        <v>24.3</v>
      </c>
      <c r="BV942" s="75">
        <f t="shared" si="118"/>
        <v>8.6562500000001326E-3</v>
      </c>
      <c r="BW942" s="74">
        <f t="shared" si="122"/>
        <v>6.1000000000000014</v>
      </c>
    </row>
    <row r="943" spans="26:75" x14ac:dyDescent="0.45">
      <c r="Z943" s="27"/>
      <c r="BQ943" s="95">
        <f t="shared" si="119"/>
        <v>42937</v>
      </c>
      <c r="BR943" s="83">
        <f t="shared" si="120"/>
        <v>7</v>
      </c>
      <c r="BS943" s="43">
        <f t="shared" si="121"/>
        <v>2017</v>
      </c>
      <c r="BT943" s="84">
        <f>IF(BQ943=" "," ",+'Meteo - DJ'!E944)</f>
        <v>12.5</v>
      </c>
      <c r="BU943" s="85">
        <f>IF(BQ943=" "," ",+'Meteo - DJ'!F944)</f>
        <v>25.5</v>
      </c>
      <c r="BV943" s="75">
        <f t="shared" si="118"/>
        <v>1.4173076923076924</v>
      </c>
      <c r="BW943" s="74">
        <f t="shared" si="122"/>
        <v>4.4019230769230768</v>
      </c>
    </row>
    <row r="944" spans="26:75" x14ac:dyDescent="0.45">
      <c r="Z944" s="27"/>
      <c r="BQ944" s="95">
        <f t="shared" si="119"/>
        <v>42938</v>
      </c>
      <c r="BR944" s="83">
        <f t="shared" si="120"/>
        <v>7</v>
      </c>
      <c r="BS944" s="43">
        <f t="shared" si="121"/>
        <v>2017</v>
      </c>
      <c r="BT944" s="84">
        <f>IF(BQ944=" "," ",+'Meteo - DJ'!E945)</f>
        <v>15.9</v>
      </c>
      <c r="BU944" s="85">
        <f>IF(BQ944=" "," ",+'Meteo - DJ'!F945)</f>
        <v>21.3</v>
      </c>
      <c r="BV944" s="75">
        <f t="shared" si="118"/>
        <v>0.5109999999999999</v>
      </c>
      <c r="BW944" s="74">
        <f t="shared" si="122"/>
        <v>3.6000000000000014</v>
      </c>
    </row>
    <row r="945" spans="26:75" x14ac:dyDescent="0.45">
      <c r="Z945" s="27"/>
      <c r="BQ945" s="95">
        <f t="shared" si="119"/>
        <v>42939</v>
      </c>
      <c r="BR945" s="83">
        <f t="shared" si="120"/>
        <v>7</v>
      </c>
      <c r="BS945" s="43">
        <f t="shared" si="121"/>
        <v>2017</v>
      </c>
      <c r="BT945" s="84">
        <f>IF(BQ945=" "," ",+'Meteo - DJ'!E946)</f>
        <v>13.3</v>
      </c>
      <c r="BU945" s="85">
        <f>IF(BQ945=" "," ",+'Meteo - DJ'!F946)</f>
        <v>22.7</v>
      </c>
      <c r="BV945" s="75">
        <f t="shared" si="118"/>
        <v>1.3629999999999998</v>
      </c>
      <c r="BW945" s="74">
        <f t="shared" si="122"/>
        <v>3.265127659574468</v>
      </c>
    </row>
    <row r="946" spans="26:75" x14ac:dyDescent="0.45">
      <c r="Z946" s="27"/>
      <c r="BQ946" s="95">
        <f t="shared" si="119"/>
        <v>42940</v>
      </c>
      <c r="BR946" s="83">
        <f t="shared" si="120"/>
        <v>7</v>
      </c>
      <c r="BS946" s="43">
        <f t="shared" si="121"/>
        <v>2017</v>
      </c>
      <c r="BT946" s="84">
        <f>IF(BQ946=" "," ",+'Meteo - DJ'!E947)</f>
        <v>12.9</v>
      </c>
      <c r="BU946" s="85">
        <f>IF(BQ946=" "," ",+'Meteo - DJ'!F947)</f>
        <v>22.5</v>
      </c>
      <c r="BV946" s="75">
        <f t="shared" si="118"/>
        <v>1.5459375</v>
      </c>
      <c r="BW946" s="74">
        <f t="shared" si="122"/>
        <v>3.0609375000000001</v>
      </c>
    </row>
    <row r="947" spans="26:75" x14ac:dyDescent="0.45">
      <c r="Z947" s="27"/>
      <c r="BQ947" s="95">
        <f t="shared" si="119"/>
        <v>42941</v>
      </c>
      <c r="BR947" s="83">
        <f t="shared" si="120"/>
        <v>7</v>
      </c>
      <c r="BS947" s="43">
        <f t="shared" si="121"/>
        <v>2017</v>
      </c>
      <c r="BT947" s="84">
        <f>IF(BQ947=" "," ",+'Meteo - DJ'!E948)</f>
        <v>15.3</v>
      </c>
      <c r="BU947" s="85">
        <f>IF(BQ947=" "," ",+'Meteo - DJ'!F948)</f>
        <v>22.9</v>
      </c>
      <c r="BV947" s="75">
        <f t="shared" si="118"/>
        <v>0.6188684210526314</v>
      </c>
      <c r="BW947" s="74">
        <f t="shared" si="122"/>
        <v>4.1000000000000014</v>
      </c>
    </row>
    <row r="948" spans="26:75" x14ac:dyDescent="0.45">
      <c r="Z948" s="27"/>
      <c r="BQ948" s="95">
        <f t="shared" si="119"/>
        <v>42942</v>
      </c>
      <c r="BR948" s="83">
        <f t="shared" si="120"/>
        <v>7</v>
      </c>
      <c r="BS948" s="43">
        <f t="shared" si="121"/>
        <v>2017</v>
      </c>
      <c r="BT948" s="84">
        <f>IF(BQ948=" "," ",+'Meteo - DJ'!E949)</f>
        <v>10.3</v>
      </c>
      <c r="BU948" s="85">
        <f>IF(BQ948=" "," ",+'Meteo - DJ'!F949)</f>
        <v>23.9</v>
      </c>
      <c r="BV948" s="75">
        <f t="shared" si="118"/>
        <v>2.4470147058823528</v>
      </c>
      <c r="BW948" s="74">
        <f t="shared" si="122"/>
        <v>3.1581911764705874</v>
      </c>
    </row>
    <row r="949" spans="26:75" x14ac:dyDescent="0.45">
      <c r="Z949" s="27"/>
      <c r="BQ949" s="95">
        <f t="shared" si="119"/>
        <v>42943</v>
      </c>
      <c r="BR949" s="83">
        <f t="shared" si="120"/>
        <v>7</v>
      </c>
      <c r="BS949" s="43">
        <f t="shared" si="121"/>
        <v>2017</v>
      </c>
      <c r="BT949" s="84">
        <f>IF(BQ949=" "," ",+'Meteo - DJ'!E950)</f>
        <v>17</v>
      </c>
      <c r="BU949" s="85">
        <f>IF(BQ949=" "," ",+'Meteo - DJ'!F950)</f>
        <v>23.1</v>
      </c>
      <c r="BV949" s="75">
        <f t="shared" si="118"/>
        <v>0.14885245901639343</v>
      </c>
      <c r="BW949" s="74">
        <f t="shared" si="122"/>
        <v>5.0500000000000007</v>
      </c>
    </row>
    <row r="950" spans="26:75" x14ac:dyDescent="0.45">
      <c r="Z950" s="27"/>
      <c r="BQ950" s="95">
        <f t="shared" si="119"/>
        <v>42944</v>
      </c>
      <c r="BR950" s="83">
        <f t="shared" si="120"/>
        <v>7</v>
      </c>
      <c r="BS950" s="43">
        <f t="shared" si="121"/>
        <v>2017</v>
      </c>
      <c r="BT950" s="84">
        <f>IF(BQ950=" "," ",+'Meteo - DJ'!E951)</f>
        <v>14.2</v>
      </c>
      <c r="BU950" s="85">
        <f>IF(BQ950=" "," ",+'Meteo - DJ'!F951)</f>
        <v>24.3</v>
      </c>
      <c r="BV950" s="75">
        <f t="shared" si="118"/>
        <v>0.90447524752475261</v>
      </c>
      <c r="BW950" s="74">
        <f t="shared" si="122"/>
        <v>4.3406138613861387</v>
      </c>
    </row>
    <row r="951" spans="26:75" x14ac:dyDescent="0.45">
      <c r="Z951" s="27"/>
      <c r="BQ951" s="95">
        <f t="shared" si="119"/>
        <v>42945</v>
      </c>
      <c r="BR951" s="83">
        <f t="shared" si="120"/>
        <v>7</v>
      </c>
      <c r="BS951" s="43">
        <f t="shared" si="121"/>
        <v>2017</v>
      </c>
      <c r="BT951" s="84">
        <f>IF(BQ951=" "," ",+'Meteo - DJ'!E952)</f>
        <v>17.8</v>
      </c>
      <c r="BU951" s="85">
        <f>IF(BQ951=" "," ",+'Meteo - DJ'!F952)</f>
        <v>29</v>
      </c>
      <c r="BV951" s="75">
        <f t="shared" si="118"/>
        <v>1.7499999999999936E-2</v>
      </c>
      <c r="BW951" s="74">
        <f t="shared" si="122"/>
        <v>8.3999999999999986</v>
      </c>
    </row>
    <row r="952" spans="26:75" x14ac:dyDescent="0.45">
      <c r="Z952" s="27"/>
      <c r="BQ952" s="95">
        <f t="shared" si="119"/>
        <v>42946</v>
      </c>
      <c r="BR952" s="83">
        <f t="shared" si="120"/>
        <v>7</v>
      </c>
      <c r="BS952" s="43">
        <f t="shared" si="121"/>
        <v>2017</v>
      </c>
      <c r="BT952" s="84">
        <f>IF(BQ952=" "," ",+'Meteo - DJ'!E953)</f>
        <v>19.7</v>
      </c>
      <c r="BU952" s="85">
        <f>IF(BQ952=" "," ",+'Meteo - DJ'!F953)</f>
        <v>26.6</v>
      </c>
      <c r="BV952" s="75">
        <f t="shared" si="118"/>
        <v>3.991304347826069E-2</v>
      </c>
      <c r="BW952" s="74">
        <f t="shared" si="122"/>
        <v>8.1499999999999986</v>
      </c>
    </row>
    <row r="953" spans="26:75" x14ac:dyDescent="0.45">
      <c r="Z953" s="27"/>
      <c r="BQ953" s="95">
        <f t="shared" si="119"/>
        <v>42947</v>
      </c>
      <c r="BR953" s="83">
        <f t="shared" si="120"/>
        <v>7</v>
      </c>
      <c r="BS953" s="43">
        <f t="shared" si="121"/>
        <v>2017</v>
      </c>
      <c r="BT953" s="84">
        <f>IF(BQ953=" "," ",+'Meteo - DJ'!E954)</f>
        <v>13.3</v>
      </c>
      <c r="BU953" s="85">
        <f>IF(BQ953=" "," ",+'Meteo - DJ'!F954)</f>
        <v>24.6</v>
      </c>
      <c r="BV953" s="75">
        <f t="shared" si="118"/>
        <v>1.1970442477876102</v>
      </c>
      <c r="BW953" s="74">
        <f t="shared" si="122"/>
        <v>4.1934159292035407</v>
      </c>
    </row>
    <row r="954" spans="26:75" x14ac:dyDescent="0.45">
      <c r="Z954" s="27"/>
      <c r="BQ954" s="95">
        <f t="shared" si="119"/>
        <v>42948</v>
      </c>
      <c r="BR954" s="83">
        <f t="shared" si="120"/>
        <v>8</v>
      </c>
      <c r="BS954" s="43">
        <f t="shared" si="121"/>
        <v>2017</v>
      </c>
      <c r="BT954" s="84">
        <f>IF(BQ954=" "," ",+'Meteo - DJ'!E955)</f>
        <v>15.5</v>
      </c>
      <c r="BU954" s="85">
        <f>IF(BQ954=" "," ",+'Meteo - DJ'!F955)</f>
        <v>27.2</v>
      </c>
      <c r="BV954" s="75">
        <f t="shared" si="118"/>
        <v>0.42435897435897435</v>
      </c>
      <c r="BW954" s="74">
        <f t="shared" si="122"/>
        <v>6.3500000000000014</v>
      </c>
    </row>
    <row r="955" spans="26:75" x14ac:dyDescent="0.45">
      <c r="Z955" s="27"/>
      <c r="BQ955" s="95">
        <f t="shared" si="119"/>
        <v>42949</v>
      </c>
      <c r="BR955" s="83">
        <f t="shared" si="120"/>
        <v>8</v>
      </c>
      <c r="BS955" s="43">
        <f t="shared" si="121"/>
        <v>2017</v>
      </c>
      <c r="BT955" s="84">
        <f>IF(BQ955=" "," ",+'Meteo - DJ'!E956)</f>
        <v>16.3</v>
      </c>
      <c r="BU955" s="85">
        <f>IF(BQ955=" "," ",+'Meteo - DJ'!F956)</f>
        <v>30.5</v>
      </c>
      <c r="BV955" s="75">
        <f t="shared" si="118"/>
        <v>0.22147887323943649</v>
      </c>
      <c r="BW955" s="74">
        <f t="shared" si="122"/>
        <v>8.3999999999999986</v>
      </c>
    </row>
    <row r="956" spans="26:75" x14ac:dyDescent="0.45">
      <c r="Z956" s="27"/>
      <c r="BQ956" s="95">
        <f t="shared" si="119"/>
        <v>42950</v>
      </c>
      <c r="BR956" s="83">
        <f t="shared" si="120"/>
        <v>8</v>
      </c>
      <c r="BS956" s="43">
        <f t="shared" si="121"/>
        <v>2017</v>
      </c>
      <c r="BT956" s="84">
        <f>IF(BQ956=" "," ",+'Meteo - DJ'!E957)</f>
        <v>18.3</v>
      </c>
      <c r="BU956" s="85">
        <f>IF(BQ956=" "," ",+'Meteo - DJ'!F957)</f>
        <v>28.2</v>
      </c>
      <c r="BV956" s="75">
        <f t="shared" si="118"/>
        <v>-2.0181818181818217E-2</v>
      </c>
      <c r="BW956" s="74">
        <f t="shared" si="122"/>
        <v>8.25</v>
      </c>
    </row>
    <row r="957" spans="26:75" x14ac:dyDescent="0.45">
      <c r="Z957" s="27"/>
      <c r="BQ957" s="95">
        <f t="shared" si="119"/>
        <v>42951</v>
      </c>
      <c r="BR957" s="83">
        <f t="shared" si="120"/>
        <v>8</v>
      </c>
      <c r="BS957" s="43">
        <f t="shared" si="121"/>
        <v>2017</v>
      </c>
      <c r="BT957" s="84">
        <f>IF(BQ957=" "," ",+'Meteo - DJ'!E958)</f>
        <v>17.8</v>
      </c>
      <c r="BU957" s="85">
        <f>IF(BQ957=" "," ",+'Meteo - DJ'!F958)</f>
        <v>27.7</v>
      </c>
      <c r="BV957" s="75">
        <f t="shared" si="118"/>
        <v>1.7696969696969631E-2</v>
      </c>
      <c r="BW957" s="74">
        <f t="shared" si="122"/>
        <v>7.75</v>
      </c>
    </row>
    <row r="958" spans="26:75" x14ac:dyDescent="0.45">
      <c r="Z958" s="27"/>
      <c r="BQ958" s="95">
        <f t="shared" si="119"/>
        <v>42952</v>
      </c>
      <c r="BR958" s="83">
        <f t="shared" si="120"/>
        <v>8</v>
      </c>
      <c r="BS958" s="43">
        <f t="shared" si="121"/>
        <v>2017</v>
      </c>
      <c r="BT958" s="84">
        <f>IF(BQ958=" "," ",+'Meteo - DJ'!E959)</f>
        <v>15.9</v>
      </c>
      <c r="BU958" s="85">
        <f>IF(BQ958=" "," ",+'Meteo - DJ'!F959)</f>
        <v>25.3</v>
      </c>
      <c r="BV958" s="75">
        <f t="shared" si="118"/>
        <v>0.36504255319148926</v>
      </c>
      <c r="BW958" s="74">
        <f t="shared" si="122"/>
        <v>5.6000000000000014</v>
      </c>
    </row>
    <row r="959" spans="26:75" x14ac:dyDescent="0.45">
      <c r="Z959" s="27"/>
      <c r="BQ959" s="95">
        <f t="shared" si="119"/>
        <v>42953</v>
      </c>
      <c r="BR959" s="83">
        <f t="shared" si="120"/>
        <v>8</v>
      </c>
      <c r="BS959" s="43">
        <f t="shared" si="121"/>
        <v>2017</v>
      </c>
      <c r="BT959" s="84">
        <f>IF(BQ959=" "," ",+'Meteo - DJ'!E960)</f>
        <v>9.3000000000000007</v>
      </c>
      <c r="BU959" s="85">
        <f>IF(BQ959=" "," ",+'Meteo - DJ'!F960)</f>
        <v>24.8</v>
      </c>
      <c r="BV959" s="75">
        <f t="shared" si="118"/>
        <v>2.7469548387096765</v>
      </c>
      <c r="BW959" s="74">
        <f t="shared" si="122"/>
        <v>3.3863741935483871</v>
      </c>
    </row>
    <row r="960" spans="26:75" x14ac:dyDescent="0.45">
      <c r="Z960" s="27"/>
      <c r="BQ960" s="95">
        <f t="shared" si="119"/>
        <v>42954</v>
      </c>
      <c r="BR960" s="83">
        <f t="shared" si="120"/>
        <v>8</v>
      </c>
      <c r="BS960" s="43">
        <f t="shared" si="121"/>
        <v>2017</v>
      </c>
      <c r="BT960" s="84">
        <f>IF(BQ960=" "," ",+'Meteo - DJ'!E961)</f>
        <v>11.9</v>
      </c>
      <c r="BU960" s="85">
        <f>IF(BQ960=" "," ",+'Meteo - DJ'!F961)</f>
        <v>27.3</v>
      </c>
      <c r="BV960" s="75">
        <f t="shared" si="118"/>
        <v>1.5028181818181816</v>
      </c>
      <c r="BW960" s="74">
        <f t="shared" si="122"/>
        <v>5.1100909090909097</v>
      </c>
    </row>
    <row r="961" spans="26:75" x14ac:dyDescent="0.45">
      <c r="Z961" s="27"/>
      <c r="BQ961" s="95">
        <f t="shared" si="119"/>
        <v>42955</v>
      </c>
      <c r="BR961" s="83">
        <f t="shared" si="120"/>
        <v>8</v>
      </c>
      <c r="BS961" s="43">
        <f t="shared" si="121"/>
        <v>2017</v>
      </c>
      <c r="BT961" s="84">
        <f>IF(BQ961=" "," ",+'Meteo - DJ'!E962)</f>
        <v>15.4</v>
      </c>
      <c r="BU961" s="85">
        <f>IF(BQ961=" "," ",+'Meteo - DJ'!F962)</f>
        <v>19.600000000000001</v>
      </c>
      <c r="BV961" s="75">
        <f t="shared" si="118"/>
        <v>0.88399999999999956</v>
      </c>
      <c r="BW961" s="74">
        <f t="shared" si="122"/>
        <v>2.5</v>
      </c>
    </row>
    <row r="962" spans="26:75" x14ac:dyDescent="0.45">
      <c r="Z962" s="27"/>
      <c r="BQ962" s="95">
        <f t="shared" si="119"/>
        <v>42956</v>
      </c>
      <c r="BR962" s="83">
        <f t="shared" si="120"/>
        <v>8</v>
      </c>
      <c r="BS962" s="43">
        <f t="shared" si="121"/>
        <v>2017</v>
      </c>
      <c r="BT962" s="84">
        <f>IF(BQ962=" "," ",+'Meteo - DJ'!E963)</f>
        <v>12.7</v>
      </c>
      <c r="BU962" s="85">
        <f>IF(BQ962=" "," ",+'Meteo - DJ'!F963)</f>
        <v>19.7</v>
      </c>
      <c r="BV962" s="75">
        <f t="shared" si="118"/>
        <v>2.1094000000000004</v>
      </c>
      <c r="BW962" s="74">
        <f t="shared" si="122"/>
        <v>1.7013999999999994</v>
      </c>
    </row>
    <row r="963" spans="26:75" x14ac:dyDescent="0.45">
      <c r="Z963" s="27"/>
      <c r="BQ963" s="95">
        <f t="shared" si="119"/>
        <v>42957</v>
      </c>
      <c r="BR963" s="83">
        <f t="shared" si="120"/>
        <v>8</v>
      </c>
      <c r="BS963" s="43">
        <f t="shared" si="121"/>
        <v>2017</v>
      </c>
      <c r="BT963" s="84">
        <f>IF(BQ963=" "," ",+'Meteo - DJ'!E964)</f>
        <v>11.4</v>
      </c>
      <c r="BU963" s="85">
        <f>IF(BQ963=" "," ",+'Meteo - DJ'!F964)</f>
        <v>20.100000000000001</v>
      </c>
      <c r="BV963" s="75">
        <f t="shared" si="118"/>
        <v>2.6308965517241374</v>
      </c>
      <c r="BW963" s="74">
        <f t="shared" si="122"/>
        <v>1.6636551724137938</v>
      </c>
    </row>
    <row r="964" spans="26:75" x14ac:dyDescent="0.45">
      <c r="Z964" s="27"/>
      <c r="BQ964" s="95">
        <f t="shared" si="119"/>
        <v>42958</v>
      </c>
      <c r="BR964" s="83">
        <f t="shared" si="120"/>
        <v>8</v>
      </c>
      <c r="BS964" s="43">
        <f t="shared" si="121"/>
        <v>2017</v>
      </c>
      <c r="BT964" s="84">
        <f>IF(BQ964=" "," ",+'Meteo - DJ'!E965)</f>
        <v>13.2</v>
      </c>
      <c r="BU964" s="85">
        <f>IF(BQ964=" "," ",+'Meteo - DJ'!F965)</f>
        <v>22.3</v>
      </c>
      <c r="BV964" s="75">
        <f t="shared" si="118"/>
        <v>1.4473846153846157</v>
      </c>
      <c r="BW964" s="74">
        <f t="shared" si="122"/>
        <v>3.0435384615384615</v>
      </c>
    </row>
    <row r="965" spans="26:75" x14ac:dyDescent="0.45">
      <c r="Z965" s="27"/>
      <c r="BQ965" s="95">
        <f t="shared" si="119"/>
        <v>42959</v>
      </c>
      <c r="BR965" s="83">
        <f t="shared" si="120"/>
        <v>8</v>
      </c>
      <c r="BS965" s="43">
        <f t="shared" si="121"/>
        <v>2017</v>
      </c>
      <c r="BT965" s="84">
        <f>IF(BQ965=" "," ",+'Meteo - DJ'!E966)</f>
        <v>12.2</v>
      </c>
      <c r="BU965" s="85">
        <f>IF(BQ965=" "," ",+'Meteo - DJ'!F966)</f>
        <v>20.8</v>
      </c>
      <c r="BV965" s="75">
        <f t="shared" si="118"/>
        <v>2.1068837209302327</v>
      </c>
      <c r="BW965" s="74">
        <f t="shared" si="122"/>
        <v>2.1068837209302327</v>
      </c>
    </row>
    <row r="966" spans="26:75" x14ac:dyDescent="0.45">
      <c r="Z966" s="27"/>
      <c r="BQ966" s="95">
        <f t="shared" si="119"/>
        <v>42960</v>
      </c>
      <c r="BR966" s="83">
        <f t="shared" si="120"/>
        <v>8</v>
      </c>
      <c r="BS966" s="43">
        <f t="shared" si="121"/>
        <v>2017</v>
      </c>
      <c r="BT966" s="84">
        <f>IF(BQ966=" "," ",+'Meteo - DJ'!E967)</f>
        <v>10.5</v>
      </c>
      <c r="BU966" s="85">
        <f>IF(BQ966=" "," ",+'Meteo - DJ'!F967)</f>
        <v>23.9</v>
      </c>
      <c r="BV966" s="75">
        <f t="shared" si="118"/>
        <v>2.3630597014925376</v>
      </c>
      <c r="BW966" s="74">
        <f t="shared" si="122"/>
        <v>3.1947014925373125</v>
      </c>
    </row>
    <row r="967" spans="26:75" x14ac:dyDescent="0.45">
      <c r="Z967" s="27"/>
      <c r="BQ967" s="95">
        <f t="shared" si="119"/>
        <v>42961</v>
      </c>
      <c r="BR967" s="83">
        <f t="shared" si="120"/>
        <v>8</v>
      </c>
      <c r="BS967" s="43">
        <f t="shared" si="121"/>
        <v>2017</v>
      </c>
      <c r="BT967" s="84">
        <f>IF(BQ967=" "," ",+'Meteo - DJ'!E968)</f>
        <v>9.9</v>
      </c>
      <c r="BU967" s="85">
        <f>IF(BQ967=" "," ",+'Meteo - DJ'!F968)</f>
        <v>28.1</v>
      </c>
      <c r="BV967" s="75">
        <f t="shared" si="118"/>
        <v>2.1620769230769228</v>
      </c>
      <c r="BW967" s="74">
        <f t="shared" si="122"/>
        <v>5.008230769230769</v>
      </c>
    </row>
    <row r="968" spans="26:75" x14ac:dyDescent="0.45">
      <c r="Z968" s="27"/>
      <c r="BQ968" s="95">
        <f t="shared" si="119"/>
        <v>42962</v>
      </c>
      <c r="BR968" s="83">
        <f t="shared" si="120"/>
        <v>8</v>
      </c>
      <c r="BS968" s="43">
        <f t="shared" si="121"/>
        <v>2017</v>
      </c>
      <c r="BT968" s="84">
        <f>IF(BQ968=" "," ",+'Meteo - DJ'!E969)</f>
        <v>17.600000000000001</v>
      </c>
      <c r="BU968" s="85">
        <f>IF(BQ968=" "," ",+'Meteo - DJ'!F969)</f>
        <v>27.8</v>
      </c>
      <c r="BV968" s="75">
        <f t="shared" si="118"/>
        <v>3.8588235294117493E-2</v>
      </c>
      <c r="BW968" s="74">
        <f t="shared" si="122"/>
        <v>7.7000000000000028</v>
      </c>
    </row>
    <row r="969" spans="26:75" x14ac:dyDescent="0.45">
      <c r="Z969" s="27"/>
      <c r="BQ969" s="95">
        <f t="shared" si="119"/>
        <v>42963</v>
      </c>
      <c r="BR969" s="83">
        <f t="shared" si="120"/>
        <v>8</v>
      </c>
      <c r="BS969" s="43">
        <f t="shared" si="121"/>
        <v>2017</v>
      </c>
      <c r="BT969" s="84">
        <f>IF(BQ969=" "," ",+'Meteo - DJ'!E970)</f>
        <v>14.6</v>
      </c>
      <c r="BU969" s="85">
        <f>IF(BQ969=" "," ",+'Meteo - DJ'!F970)</f>
        <v>25.6</v>
      </c>
      <c r="BV969" s="75">
        <f t="shared" si="118"/>
        <v>0.71338181818181823</v>
      </c>
      <c r="BW969" s="74">
        <f t="shared" si="122"/>
        <v>5.138109090909091</v>
      </c>
    </row>
    <row r="970" spans="26:75" x14ac:dyDescent="0.45">
      <c r="Z970" s="27"/>
      <c r="BQ970" s="95">
        <f t="shared" si="119"/>
        <v>42964</v>
      </c>
      <c r="BR970" s="83">
        <f t="shared" si="120"/>
        <v>8</v>
      </c>
      <c r="BS970" s="43">
        <f t="shared" si="121"/>
        <v>2017</v>
      </c>
      <c r="BT970" s="84">
        <f>IF(BQ970=" "," ",+'Meteo - DJ'!E971)</f>
        <v>16.2</v>
      </c>
      <c r="BU970" s="85">
        <f>IF(BQ970=" "," ",+'Meteo - DJ'!F971)</f>
        <v>25.1</v>
      </c>
      <c r="BV970" s="75">
        <f t="shared" si="118"/>
        <v>0.29689887640449453</v>
      </c>
      <c r="BW970" s="74">
        <f t="shared" si="122"/>
        <v>5.6499999999999986</v>
      </c>
    </row>
    <row r="971" spans="26:75" x14ac:dyDescent="0.45">
      <c r="Z971" s="27"/>
      <c r="BQ971" s="95">
        <f t="shared" si="119"/>
        <v>42965</v>
      </c>
      <c r="BR971" s="83">
        <f t="shared" si="120"/>
        <v>8</v>
      </c>
      <c r="BS971" s="43">
        <f t="shared" si="121"/>
        <v>2017</v>
      </c>
      <c r="BT971" s="84">
        <f>IF(BQ971=" "," ",+'Meteo - DJ'!E972)</f>
        <v>17.100000000000001</v>
      </c>
      <c r="BU971" s="85">
        <f>IF(BQ971=" "," ",+'Meteo - DJ'!F972)</f>
        <v>23.4</v>
      </c>
      <c r="BV971" s="75">
        <f t="shared" ref="BV971:BV1034" si="123">IF(BQ971=" "," ",IF($C$12&gt;$BU971,($C$12-(BT971+BU971)/2),IF(BU971&gt;=$C$12,0.08*($C$12-BT971)+0.42*(($C$12-BT971)^2/(BU971-BT971)))))</f>
        <v>0.12599999999999972</v>
      </c>
      <c r="BW971" s="74">
        <f t="shared" si="122"/>
        <v>5.25</v>
      </c>
    </row>
    <row r="972" spans="26:75" x14ac:dyDescent="0.45">
      <c r="Z972" s="27"/>
      <c r="BQ972" s="95">
        <f t="shared" ref="BQ972:BQ1035" si="124">IF(BQ971&lt;DATE(YEAR($D$7),MONTH($D$7),DAY($D$7)-1),DATE(YEAR(BQ971),MONTH(BQ971),DAY(BQ971)+1)," ")</f>
        <v>42966</v>
      </c>
      <c r="BR972" s="83">
        <f t="shared" ref="BR972:BR1035" si="125">IF(BQ972=" "," ",MONTH(BQ972))</f>
        <v>8</v>
      </c>
      <c r="BS972" s="43">
        <f t="shared" ref="BS972:BS1035" si="126">IF(BQ972=" "," ",YEAR(BQ972))</f>
        <v>2017</v>
      </c>
      <c r="BT972" s="84">
        <f>IF(BQ972=" "," ",+'Meteo - DJ'!E973)</f>
        <v>10.8</v>
      </c>
      <c r="BU972" s="85">
        <f>IF(BQ972=" "," ",+'Meteo - DJ'!F973)</f>
        <v>22.5</v>
      </c>
      <c r="BV972" s="75">
        <f t="shared" si="123"/>
        <v>2.4369230769230765</v>
      </c>
      <c r="BW972" s="74">
        <f t="shared" ref="BW972:BW1035" si="127">IF(BQ972=" "," ",IF(BT972&gt;$C$13,MAX(0,(BT972+BU972)/2-$C$13),IF(BU972&lt;$C$13,0,0.08*(BU972-$C$13)+0.42*((BU972-$C$13)^2/(BU972-BT972)))))</f>
        <v>2.6192307692307697</v>
      </c>
    </row>
    <row r="973" spans="26:75" x14ac:dyDescent="0.45">
      <c r="Z973" s="27"/>
      <c r="BQ973" s="95">
        <f t="shared" si="124"/>
        <v>42967</v>
      </c>
      <c r="BR973" s="83">
        <f t="shared" si="125"/>
        <v>8</v>
      </c>
      <c r="BS973" s="43">
        <f t="shared" si="126"/>
        <v>2017</v>
      </c>
      <c r="BT973" s="84">
        <f>IF(BQ973=" "," ",+'Meteo - DJ'!E974)</f>
        <v>9.4</v>
      </c>
      <c r="BU973" s="85">
        <f>IF(BQ973=" "," ",+'Meteo - DJ'!F974)</f>
        <v>22.4</v>
      </c>
      <c r="BV973" s="75">
        <f t="shared" si="123"/>
        <v>3.0774769230769232</v>
      </c>
      <c r="BW973" s="74">
        <f t="shared" si="127"/>
        <v>2.3611692307692298</v>
      </c>
    </row>
    <row r="974" spans="26:75" x14ac:dyDescent="0.45">
      <c r="Z974" s="27"/>
      <c r="BQ974" s="95">
        <f t="shared" si="124"/>
        <v>42968</v>
      </c>
      <c r="BR974" s="83">
        <f t="shared" si="125"/>
        <v>8</v>
      </c>
      <c r="BS974" s="43">
        <f t="shared" si="126"/>
        <v>2017</v>
      </c>
      <c r="BT974" s="84">
        <f>IF(BQ974=" "," ",+'Meteo - DJ'!E975)</f>
        <v>16.5</v>
      </c>
      <c r="BU974" s="85">
        <f>IF(BQ974=" "," ",+'Meteo - DJ'!F975)</f>
        <v>24.6</v>
      </c>
      <c r="BV974" s="75">
        <f t="shared" si="123"/>
        <v>0.23666666666666664</v>
      </c>
      <c r="BW974" s="74">
        <f t="shared" si="127"/>
        <v>5.5500000000000007</v>
      </c>
    </row>
    <row r="975" spans="26:75" x14ac:dyDescent="0.45">
      <c r="Z975" s="27"/>
      <c r="BQ975" s="95">
        <f t="shared" si="124"/>
        <v>42969</v>
      </c>
      <c r="BR975" s="83">
        <f t="shared" si="125"/>
        <v>8</v>
      </c>
      <c r="BS975" s="43">
        <f t="shared" si="126"/>
        <v>2017</v>
      </c>
      <c r="BT975" s="84">
        <f>IF(BQ975=" "," ",+'Meteo - DJ'!E976)</f>
        <v>15.4</v>
      </c>
      <c r="BU975" s="85">
        <f>IF(BQ975=" "," ",+'Meteo - DJ'!F976)</f>
        <v>28</v>
      </c>
      <c r="BV975" s="75">
        <f t="shared" si="123"/>
        <v>0.43333333333333324</v>
      </c>
      <c r="BW975" s="74">
        <f t="shared" si="127"/>
        <v>6.6999999999999993</v>
      </c>
    </row>
    <row r="976" spans="26:75" x14ac:dyDescent="0.45">
      <c r="Z976" s="27"/>
      <c r="BQ976" s="95">
        <f t="shared" si="124"/>
        <v>42970</v>
      </c>
      <c r="BR976" s="83">
        <f t="shared" si="125"/>
        <v>8</v>
      </c>
      <c r="BS976" s="43">
        <f t="shared" si="126"/>
        <v>2017</v>
      </c>
      <c r="BT976" s="84">
        <f>IF(BQ976=" "," ",+'Meteo - DJ'!E977)</f>
        <v>16.399999999999999</v>
      </c>
      <c r="BU976" s="85">
        <f>IF(BQ976=" "," ",+'Meteo - DJ'!F977)</f>
        <v>27.1</v>
      </c>
      <c r="BV976" s="75">
        <f t="shared" si="123"/>
        <v>0.22848598130841147</v>
      </c>
      <c r="BW976" s="74">
        <f t="shared" si="127"/>
        <v>6.75</v>
      </c>
    </row>
    <row r="977" spans="26:75" x14ac:dyDescent="0.45">
      <c r="Z977" s="27"/>
      <c r="BQ977" s="95">
        <f t="shared" si="124"/>
        <v>42971</v>
      </c>
      <c r="BR977" s="83">
        <f t="shared" si="125"/>
        <v>8</v>
      </c>
      <c r="BS977" s="43">
        <f t="shared" si="126"/>
        <v>2017</v>
      </c>
      <c r="BT977" s="84">
        <f>IF(BQ977=" "," ",+'Meteo - DJ'!E978)</f>
        <v>13.5</v>
      </c>
      <c r="BU977" s="85">
        <f>IF(BQ977=" "," ",+'Meteo - DJ'!F978)</f>
        <v>24.4</v>
      </c>
      <c r="BV977" s="75">
        <f t="shared" si="123"/>
        <v>1.1402752293577982</v>
      </c>
      <c r="BW977" s="74">
        <f t="shared" si="127"/>
        <v>4.156697247706421</v>
      </c>
    </row>
    <row r="978" spans="26:75" x14ac:dyDescent="0.45">
      <c r="Z978" s="27"/>
      <c r="BQ978" s="95">
        <f t="shared" si="124"/>
        <v>42972</v>
      </c>
      <c r="BR978" s="83">
        <f t="shared" si="125"/>
        <v>8</v>
      </c>
      <c r="BS978" s="43">
        <f t="shared" si="126"/>
        <v>2017</v>
      </c>
      <c r="BT978" s="84">
        <f>IF(BQ978=" "," ",+'Meteo - DJ'!E979)</f>
        <v>16.399999999999999</v>
      </c>
      <c r="BU978" s="85">
        <f>IF(BQ978=" "," ",+'Meteo - DJ'!F979)</f>
        <v>23</v>
      </c>
      <c r="BV978" s="75">
        <f t="shared" si="123"/>
        <v>0.29090909090909128</v>
      </c>
      <c r="BW978" s="74">
        <f t="shared" si="127"/>
        <v>4.6999999999999993</v>
      </c>
    </row>
    <row r="979" spans="26:75" x14ac:dyDescent="0.45">
      <c r="Z979" s="27"/>
      <c r="BQ979" s="95">
        <f t="shared" si="124"/>
        <v>42973</v>
      </c>
      <c r="BR979" s="83">
        <f t="shared" si="125"/>
        <v>8</v>
      </c>
      <c r="BS979" s="43">
        <f t="shared" si="126"/>
        <v>2017</v>
      </c>
      <c r="BT979" s="84">
        <f>IF(BQ979=" "," ",+'Meteo - DJ'!E980)</f>
        <v>16.5</v>
      </c>
      <c r="BU979" s="85">
        <f>IF(BQ979=" "," ",+'Meteo - DJ'!F980)</f>
        <v>28.5</v>
      </c>
      <c r="BV979" s="75">
        <f t="shared" si="123"/>
        <v>0.19874999999999998</v>
      </c>
      <c r="BW979" s="74">
        <f t="shared" si="127"/>
        <v>7.5</v>
      </c>
    </row>
    <row r="980" spans="26:75" x14ac:dyDescent="0.45">
      <c r="Z980" s="27"/>
      <c r="BQ980" s="95">
        <f t="shared" si="124"/>
        <v>42974</v>
      </c>
      <c r="BR980" s="83">
        <f t="shared" si="125"/>
        <v>8</v>
      </c>
      <c r="BS980" s="43">
        <f t="shared" si="126"/>
        <v>2017</v>
      </c>
      <c r="BT980" s="84">
        <f>IF(BQ980=" "," ",+'Meteo - DJ'!E981)</f>
        <v>17.7</v>
      </c>
      <c r="BU980" s="85">
        <f>IF(BQ980=" "," ",+'Meteo - DJ'!F981)</f>
        <v>27.8</v>
      </c>
      <c r="BV980" s="75">
        <f t="shared" si="123"/>
        <v>2.7742574257425816E-2</v>
      </c>
      <c r="BW980" s="74">
        <f t="shared" si="127"/>
        <v>7.75</v>
      </c>
    </row>
    <row r="981" spans="26:75" x14ac:dyDescent="0.45">
      <c r="Z981" s="27"/>
      <c r="BQ981" s="95">
        <f t="shared" si="124"/>
        <v>42975</v>
      </c>
      <c r="BR981" s="83">
        <f t="shared" si="125"/>
        <v>8</v>
      </c>
      <c r="BS981" s="43">
        <f t="shared" si="126"/>
        <v>2017</v>
      </c>
      <c r="BT981" s="84">
        <f>IF(BQ981=" "," ",+'Meteo - DJ'!E982)</f>
        <v>16.7</v>
      </c>
      <c r="BU981" s="85">
        <f>IF(BQ981=" "," ",+'Meteo - DJ'!F982)</f>
        <v>29.9</v>
      </c>
      <c r="BV981" s="75">
        <f t="shared" si="123"/>
        <v>0.1577727272727274</v>
      </c>
      <c r="BW981" s="74">
        <f t="shared" si="127"/>
        <v>8.2999999999999972</v>
      </c>
    </row>
    <row r="982" spans="26:75" x14ac:dyDescent="0.45">
      <c r="Z982" s="27"/>
      <c r="BQ982" s="95">
        <f t="shared" si="124"/>
        <v>42976</v>
      </c>
      <c r="BR982" s="83">
        <f t="shared" si="125"/>
        <v>8</v>
      </c>
      <c r="BS982" s="43">
        <f t="shared" si="126"/>
        <v>2017</v>
      </c>
      <c r="BT982" s="84">
        <f>IF(BQ982=" "," ",+'Meteo - DJ'!E983)</f>
        <v>17.399999999999999</v>
      </c>
      <c r="BU982" s="85">
        <f>IF(BQ982=" "," ",+'Meteo - DJ'!F983)</f>
        <v>32.1</v>
      </c>
      <c r="BV982" s="75">
        <f t="shared" si="123"/>
        <v>5.8285714285714441E-2</v>
      </c>
      <c r="BW982" s="74">
        <f t="shared" si="127"/>
        <v>9.75</v>
      </c>
    </row>
    <row r="983" spans="26:75" x14ac:dyDescent="0.45">
      <c r="Z983" s="27"/>
      <c r="BQ983" s="95">
        <f t="shared" si="124"/>
        <v>42977</v>
      </c>
      <c r="BR983" s="83">
        <f t="shared" si="125"/>
        <v>8</v>
      </c>
      <c r="BS983" s="43">
        <f t="shared" si="126"/>
        <v>2017</v>
      </c>
      <c r="BT983" s="84">
        <f>IF(BQ983=" "," ",+'Meteo - DJ'!E984)</f>
        <v>16</v>
      </c>
      <c r="BU983" s="85">
        <f>IF(BQ983=" "," ",+'Meteo - DJ'!F984)</f>
        <v>23.1</v>
      </c>
      <c r="BV983" s="75">
        <f t="shared" si="123"/>
        <v>0.39661971830985909</v>
      </c>
      <c r="BW983" s="74">
        <f t="shared" si="127"/>
        <v>4.5500000000000007</v>
      </c>
    </row>
    <row r="984" spans="26:75" x14ac:dyDescent="0.45">
      <c r="Z984" s="27"/>
      <c r="BQ984" s="95">
        <f t="shared" si="124"/>
        <v>42978</v>
      </c>
      <c r="BR984" s="83">
        <f t="shared" si="125"/>
        <v>8</v>
      </c>
      <c r="BS984" s="43">
        <f t="shared" si="126"/>
        <v>2017</v>
      </c>
      <c r="BT984" s="84">
        <f>IF(BQ984=" "," ",+'Meteo - DJ'!E985)</f>
        <v>10.6</v>
      </c>
      <c r="BU984" s="85">
        <f>IF(BQ984=" "," ",+'Meteo - DJ'!F985)</f>
        <v>21.6</v>
      </c>
      <c r="BV984" s="75">
        <f t="shared" si="123"/>
        <v>2.6828363636363632</v>
      </c>
      <c r="BW984" s="74">
        <f t="shared" si="127"/>
        <v>2.1912000000000003</v>
      </c>
    </row>
    <row r="985" spans="26:75" x14ac:dyDescent="0.45">
      <c r="Z985" s="27"/>
      <c r="BQ985" s="95">
        <f t="shared" si="124"/>
        <v>42979</v>
      </c>
      <c r="BR985" s="83">
        <f t="shared" si="125"/>
        <v>9</v>
      </c>
      <c r="BS985" s="43">
        <f t="shared" si="126"/>
        <v>2017</v>
      </c>
      <c r="BT985" s="84">
        <f>IF(BQ985=" "," ",+'Meteo - DJ'!E986)</f>
        <v>11.9</v>
      </c>
      <c r="BU985" s="85">
        <f>IF(BQ985=" "," ",+'Meteo - DJ'!F986)</f>
        <v>21.5</v>
      </c>
      <c r="BV985" s="75">
        <f t="shared" si="123"/>
        <v>2.1159374999999998</v>
      </c>
      <c r="BW985" s="74">
        <f t="shared" si="127"/>
        <v>2.3684374999999998</v>
      </c>
    </row>
    <row r="986" spans="26:75" x14ac:dyDescent="0.45">
      <c r="Z986" s="27"/>
      <c r="BQ986" s="95">
        <f t="shared" si="124"/>
        <v>42980</v>
      </c>
      <c r="BR986" s="83">
        <f t="shared" si="125"/>
        <v>9</v>
      </c>
      <c r="BS986" s="43">
        <f t="shared" si="126"/>
        <v>2017</v>
      </c>
      <c r="BT986" s="84">
        <f>IF(BQ986=" "," ",+'Meteo - DJ'!E987)</f>
        <v>12.5</v>
      </c>
      <c r="BU986" s="85">
        <f>IF(BQ986=" "," ",+'Meteo - DJ'!F987)</f>
        <v>20.8</v>
      </c>
      <c r="BV986" s="75">
        <f t="shared" si="123"/>
        <v>1.9707228915662647</v>
      </c>
      <c r="BW986" s="74">
        <f t="shared" si="127"/>
        <v>2.1662650602409639</v>
      </c>
    </row>
    <row r="987" spans="26:75" x14ac:dyDescent="0.45">
      <c r="Z987" s="27"/>
      <c r="BQ987" s="95">
        <f t="shared" si="124"/>
        <v>42981</v>
      </c>
      <c r="BR987" s="83">
        <f t="shared" si="125"/>
        <v>9</v>
      </c>
      <c r="BS987" s="43">
        <f t="shared" si="126"/>
        <v>2017</v>
      </c>
      <c r="BT987" s="84">
        <f>IF(BQ987=" "," ",+'Meteo - DJ'!E988)</f>
        <v>8.8000000000000007</v>
      </c>
      <c r="BU987" s="85">
        <f>IF(BQ987=" "," ",+'Meteo - DJ'!F988)</f>
        <v>21.3</v>
      </c>
      <c r="BV987" s="75">
        <f t="shared" si="123"/>
        <v>3.5799039999999991</v>
      </c>
      <c r="BW987" s="74">
        <f t="shared" si="127"/>
        <v>1.8375840000000006</v>
      </c>
    </row>
    <row r="988" spans="26:75" x14ac:dyDescent="0.45">
      <c r="Z988" s="27"/>
      <c r="BQ988" s="95">
        <f t="shared" si="124"/>
        <v>42982</v>
      </c>
      <c r="BR988" s="83">
        <f t="shared" si="125"/>
        <v>9</v>
      </c>
      <c r="BS988" s="43">
        <f t="shared" si="126"/>
        <v>2017</v>
      </c>
      <c r="BT988" s="84">
        <f>IF(BQ988=" "," ",+'Meteo - DJ'!E989)</f>
        <v>15.3</v>
      </c>
      <c r="BU988" s="85">
        <f>IF(BQ988=" "," ",+'Meteo - DJ'!F989)</f>
        <v>24.5</v>
      </c>
      <c r="BV988" s="75">
        <f t="shared" si="123"/>
        <v>0.54880434782608678</v>
      </c>
      <c r="BW988" s="74">
        <f t="shared" si="127"/>
        <v>4.8999999999999986</v>
      </c>
    </row>
    <row r="989" spans="26:75" x14ac:dyDescent="0.45">
      <c r="Z989" s="27"/>
      <c r="BQ989" s="95">
        <f t="shared" si="124"/>
        <v>42983</v>
      </c>
      <c r="BR989" s="83">
        <f t="shared" si="125"/>
        <v>9</v>
      </c>
      <c r="BS989" s="43">
        <f t="shared" si="126"/>
        <v>2017</v>
      </c>
      <c r="BT989" s="84">
        <f>IF(BQ989=" "," ",+'Meteo - DJ'!E990)</f>
        <v>17.7</v>
      </c>
      <c r="BU989" s="85">
        <f>IF(BQ989=" "," ",+'Meteo - DJ'!F990)</f>
        <v>21.7</v>
      </c>
      <c r="BV989" s="75">
        <f t="shared" si="123"/>
        <v>3.3450000000000105E-2</v>
      </c>
      <c r="BW989" s="74">
        <f t="shared" si="127"/>
        <v>4.6999999999999993</v>
      </c>
    </row>
    <row r="990" spans="26:75" x14ac:dyDescent="0.45">
      <c r="Z990" s="27"/>
      <c r="BQ990" s="95">
        <f t="shared" si="124"/>
        <v>42984</v>
      </c>
      <c r="BR990" s="83">
        <f t="shared" si="125"/>
        <v>9</v>
      </c>
      <c r="BS990" s="43">
        <f t="shared" si="126"/>
        <v>2017</v>
      </c>
      <c r="BT990" s="84">
        <f>IF(BQ990=" "," ",+'Meteo - DJ'!E991)</f>
        <v>12.3</v>
      </c>
      <c r="BU990" s="85">
        <f>IF(BQ990=" "," ",+'Meteo - DJ'!F991)</f>
        <v>20.3</v>
      </c>
      <c r="BV990" s="75">
        <f t="shared" si="123"/>
        <v>2.1617249999999997</v>
      </c>
      <c r="BW990" s="74">
        <f t="shared" si="127"/>
        <v>1.8987250000000002</v>
      </c>
    </row>
    <row r="991" spans="26:75" x14ac:dyDescent="0.45">
      <c r="Z991" s="27"/>
      <c r="BQ991" s="95">
        <f t="shared" si="124"/>
        <v>42985</v>
      </c>
      <c r="BR991" s="83">
        <f t="shared" si="125"/>
        <v>9</v>
      </c>
      <c r="BS991" s="43">
        <f t="shared" si="126"/>
        <v>2017</v>
      </c>
      <c r="BT991" s="84">
        <f>IF(BQ991=" "," ",+'Meteo - DJ'!E992)</f>
        <v>11.7</v>
      </c>
      <c r="BU991" s="85">
        <f>IF(BQ991=" "," ",+'Meteo - DJ'!F992)</f>
        <v>21</v>
      </c>
      <c r="BV991" s="75">
        <f t="shared" si="123"/>
        <v>2.2964516129032262</v>
      </c>
      <c r="BW991" s="74">
        <f t="shared" si="127"/>
        <v>2.1058064516129029</v>
      </c>
    </row>
    <row r="992" spans="26:75" x14ac:dyDescent="0.45">
      <c r="Z992" s="27"/>
      <c r="BQ992" s="95">
        <f t="shared" si="124"/>
        <v>42986</v>
      </c>
      <c r="BR992" s="83">
        <f t="shared" si="125"/>
        <v>9</v>
      </c>
      <c r="BS992" s="43">
        <f t="shared" si="126"/>
        <v>2017</v>
      </c>
      <c r="BT992" s="84">
        <f>IF(BQ992=" "," ",+'Meteo - DJ'!E993)</f>
        <v>14.9</v>
      </c>
      <c r="BU992" s="85">
        <f>IF(BQ992=" "," ",+'Meteo - DJ'!F993)</f>
        <v>19.2</v>
      </c>
      <c r="BV992" s="75">
        <f t="shared" si="123"/>
        <v>1.1866511627906975</v>
      </c>
      <c r="BW992" s="74">
        <f t="shared" si="127"/>
        <v>2.058976744186046</v>
      </c>
    </row>
    <row r="993" spans="26:75" x14ac:dyDescent="0.45">
      <c r="Z993" s="27"/>
      <c r="BQ993" s="95">
        <f t="shared" si="124"/>
        <v>42987</v>
      </c>
      <c r="BR993" s="83">
        <f t="shared" si="125"/>
        <v>9</v>
      </c>
      <c r="BS993" s="43">
        <f t="shared" si="126"/>
        <v>2017</v>
      </c>
      <c r="BT993" s="84">
        <f>IF(BQ993=" "," ",+'Meteo - DJ'!E994)</f>
        <v>12.7</v>
      </c>
      <c r="BU993" s="85">
        <f>IF(BQ993=" "," ",+'Meteo - DJ'!F994)</f>
        <v>18.100000000000001</v>
      </c>
      <c r="BV993" s="75">
        <f t="shared" si="123"/>
        <v>2.6087777777777772</v>
      </c>
      <c r="BW993" s="74">
        <f t="shared" si="127"/>
        <v>0.99544444444444491</v>
      </c>
    </row>
    <row r="994" spans="26:75" x14ac:dyDescent="0.45">
      <c r="Z994" s="27"/>
      <c r="BQ994" s="95">
        <f t="shared" si="124"/>
        <v>42988</v>
      </c>
      <c r="BR994" s="83">
        <f t="shared" si="125"/>
        <v>9</v>
      </c>
      <c r="BS994" s="43">
        <f t="shared" si="126"/>
        <v>2017</v>
      </c>
      <c r="BT994" s="84">
        <f>IF(BQ994=" "," ",+'Meteo - DJ'!E995)</f>
        <v>9</v>
      </c>
      <c r="BU994" s="85">
        <f>IF(BQ994=" "," ",+'Meteo - DJ'!F995)</f>
        <v>19.600000000000001</v>
      </c>
      <c r="BV994" s="75">
        <f t="shared" si="123"/>
        <v>3.9294339622641505</v>
      </c>
      <c r="BW994" s="74">
        <f t="shared" si="127"/>
        <v>1.206415094339623</v>
      </c>
    </row>
    <row r="995" spans="26:75" x14ac:dyDescent="0.45">
      <c r="Z995" s="27"/>
      <c r="BQ995" s="95">
        <f t="shared" si="124"/>
        <v>42989</v>
      </c>
      <c r="BR995" s="83">
        <f t="shared" si="125"/>
        <v>9</v>
      </c>
      <c r="BS995" s="43">
        <f t="shared" si="126"/>
        <v>2017</v>
      </c>
      <c r="BT995" s="84">
        <f>IF(BQ995=" "," ",+'Meteo - DJ'!E996)</f>
        <v>11.9</v>
      </c>
      <c r="BU995" s="85">
        <f>IF(BQ995=" "," ",+'Meteo - DJ'!F996)</f>
        <v>18.600000000000001</v>
      </c>
      <c r="BV995" s="75">
        <f t="shared" si="123"/>
        <v>2.8205671641791037</v>
      </c>
      <c r="BW995" s="74">
        <f t="shared" si="127"/>
        <v>1.1004179104477618</v>
      </c>
    </row>
    <row r="996" spans="26:75" x14ac:dyDescent="0.45">
      <c r="Z996" s="27"/>
      <c r="BQ996" s="95">
        <f t="shared" si="124"/>
        <v>42990</v>
      </c>
      <c r="BR996" s="83">
        <f t="shared" si="125"/>
        <v>9</v>
      </c>
      <c r="BS996" s="43">
        <f t="shared" si="126"/>
        <v>2017</v>
      </c>
      <c r="BT996" s="84">
        <f>IF(BQ996=" "," ",+'Meteo - DJ'!E997)</f>
        <v>10.6</v>
      </c>
      <c r="BU996" s="85">
        <f>IF(BQ996=" "," ",+'Meteo - DJ'!F997)</f>
        <v>19</v>
      </c>
      <c r="BV996" s="75">
        <f t="shared" si="123"/>
        <v>3.33</v>
      </c>
      <c r="BW996" s="74">
        <f t="shared" si="127"/>
        <v>1.1199999999999999</v>
      </c>
    </row>
    <row r="997" spans="26:75" x14ac:dyDescent="0.45">
      <c r="Z997" s="27"/>
      <c r="BQ997" s="95">
        <f t="shared" si="124"/>
        <v>42991</v>
      </c>
      <c r="BR997" s="83">
        <f t="shared" si="125"/>
        <v>9</v>
      </c>
      <c r="BS997" s="43">
        <f t="shared" si="126"/>
        <v>2017</v>
      </c>
      <c r="BT997" s="84">
        <f>IF(BQ997=" "," ",+'Meteo - DJ'!E998)</f>
        <v>12.1</v>
      </c>
      <c r="BU997" s="85">
        <f>IF(BQ997=" "," ",+'Meteo - DJ'!F998)</f>
        <v>18.5</v>
      </c>
      <c r="BV997" s="75">
        <f t="shared" si="123"/>
        <v>2.7564062499999999</v>
      </c>
      <c r="BW997" s="74">
        <f t="shared" si="127"/>
        <v>1.0839062500000001</v>
      </c>
    </row>
    <row r="998" spans="26:75" x14ac:dyDescent="0.45">
      <c r="Z998" s="27"/>
      <c r="BQ998" s="95">
        <f t="shared" si="124"/>
        <v>42992</v>
      </c>
      <c r="BR998" s="83">
        <f t="shared" si="125"/>
        <v>9</v>
      </c>
      <c r="BS998" s="43">
        <f t="shared" si="126"/>
        <v>2017</v>
      </c>
      <c r="BT998" s="84">
        <f>IF(BQ998=" "," ",+'Meteo - DJ'!E999)</f>
        <v>10.5</v>
      </c>
      <c r="BU998" s="85">
        <f>IF(BQ998=" "," ",+'Meteo - DJ'!F999)</f>
        <v>18</v>
      </c>
      <c r="BV998" s="75">
        <f t="shared" si="123"/>
        <v>3.75</v>
      </c>
      <c r="BW998" s="74">
        <f t="shared" si="127"/>
        <v>0.74399999999999999</v>
      </c>
    </row>
    <row r="999" spans="26:75" x14ac:dyDescent="0.45">
      <c r="Z999" s="27"/>
      <c r="BQ999" s="95">
        <f t="shared" si="124"/>
        <v>42993</v>
      </c>
      <c r="BR999" s="83">
        <f t="shared" si="125"/>
        <v>9</v>
      </c>
      <c r="BS999" s="43">
        <f t="shared" si="126"/>
        <v>2017</v>
      </c>
      <c r="BT999" s="84">
        <f>IF(BQ999=" "," ",+'Meteo - DJ'!E1000)</f>
        <v>7.5</v>
      </c>
      <c r="BU999" s="85">
        <f>IF(BQ999=" "," ",+'Meteo - DJ'!F1000)</f>
        <v>17.899999999999999</v>
      </c>
      <c r="BV999" s="75">
        <f t="shared" si="123"/>
        <v>5.3000000000000007</v>
      </c>
      <c r="BW999" s="74">
        <f t="shared" si="127"/>
        <v>0.57163461538461491</v>
      </c>
    </row>
    <row r="1000" spans="26:75" x14ac:dyDescent="0.45">
      <c r="Z1000" s="27"/>
      <c r="BQ1000" s="95">
        <f t="shared" si="124"/>
        <v>42994</v>
      </c>
      <c r="BR1000" s="83">
        <f t="shared" si="125"/>
        <v>9</v>
      </c>
      <c r="BS1000" s="43">
        <f t="shared" si="126"/>
        <v>2017</v>
      </c>
      <c r="BT1000" s="84">
        <f>IF(BQ1000=" "," ",+'Meteo - DJ'!E1001)</f>
        <v>5.7</v>
      </c>
      <c r="BU1000" s="85">
        <f>IF(BQ1000=" "," ",+'Meteo - DJ'!F1001)</f>
        <v>16.399999999999999</v>
      </c>
      <c r="BV1000" s="75">
        <f t="shared" si="123"/>
        <v>6.9500000000000011</v>
      </c>
      <c r="BW1000" s="74">
        <f t="shared" si="127"/>
        <v>0.18893457943925207</v>
      </c>
    </row>
    <row r="1001" spans="26:75" x14ac:dyDescent="0.45">
      <c r="Z1001" s="27"/>
      <c r="BQ1001" s="95">
        <f t="shared" si="124"/>
        <v>42995</v>
      </c>
      <c r="BR1001" s="83">
        <f t="shared" si="125"/>
        <v>9</v>
      </c>
      <c r="BS1001" s="43">
        <f t="shared" si="126"/>
        <v>2017</v>
      </c>
      <c r="BT1001" s="84">
        <f>IF(BQ1001=" "," ",+'Meteo - DJ'!E1002)</f>
        <v>7.6</v>
      </c>
      <c r="BU1001" s="85">
        <f>IF(BQ1001=" "," ",+'Meteo - DJ'!F1002)</f>
        <v>16.2</v>
      </c>
      <c r="BV1001" s="75">
        <f t="shared" si="123"/>
        <v>6.1000000000000014</v>
      </c>
      <c r="BW1001" s="74">
        <f t="shared" si="127"/>
        <v>0.1663255813953487</v>
      </c>
    </row>
    <row r="1002" spans="26:75" x14ac:dyDescent="0.45">
      <c r="Z1002" s="27"/>
      <c r="BQ1002" s="95">
        <f t="shared" si="124"/>
        <v>42996</v>
      </c>
      <c r="BR1002" s="83">
        <f t="shared" si="125"/>
        <v>9</v>
      </c>
      <c r="BS1002" s="43">
        <f t="shared" si="126"/>
        <v>2017</v>
      </c>
      <c r="BT1002" s="84">
        <f>IF(BQ1002=" "," ",+'Meteo - DJ'!E1003)</f>
        <v>6.1</v>
      </c>
      <c r="BU1002" s="85">
        <f>IF(BQ1002=" "," ",+'Meteo - DJ'!F1003)</f>
        <v>17.3</v>
      </c>
      <c r="BV1002" s="75">
        <f t="shared" si="123"/>
        <v>6.3000000000000007</v>
      </c>
      <c r="BW1002" s="74">
        <f t="shared" si="127"/>
        <v>0.38237500000000013</v>
      </c>
    </row>
    <row r="1003" spans="26:75" x14ac:dyDescent="0.45">
      <c r="Z1003" s="27"/>
      <c r="BQ1003" s="95">
        <f t="shared" si="124"/>
        <v>42997</v>
      </c>
      <c r="BR1003" s="83">
        <f t="shared" si="125"/>
        <v>9</v>
      </c>
      <c r="BS1003" s="43">
        <f t="shared" si="126"/>
        <v>2017</v>
      </c>
      <c r="BT1003" s="84">
        <f>IF(BQ1003=" "," ",+'Meteo - DJ'!E1004)</f>
        <v>8.4</v>
      </c>
      <c r="BU1003" s="85">
        <f>IF(BQ1003=" "," ",+'Meteo - DJ'!F1004)</f>
        <v>17.899999999999999</v>
      </c>
      <c r="BV1003" s="75">
        <f t="shared" si="123"/>
        <v>4.8500000000000014</v>
      </c>
      <c r="BW1003" s="74">
        <f t="shared" si="127"/>
        <v>0.60381052631578902</v>
      </c>
    </row>
    <row r="1004" spans="26:75" x14ac:dyDescent="0.45">
      <c r="Z1004" s="27"/>
      <c r="BQ1004" s="95">
        <f t="shared" si="124"/>
        <v>42998</v>
      </c>
      <c r="BR1004" s="83">
        <f t="shared" si="125"/>
        <v>9</v>
      </c>
      <c r="BS1004" s="43">
        <f t="shared" si="126"/>
        <v>2017</v>
      </c>
      <c r="BT1004" s="84">
        <f>IF(BQ1004=" "," ",+'Meteo - DJ'!E1005)</f>
        <v>5.6</v>
      </c>
      <c r="BU1004" s="85">
        <f>IF(BQ1004=" "," ",+'Meteo - DJ'!F1005)</f>
        <v>17.899999999999999</v>
      </c>
      <c r="BV1004" s="75">
        <f t="shared" si="123"/>
        <v>6.25</v>
      </c>
      <c r="BW1004" s="74">
        <f t="shared" si="127"/>
        <v>0.51917073170731665</v>
      </c>
    </row>
    <row r="1005" spans="26:75" x14ac:dyDescent="0.45">
      <c r="Z1005" s="27"/>
      <c r="BQ1005" s="95">
        <f t="shared" si="124"/>
        <v>42999</v>
      </c>
      <c r="BR1005" s="83">
        <f t="shared" si="125"/>
        <v>9</v>
      </c>
      <c r="BS1005" s="43">
        <f t="shared" si="126"/>
        <v>2017</v>
      </c>
      <c r="BT1005" s="84">
        <f>IF(BQ1005=" "," ",+'Meteo - DJ'!E1006)</f>
        <v>7.2</v>
      </c>
      <c r="BU1005" s="85">
        <f>IF(BQ1005=" "," ",+'Meteo - DJ'!F1006)</f>
        <v>20.8</v>
      </c>
      <c r="BV1005" s="75">
        <f t="shared" si="123"/>
        <v>4.4661176470588231</v>
      </c>
      <c r="BW1005" s="74">
        <f t="shared" si="127"/>
        <v>1.5028823529411763</v>
      </c>
    </row>
    <row r="1006" spans="26:75" x14ac:dyDescent="0.45">
      <c r="Z1006" s="27"/>
      <c r="BQ1006" s="95">
        <f t="shared" si="124"/>
        <v>43000</v>
      </c>
      <c r="BR1006" s="83">
        <f t="shared" si="125"/>
        <v>9</v>
      </c>
      <c r="BS1006" s="43">
        <f t="shared" si="126"/>
        <v>2017</v>
      </c>
      <c r="BT1006" s="84">
        <f>IF(BQ1006=" "," ",+'Meteo - DJ'!E1007)</f>
        <v>9.1</v>
      </c>
      <c r="BU1006" s="85">
        <f>IF(BQ1006=" "," ",+'Meteo - DJ'!F1007)</f>
        <v>20.7</v>
      </c>
      <c r="BV1006" s="75">
        <f t="shared" si="123"/>
        <v>3.5799482758620695</v>
      </c>
      <c r="BW1006" s="74">
        <f t="shared" si="127"/>
        <v>1.6323620689655169</v>
      </c>
    </row>
    <row r="1007" spans="26:75" x14ac:dyDescent="0.45">
      <c r="Z1007" s="27"/>
      <c r="BQ1007" s="95">
        <f t="shared" si="124"/>
        <v>43001</v>
      </c>
      <c r="BR1007" s="83">
        <f t="shared" si="125"/>
        <v>9</v>
      </c>
      <c r="BS1007" s="43">
        <f t="shared" si="126"/>
        <v>2017</v>
      </c>
      <c r="BT1007" s="84">
        <f>IF(BQ1007=" "," ",+'Meteo - DJ'!E1008)</f>
        <v>6.7</v>
      </c>
      <c r="BU1007" s="85">
        <f>IF(BQ1007=" "," ",+'Meteo - DJ'!F1008)</f>
        <v>20.5</v>
      </c>
      <c r="BV1007" s="75">
        <f t="shared" si="123"/>
        <v>4.7902173913043473</v>
      </c>
      <c r="BW1007" s="74">
        <f t="shared" si="127"/>
        <v>1.3606521739130433</v>
      </c>
    </row>
    <row r="1008" spans="26:75" x14ac:dyDescent="0.45">
      <c r="Z1008" s="27"/>
      <c r="BQ1008" s="95">
        <f t="shared" si="124"/>
        <v>43002</v>
      </c>
      <c r="BR1008" s="83">
        <f t="shared" si="125"/>
        <v>9</v>
      </c>
      <c r="BS1008" s="43">
        <f t="shared" si="126"/>
        <v>2017</v>
      </c>
      <c r="BT1008" s="84">
        <f>IF(BQ1008=" "," ",+'Meteo - DJ'!E1009)</f>
        <v>8.3000000000000007</v>
      </c>
      <c r="BU1008" s="85">
        <f>IF(BQ1008=" "," ",+'Meteo - DJ'!F1009)</f>
        <v>22.6</v>
      </c>
      <c r="BV1008" s="75">
        <f t="shared" si="123"/>
        <v>3.5394825174825169</v>
      </c>
      <c r="BW1008" s="74">
        <f t="shared" si="127"/>
        <v>2.3044475524475532</v>
      </c>
    </row>
    <row r="1009" spans="26:75" x14ac:dyDescent="0.45">
      <c r="Z1009" s="27"/>
      <c r="BQ1009" s="95">
        <f t="shared" si="124"/>
        <v>43003</v>
      </c>
      <c r="BR1009" s="83">
        <f t="shared" si="125"/>
        <v>9</v>
      </c>
      <c r="BS1009" s="43">
        <f t="shared" si="126"/>
        <v>2017</v>
      </c>
      <c r="BT1009" s="84">
        <f>IF(BQ1009=" "," ",+'Meteo - DJ'!E1010)</f>
        <v>14</v>
      </c>
      <c r="BU1009" s="85">
        <f>IF(BQ1009=" "," ",+'Meteo - DJ'!F1010)</f>
        <v>20.5</v>
      </c>
      <c r="BV1009" s="75">
        <f t="shared" si="123"/>
        <v>1.3538461538461539</v>
      </c>
      <c r="BW1009" s="74">
        <f t="shared" si="127"/>
        <v>2.3946153846153848</v>
      </c>
    </row>
    <row r="1010" spans="26:75" x14ac:dyDescent="0.45">
      <c r="Z1010" s="27"/>
      <c r="BQ1010" s="95">
        <f t="shared" si="124"/>
        <v>43004</v>
      </c>
      <c r="BR1010" s="83">
        <f t="shared" si="125"/>
        <v>9</v>
      </c>
      <c r="BS1010" s="43">
        <f t="shared" si="126"/>
        <v>2017</v>
      </c>
      <c r="BT1010" s="84">
        <f>IF(BQ1010=" "," ",+'Meteo - DJ'!E1011)</f>
        <v>14.7</v>
      </c>
      <c r="BU1010" s="85">
        <f>IF(BQ1010=" "," ",+'Meteo - DJ'!F1011)</f>
        <v>20.399999999999999</v>
      </c>
      <c r="BV1010" s="75">
        <f t="shared" si="123"/>
        <v>1.0664210526315794</v>
      </c>
      <c r="BW1010" s="74">
        <f t="shared" si="127"/>
        <v>2.5806315789473677</v>
      </c>
    </row>
    <row r="1011" spans="26:75" x14ac:dyDescent="0.45">
      <c r="Z1011" s="27"/>
      <c r="BQ1011" s="95">
        <f t="shared" si="124"/>
        <v>43005</v>
      </c>
      <c r="BR1011" s="83">
        <f t="shared" si="125"/>
        <v>9</v>
      </c>
      <c r="BS1011" s="43">
        <f t="shared" si="126"/>
        <v>2017</v>
      </c>
      <c r="BT1011" s="84">
        <f>IF(BQ1011=" "," ",+'Meteo - DJ'!E1012)</f>
        <v>10.8</v>
      </c>
      <c r="BU1011" s="85">
        <f>IF(BQ1011=" "," ",+'Meteo - DJ'!F1012)</f>
        <v>20.6</v>
      </c>
      <c r="BV1011" s="75">
        <f t="shared" si="123"/>
        <v>2.7977142857142852</v>
      </c>
      <c r="BW1011" s="74">
        <f t="shared" si="127"/>
        <v>1.7920000000000007</v>
      </c>
    </row>
    <row r="1012" spans="26:75" x14ac:dyDescent="0.45">
      <c r="Z1012" s="27"/>
      <c r="BQ1012" s="95">
        <f t="shared" si="124"/>
        <v>43006</v>
      </c>
      <c r="BR1012" s="83">
        <f t="shared" si="125"/>
        <v>9</v>
      </c>
      <c r="BS1012" s="43">
        <f t="shared" si="126"/>
        <v>2017</v>
      </c>
      <c r="BT1012" s="84">
        <f>IF(BQ1012=" "," ",+'Meteo - DJ'!E1013)</f>
        <v>14.1</v>
      </c>
      <c r="BU1012" s="85">
        <f>IF(BQ1012=" "," ",+'Meteo - DJ'!F1013)</f>
        <v>20.100000000000001</v>
      </c>
      <c r="BV1012" s="75">
        <f t="shared" si="123"/>
        <v>1.3766999999999998</v>
      </c>
      <c r="BW1012" s="74">
        <f t="shared" si="127"/>
        <v>2.2287000000000008</v>
      </c>
    </row>
    <row r="1013" spans="26:75" x14ac:dyDescent="0.45">
      <c r="Z1013" s="27"/>
      <c r="BQ1013" s="95">
        <f t="shared" si="124"/>
        <v>43007</v>
      </c>
      <c r="BR1013" s="83">
        <f t="shared" si="125"/>
        <v>9</v>
      </c>
      <c r="BS1013" s="43">
        <f t="shared" si="126"/>
        <v>2017</v>
      </c>
      <c r="BT1013" s="84">
        <f>IF(BQ1013=" "," ",+'Meteo - DJ'!E1014)</f>
        <v>14.8</v>
      </c>
      <c r="BU1013" s="85">
        <f>IF(BQ1013=" "," ",+'Meteo - DJ'!F1014)</f>
        <v>25.5</v>
      </c>
      <c r="BV1013" s="75">
        <f t="shared" si="123"/>
        <v>0.65794392523364464</v>
      </c>
      <c r="BW1013" s="74">
        <f t="shared" si="127"/>
        <v>5.1675700934579432</v>
      </c>
    </row>
    <row r="1014" spans="26:75" x14ac:dyDescent="0.45">
      <c r="Z1014" s="27"/>
      <c r="BQ1014" s="95">
        <f t="shared" si="124"/>
        <v>43008</v>
      </c>
      <c r="BR1014" s="83">
        <f t="shared" si="125"/>
        <v>9</v>
      </c>
      <c r="BS1014" s="43">
        <f t="shared" si="126"/>
        <v>2017</v>
      </c>
      <c r="BT1014" s="84">
        <f>IF(BQ1014=" "," ",+'Meteo - DJ'!E1015)</f>
        <v>13.2</v>
      </c>
      <c r="BU1014" s="85">
        <f>IF(BQ1014=" "," ",+'Meteo - DJ'!F1015)</f>
        <v>18.7</v>
      </c>
      <c r="BV1014" s="75">
        <f t="shared" si="123"/>
        <v>2.1434181818181823</v>
      </c>
      <c r="BW1014" s="74">
        <f t="shared" si="127"/>
        <v>1.3414181818181814</v>
      </c>
    </row>
    <row r="1015" spans="26:75" x14ac:dyDescent="0.45">
      <c r="Z1015" s="27"/>
      <c r="BQ1015" s="95">
        <f t="shared" si="124"/>
        <v>43009</v>
      </c>
      <c r="BR1015" s="83">
        <f t="shared" si="125"/>
        <v>10</v>
      </c>
      <c r="BS1015" s="43">
        <f t="shared" si="126"/>
        <v>2017</v>
      </c>
      <c r="BT1015" s="84">
        <f>IF(BQ1015=" "," ",+'Meteo - DJ'!E1016)</f>
        <v>12.3</v>
      </c>
      <c r="BU1015" s="85">
        <f>IF(BQ1015=" "," ",+'Meteo - DJ'!F1016)</f>
        <v>16</v>
      </c>
      <c r="BV1015" s="75">
        <f t="shared" si="123"/>
        <v>3.8499999999999996</v>
      </c>
      <c r="BW1015" s="74">
        <f t="shared" si="127"/>
        <v>0.19351351351351354</v>
      </c>
    </row>
    <row r="1016" spans="26:75" x14ac:dyDescent="0.45">
      <c r="Z1016" s="27"/>
      <c r="BQ1016" s="95">
        <f t="shared" si="124"/>
        <v>43010</v>
      </c>
      <c r="BR1016" s="83">
        <f t="shared" si="125"/>
        <v>10</v>
      </c>
      <c r="BS1016" s="43">
        <f t="shared" si="126"/>
        <v>2017</v>
      </c>
      <c r="BT1016" s="84">
        <f>IF(BQ1016=" "," ",+'Meteo - DJ'!E1017)</f>
        <v>14.4</v>
      </c>
      <c r="BU1016" s="85">
        <f>IF(BQ1016=" "," ",+'Meteo - DJ'!F1017)</f>
        <v>19.899999999999999</v>
      </c>
      <c r="BV1016" s="75">
        <f t="shared" si="123"/>
        <v>1.2776727272727273</v>
      </c>
      <c r="BW1016" s="74">
        <f t="shared" si="127"/>
        <v>2.2254909090909085</v>
      </c>
    </row>
    <row r="1017" spans="26:75" x14ac:dyDescent="0.45">
      <c r="Z1017" s="27"/>
      <c r="BQ1017" s="95">
        <f t="shared" si="124"/>
        <v>43011</v>
      </c>
      <c r="BR1017" s="83">
        <f t="shared" si="125"/>
        <v>10</v>
      </c>
      <c r="BS1017" s="43">
        <f t="shared" si="126"/>
        <v>2017</v>
      </c>
      <c r="BT1017" s="84">
        <f>IF(BQ1017=" "," ",+'Meteo - DJ'!E1018)</f>
        <v>9.6</v>
      </c>
      <c r="BU1017" s="85">
        <f>IF(BQ1017=" "," ",+'Meteo - DJ'!F1018)</f>
        <v>18.100000000000001</v>
      </c>
      <c r="BV1017" s="75">
        <f t="shared" si="123"/>
        <v>4.1584941176470576</v>
      </c>
      <c r="BW1017" s="74">
        <f t="shared" si="127"/>
        <v>0.72284705882352984</v>
      </c>
    </row>
    <row r="1018" spans="26:75" x14ac:dyDescent="0.45">
      <c r="Z1018" s="27"/>
      <c r="BQ1018" s="95">
        <f t="shared" si="124"/>
        <v>43012</v>
      </c>
      <c r="BR1018" s="83">
        <f t="shared" si="125"/>
        <v>10</v>
      </c>
      <c r="BS1018" s="43">
        <f t="shared" si="126"/>
        <v>2017</v>
      </c>
      <c r="BT1018" s="84">
        <f>IF(BQ1018=" "," ",+'Meteo - DJ'!E1019)</f>
        <v>7.4</v>
      </c>
      <c r="BU1018" s="85">
        <f>IF(BQ1018=" "," ",+'Meteo - DJ'!F1019)</f>
        <v>18</v>
      </c>
      <c r="BV1018" s="75">
        <f t="shared" si="123"/>
        <v>5.3</v>
      </c>
      <c r="BW1018" s="74">
        <f t="shared" si="127"/>
        <v>0.59660377358490568</v>
      </c>
    </row>
    <row r="1019" spans="26:75" x14ac:dyDescent="0.45">
      <c r="Z1019" s="27"/>
      <c r="BQ1019" s="95">
        <f t="shared" si="124"/>
        <v>43013</v>
      </c>
      <c r="BR1019" s="83">
        <f t="shared" si="125"/>
        <v>10</v>
      </c>
      <c r="BS1019" s="43">
        <f t="shared" si="126"/>
        <v>2017</v>
      </c>
      <c r="BT1019" s="84">
        <f>IF(BQ1019=" "," ",+'Meteo - DJ'!E1020)</f>
        <v>8.5</v>
      </c>
      <c r="BU1019" s="85">
        <f>IF(BQ1019=" "," ",+'Meteo - DJ'!F1020)</f>
        <v>16.600000000000001</v>
      </c>
      <c r="BV1019" s="75">
        <f t="shared" si="123"/>
        <v>5.4499999999999993</v>
      </c>
      <c r="BW1019" s="74">
        <f t="shared" si="127"/>
        <v>0.26074074074074105</v>
      </c>
    </row>
    <row r="1020" spans="26:75" x14ac:dyDescent="0.45">
      <c r="Z1020" s="27"/>
      <c r="BQ1020" s="95">
        <f t="shared" si="124"/>
        <v>43014</v>
      </c>
      <c r="BR1020" s="83">
        <f t="shared" si="125"/>
        <v>10</v>
      </c>
      <c r="BS1020" s="43">
        <f t="shared" si="126"/>
        <v>2017</v>
      </c>
      <c r="BT1020" s="84">
        <f>IF(BQ1020=" "," ",+'Meteo - DJ'!E1021)</f>
        <v>5.5</v>
      </c>
      <c r="BU1020" s="85">
        <f>IF(BQ1020=" "," ",+'Meteo - DJ'!F1021)</f>
        <v>15.8</v>
      </c>
      <c r="BV1020" s="75">
        <f t="shared" si="123"/>
        <v>7.35</v>
      </c>
      <c r="BW1020" s="74">
        <f t="shared" si="127"/>
        <v>9.0097087378640875E-2</v>
      </c>
    </row>
    <row r="1021" spans="26:75" x14ac:dyDescent="0.45">
      <c r="Z1021" s="27"/>
      <c r="BQ1021" s="95">
        <f t="shared" si="124"/>
        <v>43015</v>
      </c>
      <c r="BR1021" s="83">
        <f t="shared" si="125"/>
        <v>10</v>
      </c>
      <c r="BS1021" s="43">
        <f t="shared" si="126"/>
        <v>2017</v>
      </c>
      <c r="BT1021" s="84">
        <f>IF(BQ1021=" "," ",+'Meteo - DJ'!E1022)</f>
        <v>3</v>
      </c>
      <c r="BU1021" s="85">
        <f>IF(BQ1021=" "," ",+'Meteo - DJ'!F1022)</f>
        <v>16.2</v>
      </c>
      <c r="BV1021" s="75">
        <f t="shared" si="123"/>
        <v>8.4</v>
      </c>
      <c r="BW1021" s="74">
        <f t="shared" si="127"/>
        <v>0.1418181818181817</v>
      </c>
    </row>
    <row r="1022" spans="26:75" x14ac:dyDescent="0.45">
      <c r="Z1022" s="27"/>
      <c r="BQ1022" s="95">
        <f t="shared" si="124"/>
        <v>43016</v>
      </c>
      <c r="BR1022" s="83">
        <f t="shared" si="125"/>
        <v>10</v>
      </c>
      <c r="BS1022" s="43">
        <f t="shared" si="126"/>
        <v>2017</v>
      </c>
      <c r="BT1022" s="84">
        <f>IF(BQ1022=" "," ",+'Meteo - DJ'!E1023)</f>
        <v>11.8</v>
      </c>
      <c r="BU1022" s="85">
        <f>IF(BQ1022=" "," ",+'Meteo - DJ'!F1023)</f>
        <v>17.5</v>
      </c>
      <c r="BV1022" s="75">
        <f t="shared" si="123"/>
        <v>3.3499999999999996</v>
      </c>
      <c r="BW1022" s="74">
        <f t="shared" si="127"/>
        <v>0.66052631578947363</v>
      </c>
    </row>
    <row r="1023" spans="26:75" x14ac:dyDescent="0.45">
      <c r="Z1023" s="27"/>
      <c r="BQ1023" s="95">
        <f t="shared" si="124"/>
        <v>43017</v>
      </c>
      <c r="BR1023" s="83">
        <f t="shared" si="125"/>
        <v>10</v>
      </c>
      <c r="BS1023" s="43">
        <f t="shared" si="126"/>
        <v>2017</v>
      </c>
      <c r="BT1023" s="84">
        <f>IF(BQ1023=" "," ",+'Meteo - DJ'!E1024)</f>
        <v>7.6</v>
      </c>
      <c r="BU1023" s="85">
        <f>IF(BQ1023=" "," ",+'Meteo - DJ'!F1024)</f>
        <v>18.8</v>
      </c>
      <c r="BV1023" s="75">
        <f t="shared" si="123"/>
        <v>4.8879999999999999</v>
      </c>
      <c r="BW1023" s="74">
        <f t="shared" si="127"/>
        <v>0.84550000000000014</v>
      </c>
    </row>
    <row r="1024" spans="26:75" x14ac:dyDescent="0.45">
      <c r="Z1024" s="27"/>
      <c r="BQ1024" s="95">
        <f t="shared" si="124"/>
        <v>43018</v>
      </c>
      <c r="BR1024" s="83">
        <f t="shared" si="125"/>
        <v>10</v>
      </c>
      <c r="BS1024" s="43">
        <f t="shared" si="126"/>
        <v>2017</v>
      </c>
      <c r="BT1024" s="84">
        <f>IF(BQ1024=" "," ",+'Meteo - DJ'!E1025)</f>
        <v>12.5</v>
      </c>
      <c r="BU1024" s="85">
        <f>IF(BQ1024=" "," ",+'Meteo - DJ'!F1025)</f>
        <v>17.2</v>
      </c>
      <c r="BV1024" s="75">
        <f t="shared" si="123"/>
        <v>3.1500000000000004</v>
      </c>
      <c r="BW1024" s="74">
        <f t="shared" si="127"/>
        <v>0.608510638297872</v>
      </c>
    </row>
    <row r="1025" spans="26:75" x14ac:dyDescent="0.45">
      <c r="Z1025" s="27"/>
      <c r="BQ1025" s="95">
        <f t="shared" si="124"/>
        <v>43019</v>
      </c>
      <c r="BR1025" s="83">
        <f t="shared" si="125"/>
        <v>10</v>
      </c>
      <c r="BS1025" s="43">
        <f t="shared" si="126"/>
        <v>2017</v>
      </c>
      <c r="BT1025" s="84">
        <f>IF(BQ1025=" "," ",+'Meteo - DJ'!E1026)</f>
        <v>13.3</v>
      </c>
      <c r="BU1025" s="85">
        <f>IF(BQ1025=" "," ",+'Meteo - DJ'!F1026)</f>
        <v>19.399999999999999</v>
      </c>
      <c r="BV1025" s="75">
        <f t="shared" si="123"/>
        <v>1.8969508196721312</v>
      </c>
      <c r="BW1025" s="74">
        <f t="shared" si="127"/>
        <v>1.6849836065573764</v>
      </c>
    </row>
    <row r="1026" spans="26:75" x14ac:dyDescent="0.45">
      <c r="Z1026" s="27"/>
      <c r="BQ1026" s="95">
        <f t="shared" si="124"/>
        <v>43020</v>
      </c>
      <c r="BR1026" s="83">
        <f t="shared" si="125"/>
        <v>10</v>
      </c>
      <c r="BS1026" s="43">
        <f t="shared" si="126"/>
        <v>2017</v>
      </c>
      <c r="BT1026" s="84">
        <f>IF(BQ1026=" "," ",+'Meteo - DJ'!E1027)</f>
        <v>12.3</v>
      </c>
      <c r="BU1026" s="85">
        <f>IF(BQ1026=" "," ",+'Meteo - DJ'!F1027)</f>
        <v>21.2</v>
      </c>
      <c r="BV1026" s="75">
        <f t="shared" si="123"/>
        <v>1.9892359550561796</v>
      </c>
      <c r="BW1026" s="74">
        <f t="shared" si="127"/>
        <v>2.3100224719101119</v>
      </c>
    </row>
    <row r="1027" spans="26:75" x14ac:dyDescent="0.45">
      <c r="Z1027" s="27"/>
      <c r="BQ1027" s="95">
        <f t="shared" si="124"/>
        <v>43021</v>
      </c>
      <c r="BR1027" s="83">
        <f t="shared" si="125"/>
        <v>10</v>
      </c>
      <c r="BS1027" s="43">
        <f t="shared" si="126"/>
        <v>2017</v>
      </c>
      <c r="BT1027" s="84">
        <f>IF(BQ1027=" "," ",+'Meteo - DJ'!E1028)</f>
        <v>13.8</v>
      </c>
      <c r="BU1027" s="85">
        <f>IF(BQ1027=" "," ",+'Meteo - DJ'!F1028)</f>
        <v>22.4</v>
      </c>
      <c r="BV1027" s="75">
        <f t="shared" si="123"/>
        <v>1.1974883720930229</v>
      </c>
      <c r="BW1027" s="74">
        <f t="shared" si="127"/>
        <v>3.266325581395348</v>
      </c>
    </row>
    <row r="1028" spans="26:75" x14ac:dyDescent="0.45">
      <c r="Z1028" s="27"/>
      <c r="BQ1028" s="95">
        <f t="shared" si="124"/>
        <v>43022</v>
      </c>
      <c r="BR1028" s="83">
        <f t="shared" si="125"/>
        <v>10</v>
      </c>
      <c r="BS1028" s="43">
        <f t="shared" si="126"/>
        <v>2017</v>
      </c>
      <c r="BT1028" s="84">
        <f>IF(BQ1028=" "," ",+'Meteo - DJ'!E1029)</f>
        <v>9.1</v>
      </c>
      <c r="BU1028" s="85">
        <f>IF(BQ1028=" "," ",+'Meteo - DJ'!F1029)</f>
        <v>22.9</v>
      </c>
      <c r="BV1028" s="75">
        <f t="shared" si="123"/>
        <v>3.1227391304347831</v>
      </c>
      <c r="BW1028" s="74">
        <f t="shared" si="127"/>
        <v>2.5314347826086951</v>
      </c>
    </row>
    <row r="1029" spans="26:75" x14ac:dyDescent="0.45">
      <c r="Z1029" s="27"/>
      <c r="BQ1029" s="95">
        <f t="shared" si="124"/>
        <v>43023</v>
      </c>
      <c r="BR1029" s="83">
        <f t="shared" si="125"/>
        <v>10</v>
      </c>
      <c r="BS1029" s="43">
        <f t="shared" si="126"/>
        <v>2017</v>
      </c>
      <c r="BT1029" s="84">
        <f>IF(BQ1029=" "," ",+'Meteo - DJ'!E1030)</f>
        <v>10.5</v>
      </c>
      <c r="BU1029" s="85">
        <f>IF(BQ1029=" "," ",+'Meteo - DJ'!F1030)</f>
        <v>23.9</v>
      </c>
      <c r="BV1029" s="75">
        <f t="shared" si="123"/>
        <v>2.3630597014925376</v>
      </c>
      <c r="BW1029" s="74">
        <f t="shared" si="127"/>
        <v>3.1947014925373125</v>
      </c>
    </row>
    <row r="1030" spans="26:75" x14ac:dyDescent="0.45">
      <c r="Z1030" s="27"/>
      <c r="BQ1030" s="95">
        <f t="shared" si="124"/>
        <v>43024</v>
      </c>
      <c r="BR1030" s="83">
        <f t="shared" si="125"/>
        <v>10</v>
      </c>
      <c r="BS1030" s="43">
        <f t="shared" si="126"/>
        <v>2017</v>
      </c>
      <c r="BT1030" s="84">
        <f>IF(BQ1030=" "," ",+'Meteo - DJ'!E1031)</f>
        <v>13.5</v>
      </c>
      <c r="BU1030" s="85">
        <f>IF(BQ1030=" "," ",+'Meteo - DJ'!F1031)</f>
        <v>24.5</v>
      </c>
      <c r="BV1030" s="75">
        <f t="shared" si="123"/>
        <v>1.1331818181818181</v>
      </c>
      <c r="BW1030" s="74">
        <f t="shared" si="127"/>
        <v>4.205909090909091</v>
      </c>
    </row>
    <row r="1031" spans="26:75" x14ac:dyDescent="0.45">
      <c r="Z1031" s="27"/>
      <c r="BQ1031" s="95">
        <f t="shared" si="124"/>
        <v>43025</v>
      </c>
      <c r="BR1031" s="83">
        <f t="shared" si="125"/>
        <v>10</v>
      </c>
      <c r="BS1031" s="43">
        <f t="shared" si="126"/>
        <v>2017</v>
      </c>
      <c r="BT1031" s="84">
        <f>IF(BQ1031=" "," ",+'Meteo - DJ'!E1032)</f>
        <v>11.3</v>
      </c>
      <c r="BU1031" s="85">
        <f>IF(BQ1031=" "," ",+'Meteo - DJ'!F1032)</f>
        <v>23.1</v>
      </c>
      <c r="BV1031" s="75">
        <f t="shared" si="123"/>
        <v>2.1337796610169488</v>
      </c>
      <c r="BW1031" s="74">
        <f t="shared" si="127"/>
        <v>2.9832711864406787</v>
      </c>
    </row>
    <row r="1032" spans="26:75" x14ac:dyDescent="0.45">
      <c r="Z1032" s="27"/>
      <c r="BQ1032" s="95">
        <f t="shared" si="124"/>
        <v>43026</v>
      </c>
      <c r="BR1032" s="83">
        <f t="shared" si="125"/>
        <v>10</v>
      </c>
      <c r="BS1032" s="43">
        <f t="shared" si="126"/>
        <v>2017</v>
      </c>
      <c r="BT1032" s="84">
        <f>IF(BQ1032=" "," ",+'Meteo - DJ'!E1033)</f>
        <v>11</v>
      </c>
      <c r="BU1032" s="85">
        <f>IF(BQ1032=" "," ",+'Meteo - DJ'!F1033)</f>
        <v>20.3</v>
      </c>
      <c r="BV1032" s="75">
        <f t="shared" si="123"/>
        <v>2.7729032258064517</v>
      </c>
      <c r="BW1032" s="74">
        <f t="shared" si="127"/>
        <v>1.6925806451612906</v>
      </c>
    </row>
    <row r="1033" spans="26:75" x14ac:dyDescent="0.45">
      <c r="Z1033" s="27"/>
      <c r="BQ1033" s="95">
        <f t="shared" si="124"/>
        <v>43027</v>
      </c>
      <c r="BR1033" s="83">
        <f t="shared" si="125"/>
        <v>10</v>
      </c>
      <c r="BS1033" s="43">
        <f t="shared" si="126"/>
        <v>2017</v>
      </c>
      <c r="BT1033" s="84">
        <f>IF(BQ1033=" "," ",+'Meteo - DJ'!E1034)</f>
        <v>11.4</v>
      </c>
      <c r="BU1033" s="85">
        <f>IF(BQ1033=" "," ",+'Meteo - DJ'!F1034)</f>
        <v>21.5</v>
      </c>
      <c r="BV1033" s="75">
        <f t="shared" si="123"/>
        <v>2.3394059405940588</v>
      </c>
      <c r="BW1033" s="74">
        <f t="shared" si="127"/>
        <v>2.276930693069307</v>
      </c>
    </row>
    <row r="1034" spans="26:75" x14ac:dyDescent="0.45">
      <c r="Z1034" s="27"/>
      <c r="BQ1034" s="95">
        <f t="shared" si="124"/>
        <v>43028</v>
      </c>
      <c r="BR1034" s="83">
        <f t="shared" si="125"/>
        <v>10</v>
      </c>
      <c r="BS1034" s="43">
        <f t="shared" si="126"/>
        <v>2017</v>
      </c>
      <c r="BT1034" s="84">
        <f>IF(BQ1034=" "," ",+'Meteo - DJ'!E1035)</f>
        <v>10.9</v>
      </c>
      <c r="BU1034" s="85">
        <f>IF(BQ1034=" "," ",+'Meteo - DJ'!F1035)</f>
        <v>16.899999999999999</v>
      </c>
      <c r="BV1034" s="75">
        <f t="shared" si="123"/>
        <v>4.1000000000000014</v>
      </c>
      <c r="BW1034" s="74">
        <f t="shared" si="127"/>
        <v>0.4046999999999995</v>
      </c>
    </row>
    <row r="1035" spans="26:75" x14ac:dyDescent="0.45">
      <c r="Z1035" s="27"/>
      <c r="BQ1035" s="95">
        <f t="shared" si="124"/>
        <v>43029</v>
      </c>
      <c r="BR1035" s="83">
        <f t="shared" si="125"/>
        <v>10</v>
      </c>
      <c r="BS1035" s="43">
        <f t="shared" si="126"/>
        <v>2017</v>
      </c>
      <c r="BT1035" s="84">
        <f>IF(BQ1035=" "," ",+'Meteo - DJ'!E1036)</f>
        <v>10.9</v>
      </c>
      <c r="BU1035" s="85">
        <f>IF(BQ1035=" "," ",+'Meteo - DJ'!F1036)</f>
        <v>17.7</v>
      </c>
      <c r="BV1035" s="75">
        <f t="shared" ref="BV1035:BV1098" si="128">IF(BQ1035=" "," ",IF($C$12&gt;$BU1035,($C$12-(BT1035+BU1035)/2),IF(BU1035&gt;=$C$12,0.08*($C$12-BT1035)+0.42*(($C$12-BT1035)^2/(BU1035-BT1035)))))</f>
        <v>3.6999999999999993</v>
      </c>
      <c r="BW1035" s="74">
        <f t="shared" si="127"/>
        <v>0.66626470588235276</v>
      </c>
    </row>
    <row r="1036" spans="26:75" x14ac:dyDescent="0.45">
      <c r="Z1036" s="27"/>
      <c r="BQ1036" s="95">
        <f t="shared" ref="BQ1036:BQ1099" si="129">IF(BQ1035&lt;DATE(YEAR($D$7),MONTH($D$7),DAY($D$7)-1),DATE(YEAR(BQ1035),MONTH(BQ1035),DAY(BQ1035)+1)," ")</f>
        <v>43030</v>
      </c>
      <c r="BR1036" s="83">
        <f t="shared" ref="BR1036:BR1099" si="130">IF(BQ1036=" "," ",MONTH(BQ1036))</f>
        <v>10</v>
      </c>
      <c r="BS1036" s="43">
        <f t="shared" ref="BS1036:BS1099" si="131">IF(BQ1036=" "," ",YEAR(BQ1036))</f>
        <v>2017</v>
      </c>
      <c r="BT1036" s="84">
        <f>IF(BQ1036=" "," ",+'Meteo - DJ'!E1037)</f>
        <v>8.9</v>
      </c>
      <c r="BU1036" s="85">
        <f>IF(BQ1036=" "," ",+'Meteo - DJ'!F1037)</f>
        <v>13.8</v>
      </c>
      <c r="BV1036" s="75">
        <f t="shared" si="128"/>
        <v>6.6499999999999986</v>
      </c>
      <c r="BW1036" s="74">
        <f t="shared" ref="BW1036:BW1099" si="132">IF(BQ1036=" "," ",IF(BT1036&gt;$C$13,MAX(0,(BT1036+BU1036)/2-$C$13),IF(BU1036&lt;$C$13,0,0.08*(BU1036-$C$13)+0.42*((BU1036-$C$13)^2/(BU1036-BT1036)))))</f>
        <v>0</v>
      </c>
    </row>
    <row r="1037" spans="26:75" x14ac:dyDescent="0.45">
      <c r="Z1037" s="27"/>
      <c r="BQ1037" s="95">
        <f t="shared" si="129"/>
        <v>43031</v>
      </c>
      <c r="BR1037" s="83">
        <f t="shared" si="130"/>
        <v>10</v>
      </c>
      <c r="BS1037" s="43">
        <f t="shared" si="131"/>
        <v>2017</v>
      </c>
      <c r="BT1037" s="84">
        <f>IF(BQ1037=" "," ",+'Meteo - DJ'!E1038)</f>
        <v>8.9</v>
      </c>
      <c r="BU1037" s="85">
        <f>IF(BQ1037=" "," ",+'Meteo - DJ'!F1038)</f>
        <v>14.5</v>
      </c>
      <c r="BV1037" s="75">
        <f t="shared" si="128"/>
        <v>6.3000000000000007</v>
      </c>
      <c r="BW1037" s="74">
        <f t="shared" si="132"/>
        <v>0</v>
      </c>
    </row>
    <row r="1038" spans="26:75" x14ac:dyDescent="0.45">
      <c r="Z1038" s="27"/>
      <c r="BQ1038" s="95">
        <f t="shared" si="129"/>
        <v>43032</v>
      </c>
      <c r="BR1038" s="83">
        <f t="shared" si="130"/>
        <v>10</v>
      </c>
      <c r="BS1038" s="43">
        <f t="shared" si="131"/>
        <v>2017</v>
      </c>
      <c r="BT1038" s="84">
        <f>IF(BQ1038=" "," ",+'Meteo - DJ'!E1039)</f>
        <v>12.9</v>
      </c>
      <c r="BU1038" s="85">
        <f>IF(BQ1038=" "," ",+'Meteo - DJ'!F1039)</f>
        <v>18.5</v>
      </c>
      <c r="BV1038" s="75">
        <f t="shared" si="128"/>
        <v>2.3587500000000001</v>
      </c>
      <c r="BW1038" s="74">
        <f t="shared" si="132"/>
        <v>1.19875</v>
      </c>
    </row>
    <row r="1039" spans="26:75" x14ac:dyDescent="0.45">
      <c r="Z1039" s="27"/>
      <c r="BQ1039" s="95">
        <f t="shared" si="129"/>
        <v>43033</v>
      </c>
      <c r="BR1039" s="83">
        <f t="shared" si="130"/>
        <v>10</v>
      </c>
      <c r="BS1039" s="43">
        <f t="shared" si="131"/>
        <v>2017</v>
      </c>
      <c r="BT1039" s="84">
        <f>IF(BQ1039=" "," ",+'Meteo - DJ'!E1040)</f>
        <v>14.1</v>
      </c>
      <c r="BU1039" s="85">
        <f>IF(BQ1039=" "," ",+'Meteo - DJ'!F1040)</f>
        <v>19.7</v>
      </c>
      <c r="BV1039" s="75">
        <f t="shared" si="128"/>
        <v>1.4527500000000004</v>
      </c>
      <c r="BW1039" s="74">
        <f t="shared" si="132"/>
        <v>2.0327499999999996</v>
      </c>
    </row>
    <row r="1040" spans="26:75" x14ac:dyDescent="0.45">
      <c r="Z1040" s="27"/>
      <c r="BQ1040" s="95">
        <f t="shared" si="129"/>
        <v>43034</v>
      </c>
      <c r="BR1040" s="83">
        <f t="shared" si="130"/>
        <v>10</v>
      </c>
      <c r="BS1040" s="43">
        <f t="shared" si="131"/>
        <v>2017</v>
      </c>
      <c r="BT1040" s="84">
        <f>IF(BQ1040=" "," ",+'Meteo - DJ'!E1041)</f>
        <v>9.6999999999999993</v>
      </c>
      <c r="BU1040" s="85">
        <f>IF(BQ1040=" "," ",+'Meteo - DJ'!F1041)</f>
        <v>14.4</v>
      </c>
      <c r="BV1040" s="75">
        <f t="shared" si="128"/>
        <v>5.9499999999999993</v>
      </c>
      <c r="BW1040" s="74">
        <f t="shared" si="132"/>
        <v>0</v>
      </c>
    </row>
    <row r="1041" spans="26:75" x14ac:dyDescent="0.45">
      <c r="Z1041" s="27"/>
      <c r="BQ1041" s="95">
        <f t="shared" si="129"/>
        <v>43035</v>
      </c>
      <c r="BR1041" s="83">
        <f t="shared" si="130"/>
        <v>10</v>
      </c>
      <c r="BS1041" s="43">
        <f t="shared" si="131"/>
        <v>2017</v>
      </c>
      <c r="BT1041" s="84">
        <f>IF(BQ1041=" "," ",+'Meteo - DJ'!E1042)</f>
        <v>10.199999999999999</v>
      </c>
      <c r="BU1041" s="85">
        <f>IF(BQ1041=" "," ",+'Meteo - DJ'!F1042)</f>
        <v>16.100000000000001</v>
      </c>
      <c r="BV1041" s="75">
        <f t="shared" si="128"/>
        <v>4.8499999999999996</v>
      </c>
      <c r="BW1041" s="74">
        <f t="shared" si="132"/>
        <v>0.17413559322033928</v>
      </c>
    </row>
    <row r="1042" spans="26:75" x14ac:dyDescent="0.45">
      <c r="Z1042" s="27"/>
      <c r="BQ1042" s="95">
        <f t="shared" si="129"/>
        <v>43036</v>
      </c>
      <c r="BR1042" s="83">
        <f t="shared" si="130"/>
        <v>10</v>
      </c>
      <c r="BS1042" s="43">
        <f t="shared" si="131"/>
        <v>2017</v>
      </c>
      <c r="BT1042" s="84">
        <f>IF(BQ1042=" "," ",+'Meteo - DJ'!E1043)</f>
        <v>3.3</v>
      </c>
      <c r="BU1042" s="85">
        <f>IF(BQ1042=" "," ",+'Meteo - DJ'!F1043)</f>
        <v>14.8</v>
      </c>
      <c r="BV1042" s="75">
        <f t="shared" si="128"/>
        <v>8.9499999999999993</v>
      </c>
      <c r="BW1042" s="74">
        <f t="shared" si="132"/>
        <v>0</v>
      </c>
    </row>
    <row r="1043" spans="26:75" x14ac:dyDescent="0.45">
      <c r="Z1043" s="27"/>
      <c r="BQ1043" s="95">
        <f t="shared" si="129"/>
        <v>43037</v>
      </c>
      <c r="BR1043" s="83">
        <f t="shared" si="130"/>
        <v>10</v>
      </c>
      <c r="BS1043" s="43">
        <f t="shared" si="131"/>
        <v>2017</v>
      </c>
      <c r="BT1043" s="84">
        <f>IF(BQ1043=" "," ",+'Meteo - DJ'!E1044)</f>
        <v>10</v>
      </c>
      <c r="BU1043" s="85">
        <f>IF(BQ1043=" "," ",+'Meteo - DJ'!F1044)</f>
        <v>15.1</v>
      </c>
      <c r="BV1043" s="75">
        <f t="shared" si="128"/>
        <v>5.4499999999999993</v>
      </c>
      <c r="BW1043" s="74">
        <f t="shared" si="132"/>
        <v>8.8235294117646728E-3</v>
      </c>
    </row>
    <row r="1044" spans="26:75" x14ac:dyDescent="0.45">
      <c r="Z1044" s="27"/>
      <c r="BQ1044" s="95">
        <f t="shared" si="129"/>
        <v>43038</v>
      </c>
      <c r="BR1044" s="83">
        <f t="shared" si="130"/>
        <v>10</v>
      </c>
      <c r="BS1044" s="43">
        <f t="shared" si="131"/>
        <v>2017</v>
      </c>
      <c r="BT1044" s="84">
        <f>IF(BQ1044=" "," ",+'Meteo - DJ'!E1045)</f>
        <v>4.5999999999999996</v>
      </c>
      <c r="BU1044" s="85">
        <f>IF(BQ1044=" "," ",+'Meteo - DJ'!F1045)</f>
        <v>12.4</v>
      </c>
      <c r="BV1044" s="75">
        <f t="shared" si="128"/>
        <v>9.5</v>
      </c>
      <c r="BW1044" s="74">
        <f t="shared" si="132"/>
        <v>0</v>
      </c>
    </row>
    <row r="1045" spans="26:75" x14ac:dyDescent="0.45">
      <c r="Z1045" s="27"/>
      <c r="BQ1045" s="95">
        <f t="shared" si="129"/>
        <v>43039</v>
      </c>
      <c r="BR1045" s="83">
        <f t="shared" si="130"/>
        <v>10</v>
      </c>
      <c r="BS1045" s="43">
        <f t="shared" si="131"/>
        <v>2017</v>
      </c>
      <c r="BT1045" s="84">
        <f>IF(BQ1045=" "," ",+'Meteo - DJ'!E1046)</f>
        <v>1.2</v>
      </c>
      <c r="BU1045" s="85">
        <f>IF(BQ1045=" "," ",+'Meteo - DJ'!F1046)</f>
        <v>12.8</v>
      </c>
      <c r="BV1045" s="75">
        <f t="shared" si="128"/>
        <v>11</v>
      </c>
      <c r="BW1045" s="74">
        <f t="shared" si="132"/>
        <v>0</v>
      </c>
    </row>
    <row r="1046" spans="26:75" x14ac:dyDescent="0.45">
      <c r="Z1046" s="27"/>
      <c r="BQ1046" s="95">
        <f t="shared" si="129"/>
        <v>43040</v>
      </c>
      <c r="BR1046" s="83">
        <f t="shared" si="130"/>
        <v>11</v>
      </c>
      <c r="BS1046" s="43">
        <f t="shared" si="131"/>
        <v>2017</v>
      </c>
      <c r="BT1046" s="84">
        <f>IF(BQ1046=" "," ",+'Meteo - DJ'!E1047)</f>
        <v>3.3</v>
      </c>
      <c r="BU1046" s="85">
        <f>IF(BQ1046=" "," ",+'Meteo - DJ'!F1047)</f>
        <v>13.7</v>
      </c>
      <c r="BV1046" s="75">
        <f t="shared" si="128"/>
        <v>9.5</v>
      </c>
      <c r="BW1046" s="74">
        <f t="shared" si="132"/>
        <v>0</v>
      </c>
    </row>
    <row r="1047" spans="26:75" x14ac:dyDescent="0.45">
      <c r="Z1047" s="27"/>
      <c r="BQ1047" s="95">
        <f t="shared" si="129"/>
        <v>43041</v>
      </c>
      <c r="BR1047" s="83">
        <f t="shared" si="130"/>
        <v>11</v>
      </c>
      <c r="BS1047" s="43">
        <f t="shared" si="131"/>
        <v>2017</v>
      </c>
      <c r="BT1047" s="84">
        <f>IF(BQ1047=" "," ",+'Meteo - DJ'!E1048)</f>
        <v>6.8</v>
      </c>
      <c r="BU1047" s="85">
        <f>IF(BQ1047=" "," ",+'Meteo - DJ'!F1048)</f>
        <v>14.2</v>
      </c>
      <c r="BV1047" s="75">
        <f t="shared" si="128"/>
        <v>7.5</v>
      </c>
      <c r="BW1047" s="74">
        <f t="shared" si="132"/>
        <v>0</v>
      </c>
    </row>
    <row r="1048" spans="26:75" x14ac:dyDescent="0.45">
      <c r="Z1048" s="27"/>
      <c r="BQ1048" s="95">
        <f t="shared" si="129"/>
        <v>43042</v>
      </c>
      <c r="BR1048" s="83">
        <f t="shared" si="130"/>
        <v>11</v>
      </c>
      <c r="BS1048" s="43">
        <f t="shared" si="131"/>
        <v>2017</v>
      </c>
      <c r="BT1048" s="84">
        <f>IF(BQ1048=" "," ",+'Meteo - DJ'!E1049)</f>
        <v>9.1999999999999993</v>
      </c>
      <c r="BU1048" s="85">
        <f>IF(BQ1048=" "," ",+'Meteo - DJ'!F1049)</f>
        <v>16.3</v>
      </c>
      <c r="BV1048" s="75">
        <f t="shared" si="128"/>
        <v>5.25</v>
      </c>
      <c r="BW1048" s="74">
        <f t="shared" si="132"/>
        <v>0.20397183098591565</v>
      </c>
    </row>
    <row r="1049" spans="26:75" x14ac:dyDescent="0.45">
      <c r="Z1049" s="27"/>
      <c r="BQ1049" s="95">
        <f t="shared" si="129"/>
        <v>43043</v>
      </c>
      <c r="BR1049" s="83">
        <f t="shared" si="130"/>
        <v>11</v>
      </c>
      <c r="BS1049" s="43">
        <f t="shared" si="131"/>
        <v>2017</v>
      </c>
      <c r="BT1049" s="84">
        <f>IF(BQ1049=" "," ",+'Meteo - DJ'!E1050)</f>
        <v>8.6999999999999993</v>
      </c>
      <c r="BU1049" s="85">
        <f>IF(BQ1049=" "," ",+'Meteo - DJ'!F1050)</f>
        <v>15.2</v>
      </c>
      <c r="BV1049" s="75">
        <f t="shared" si="128"/>
        <v>6.0500000000000007</v>
      </c>
      <c r="BW1049" s="74">
        <f t="shared" si="132"/>
        <v>1.8584615384615311E-2</v>
      </c>
    </row>
    <row r="1050" spans="26:75" x14ac:dyDescent="0.45">
      <c r="Z1050" s="27"/>
      <c r="BQ1050" s="95">
        <f t="shared" si="129"/>
        <v>43044</v>
      </c>
      <c r="BR1050" s="83">
        <f t="shared" si="130"/>
        <v>11</v>
      </c>
      <c r="BS1050" s="43">
        <f t="shared" si="131"/>
        <v>2017</v>
      </c>
      <c r="BT1050" s="84">
        <f>IF(BQ1050=" "," ",+'Meteo - DJ'!E1051)</f>
        <v>4</v>
      </c>
      <c r="BU1050" s="85">
        <f>IF(BQ1050=" "," ",+'Meteo - DJ'!F1051)</f>
        <v>10.7</v>
      </c>
      <c r="BV1050" s="75">
        <f t="shared" si="128"/>
        <v>10.65</v>
      </c>
      <c r="BW1050" s="74">
        <f t="shared" si="132"/>
        <v>0</v>
      </c>
    </row>
    <row r="1051" spans="26:75" x14ac:dyDescent="0.45">
      <c r="Z1051" s="27"/>
      <c r="BQ1051" s="95">
        <f t="shared" si="129"/>
        <v>43045</v>
      </c>
      <c r="BR1051" s="83">
        <f t="shared" si="130"/>
        <v>11</v>
      </c>
      <c r="BS1051" s="43">
        <f t="shared" si="131"/>
        <v>2017</v>
      </c>
      <c r="BT1051" s="84">
        <f>IF(BQ1051=" "," ",+'Meteo - DJ'!E1052)</f>
        <v>1</v>
      </c>
      <c r="BU1051" s="85">
        <f>IF(BQ1051=" "," ",+'Meteo - DJ'!F1052)</f>
        <v>11</v>
      </c>
      <c r="BV1051" s="75">
        <f t="shared" si="128"/>
        <v>12</v>
      </c>
      <c r="BW1051" s="74">
        <f t="shared" si="132"/>
        <v>0</v>
      </c>
    </row>
    <row r="1052" spans="26:75" x14ac:dyDescent="0.45">
      <c r="Z1052" s="27"/>
      <c r="BQ1052" s="95">
        <f t="shared" si="129"/>
        <v>43046</v>
      </c>
      <c r="BR1052" s="83">
        <f t="shared" si="130"/>
        <v>11</v>
      </c>
      <c r="BS1052" s="43">
        <f t="shared" si="131"/>
        <v>2017</v>
      </c>
      <c r="BT1052" s="84">
        <f>IF(BQ1052=" "," ",+'Meteo - DJ'!E1053)</f>
        <v>-1.9</v>
      </c>
      <c r="BU1052" s="85">
        <f>IF(BQ1052=" "," ",+'Meteo - DJ'!F1053)</f>
        <v>10.9</v>
      </c>
      <c r="BV1052" s="75">
        <f t="shared" si="128"/>
        <v>13.5</v>
      </c>
      <c r="BW1052" s="74">
        <f t="shared" si="132"/>
        <v>0</v>
      </c>
    </row>
    <row r="1053" spans="26:75" x14ac:dyDescent="0.45">
      <c r="Z1053" s="27"/>
      <c r="BQ1053" s="95">
        <f t="shared" si="129"/>
        <v>43047</v>
      </c>
      <c r="BR1053" s="83">
        <f t="shared" si="130"/>
        <v>11</v>
      </c>
      <c r="BS1053" s="43">
        <f t="shared" si="131"/>
        <v>2017</v>
      </c>
      <c r="BT1053" s="84">
        <f>IF(BQ1053=" "," ",+'Meteo - DJ'!E1054)</f>
        <v>-1.6</v>
      </c>
      <c r="BU1053" s="85">
        <f>IF(BQ1053=" "," ",+'Meteo - DJ'!F1054)</f>
        <v>8.3000000000000007</v>
      </c>
      <c r="BV1053" s="75">
        <f t="shared" si="128"/>
        <v>14.649999999999999</v>
      </c>
      <c r="BW1053" s="74">
        <f t="shared" si="132"/>
        <v>0</v>
      </c>
    </row>
    <row r="1054" spans="26:75" x14ac:dyDescent="0.45">
      <c r="Z1054" s="27"/>
      <c r="BQ1054" s="95">
        <f t="shared" si="129"/>
        <v>43048</v>
      </c>
      <c r="BR1054" s="83">
        <f t="shared" si="130"/>
        <v>11</v>
      </c>
      <c r="BS1054" s="43">
        <f t="shared" si="131"/>
        <v>2017</v>
      </c>
      <c r="BT1054" s="84">
        <f>IF(BQ1054=" "," ",+'Meteo - DJ'!E1055)</f>
        <v>5.6</v>
      </c>
      <c r="BU1054" s="85">
        <f>IF(BQ1054=" "," ",+'Meteo - DJ'!F1055)</f>
        <v>11.3</v>
      </c>
      <c r="BV1054" s="75">
        <f t="shared" si="128"/>
        <v>9.5500000000000007</v>
      </c>
      <c r="BW1054" s="74">
        <f t="shared" si="132"/>
        <v>0</v>
      </c>
    </row>
    <row r="1055" spans="26:75" x14ac:dyDescent="0.45">
      <c r="Z1055" s="27"/>
      <c r="BQ1055" s="95">
        <f t="shared" si="129"/>
        <v>43049</v>
      </c>
      <c r="BR1055" s="83">
        <f t="shared" si="130"/>
        <v>11</v>
      </c>
      <c r="BS1055" s="43">
        <f t="shared" si="131"/>
        <v>2017</v>
      </c>
      <c r="BT1055" s="84">
        <f>IF(BQ1055=" "," ",+'Meteo - DJ'!E1056)</f>
        <v>7.9</v>
      </c>
      <c r="BU1055" s="85">
        <f>IF(BQ1055=" "," ",+'Meteo - DJ'!F1056)</f>
        <v>12.7</v>
      </c>
      <c r="BV1055" s="75">
        <f t="shared" si="128"/>
        <v>7.6999999999999993</v>
      </c>
      <c r="BW1055" s="74">
        <f t="shared" si="132"/>
        <v>0</v>
      </c>
    </row>
    <row r="1056" spans="26:75" x14ac:dyDescent="0.45">
      <c r="Z1056" s="27"/>
      <c r="BQ1056" s="95">
        <f t="shared" si="129"/>
        <v>43050</v>
      </c>
      <c r="BR1056" s="83">
        <f t="shared" si="130"/>
        <v>11</v>
      </c>
      <c r="BS1056" s="43">
        <f t="shared" si="131"/>
        <v>2017</v>
      </c>
      <c r="BT1056" s="84">
        <f>IF(BQ1056=" "," ",+'Meteo - DJ'!E1057)</f>
        <v>7.8</v>
      </c>
      <c r="BU1056" s="85">
        <f>IF(BQ1056=" "," ",+'Meteo - DJ'!F1057)</f>
        <v>12.9</v>
      </c>
      <c r="BV1056" s="75">
        <f t="shared" si="128"/>
        <v>7.65</v>
      </c>
      <c r="BW1056" s="74">
        <f t="shared" si="132"/>
        <v>0</v>
      </c>
    </row>
    <row r="1057" spans="26:75" x14ac:dyDescent="0.45">
      <c r="Z1057" s="27"/>
      <c r="BQ1057" s="95">
        <f t="shared" si="129"/>
        <v>43051</v>
      </c>
      <c r="BR1057" s="83">
        <f t="shared" si="130"/>
        <v>11</v>
      </c>
      <c r="BS1057" s="43">
        <f t="shared" si="131"/>
        <v>2017</v>
      </c>
      <c r="BT1057" s="84">
        <f>IF(BQ1057=" "," ",+'Meteo - DJ'!E1058)</f>
        <v>6.6</v>
      </c>
      <c r="BU1057" s="85">
        <f>IF(BQ1057=" "," ",+'Meteo - DJ'!F1058)</f>
        <v>12</v>
      </c>
      <c r="BV1057" s="75">
        <f t="shared" si="128"/>
        <v>8.6999999999999993</v>
      </c>
      <c r="BW1057" s="74">
        <f t="shared" si="132"/>
        <v>0</v>
      </c>
    </row>
    <row r="1058" spans="26:75" x14ac:dyDescent="0.45">
      <c r="Z1058" s="27"/>
      <c r="BQ1058" s="95">
        <f t="shared" si="129"/>
        <v>43052</v>
      </c>
      <c r="BR1058" s="83">
        <f t="shared" si="130"/>
        <v>11</v>
      </c>
      <c r="BS1058" s="43">
        <f t="shared" si="131"/>
        <v>2017</v>
      </c>
      <c r="BT1058" s="84">
        <f>IF(BQ1058=" "," ",+'Meteo - DJ'!E1059)</f>
        <v>5.8</v>
      </c>
      <c r="BU1058" s="85">
        <f>IF(BQ1058=" "," ",+'Meteo - DJ'!F1059)</f>
        <v>9.5</v>
      </c>
      <c r="BV1058" s="75">
        <f t="shared" si="128"/>
        <v>10.35</v>
      </c>
      <c r="BW1058" s="74">
        <f t="shared" si="132"/>
        <v>0</v>
      </c>
    </row>
    <row r="1059" spans="26:75" x14ac:dyDescent="0.45">
      <c r="Z1059" s="27"/>
      <c r="BQ1059" s="95">
        <f t="shared" si="129"/>
        <v>43053</v>
      </c>
      <c r="BR1059" s="83">
        <f t="shared" si="130"/>
        <v>11</v>
      </c>
      <c r="BS1059" s="43">
        <f t="shared" si="131"/>
        <v>2017</v>
      </c>
      <c r="BT1059" s="84">
        <f>IF(BQ1059=" "," ",+'Meteo - DJ'!E1060)</f>
        <v>0.4</v>
      </c>
      <c r="BU1059" s="85">
        <f>IF(BQ1059=" "," ",+'Meteo - DJ'!F1060)</f>
        <v>11.7</v>
      </c>
      <c r="BV1059" s="75">
        <f t="shared" si="128"/>
        <v>11.95</v>
      </c>
      <c r="BW1059" s="74">
        <f t="shared" si="132"/>
        <v>0</v>
      </c>
    </row>
    <row r="1060" spans="26:75" x14ac:dyDescent="0.45">
      <c r="Z1060" s="27"/>
      <c r="BQ1060" s="95">
        <f t="shared" si="129"/>
        <v>43054</v>
      </c>
      <c r="BR1060" s="83">
        <f t="shared" si="130"/>
        <v>11</v>
      </c>
      <c r="BS1060" s="43">
        <f t="shared" si="131"/>
        <v>2017</v>
      </c>
      <c r="BT1060" s="84">
        <f>IF(BQ1060=" "," ",+'Meteo - DJ'!E1061)</f>
        <v>3.9</v>
      </c>
      <c r="BU1060" s="85">
        <f>IF(BQ1060=" "," ",+'Meteo - DJ'!F1061)</f>
        <v>10.4</v>
      </c>
      <c r="BV1060" s="75">
        <f t="shared" si="128"/>
        <v>10.85</v>
      </c>
      <c r="BW1060" s="74">
        <f t="shared" si="132"/>
        <v>0</v>
      </c>
    </row>
    <row r="1061" spans="26:75" x14ac:dyDescent="0.45">
      <c r="Z1061" s="27"/>
      <c r="BQ1061" s="95">
        <f t="shared" si="129"/>
        <v>43055</v>
      </c>
      <c r="BR1061" s="83">
        <f t="shared" si="130"/>
        <v>11</v>
      </c>
      <c r="BS1061" s="43">
        <f t="shared" si="131"/>
        <v>2017</v>
      </c>
      <c r="BT1061" s="84">
        <f>IF(BQ1061=" "," ",+'Meteo - DJ'!E1062)</f>
        <v>3.1</v>
      </c>
      <c r="BU1061" s="85">
        <f>IF(BQ1061=" "," ",+'Meteo - DJ'!F1062)</f>
        <v>10.9</v>
      </c>
      <c r="BV1061" s="75">
        <f t="shared" si="128"/>
        <v>11</v>
      </c>
      <c r="BW1061" s="74">
        <f t="shared" si="132"/>
        <v>0</v>
      </c>
    </row>
    <row r="1062" spans="26:75" x14ac:dyDescent="0.45">
      <c r="Z1062" s="27"/>
      <c r="BQ1062" s="95">
        <f t="shared" si="129"/>
        <v>43056</v>
      </c>
      <c r="BR1062" s="83">
        <f t="shared" si="130"/>
        <v>11</v>
      </c>
      <c r="BS1062" s="43">
        <f t="shared" si="131"/>
        <v>2017</v>
      </c>
      <c r="BT1062" s="84">
        <f>IF(BQ1062=" "," ",+'Meteo - DJ'!E1063)</f>
        <v>6.1</v>
      </c>
      <c r="BU1062" s="85">
        <f>IF(BQ1062=" "," ",+'Meteo - DJ'!F1063)</f>
        <v>10</v>
      </c>
      <c r="BV1062" s="75">
        <f t="shared" si="128"/>
        <v>9.9499999999999993</v>
      </c>
      <c r="BW1062" s="74">
        <f t="shared" si="132"/>
        <v>0</v>
      </c>
    </row>
    <row r="1063" spans="26:75" x14ac:dyDescent="0.45">
      <c r="Z1063" s="27"/>
      <c r="BQ1063" s="95">
        <f t="shared" si="129"/>
        <v>43057</v>
      </c>
      <c r="BR1063" s="83">
        <f t="shared" si="130"/>
        <v>11</v>
      </c>
      <c r="BS1063" s="43">
        <f t="shared" si="131"/>
        <v>2017</v>
      </c>
      <c r="BT1063" s="84">
        <f>IF(BQ1063=" "," ",+'Meteo - DJ'!E1064)</f>
        <v>1.3</v>
      </c>
      <c r="BU1063" s="85">
        <f>IF(BQ1063=" "," ",+'Meteo - DJ'!F1064)</f>
        <v>9.1</v>
      </c>
      <c r="BV1063" s="75">
        <f t="shared" si="128"/>
        <v>12.8</v>
      </c>
      <c r="BW1063" s="74">
        <f t="shared" si="132"/>
        <v>0</v>
      </c>
    </row>
    <row r="1064" spans="26:75" x14ac:dyDescent="0.45">
      <c r="Z1064" s="27"/>
      <c r="BQ1064" s="95">
        <f t="shared" si="129"/>
        <v>43058</v>
      </c>
      <c r="BR1064" s="83">
        <f t="shared" si="130"/>
        <v>11</v>
      </c>
      <c r="BS1064" s="43">
        <f t="shared" si="131"/>
        <v>2017</v>
      </c>
      <c r="BT1064" s="84">
        <f>IF(BQ1064=" "," ",+'Meteo - DJ'!E1065)</f>
        <v>2.8</v>
      </c>
      <c r="BU1064" s="85">
        <f>IF(BQ1064=" "," ",+'Meteo - DJ'!F1065)</f>
        <v>9.6</v>
      </c>
      <c r="BV1064" s="75">
        <f t="shared" si="128"/>
        <v>11.8</v>
      </c>
      <c r="BW1064" s="74">
        <f t="shared" si="132"/>
        <v>0</v>
      </c>
    </row>
    <row r="1065" spans="26:75" x14ac:dyDescent="0.45">
      <c r="Z1065" s="27"/>
      <c r="BQ1065" s="95">
        <f t="shared" si="129"/>
        <v>43059</v>
      </c>
      <c r="BR1065" s="83">
        <f t="shared" si="130"/>
        <v>11</v>
      </c>
      <c r="BS1065" s="43">
        <f t="shared" si="131"/>
        <v>2017</v>
      </c>
      <c r="BT1065" s="84">
        <f>IF(BQ1065=" "," ",+'Meteo - DJ'!E1066)</f>
        <v>2.1</v>
      </c>
      <c r="BU1065" s="85">
        <f>IF(BQ1065=" "," ",+'Meteo - DJ'!F1066)</f>
        <v>9.6999999999999993</v>
      </c>
      <c r="BV1065" s="75">
        <f t="shared" si="128"/>
        <v>12.100000000000001</v>
      </c>
      <c r="BW1065" s="74">
        <f t="shared" si="132"/>
        <v>0</v>
      </c>
    </row>
    <row r="1066" spans="26:75" x14ac:dyDescent="0.45">
      <c r="Z1066" s="27"/>
      <c r="BQ1066" s="95">
        <f t="shared" si="129"/>
        <v>43060</v>
      </c>
      <c r="BR1066" s="83">
        <f t="shared" si="130"/>
        <v>11</v>
      </c>
      <c r="BS1066" s="43">
        <f t="shared" si="131"/>
        <v>2017</v>
      </c>
      <c r="BT1066" s="84">
        <f>IF(BQ1066=" "," ",+'Meteo - DJ'!E1067)</f>
        <v>7.2</v>
      </c>
      <c r="BU1066" s="85">
        <f>IF(BQ1066=" "," ",+'Meteo - DJ'!F1067)</f>
        <v>10.3</v>
      </c>
      <c r="BV1066" s="75">
        <f t="shared" si="128"/>
        <v>9.25</v>
      </c>
      <c r="BW1066" s="74">
        <f t="shared" si="132"/>
        <v>0</v>
      </c>
    </row>
    <row r="1067" spans="26:75" x14ac:dyDescent="0.45">
      <c r="Z1067" s="27"/>
      <c r="BQ1067" s="95">
        <f t="shared" si="129"/>
        <v>43061</v>
      </c>
      <c r="BR1067" s="83">
        <f t="shared" si="130"/>
        <v>11</v>
      </c>
      <c r="BS1067" s="43">
        <f t="shared" si="131"/>
        <v>2017</v>
      </c>
      <c r="BT1067" s="84">
        <f>IF(BQ1067=" "," ",+'Meteo - DJ'!E1068)</f>
        <v>6.8</v>
      </c>
      <c r="BU1067" s="85">
        <f>IF(BQ1067=" "," ",+'Meteo - DJ'!F1068)</f>
        <v>14.5</v>
      </c>
      <c r="BV1067" s="75">
        <f t="shared" si="128"/>
        <v>7.35</v>
      </c>
      <c r="BW1067" s="74">
        <f t="shared" si="132"/>
        <v>0</v>
      </c>
    </row>
    <row r="1068" spans="26:75" x14ac:dyDescent="0.45">
      <c r="Z1068" s="27"/>
      <c r="BQ1068" s="95">
        <f t="shared" si="129"/>
        <v>43062</v>
      </c>
      <c r="BR1068" s="83">
        <f t="shared" si="130"/>
        <v>11</v>
      </c>
      <c r="BS1068" s="43">
        <f t="shared" si="131"/>
        <v>2017</v>
      </c>
      <c r="BT1068" s="84">
        <f>IF(BQ1068=" "," ",+'Meteo - DJ'!E1069)</f>
        <v>10.5</v>
      </c>
      <c r="BU1068" s="85">
        <f>IF(BQ1068=" "," ",+'Meteo - DJ'!F1069)</f>
        <v>16.2</v>
      </c>
      <c r="BV1068" s="75">
        <f t="shared" si="128"/>
        <v>4.6500000000000004</v>
      </c>
      <c r="BW1068" s="74">
        <f t="shared" si="132"/>
        <v>0.20210526315789457</v>
      </c>
    </row>
    <row r="1069" spans="26:75" x14ac:dyDescent="0.45">
      <c r="Z1069" s="27"/>
      <c r="BQ1069" s="95">
        <f t="shared" si="129"/>
        <v>43063</v>
      </c>
      <c r="BR1069" s="83">
        <f t="shared" si="130"/>
        <v>11</v>
      </c>
      <c r="BS1069" s="43">
        <f t="shared" si="131"/>
        <v>2017</v>
      </c>
      <c r="BT1069" s="84">
        <f>IF(BQ1069=" "," ",+'Meteo - DJ'!E1070)</f>
        <v>9</v>
      </c>
      <c r="BU1069" s="85">
        <f>IF(BQ1069=" "," ",+'Meteo - DJ'!F1070)</f>
        <v>11.7</v>
      </c>
      <c r="BV1069" s="75">
        <f t="shared" si="128"/>
        <v>7.65</v>
      </c>
      <c r="BW1069" s="74">
        <f t="shared" si="132"/>
        <v>0</v>
      </c>
    </row>
    <row r="1070" spans="26:75" x14ac:dyDescent="0.45">
      <c r="Z1070" s="27"/>
      <c r="BQ1070" s="95">
        <f t="shared" si="129"/>
        <v>43064</v>
      </c>
      <c r="BR1070" s="83">
        <f t="shared" si="130"/>
        <v>11</v>
      </c>
      <c r="BS1070" s="43">
        <f t="shared" si="131"/>
        <v>2017</v>
      </c>
      <c r="BT1070" s="84">
        <f>IF(BQ1070=" "," ",+'Meteo - DJ'!E1071)</f>
        <v>3.2</v>
      </c>
      <c r="BU1070" s="85">
        <f>IF(BQ1070=" "," ",+'Meteo - DJ'!F1071)</f>
        <v>7.1</v>
      </c>
      <c r="BV1070" s="75">
        <f t="shared" si="128"/>
        <v>12.85</v>
      </c>
      <c r="BW1070" s="74">
        <f t="shared" si="132"/>
        <v>0</v>
      </c>
    </row>
    <row r="1071" spans="26:75" x14ac:dyDescent="0.45">
      <c r="Z1071" s="27"/>
      <c r="BQ1071" s="95">
        <f t="shared" si="129"/>
        <v>43065</v>
      </c>
      <c r="BR1071" s="83">
        <f t="shared" si="130"/>
        <v>11</v>
      </c>
      <c r="BS1071" s="43">
        <f t="shared" si="131"/>
        <v>2017</v>
      </c>
      <c r="BT1071" s="84">
        <f>IF(BQ1071=" "," ",+'Meteo - DJ'!E1072)</f>
        <v>1.3</v>
      </c>
      <c r="BU1071" s="85">
        <f>IF(BQ1071=" "," ",+'Meteo - DJ'!F1072)</f>
        <v>9.1</v>
      </c>
      <c r="BV1071" s="75">
        <f t="shared" si="128"/>
        <v>12.8</v>
      </c>
      <c r="BW1071" s="74">
        <f t="shared" si="132"/>
        <v>0</v>
      </c>
    </row>
    <row r="1072" spans="26:75" x14ac:dyDescent="0.45">
      <c r="Z1072" s="27"/>
      <c r="BQ1072" s="95">
        <f t="shared" si="129"/>
        <v>43066</v>
      </c>
      <c r="BR1072" s="83">
        <f t="shared" si="130"/>
        <v>11</v>
      </c>
      <c r="BS1072" s="43">
        <f t="shared" si="131"/>
        <v>2017</v>
      </c>
      <c r="BT1072" s="84">
        <f>IF(BQ1072=" "," ",+'Meteo - DJ'!E1073)</f>
        <v>3.3</v>
      </c>
      <c r="BU1072" s="85">
        <f>IF(BQ1072=" "," ",+'Meteo - DJ'!F1073)</f>
        <v>8.6999999999999993</v>
      </c>
      <c r="BV1072" s="75">
        <f t="shared" si="128"/>
        <v>12</v>
      </c>
      <c r="BW1072" s="74">
        <f t="shared" si="132"/>
        <v>0</v>
      </c>
    </row>
    <row r="1073" spans="26:75" x14ac:dyDescent="0.45">
      <c r="Z1073" s="27"/>
      <c r="BQ1073" s="95">
        <f t="shared" si="129"/>
        <v>43067</v>
      </c>
      <c r="BR1073" s="83">
        <f t="shared" si="130"/>
        <v>11</v>
      </c>
      <c r="BS1073" s="43">
        <f t="shared" si="131"/>
        <v>2017</v>
      </c>
      <c r="BT1073" s="84">
        <f>IF(BQ1073=" "," ",+'Meteo - DJ'!E1074)</f>
        <v>4.4000000000000004</v>
      </c>
      <c r="BU1073" s="85">
        <f>IF(BQ1073=" "," ",+'Meteo - DJ'!F1074)</f>
        <v>10.199999999999999</v>
      </c>
      <c r="BV1073" s="75">
        <f t="shared" si="128"/>
        <v>10.7</v>
      </c>
      <c r="BW1073" s="74">
        <f t="shared" si="132"/>
        <v>0</v>
      </c>
    </row>
    <row r="1074" spans="26:75" x14ac:dyDescent="0.45">
      <c r="Z1074" s="27"/>
      <c r="BQ1074" s="95">
        <f t="shared" si="129"/>
        <v>43068</v>
      </c>
      <c r="BR1074" s="83">
        <f t="shared" si="130"/>
        <v>11</v>
      </c>
      <c r="BS1074" s="43">
        <f t="shared" si="131"/>
        <v>2017</v>
      </c>
      <c r="BT1074" s="84">
        <f>IF(BQ1074=" "," ",+'Meteo - DJ'!E1075)</f>
        <v>-0.7</v>
      </c>
      <c r="BU1074" s="85">
        <f>IF(BQ1074=" "," ",+'Meteo - DJ'!F1075)</f>
        <v>6.5</v>
      </c>
      <c r="BV1074" s="75">
        <f t="shared" si="128"/>
        <v>15.1</v>
      </c>
      <c r="BW1074" s="74">
        <f t="shared" si="132"/>
        <v>0</v>
      </c>
    </row>
    <row r="1075" spans="26:75" x14ac:dyDescent="0.45">
      <c r="Z1075" s="27"/>
      <c r="BQ1075" s="95">
        <f t="shared" si="129"/>
        <v>43069</v>
      </c>
      <c r="BR1075" s="83">
        <f t="shared" si="130"/>
        <v>11</v>
      </c>
      <c r="BS1075" s="43">
        <f t="shared" si="131"/>
        <v>2017</v>
      </c>
      <c r="BT1075" s="84">
        <f>IF(BQ1075=" "," ",+'Meteo - DJ'!E1076)</f>
        <v>0.8</v>
      </c>
      <c r="BU1075" s="85">
        <f>IF(BQ1075=" "," ",+'Meteo - DJ'!F1076)</f>
        <v>4.8</v>
      </c>
      <c r="BV1075" s="75">
        <f t="shared" si="128"/>
        <v>15.2</v>
      </c>
      <c r="BW1075" s="74">
        <f t="shared" si="132"/>
        <v>0</v>
      </c>
    </row>
    <row r="1076" spans="26:75" x14ac:dyDescent="0.45">
      <c r="Z1076" s="27"/>
      <c r="BQ1076" s="95">
        <f t="shared" si="129"/>
        <v>43070</v>
      </c>
      <c r="BR1076" s="83">
        <f t="shared" si="130"/>
        <v>12</v>
      </c>
      <c r="BS1076" s="43">
        <f t="shared" si="131"/>
        <v>2017</v>
      </c>
      <c r="BT1076" s="84">
        <f>IF(BQ1076=" "," ",+'Meteo - DJ'!E1077)</f>
        <v>0.3</v>
      </c>
      <c r="BU1076" s="85">
        <f>IF(BQ1076=" "," ",+'Meteo - DJ'!F1077)</f>
        <v>3.8</v>
      </c>
      <c r="BV1076" s="75">
        <f t="shared" si="128"/>
        <v>15.95</v>
      </c>
      <c r="BW1076" s="74">
        <f t="shared" si="132"/>
        <v>0</v>
      </c>
    </row>
    <row r="1077" spans="26:75" x14ac:dyDescent="0.45">
      <c r="Z1077" s="27"/>
      <c r="BQ1077" s="95">
        <f t="shared" si="129"/>
        <v>43071</v>
      </c>
      <c r="BR1077" s="83">
        <f t="shared" si="130"/>
        <v>12</v>
      </c>
      <c r="BS1077" s="43">
        <f t="shared" si="131"/>
        <v>2017</v>
      </c>
      <c r="BT1077" s="84">
        <f>IF(BQ1077=" "," ",+'Meteo - DJ'!E1078)</f>
        <v>-0.8</v>
      </c>
      <c r="BU1077" s="85">
        <f>IF(BQ1077=" "," ",+'Meteo - DJ'!F1078)</f>
        <v>1.9</v>
      </c>
      <c r="BV1077" s="75">
        <f t="shared" si="128"/>
        <v>17.45</v>
      </c>
      <c r="BW1077" s="74">
        <f t="shared" si="132"/>
        <v>0</v>
      </c>
    </row>
    <row r="1078" spans="26:75" x14ac:dyDescent="0.45">
      <c r="Z1078" s="27"/>
      <c r="BQ1078" s="95">
        <f t="shared" si="129"/>
        <v>43072</v>
      </c>
      <c r="BR1078" s="83">
        <f t="shared" si="130"/>
        <v>12</v>
      </c>
      <c r="BS1078" s="43">
        <f t="shared" si="131"/>
        <v>2017</v>
      </c>
      <c r="BT1078" s="84">
        <f>IF(BQ1078=" "," ",+'Meteo - DJ'!E1079)</f>
        <v>-2.2999999999999998</v>
      </c>
      <c r="BU1078" s="85">
        <f>IF(BQ1078=" "," ",+'Meteo - DJ'!F1079)</f>
        <v>4.3</v>
      </c>
      <c r="BV1078" s="75">
        <f t="shared" si="128"/>
        <v>17</v>
      </c>
      <c r="BW1078" s="74">
        <f t="shared" si="132"/>
        <v>0</v>
      </c>
    </row>
    <row r="1079" spans="26:75" x14ac:dyDescent="0.45">
      <c r="Z1079" s="27"/>
      <c r="BQ1079" s="95">
        <f t="shared" si="129"/>
        <v>43073</v>
      </c>
      <c r="BR1079" s="83">
        <f t="shared" si="130"/>
        <v>12</v>
      </c>
      <c r="BS1079" s="43">
        <f t="shared" si="131"/>
        <v>2017</v>
      </c>
      <c r="BT1079" s="84">
        <f>IF(BQ1079=" "," ",+'Meteo - DJ'!E1080)</f>
        <v>2</v>
      </c>
      <c r="BU1079" s="85">
        <f>IF(BQ1079=" "," ",+'Meteo - DJ'!F1080)</f>
        <v>9.4</v>
      </c>
      <c r="BV1079" s="75">
        <f t="shared" si="128"/>
        <v>12.3</v>
      </c>
      <c r="BW1079" s="74">
        <f t="shared" si="132"/>
        <v>0</v>
      </c>
    </row>
    <row r="1080" spans="26:75" x14ac:dyDescent="0.45">
      <c r="Z1080" s="27"/>
      <c r="BQ1080" s="95">
        <f t="shared" si="129"/>
        <v>43074</v>
      </c>
      <c r="BR1080" s="83">
        <f t="shared" si="130"/>
        <v>12</v>
      </c>
      <c r="BS1080" s="43">
        <f t="shared" si="131"/>
        <v>2017</v>
      </c>
      <c r="BT1080" s="84">
        <f>IF(BQ1080=" "," ",+'Meteo - DJ'!E1081)</f>
        <v>-0.1</v>
      </c>
      <c r="BU1080" s="85">
        <f>IF(BQ1080=" "," ",+'Meteo - DJ'!F1081)</f>
        <v>6.7</v>
      </c>
      <c r="BV1080" s="75">
        <f t="shared" si="128"/>
        <v>14.7</v>
      </c>
      <c r="BW1080" s="74">
        <f t="shared" si="132"/>
        <v>0</v>
      </c>
    </row>
    <row r="1081" spans="26:75" x14ac:dyDescent="0.45">
      <c r="Z1081" s="27"/>
      <c r="BQ1081" s="95">
        <f t="shared" si="129"/>
        <v>43075</v>
      </c>
      <c r="BR1081" s="83">
        <f t="shared" si="130"/>
        <v>12</v>
      </c>
      <c r="BS1081" s="43">
        <f t="shared" si="131"/>
        <v>2017</v>
      </c>
      <c r="BT1081" s="84">
        <f>IF(BQ1081=" "," ",+'Meteo - DJ'!E1082)</f>
        <v>3.5</v>
      </c>
      <c r="BU1081" s="85">
        <f>IF(BQ1081=" "," ",+'Meteo - DJ'!F1082)</f>
        <v>5.9</v>
      </c>
      <c r="BV1081" s="75">
        <f t="shared" si="128"/>
        <v>13.3</v>
      </c>
      <c r="BW1081" s="74">
        <f t="shared" si="132"/>
        <v>0</v>
      </c>
    </row>
    <row r="1082" spans="26:75" x14ac:dyDescent="0.45">
      <c r="Z1082" s="27"/>
      <c r="BQ1082" s="95">
        <f t="shared" si="129"/>
        <v>43076</v>
      </c>
      <c r="BR1082" s="83">
        <f t="shared" si="130"/>
        <v>12</v>
      </c>
      <c r="BS1082" s="43">
        <f t="shared" si="131"/>
        <v>2017</v>
      </c>
      <c r="BT1082" s="84">
        <f>IF(BQ1082=" "," ",+'Meteo - DJ'!E1083)</f>
        <v>1.9</v>
      </c>
      <c r="BU1082" s="85">
        <f>IF(BQ1082=" "," ",+'Meteo - DJ'!F1083)</f>
        <v>8.9</v>
      </c>
      <c r="BV1082" s="75">
        <f t="shared" si="128"/>
        <v>12.6</v>
      </c>
      <c r="BW1082" s="74">
        <f t="shared" si="132"/>
        <v>0</v>
      </c>
    </row>
    <row r="1083" spans="26:75" x14ac:dyDescent="0.45">
      <c r="Z1083" s="27"/>
      <c r="BQ1083" s="95">
        <f t="shared" si="129"/>
        <v>43077</v>
      </c>
      <c r="BR1083" s="83">
        <f t="shared" si="130"/>
        <v>12</v>
      </c>
      <c r="BS1083" s="43">
        <f t="shared" si="131"/>
        <v>2017</v>
      </c>
      <c r="BT1083" s="84">
        <f>IF(BQ1083=" "," ",+'Meteo - DJ'!E1084)</f>
        <v>0.8</v>
      </c>
      <c r="BU1083" s="85">
        <f>IF(BQ1083=" "," ",+'Meteo - DJ'!F1084)</f>
        <v>5.6</v>
      </c>
      <c r="BV1083" s="75">
        <f t="shared" si="128"/>
        <v>14.8</v>
      </c>
      <c r="BW1083" s="74">
        <f t="shared" si="132"/>
        <v>0</v>
      </c>
    </row>
    <row r="1084" spans="26:75" x14ac:dyDescent="0.45">
      <c r="Z1084" s="27"/>
      <c r="BQ1084" s="95">
        <f t="shared" si="129"/>
        <v>43078</v>
      </c>
      <c r="BR1084" s="83">
        <f t="shared" si="130"/>
        <v>12</v>
      </c>
      <c r="BS1084" s="43">
        <f t="shared" si="131"/>
        <v>2017</v>
      </c>
      <c r="BT1084" s="84">
        <f>IF(BQ1084=" "," ",+'Meteo - DJ'!E1085)</f>
        <v>-1.6</v>
      </c>
      <c r="BU1084" s="85">
        <f>IF(BQ1084=" "," ",+'Meteo - DJ'!F1085)</f>
        <v>5</v>
      </c>
      <c r="BV1084" s="75">
        <f t="shared" si="128"/>
        <v>16.3</v>
      </c>
      <c r="BW1084" s="74">
        <f t="shared" si="132"/>
        <v>0</v>
      </c>
    </row>
    <row r="1085" spans="26:75" x14ac:dyDescent="0.45">
      <c r="Z1085" s="27"/>
      <c r="BQ1085" s="95">
        <f t="shared" si="129"/>
        <v>43079</v>
      </c>
      <c r="BR1085" s="83">
        <f t="shared" si="130"/>
        <v>12</v>
      </c>
      <c r="BS1085" s="43">
        <f t="shared" si="131"/>
        <v>2017</v>
      </c>
      <c r="BT1085" s="84">
        <f>IF(BQ1085=" "," ",+'Meteo - DJ'!E1086)</f>
        <v>0.6</v>
      </c>
      <c r="BU1085" s="85">
        <f>IF(BQ1085=" "," ",+'Meteo - DJ'!F1086)</f>
        <v>10.5</v>
      </c>
      <c r="BV1085" s="75">
        <f t="shared" si="128"/>
        <v>12.45</v>
      </c>
      <c r="BW1085" s="74">
        <f t="shared" si="132"/>
        <v>0</v>
      </c>
    </row>
    <row r="1086" spans="26:75" x14ac:dyDescent="0.45">
      <c r="Z1086" s="27"/>
      <c r="BQ1086" s="95">
        <f t="shared" si="129"/>
        <v>43080</v>
      </c>
      <c r="BR1086" s="83">
        <f t="shared" si="130"/>
        <v>12</v>
      </c>
      <c r="BS1086" s="43">
        <f t="shared" si="131"/>
        <v>2017</v>
      </c>
      <c r="BT1086" s="84">
        <f>IF(BQ1086=" "," ",+'Meteo - DJ'!E1087)</f>
        <v>3</v>
      </c>
      <c r="BU1086" s="85">
        <f>IF(BQ1086=" "," ",+'Meteo - DJ'!F1087)</f>
        <v>9.9</v>
      </c>
      <c r="BV1086" s="75">
        <f t="shared" si="128"/>
        <v>11.55</v>
      </c>
      <c r="BW1086" s="74">
        <f t="shared" si="132"/>
        <v>0</v>
      </c>
    </row>
    <row r="1087" spans="26:75" x14ac:dyDescent="0.45">
      <c r="Z1087" s="27"/>
      <c r="BQ1087" s="95">
        <f t="shared" si="129"/>
        <v>43081</v>
      </c>
      <c r="BR1087" s="83">
        <f t="shared" si="130"/>
        <v>12</v>
      </c>
      <c r="BS1087" s="43">
        <f t="shared" si="131"/>
        <v>2017</v>
      </c>
      <c r="BT1087" s="84">
        <f>IF(BQ1087=" "," ",+'Meteo - DJ'!E1088)</f>
        <v>-0.4</v>
      </c>
      <c r="BU1087" s="85">
        <f>IF(BQ1087=" "," ",+'Meteo - DJ'!F1088)</f>
        <v>5.8</v>
      </c>
      <c r="BV1087" s="75">
        <f t="shared" si="128"/>
        <v>15.3</v>
      </c>
      <c r="BW1087" s="74">
        <f t="shared" si="132"/>
        <v>0</v>
      </c>
    </row>
    <row r="1088" spans="26:75" x14ac:dyDescent="0.45">
      <c r="Z1088" s="27"/>
      <c r="BQ1088" s="95">
        <f t="shared" si="129"/>
        <v>43082</v>
      </c>
      <c r="BR1088" s="83">
        <f t="shared" si="130"/>
        <v>12</v>
      </c>
      <c r="BS1088" s="43">
        <f t="shared" si="131"/>
        <v>2017</v>
      </c>
      <c r="BT1088" s="84">
        <f>IF(BQ1088=" "," ",+'Meteo - DJ'!E1089)</f>
        <v>2.2000000000000002</v>
      </c>
      <c r="BU1088" s="85">
        <f>IF(BQ1088=" "," ",+'Meteo - DJ'!F1089)</f>
        <v>9.3000000000000007</v>
      </c>
      <c r="BV1088" s="75">
        <f t="shared" si="128"/>
        <v>12.25</v>
      </c>
      <c r="BW1088" s="74">
        <f t="shared" si="132"/>
        <v>0</v>
      </c>
    </row>
    <row r="1089" spans="26:75" x14ac:dyDescent="0.45">
      <c r="Z1089" s="27"/>
      <c r="BQ1089" s="95">
        <f t="shared" si="129"/>
        <v>43083</v>
      </c>
      <c r="BR1089" s="83">
        <f t="shared" si="130"/>
        <v>12</v>
      </c>
      <c r="BS1089" s="43">
        <f t="shared" si="131"/>
        <v>2017</v>
      </c>
      <c r="BT1089" s="84">
        <f>IF(BQ1089=" "," ",+'Meteo - DJ'!E1090)</f>
        <v>3.3</v>
      </c>
      <c r="BU1089" s="85">
        <f>IF(BQ1089=" "," ",+'Meteo - DJ'!F1090)</f>
        <v>7.6</v>
      </c>
      <c r="BV1089" s="75">
        <f t="shared" si="128"/>
        <v>12.55</v>
      </c>
      <c r="BW1089" s="74">
        <f t="shared" si="132"/>
        <v>0</v>
      </c>
    </row>
    <row r="1090" spans="26:75" x14ac:dyDescent="0.45">
      <c r="Z1090" s="27"/>
      <c r="BQ1090" s="95">
        <f t="shared" si="129"/>
        <v>43084</v>
      </c>
      <c r="BR1090" s="83">
        <f t="shared" si="130"/>
        <v>12</v>
      </c>
      <c r="BS1090" s="43">
        <f t="shared" si="131"/>
        <v>2017</v>
      </c>
      <c r="BT1090" s="84">
        <f>IF(BQ1090=" "," ",+'Meteo - DJ'!E1091)</f>
        <v>3.1</v>
      </c>
      <c r="BU1090" s="85">
        <f>IF(BQ1090=" "," ",+'Meteo - DJ'!F1091)</f>
        <v>5.9</v>
      </c>
      <c r="BV1090" s="75">
        <f t="shared" si="128"/>
        <v>13.5</v>
      </c>
      <c r="BW1090" s="74">
        <f t="shared" si="132"/>
        <v>0</v>
      </c>
    </row>
    <row r="1091" spans="26:75" x14ac:dyDescent="0.45">
      <c r="Z1091" s="27"/>
      <c r="BQ1091" s="95">
        <f t="shared" si="129"/>
        <v>43085</v>
      </c>
      <c r="BR1091" s="83">
        <f t="shared" si="130"/>
        <v>12</v>
      </c>
      <c r="BS1091" s="43">
        <f t="shared" si="131"/>
        <v>2017</v>
      </c>
      <c r="BT1091" s="84">
        <f>IF(BQ1091=" "," ",+'Meteo - DJ'!E1092)</f>
        <v>1.8</v>
      </c>
      <c r="BU1091" s="85">
        <f>IF(BQ1091=" "," ",+'Meteo - DJ'!F1092)</f>
        <v>7</v>
      </c>
      <c r="BV1091" s="75">
        <f t="shared" si="128"/>
        <v>13.6</v>
      </c>
      <c r="BW1091" s="74">
        <f t="shared" si="132"/>
        <v>0</v>
      </c>
    </row>
    <row r="1092" spans="26:75" x14ac:dyDescent="0.45">
      <c r="Z1092" s="27"/>
      <c r="BQ1092" s="95">
        <f t="shared" si="129"/>
        <v>43086</v>
      </c>
      <c r="BR1092" s="83">
        <f t="shared" si="130"/>
        <v>12</v>
      </c>
      <c r="BS1092" s="43">
        <f t="shared" si="131"/>
        <v>2017</v>
      </c>
      <c r="BT1092" s="84">
        <f>IF(BQ1092=" "," ",+'Meteo - DJ'!E1093)</f>
        <v>-1.2</v>
      </c>
      <c r="BU1092" s="85">
        <f>IF(BQ1092=" "," ",+'Meteo - DJ'!F1093)</f>
        <v>9.1</v>
      </c>
      <c r="BV1092" s="75">
        <f t="shared" si="128"/>
        <v>14.05</v>
      </c>
      <c r="BW1092" s="74">
        <f t="shared" si="132"/>
        <v>0</v>
      </c>
    </row>
    <row r="1093" spans="26:75" x14ac:dyDescent="0.45">
      <c r="Z1093" s="27"/>
      <c r="BQ1093" s="95">
        <f t="shared" si="129"/>
        <v>43087</v>
      </c>
      <c r="BR1093" s="83">
        <f t="shared" si="130"/>
        <v>12</v>
      </c>
      <c r="BS1093" s="43">
        <f t="shared" si="131"/>
        <v>2017</v>
      </c>
      <c r="BT1093" s="84">
        <f>IF(BQ1093=" "," ",+'Meteo - DJ'!E1094)</f>
        <v>3.8</v>
      </c>
      <c r="BU1093" s="85">
        <f>IF(BQ1093=" "," ",+'Meteo - DJ'!F1094)</f>
        <v>8.8000000000000007</v>
      </c>
      <c r="BV1093" s="75">
        <f t="shared" si="128"/>
        <v>11.7</v>
      </c>
      <c r="BW1093" s="74">
        <f t="shared" si="132"/>
        <v>0</v>
      </c>
    </row>
    <row r="1094" spans="26:75" x14ac:dyDescent="0.45">
      <c r="Z1094" s="27"/>
      <c r="BQ1094" s="95">
        <f t="shared" si="129"/>
        <v>43088</v>
      </c>
      <c r="BR1094" s="83">
        <f t="shared" si="130"/>
        <v>12</v>
      </c>
      <c r="BS1094" s="43">
        <f t="shared" si="131"/>
        <v>2017</v>
      </c>
      <c r="BT1094" s="84">
        <f>IF(BQ1094=" "," ",+'Meteo - DJ'!E1095)</f>
        <v>0.5</v>
      </c>
      <c r="BU1094" s="85">
        <f>IF(BQ1094=" "," ",+'Meteo - DJ'!F1095)</f>
        <v>6.2</v>
      </c>
      <c r="BV1094" s="75">
        <f t="shared" si="128"/>
        <v>14.65</v>
      </c>
      <c r="BW1094" s="74">
        <f t="shared" si="132"/>
        <v>0</v>
      </c>
    </row>
    <row r="1095" spans="26:75" x14ac:dyDescent="0.45">
      <c r="Z1095" s="27"/>
      <c r="BQ1095" s="95">
        <f t="shared" si="129"/>
        <v>43089</v>
      </c>
      <c r="BR1095" s="83">
        <f t="shared" si="130"/>
        <v>12</v>
      </c>
      <c r="BS1095" s="43">
        <f t="shared" si="131"/>
        <v>2017</v>
      </c>
      <c r="BT1095" s="84">
        <f>IF(BQ1095=" "," ",+'Meteo - DJ'!E1096)</f>
        <v>2.5</v>
      </c>
      <c r="BU1095" s="85">
        <f>IF(BQ1095=" "," ",+'Meteo - DJ'!F1096)</f>
        <v>9</v>
      </c>
      <c r="BV1095" s="75">
        <f t="shared" si="128"/>
        <v>12.25</v>
      </c>
      <c r="BW1095" s="74">
        <f t="shared" si="132"/>
        <v>0</v>
      </c>
    </row>
    <row r="1096" spans="26:75" x14ac:dyDescent="0.45">
      <c r="Z1096" s="27"/>
      <c r="BQ1096" s="95">
        <f t="shared" si="129"/>
        <v>43090</v>
      </c>
      <c r="BR1096" s="83">
        <f t="shared" si="130"/>
        <v>12</v>
      </c>
      <c r="BS1096" s="43">
        <f t="shared" si="131"/>
        <v>2017</v>
      </c>
      <c r="BT1096" s="84">
        <f>IF(BQ1096=" "," ",+'Meteo - DJ'!E1097)</f>
        <v>7.5</v>
      </c>
      <c r="BU1096" s="85">
        <f>IF(BQ1096=" "," ",+'Meteo - DJ'!F1097)</f>
        <v>10.5</v>
      </c>
      <c r="BV1096" s="75">
        <f t="shared" si="128"/>
        <v>9</v>
      </c>
      <c r="BW1096" s="74">
        <f t="shared" si="132"/>
        <v>0</v>
      </c>
    </row>
    <row r="1097" spans="26:75" x14ac:dyDescent="0.45">
      <c r="Z1097" s="27"/>
      <c r="BQ1097" s="95">
        <f t="shared" si="129"/>
        <v>43091</v>
      </c>
      <c r="BR1097" s="83">
        <f t="shared" si="130"/>
        <v>12</v>
      </c>
      <c r="BS1097" s="43">
        <f t="shared" si="131"/>
        <v>2017</v>
      </c>
      <c r="BT1097" s="84">
        <f>IF(BQ1097=" "," ",+'Meteo - DJ'!E1098)</f>
        <v>7.2</v>
      </c>
      <c r="BU1097" s="85">
        <f>IF(BQ1097=" "," ",+'Meteo - DJ'!F1098)</f>
        <v>10.4</v>
      </c>
      <c r="BV1097" s="75">
        <f t="shared" si="128"/>
        <v>9.1999999999999993</v>
      </c>
      <c r="BW1097" s="74">
        <f t="shared" si="132"/>
        <v>0</v>
      </c>
    </row>
    <row r="1098" spans="26:75" x14ac:dyDescent="0.45">
      <c r="Z1098" s="27"/>
      <c r="BQ1098" s="95">
        <f t="shared" si="129"/>
        <v>43092</v>
      </c>
      <c r="BR1098" s="83">
        <f t="shared" si="130"/>
        <v>12</v>
      </c>
      <c r="BS1098" s="43">
        <f t="shared" si="131"/>
        <v>2017</v>
      </c>
      <c r="BT1098" s="84">
        <f>IF(BQ1098=" "," ",+'Meteo - DJ'!E1099)</f>
        <v>8.5</v>
      </c>
      <c r="BU1098" s="85">
        <f>IF(BQ1098=" "," ",+'Meteo - DJ'!F1099)</f>
        <v>9.1</v>
      </c>
      <c r="BV1098" s="75">
        <f t="shared" si="128"/>
        <v>9.1999999999999993</v>
      </c>
      <c r="BW1098" s="74">
        <f t="shared" si="132"/>
        <v>0</v>
      </c>
    </row>
    <row r="1099" spans="26:75" x14ac:dyDescent="0.45">
      <c r="Z1099" s="27"/>
      <c r="BQ1099" s="95">
        <f t="shared" si="129"/>
        <v>43093</v>
      </c>
      <c r="BR1099" s="83">
        <f t="shared" si="130"/>
        <v>12</v>
      </c>
      <c r="BS1099" s="43">
        <f t="shared" si="131"/>
        <v>2017</v>
      </c>
      <c r="BT1099" s="84">
        <f>IF(BQ1099=" "," ",+'Meteo - DJ'!E1100)</f>
        <v>8</v>
      </c>
      <c r="BU1099" s="85">
        <f>IF(BQ1099=" "," ",+'Meteo - DJ'!F1100)</f>
        <v>8.6</v>
      </c>
      <c r="BV1099" s="75">
        <f t="shared" ref="BV1099:BV1162" si="133">IF(BQ1099=" "," ",IF($C$12&gt;$BU1099,($C$12-(BT1099+BU1099)/2),IF(BU1099&gt;=$C$12,0.08*($C$12-BT1099)+0.42*(($C$12-BT1099)^2/(BU1099-BT1099)))))</f>
        <v>9.6999999999999993</v>
      </c>
      <c r="BW1099" s="74">
        <f t="shared" si="132"/>
        <v>0</v>
      </c>
    </row>
    <row r="1100" spans="26:75" x14ac:dyDescent="0.45">
      <c r="Z1100" s="27"/>
      <c r="BQ1100" s="95">
        <f t="shared" ref="BQ1100:BQ1163" si="134">IF(BQ1099&lt;DATE(YEAR($D$7),MONTH($D$7),DAY($D$7)-1),DATE(YEAR(BQ1099),MONTH(BQ1099),DAY(BQ1099)+1)," ")</f>
        <v>43094</v>
      </c>
      <c r="BR1100" s="83">
        <f t="shared" ref="BR1100:BR1163" si="135">IF(BQ1100=" "," ",MONTH(BQ1100))</f>
        <v>12</v>
      </c>
      <c r="BS1100" s="43">
        <f t="shared" ref="BS1100:BS1163" si="136">IF(BQ1100=" "," ",YEAR(BQ1100))</f>
        <v>2017</v>
      </c>
      <c r="BT1100" s="84">
        <f>IF(BQ1100=" "," ",+'Meteo - DJ'!E1101)</f>
        <v>3.8</v>
      </c>
      <c r="BU1100" s="85">
        <f>IF(BQ1100=" "," ",+'Meteo - DJ'!F1101)</f>
        <v>7.4</v>
      </c>
      <c r="BV1100" s="75">
        <f t="shared" si="133"/>
        <v>12.4</v>
      </c>
      <c r="BW1100" s="74">
        <f t="shared" ref="BW1100:BW1163" si="137">IF(BQ1100=" "," ",IF(BT1100&gt;$C$13,MAX(0,(BT1100+BU1100)/2-$C$13),IF(BU1100&lt;$C$13,0,0.08*(BU1100-$C$13)+0.42*((BU1100-$C$13)^2/(BU1100-BT1100)))))</f>
        <v>0</v>
      </c>
    </row>
    <row r="1101" spans="26:75" x14ac:dyDescent="0.45">
      <c r="Z1101" s="27"/>
      <c r="BQ1101" s="95">
        <f t="shared" si="134"/>
        <v>43095</v>
      </c>
      <c r="BR1101" s="83">
        <f t="shared" si="135"/>
        <v>12</v>
      </c>
      <c r="BS1101" s="43">
        <f t="shared" si="136"/>
        <v>2017</v>
      </c>
      <c r="BT1101" s="84">
        <f>IF(BQ1101=" "," ",+'Meteo - DJ'!E1102)</f>
        <v>3.8</v>
      </c>
      <c r="BU1101" s="85">
        <f>IF(BQ1101=" "," ",+'Meteo - DJ'!F1102)</f>
        <v>7.8</v>
      </c>
      <c r="BV1101" s="75">
        <f t="shared" si="133"/>
        <v>12.2</v>
      </c>
      <c r="BW1101" s="74">
        <f t="shared" si="137"/>
        <v>0</v>
      </c>
    </row>
    <row r="1102" spans="26:75" x14ac:dyDescent="0.45">
      <c r="Z1102" s="27"/>
      <c r="BQ1102" s="95">
        <f t="shared" si="134"/>
        <v>43096</v>
      </c>
      <c r="BR1102" s="83">
        <f t="shared" si="135"/>
        <v>12</v>
      </c>
      <c r="BS1102" s="43">
        <f t="shared" si="136"/>
        <v>2017</v>
      </c>
      <c r="BT1102" s="84">
        <f>IF(BQ1102=" "," ",+'Meteo - DJ'!E1103)</f>
        <v>3.5</v>
      </c>
      <c r="BU1102" s="85">
        <f>IF(BQ1102=" "," ",+'Meteo - DJ'!F1103)</f>
        <v>5.9</v>
      </c>
      <c r="BV1102" s="75">
        <f t="shared" si="133"/>
        <v>13.3</v>
      </c>
      <c r="BW1102" s="74">
        <f t="shared" si="137"/>
        <v>0</v>
      </c>
    </row>
    <row r="1103" spans="26:75" x14ac:dyDescent="0.45">
      <c r="Z1103" s="27"/>
      <c r="BQ1103" s="95">
        <f t="shared" si="134"/>
        <v>43097</v>
      </c>
      <c r="BR1103" s="83">
        <f t="shared" si="135"/>
        <v>12</v>
      </c>
      <c r="BS1103" s="43">
        <f t="shared" si="136"/>
        <v>2017</v>
      </c>
      <c r="BT1103" s="84">
        <f>IF(BQ1103=" "," ",+'Meteo - DJ'!E1104)</f>
        <v>-0.7</v>
      </c>
      <c r="BU1103" s="85">
        <f>IF(BQ1103=" "," ",+'Meteo - DJ'!F1104)</f>
        <v>6.6</v>
      </c>
      <c r="BV1103" s="75">
        <f t="shared" si="133"/>
        <v>15.05</v>
      </c>
      <c r="BW1103" s="74">
        <f t="shared" si="137"/>
        <v>0</v>
      </c>
    </row>
    <row r="1104" spans="26:75" x14ac:dyDescent="0.45">
      <c r="Z1104" s="27"/>
      <c r="BQ1104" s="95">
        <f t="shared" si="134"/>
        <v>43098</v>
      </c>
      <c r="BR1104" s="83">
        <f t="shared" si="135"/>
        <v>12</v>
      </c>
      <c r="BS1104" s="43">
        <f t="shared" si="136"/>
        <v>2017</v>
      </c>
      <c r="BT1104" s="84">
        <f>IF(BQ1104=" "," ",+'Meteo - DJ'!E1105)</f>
        <v>-1</v>
      </c>
      <c r="BU1104" s="85">
        <f>IF(BQ1104=" "," ",+'Meteo - DJ'!F1105)</f>
        <v>11.4</v>
      </c>
      <c r="BV1104" s="75">
        <f t="shared" si="133"/>
        <v>12.8</v>
      </c>
      <c r="BW1104" s="74">
        <f t="shared" si="137"/>
        <v>0</v>
      </c>
    </row>
    <row r="1105" spans="26:75" x14ac:dyDescent="0.45">
      <c r="Z1105" s="27"/>
      <c r="BQ1105" s="95">
        <f t="shared" si="134"/>
        <v>43099</v>
      </c>
      <c r="BR1105" s="83">
        <f t="shared" si="135"/>
        <v>12</v>
      </c>
      <c r="BS1105" s="43">
        <f t="shared" si="136"/>
        <v>2017</v>
      </c>
      <c r="BT1105" s="84">
        <f>IF(BQ1105=" "," ",+'Meteo - DJ'!E1106)</f>
        <v>6.1</v>
      </c>
      <c r="BU1105" s="85">
        <f>IF(BQ1105=" "," ",+'Meteo - DJ'!F1106)</f>
        <v>14.3</v>
      </c>
      <c r="BV1105" s="75">
        <f t="shared" si="133"/>
        <v>7.8000000000000007</v>
      </c>
      <c r="BW1105" s="74">
        <f t="shared" si="137"/>
        <v>0</v>
      </c>
    </row>
    <row r="1106" spans="26:75" x14ac:dyDescent="0.45">
      <c r="Z1106" s="27"/>
      <c r="BQ1106" s="95">
        <f t="shared" si="134"/>
        <v>43100</v>
      </c>
      <c r="BR1106" s="83">
        <f t="shared" si="135"/>
        <v>12</v>
      </c>
      <c r="BS1106" s="43">
        <f t="shared" si="136"/>
        <v>2017</v>
      </c>
      <c r="BT1106" s="84">
        <f>IF(BQ1106=" "," ",+'Meteo - DJ'!E1107)</f>
        <v>10</v>
      </c>
      <c r="BU1106" s="85">
        <f>IF(BQ1106=" "," ",+'Meteo - DJ'!F1107)</f>
        <v>15.4</v>
      </c>
      <c r="BV1106" s="75">
        <f t="shared" si="133"/>
        <v>5.3000000000000007</v>
      </c>
      <c r="BW1106" s="74">
        <f t="shared" si="137"/>
        <v>4.4444444444444495E-2</v>
      </c>
    </row>
    <row r="1107" spans="26:75" x14ac:dyDescent="0.45">
      <c r="Z1107" s="27"/>
      <c r="BQ1107" s="95" t="str">
        <f t="shared" si="134"/>
        <v xml:space="preserve"> </v>
      </c>
      <c r="BR1107" s="83" t="str">
        <f t="shared" si="135"/>
        <v xml:space="preserve"> </v>
      </c>
      <c r="BS1107" s="43" t="str">
        <f t="shared" si="136"/>
        <v xml:space="preserve"> </v>
      </c>
      <c r="BT1107" s="84" t="str">
        <f>IF(BQ1107=" "," ",+'Meteo - DJ'!E1108)</f>
        <v xml:space="preserve"> </v>
      </c>
      <c r="BU1107" s="85" t="str">
        <f>IF(BQ1107=" "," ",+'Meteo - DJ'!F1108)</f>
        <v xml:space="preserve"> </v>
      </c>
      <c r="BV1107" s="75" t="str">
        <f t="shared" si="133"/>
        <v xml:space="preserve"> </v>
      </c>
      <c r="BW1107" s="74" t="str">
        <f t="shared" si="137"/>
        <v xml:space="preserve"> </v>
      </c>
    </row>
    <row r="1108" spans="26:75" x14ac:dyDescent="0.45">
      <c r="Z1108" s="27"/>
      <c r="BQ1108" s="95" t="str">
        <f t="shared" si="134"/>
        <v xml:space="preserve"> </v>
      </c>
      <c r="BR1108" s="83" t="str">
        <f t="shared" si="135"/>
        <v xml:space="preserve"> </v>
      </c>
      <c r="BS1108" s="43" t="str">
        <f t="shared" si="136"/>
        <v xml:space="preserve"> </v>
      </c>
      <c r="BT1108" s="84" t="str">
        <f>IF(BQ1108=" "," ",+'Meteo - DJ'!E1109)</f>
        <v xml:space="preserve"> </v>
      </c>
      <c r="BU1108" s="85" t="str">
        <f>IF(BQ1108=" "," ",+'Meteo - DJ'!F1109)</f>
        <v xml:space="preserve"> </v>
      </c>
      <c r="BV1108" s="75" t="str">
        <f t="shared" si="133"/>
        <v xml:space="preserve"> </v>
      </c>
      <c r="BW1108" s="74" t="str">
        <f t="shared" si="137"/>
        <v xml:space="preserve"> </v>
      </c>
    </row>
    <row r="1109" spans="26:75" x14ac:dyDescent="0.45">
      <c r="Z1109" s="27"/>
      <c r="BQ1109" s="95" t="str">
        <f t="shared" si="134"/>
        <v xml:space="preserve"> </v>
      </c>
      <c r="BR1109" s="83" t="str">
        <f t="shared" si="135"/>
        <v xml:space="preserve"> </v>
      </c>
      <c r="BS1109" s="43" t="str">
        <f t="shared" si="136"/>
        <v xml:space="preserve"> </v>
      </c>
      <c r="BT1109" s="84" t="str">
        <f>IF(BQ1109=" "," ",+'Meteo - DJ'!E1110)</f>
        <v xml:space="preserve"> </v>
      </c>
      <c r="BU1109" s="85" t="str">
        <f>IF(BQ1109=" "," ",+'Meteo - DJ'!F1110)</f>
        <v xml:space="preserve"> </v>
      </c>
      <c r="BV1109" s="75" t="str">
        <f t="shared" si="133"/>
        <v xml:space="preserve"> </v>
      </c>
      <c r="BW1109" s="74" t="str">
        <f t="shared" si="137"/>
        <v xml:space="preserve"> </v>
      </c>
    </row>
    <row r="1110" spans="26:75" x14ac:dyDescent="0.45">
      <c r="Z1110" s="27"/>
      <c r="BQ1110" s="95" t="str">
        <f t="shared" si="134"/>
        <v xml:space="preserve"> </v>
      </c>
      <c r="BR1110" s="83" t="str">
        <f t="shared" si="135"/>
        <v xml:space="preserve"> </v>
      </c>
      <c r="BS1110" s="43" t="str">
        <f t="shared" si="136"/>
        <v xml:space="preserve"> </v>
      </c>
      <c r="BT1110" s="84" t="str">
        <f>IF(BQ1110=" "," ",+'Meteo - DJ'!E1111)</f>
        <v xml:space="preserve"> </v>
      </c>
      <c r="BU1110" s="85" t="str">
        <f>IF(BQ1110=" "," ",+'Meteo - DJ'!F1111)</f>
        <v xml:space="preserve"> </v>
      </c>
      <c r="BV1110" s="75" t="str">
        <f t="shared" si="133"/>
        <v xml:space="preserve"> </v>
      </c>
      <c r="BW1110" s="74" t="str">
        <f t="shared" si="137"/>
        <v xml:space="preserve"> </v>
      </c>
    </row>
    <row r="1111" spans="26:75" x14ac:dyDescent="0.45">
      <c r="Z1111" s="27"/>
      <c r="BQ1111" s="95" t="str">
        <f t="shared" si="134"/>
        <v xml:space="preserve"> </v>
      </c>
      <c r="BR1111" s="83" t="str">
        <f t="shared" si="135"/>
        <v xml:space="preserve"> </v>
      </c>
      <c r="BS1111" s="43" t="str">
        <f t="shared" si="136"/>
        <v xml:space="preserve"> </v>
      </c>
      <c r="BT1111" s="84" t="str">
        <f>IF(BQ1111=" "," ",+'Meteo - DJ'!E1112)</f>
        <v xml:space="preserve"> </v>
      </c>
      <c r="BU1111" s="85" t="str">
        <f>IF(BQ1111=" "," ",+'Meteo - DJ'!F1112)</f>
        <v xml:space="preserve"> </v>
      </c>
      <c r="BV1111" s="75" t="str">
        <f t="shared" si="133"/>
        <v xml:space="preserve"> </v>
      </c>
      <c r="BW1111" s="74" t="str">
        <f t="shared" si="137"/>
        <v xml:space="preserve"> </v>
      </c>
    </row>
    <row r="1112" spans="26:75" x14ac:dyDescent="0.45">
      <c r="Z1112" s="27"/>
      <c r="BQ1112" s="95" t="str">
        <f t="shared" si="134"/>
        <v xml:space="preserve"> </v>
      </c>
      <c r="BR1112" s="83" t="str">
        <f t="shared" si="135"/>
        <v xml:space="preserve"> </v>
      </c>
      <c r="BS1112" s="43" t="str">
        <f t="shared" si="136"/>
        <v xml:space="preserve"> </v>
      </c>
      <c r="BT1112" s="84" t="str">
        <f>IF(BQ1112=" "," ",+'Meteo - DJ'!E1113)</f>
        <v xml:space="preserve"> </v>
      </c>
      <c r="BU1112" s="85" t="str">
        <f>IF(BQ1112=" "," ",+'Meteo - DJ'!F1113)</f>
        <v xml:space="preserve"> </v>
      </c>
      <c r="BV1112" s="75" t="str">
        <f t="shared" si="133"/>
        <v xml:space="preserve"> </v>
      </c>
      <c r="BW1112" s="74" t="str">
        <f t="shared" si="137"/>
        <v xml:space="preserve"> </v>
      </c>
    </row>
    <row r="1113" spans="26:75" x14ac:dyDescent="0.45">
      <c r="Z1113" s="27"/>
      <c r="BQ1113" s="95" t="str">
        <f t="shared" si="134"/>
        <v xml:space="preserve"> </v>
      </c>
      <c r="BR1113" s="83" t="str">
        <f t="shared" si="135"/>
        <v xml:space="preserve"> </v>
      </c>
      <c r="BS1113" s="43" t="str">
        <f t="shared" si="136"/>
        <v xml:space="preserve"> </v>
      </c>
      <c r="BT1113" s="84" t="str">
        <f>IF(BQ1113=" "," ",+'Meteo - DJ'!E1114)</f>
        <v xml:space="preserve"> </v>
      </c>
      <c r="BU1113" s="85" t="str">
        <f>IF(BQ1113=" "," ",+'Meteo - DJ'!F1114)</f>
        <v xml:space="preserve"> </v>
      </c>
      <c r="BV1113" s="75" t="str">
        <f t="shared" si="133"/>
        <v xml:space="preserve"> </v>
      </c>
      <c r="BW1113" s="74" t="str">
        <f t="shared" si="137"/>
        <v xml:space="preserve"> </v>
      </c>
    </row>
    <row r="1114" spans="26:75" x14ac:dyDescent="0.45">
      <c r="Z1114" s="27"/>
      <c r="BQ1114" s="95" t="str">
        <f t="shared" si="134"/>
        <v xml:space="preserve"> </v>
      </c>
      <c r="BR1114" s="83" t="str">
        <f t="shared" si="135"/>
        <v xml:space="preserve"> </v>
      </c>
      <c r="BS1114" s="43" t="str">
        <f t="shared" si="136"/>
        <v xml:space="preserve"> </v>
      </c>
      <c r="BT1114" s="84" t="str">
        <f>IF(BQ1114=" "," ",+'Meteo - DJ'!E1115)</f>
        <v xml:space="preserve"> </v>
      </c>
      <c r="BU1114" s="85" t="str">
        <f>IF(BQ1114=" "," ",+'Meteo - DJ'!F1115)</f>
        <v xml:space="preserve"> </v>
      </c>
      <c r="BV1114" s="75" t="str">
        <f t="shared" si="133"/>
        <v xml:space="preserve"> </v>
      </c>
      <c r="BW1114" s="74" t="str">
        <f t="shared" si="137"/>
        <v xml:space="preserve"> </v>
      </c>
    </row>
    <row r="1115" spans="26:75" x14ac:dyDescent="0.45">
      <c r="Z1115" s="27"/>
      <c r="BQ1115" s="95" t="str">
        <f t="shared" si="134"/>
        <v xml:space="preserve"> </v>
      </c>
      <c r="BR1115" s="83" t="str">
        <f t="shared" si="135"/>
        <v xml:space="preserve"> </v>
      </c>
      <c r="BS1115" s="43" t="str">
        <f t="shared" si="136"/>
        <v xml:space="preserve"> </v>
      </c>
      <c r="BT1115" s="84" t="str">
        <f>IF(BQ1115=" "," ",+'Meteo - DJ'!E1116)</f>
        <v xml:space="preserve"> </v>
      </c>
      <c r="BU1115" s="85" t="str">
        <f>IF(BQ1115=" "," ",+'Meteo - DJ'!F1116)</f>
        <v xml:space="preserve"> </v>
      </c>
      <c r="BV1115" s="75" t="str">
        <f t="shared" si="133"/>
        <v xml:space="preserve"> </v>
      </c>
      <c r="BW1115" s="74" t="str">
        <f t="shared" si="137"/>
        <v xml:space="preserve"> </v>
      </c>
    </row>
    <row r="1116" spans="26:75" x14ac:dyDescent="0.45">
      <c r="Z1116" s="27"/>
      <c r="BQ1116" s="95" t="str">
        <f t="shared" si="134"/>
        <v xml:space="preserve"> </v>
      </c>
      <c r="BR1116" s="83" t="str">
        <f t="shared" si="135"/>
        <v xml:space="preserve"> </v>
      </c>
      <c r="BS1116" s="43" t="str">
        <f t="shared" si="136"/>
        <v xml:space="preserve"> </v>
      </c>
      <c r="BT1116" s="84" t="str">
        <f>IF(BQ1116=" "," ",+'Meteo - DJ'!E1117)</f>
        <v xml:space="preserve"> </v>
      </c>
      <c r="BU1116" s="85" t="str">
        <f>IF(BQ1116=" "," ",+'Meteo - DJ'!F1117)</f>
        <v xml:space="preserve"> </v>
      </c>
      <c r="BV1116" s="75" t="str">
        <f t="shared" si="133"/>
        <v xml:space="preserve"> </v>
      </c>
      <c r="BW1116" s="74" t="str">
        <f t="shared" si="137"/>
        <v xml:space="preserve"> </v>
      </c>
    </row>
    <row r="1117" spans="26:75" x14ac:dyDescent="0.45">
      <c r="Z1117" s="27"/>
      <c r="BQ1117" s="95" t="str">
        <f t="shared" si="134"/>
        <v xml:space="preserve"> </v>
      </c>
      <c r="BR1117" s="83" t="str">
        <f t="shared" si="135"/>
        <v xml:space="preserve"> </v>
      </c>
      <c r="BS1117" s="43" t="str">
        <f t="shared" si="136"/>
        <v xml:space="preserve"> </v>
      </c>
      <c r="BT1117" s="84" t="str">
        <f>IF(BQ1117=" "," ",+'Meteo - DJ'!E1118)</f>
        <v xml:space="preserve"> </v>
      </c>
      <c r="BU1117" s="85" t="str">
        <f>IF(BQ1117=" "," ",+'Meteo - DJ'!F1118)</f>
        <v xml:space="preserve"> </v>
      </c>
      <c r="BV1117" s="75" t="str">
        <f t="shared" si="133"/>
        <v xml:space="preserve"> </v>
      </c>
      <c r="BW1117" s="74" t="str">
        <f t="shared" si="137"/>
        <v xml:space="preserve"> </v>
      </c>
    </row>
    <row r="1118" spans="26:75" x14ac:dyDescent="0.45">
      <c r="Z1118" s="27"/>
      <c r="BQ1118" s="95" t="str">
        <f t="shared" si="134"/>
        <v xml:space="preserve"> </v>
      </c>
      <c r="BR1118" s="83" t="str">
        <f t="shared" si="135"/>
        <v xml:space="preserve"> </v>
      </c>
      <c r="BS1118" s="43" t="str">
        <f t="shared" si="136"/>
        <v xml:space="preserve"> </v>
      </c>
      <c r="BT1118" s="84" t="str">
        <f>IF(BQ1118=" "," ",+'Meteo - DJ'!E1119)</f>
        <v xml:space="preserve"> </v>
      </c>
      <c r="BU1118" s="85" t="str">
        <f>IF(BQ1118=" "," ",+'Meteo - DJ'!F1119)</f>
        <v xml:space="preserve"> </v>
      </c>
      <c r="BV1118" s="75" t="str">
        <f t="shared" si="133"/>
        <v xml:space="preserve"> </v>
      </c>
      <c r="BW1118" s="74" t="str">
        <f t="shared" si="137"/>
        <v xml:space="preserve"> </v>
      </c>
    </row>
    <row r="1119" spans="26:75" x14ac:dyDescent="0.45">
      <c r="Z1119" s="27"/>
      <c r="BQ1119" s="95" t="str">
        <f t="shared" si="134"/>
        <v xml:space="preserve"> </v>
      </c>
      <c r="BR1119" s="83" t="str">
        <f t="shared" si="135"/>
        <v xml:space="preserve"> </v>
      </c>
      <c r="BS1119" s="43" t="str">
        <f t="shared" si="136"/>
        <v xml:space="preserve"> </v>
      </c>
      <c r="BT1119" s="84" t="str">
        <f>IF(BQ1119=" "," ",+'Meteo - DJ'!E1120)</f>
        <v xml:space="preserve"> </v>
      </c>
      <c r="BU1119" s="85" t="str">
        <f>IF(BQ1119=" "," ",+'Meteo - DJ'!F1120)</f>
        <v xml:space="preserve"> </v>
      </c>
      <c r="BV1119" s="75" t="str">
        <f t="shared" si="133"/>
        <v xml:space="preserve"> </v>
      </c>
      <c r="BW1119" s="74" t="str">
        <f t="shared" si="137"/>
        <v xml:space="preserve"> </v>
      </c>
    </row>
    <row r="1120" spans="26:75" x14ac:dyDescent="0.45">
      <c r="Z1120" s="27"/>
      <c r="BQ1120" s="95" t="str">
        <f t="shared" si="134"/>
        <v xml:space="preserve"> </v>
      </c>
      <c r="BR1120" s="83" t="str">
        <f t="shared" si="135"/>
        <v xml:space="preserve"> </v>
      </c>
      <c r="BS1120" s="43" t="str">
        <f t="shared" si="136"/>
        <v xml:space="preserve"> </v>
      </c>
      <c r="BT1120" s="84" t="str">
        <f>IF(BQ1120=" "," ",+'Meteo - DJ'!E1121)</f>
        <v xml:space="preserve"> </v>
      </c>
      <c r="BU1120" s="85" t="str">
        <f>IF(BQ1120=" "," ",+'Meteo - DJ'!F1121)</f>
        <v xml:space="preserve"> </v>
      </c>
      <c r="BV1120" s="75" t="str">
        <f t="shared" si="133"/>
        <v xml:space="preserve"> </v>
      </c>
      <c r="BW1120" s="74" t="str">
        <f t="shared" si="137"/>
        <v xml:space="preserve"> </v>
      </c>
    </row>
    <row r="1121" spans="26:75" x14ac:dyDescent="0.45">
      <c r="Z1121" s="27"/>
      <c r="BQ1121" s="95" t="str">
        <f t="shared" si="134"/>
        <v xml:space="preserve"> </v>
      </c>
      <c r="BR1121" s="83" t="str">
        <f t="shared" si="135"/>
        <v xml:space="preserve"> </v>
      </c>
      <c r="BS1121" s="43" t="str">
        <f t="shared" si="136"/>
        <v xml:space="preserve"> </v>
      </c>
      <c r="BT1121" s="84" t="str">
        <f>IF(BQ1121=" "," ",+'Meteo - DJ'!E1122)</f>
        <v xml:space="preserve"> </v>
      </c>
      <c r="BU1121" s="85" t="str">
        <f>IF(BQ1121=" "," ",+'Meteo - DJ'!F1122)</f>
        <v xml:space="preserve"> </v>
      </c>
      <c r="BV1121" s="75" t="str">
        <f t="shared" si="133"/>
        <v xml:space="preserve"> </v>
      </c>
      <c r="BW1121" s="74" t="str">
        <f t="shared" si="137"/>
        <v xml:space="preserve"> </v>
      </c>
    </row>
    <row r="1122" spans="26:75" x14ac:dyDescent="0.45">
      <c r="Z1122" s="27"/>
      <c r="BQ1122" s="95" t="str">
        <f t="shared" si="134"/>
        <v xml:space="preserve"> </v>
      </c>
      <c r="BR1122" s="83" t="str">
        <f t="shared" si="135"/>
        <v xml:space="preserve"> </v>
      </c>
      <c r="BS1122" s="43" t="str">
        <f t="shared" si="136"/>
        <v xml:space="preserve"> </v>
      </c>
      <c r="BT1122" s="84" t="str">
        <f>IF(BQ1122=" "," ",+'Meteo - DJ'!E1123)</f>
        <v xml:space="preserve"> </v>
      </c>
      <c r="BU1122" s="85" t="str">
        <f>IF(BQ1122=" "," ",+'Meteo - DJ'!F1123)</f>
        <v xml:space="preserve"> </v>
      </c>
      <c r="BV1122" s="75" t="str">
        <f t="shared" si="133"/>
        <v xml:space="preserve"> </v>
      </c>
      <c r="BW1122" s="74" t="str">
        <f t="shared" si="137"/>
        <v xml:space="preserve"> </v>
      </c>
    </row>
    <row r="1123" spans="26:75" x14ac:dyDescent="0.45">
      <c r="Z1123" s="27"/>
      <c r="BQ1123" s="95" t="str">
        <f t="shared" si="134"/>
        <v xml:space="preserve"> </v>
      </c>
      <c r="BR1123" s="83" t="str">
        <f t="shared" si="135"/>
        <v xml:space="preserve"> </v>
      </c>
      <c r="BS1123" s="43" t="str">
        <f t="shared" si="136"/>
        <v xml:space="preserve"> </v>
      </c>
      <c r="BT1123" s="84" t="str">
        <f>IF(BQ1123=" "," ",+'Meteo - DJ'!E1124)</f>
        <v xml:space="preserve"> </v>
      </c>
      <c r="BU1123" s="85" t="str">
        <f>IF(BQ1123=" "," ",+'Meteo - DJ'!F1124)</f>
        <v xml:space="preserve"> </v>
      </c>
      <c r="BV1123" s="75" t="str">
        <f t="shared" si="133"/>
        <v xml:space="preserve"> </v>
      </c>
      <c r="BW1123" s="74" t="str">
        <f t="shared" si="137"/>
        <v xml:space="preserve"> </v>
      </c>
    </row>
    <row r="1124" spans="26:75" x14ac:dyDescent="0.45">
      <c r="Z1124" s="27"/>
      <c r="BQ1124" s="95" t="str">
        <f t="shared" si="134"/>
        <v xml:space="preserve"> </v>
      </c>
      <c r="BR1124" s="83" t="str">
        <f t="shared" si="135"/>
        <v xml:space="preserve"> </v>
      </c>
      <c r="BS1124" s="43" t="str">
        <f t="shared" si="136"/>
        <v xml:space="preserve"> </v>
      </c>
      <c r="BT1124" s="84" t="str">
        <f>IF(BQ1124=" "," ",+'Meteo - DJ'!E1125)</f>
        <v xml:space="preserve"> </v>
      </c>
      <c r="BU1124" s="85" t="str">
        <f>IF(BQ1124=" "," ",+'Meteo - DJ'!F1125)</f>
        <v xml:space="preserve"> </v>
      </c>
      <c r="BV1124" s="75" t="str">
        <f t="shared" si="133"/>
        <v xml:space="preserve"> </v>
      </c>
      <c r="BW1124" s="74" t="str">
        <f t="shared" si="137"/>
        <v xml:space="preserve"> </v>
      </c>
    </row>
    <row r="1125" spans="26:75" x14ac:dyDescent="0.45">
      <c r="Z1125" s="27"/>
      <c r="BQ1125" s="95" t="str">
        <f t="shared" si="134"/>
        <v xml:space="preserve"> </v>
      </c>
      <c r="BR1125" s="83" t="str">
        <f t="shared" si="135"/>
        <v xml:space="preserve"> </v>
      </c>
      <c r="BS1125" s="43" t="str">
        <f t="shared" si="136"/>
        <v xml:space="preserve"> </v>
      </c>
      <c r="BT1125" s="84" t="str">
        <f>IF(BQ1125=" "," ",+'Meteo - DJ'!E1126)</f>
        <v xml:space="preserve"> </v>
      </c>
      <c r="BU1125" s="85" t="str">
        <f>IF(BQ1125=" "," ",+'Meteo - DJ'!F1126)</f>
        <v xml:space="preserve"> </v>
      </c>
      <c r="BV1125" s="75" t="str">
        <f t="shared" si="133"/>
        <v xml:space="preserve"> </v>
      </c>
      <c r="BW1125" s="74" t="str">
        <f t="shared" si="137"/>
        <v xml:space="preserve"> </v>
      </c>
    </row>
    <row r="1126" spans="26:75" x14ac:dyDescent="0.45">
      <c r="Z1126" s="27"/>
      <c r="BQ1126" s="95" t="str">
        <f t="shared" si="134"/>
        <v xml:space="preserve"> </v>
      </c>
      <c r="BR1126" s="83" t="str">
        <f t="shared" si="135"/>
        <v xml:space="preserve"> </v>
      </c>
      <c r="BS1126" s="43" t="str">
        <f t="shared" si="136"/>
        <v xml:space="preserve"> </v>
      </c>
      <c r="BT1126" s="84" t="str">
        <f>IF(BQ1126=" "," ",+'Meteo - DJ'!E1127)</f>
        <v xml:space="preserve"> </v>
      </c>
      <c r="BU1126" s="85" t="str">
        <f>IF(BQ1126=" "," ",+'Meteo - DJ'!F1127)</f>
        <v xml:space="preserve"> </v>
      </c>
      <c r="BV1126" s="75" t="str">
        <f t="shared" si="133"/>
        <v xml:space="preserve"> </v>
      </c>
      <c r="BW1126" s="74" t="str">
        <f t="shared" si="137"/>
        <v xml:space="preserve"> </v>
      </c>
    </row>
    <row r="1127" spans="26:75" x14ac:dyDescent="0.45">
      <c r="Z1127" s="27"/>
      <c r="BQ1127" s="95" t="str">
        <f t="shared" si="134"/>
        <v xml:space="preserve"> </v>
      </c>
      <c r="BR1127" s="83" t="str">
        <f t="shared" si="135"/>
        <v xml:space="preserve"> </v>
      </c>
      <c r="BS1127" s="43" t="str">
        <f t="shared" si="136"/>
        <v xml:space="preserve"> </v>
      </c>
      <c r="BT1127" s="84" t="str">
        <f>IF(BQ1127=" "," ",+'Meteo - DJ'!E1128)</f>
        <v xml:space="preserve"> </v>
      </c>
      <c r="BU1127" s="85" t="str">
        <f>IF(BQ1127=" "," ",+'Meteo - DJ'!F1128)</f>
        <v xml:space="preserve"> </v>
      </c>
      <c r="BV1127" s="75" t="str">
        <f t="shared" si="133"/>
        <v xml:space="preserve"> </v>
      </c>
      <c r="BW1127" s="74" t="str">
        <f t="shared" si="137"/>
        <v xml:space="preserve"> </v>
      </c>
    </row>
    <row r="1128" spans="26:75" x14ac:dyDescent="0.45">
      <c r="Z1128" s="27"/>
      <c r="BQ1128" s="95" t="str">
        <f t="shared" si="134"/>
        <v xml:space="preserve"> </v>
      </c>
      <c r="BR1128" s="83" t="str">
        <f t="shared" si="135"/>
        <v xml:space="preserve"> </v>
      </c>
      <c r="BS1128" s="43" t="str">
        <f t="shared" si="136"/>
        <v xml:space="preserve"> </v>
      </c>
      <c r="BT1128" s="84" t="str">
        <f>IF(BQ1128=" "," ",+'Meteo - DJ'!E1129)</f>
        <v xml:space="preserve"> </v>
      </c>
      <c r="BU1128" s="85" t="str">
        <f>IF(BQ1128=" "," ",+'Meteo - DJ'!F1129)</f>
        <v xml:space="preserve"> </v>
      </c>
      <c r="BV1128" s="75" t="str">
        <f t="shared" si="133"/>
        <v xml:space="preserve"> </v>
      </c>
      <c r="BW1128" s="74" t="str">
        <f t="shared" si="137"/>
        <v xml:space="preserve"> </v>
      </c>
    </row>
    <row r="1129" spans="26:75" x14ac:dyDescent="0.45">
      <c r="Z1129" s="27"/>
      <c r="BQ1129" s="95" t="str">
        <f t="shared" si="134"/>
        <v xml:space="preserve"> </v>
      </c>
      <c r="BR1129" s="83" t="str">
        <f t="shared" si="135"/>
        <v xml:space="preserve"> </v>
      </c>
      <c r="BS1129" s="43" t="str">
        <f t="shared" si="136"/>
        <v xml:space="preserve"> </v>
      </c>
      <c r="BT1129" s="84" t="str">
        <f>IF(BQ1129=" "," ",+'Meteo - DJ'!E1130)</f>
        <v xml:space="preserve"> </v>
      </c>
      <c r="BU1129" s="85" t="str">
        <f>IF(BQ1129=" "," ",+'Meteo - DJ'!F1130)</f>
        <v xml:space="preserve"> </v>
      </c>
      <c r="BV1129" s="75" t="str">
        <f t="shared" si="133"/>
        <v xml:space="preserve"> </v>
      </c>
      <c r="BW1129" s="74" t="str">
        <f t="shared" si="137"/>
        <v xml:space="preserve"> </v>
      </c>
    </row>
    <row r="1130" spans="26:75" x14ac:dyDescent="0.45">
      <c r="Z1130" s="27"/>
      <c r="BQ1130" s="95" t="str">
        <f t="shared" si="134"/>
        <v xml:space="preserve"> </v>
      </c>
      <c r="BR1130" s="83" t="str">
        <f t="shared" si="135"/>
        <v xml:space="preserve"> </v>
      </c>
      <c r="BS1130" s="43" t="str">
        <f t="shared" si="136"/>
        <v xml:space="preserve"> </v>
      </c>
      <c r="BT1130" s="84" t="str">
        <f>IF(BQ1130=" "," ",+'Meteo - DJ'!E1131)</f>
        <v xml:space="preserve"> </v>
      </c>
      <c r="BU1130" s="85" t="str">
        <f>IF(BQ1130=" "," ",+'Meteo - DJ'!F1131)</f>
        <v xml:space="preserve"> </v>
      </c>
      <c r="BV1130" s="75" t="str">
        <f t="shared" si="133"/>
        <v xml:space="preserve"> </v>
      </c>
      <c r="BW1130" s="74" t="str">
        <f t="shared" si="137"/>
        <v xml:space="preserve"> </v>
      </c>
    </row>
    <row r="1131" spans="26:75" x14ac:dyDescent="0.45">
      <c r="Z1131" s="27"/>
      <c r="BQ1131" s="95" t="str">
        <f t="shared" si="134"/>
        <v xml:space="preserve"> </v>
      </c>
      <c r="BR1131" s="83" t="str">
        <f t="shared" si="135"/>
        <v xml:space="preserve"> </v>
      </c>
      <c r="BS1131" s="43" t="str">
        <f t="shared" si="136"/>
        <v xml:space="preserve"> </v>
      </c>
      <c r="BT1131" s="84" t="str">
        <f>IF(BQ1131=" "," ",+'Meteo - DJ'!E1132)</f>
        <v xml:space="preserve"> </v>
      </c>
      <c r="BU1131" s="85" t="str">
        <f>IF(BQ1131=" "," ",+'Meteo - DJ'!F1132)</f>
        <v xml:space="preserve"> </v>
      </c>
      <c r="BV1131" s="75" t="str">
        <f t="shared" si="133"/>
        <v xml:space="preserve"> </v>
      </c>
      <c r="BW1131" s="74" t="str">
        <f t="shared" si="137"/>
        <v xml:space="preserve"> </v>
      </c>
    </row>
    <row r="1132" spans="26:75" x14ac:dyDescent="0.45">
      <c r="Z1132" s="27"/>
      <c r="BQ1132" s="95" t="str">
        <f t="shared" si="134"/>
        <v xml:space="preserve"> </v>
      </c>
      <c r="BR1132" s="83" t="str">
        <f t="shared" si="135"/>
        <v xml:space="preserve"> </v>
      </c>
      <c r="BS1132" s="43" t="str">
        <f t="shared" si="136"/>
        <v xml:space="preserve"> </v>
      </c>
      <c r="BT1132" s="84" t="str">
        <f>IF(BQ1132=" "," ",+'Meteo - DJ'!E1133)</f>
        <v xml:space="preserve"> </v>
      </c>
      <c r="BU1132" s="85" t="str">
        <f>IF(BQ1132=" "," ",+'Meteo - DJ'!F1133)</f>
        <v xml:space="preserve"> </v>
      </c>
      <c r="BV1132" s="75" t="str">
        <f t="shared" si="133"/>
        <v xml:space="preserve"> </v>
      </c>
      <c r="BW1132" s="74" t="str">
        <f t="shared" si="137"/>
        <v xml:space="preserve"> </v>
      </c>
    </row>
    <row r="1133" spans="26:75" x14ac:dyDescent="0.45">
      <c r="Z1133" s="27"/>
      <c r="BQ1133" s="95" t="str">
        <f t="shared" si="134"/>
        <v xml:space="preserve"> </v>
      </c>
      <c r="BR1133" s="83" t="str">
        <f t="shared" si="135"/>
        <v xml:space="preserve"> </v>
      </c>
      <c r="BS1133" s="43" t="str">
        <f t="shared" si="136"/>
        <v xml:space="preserve"> </v>
      </c>
      <c r="BT1133" s="84" t="str">
        <f>IF(BQ1133=" "," ",+'Meteo - DJ'!E1134)</f>
        <v xml:space="preserve"> </v>
      </c>
      <c r="BU1133" s="85" t="str">
        <f>IF(BQ1133=" "," ",+'Meteo - DJ'!F1134)</f>
        <v xml:space="preserve"> </v>
      </c>
      <c r="BV1133" s="75" t="str">
        <f t="shared" si="133"/>
        <v xml:space="preserve"> </v>
      </c>
      <c r="BW1133" s="74" t="str">
        <f t="shared" si="137"/>
        <v xml:space="preserve"> </v>
      </c>
    </row>
    <row r="1134" spans="26:75" x14ac:dyDescent="0.45">
      <c r="Z1134" s="27"/>
      <c r="BQ1134" s="95" t="str">
        <f t="shared" si="134"/>
        <v xml:space="preserve"> </v>
      </c>
      <c r="BR1134" s="83" t="str">
        <f t="shared" si="135"/>
        <v xml:space="preserve"> </v>
      </c>
      <c r="BS1134" s="43" t="str">
        <f t="shared" si="136"/>
        <v xml:space="preserve"> </v>
      </c>
      <c r="BT1134" s="84" t="str">
        <f>IF(BQ1134=" "," ",+'Meteo - DJ'!E1135)</f>
        <v xml:space="preserve"> </v>
      </c>
      <c r="BU1134" s="85" t="str">
        <f>IF(BQ1134=" "," ",+'Meteo - DJ'!F1135)</f>
        <v xml:space="preserve"> </v>
      </c>
      <c r="BV1134" s="75" t="str">
        <f t="shared" si="133"/>
        <v xml:space="preserve"> </v>
      </c>
      <c r="BW1134" s="74" t="str">
        <f t="shared" si="137"/>
        <v xml:space="preserve"> </v>
      </c>
    </row>
    <row r="1135" spans="26:75" x14ac:dyDescent="0.45">
      <c r="Z1135" s="27"/>
      <c r="BQ1135" s="95" t="str">
        <f t="shared" si="134"/>
        <v xml:space="preserve"> </v>
      </c>
      <c r="BR1135" s="83" t="str">
        <f t="shared" si="135"/>
        <v xml:space="preserve"> </v>
      </c>
      <c r="BS1135" s="43" t="str">
        <f t="shared" si="136"/>
        <v xml:space="preserve"> </v>
      </c>
      <c r="BT1135" s="84" t="str">
        <f>IF(BQ1135=" "," ",+'Meteo - DJ'!E1136)</f>
        <v xml:space="preserve"> </v>
      </c>
      <c r="BU1135" s="85" t="str">
        <f>IF(BQ1135=" "," ",+'Meteo - DJ'!F1136)</f>
        <v xml:space="preserve"> </v>
      </c>
      <c r="BV1135" s="75" t="str">
        <f t="shared" si="133"/>
        <v xml:space="preserve"> </v>
      </c>
      <c r="BW1135" s="74" t="str">
        <f t="shared" si="137"/>
        <v xml:space="preserve"> </v>
      </c>
    </row>
    <row r="1136" spans="26:75" x14ac:dyDescent="0.45">
      <c r="Z1136" s="27"/>
      <c r="BQ1136" s="95" t="str">
        <f t="shared" si="134"/>
        <v xml:space="preserve"> </v>
      </c>
      <c r="BR1136" s="83" t="str">
        <f t="shared" si="135"/>
        <v xml:space="preserve"> </v>
      </c>
      <c r="BS1136" s="43" t="str">
        <f t="shared" si="136"/>
        <v xml:space="preserve"> </v>
      </c>
      <c r="BT1136" s="84" t="str">
        <f>IF(BQ1136=" "," ",+'Meteo - DJ'!E1137)</f>
        <v xml:space="preserve"> </v>
      </c>
      <c r="BU1136" s="85" t="str">
        <f>IF(BQ1136=" "," ",+'Meteo - DJ'!F1137)</f>
        <v xml:space="preserve"> </v>
      </c>
      <c r="BV1136" s="75" t="str">
        <f t="shared" si="133"/>
        <v xml:space="preserve"> </v>
      </c>
      <c r="BW1136" s="74" t="str">
        <f t="shared" si="137"/>
        <v xml:space="preserve"> </v>
      </c>
    </row>
    <row r="1137" spans="26:75" x14ac:dyDescent="0.45">
      <c r="Z1137" s="27"/>
      <c r="BQ1137" s="95" t="str">
        <f t="shared" si="134"/>
        <v xml:space="preserve"> </v>
      </c>
      <c r="BR1137" s="83" t="str">
        <f t="shared" si="135"/>
        <v xml:space="preserve"> </v>
      </c>
      <c r="BS1137" s="43" t="str">
        <f t="shared" si="136"/>
        <v xml:space="preserve"> </v>
      </c>
      <c r="BT1137" s="84" t="str">
        <f>IF(BQ1137=" "," ",+'Meteo - DJ'!E1138)</f>
        <v xml:space="preserve"> </v>
      </c>
      <c r="BU1137" s="85" t="str">
        <f>IF(BQ1137=" "," ",+'Meteo - DJ'!F1138)</f>
        <v xml:space="preserve"> </v>
      </c>
      <c r="BV1137" s="75" t="str">
        <f t="shared" si="133"/>
        <v xml:space="preserve"> </v>
      </c>
      <c r="BW1137" s="74" t="str">
        <f t="shared" si="137"/>
        <v xml:space="preserve"> </v>
      </c>
    </row>
    <row r="1138" spans="26:75" x14ac:dyDescent="0.45">
      <c r="Z1138" s="27"/>
      <c r="BQ1138" s="95" t="str">
        <f t="shared" si="134"/>
        <v xml:space="preserve"> </v>
      </c>
      <c r="BR1138" s="83" t="str">
        <f t="shared" si="135"/>
        <v xml:space="preserve"> </v>
      </c>
      <c r="BS1138" s="43" t="str">
        <f t="shared" si="136"/>
        <v xml:space="preserve"> </v>
      </c>
      <c r="BT1138" s="84" t="str">
        <f>IF(BQ1138=" "," ",+'Meteo - DJ'!E1139)</f>
        <v xml:space="preserve"> </v>
      </c>
      <c r="BU1138" s="85" t="str">
        <f>IF(BQ1138=" "," ",+'Meteo - DJ'!F1139)</f>
        <v xml:space="preserve"> </v>
      </c>
      <c r="BV1138" s="75" t="str">
        <f t="shared" si="133"/>
        <v xml:space="preserve"> </v>
      </c>
      <c r="BW1138" s="74" t="str">
        <f t="shared" si="137"/>
        <v xml:space="preserve"> </v>
      </c>
    </row>
    <row r="1139" spans="26:75" x14ac:dyDescent="0.45">
      <c r="Z1139" s="27"/>
      <c r="BQ1139" s="95" t="str">
        <f t="shared" si="134"/>
        <v xml:space="preserve"> </v>
      </c>
      <c r="BR1139" s="83" t="str">
        <f t="shared" si="135"/>
        <v xml:space="preserve"> </v>
      </c>
      <c r="BS1139" s="43" t="str">
        <f t="shared" si="136"/>
        <v xml:space="preserve"> </v>
      </c>
      <c r="BT1139" s="84" t="str">
        <f>IF(BQ1139=" "," ",+'Meteo - DJ'!E1140)</f>
        <v xml:space="preserve"> </v>
      </c>
      <c r="BU1139" s="85" t="str">
        <f>IF(BQ1139=" "," ",+'Meteo - DJ'!F1140)</f>
        <v xml:space="preserve"> </v>
      </c>
      <c r="BV1139" s="75" t="str">
        <f t="shared" si="133"/>
        <v xml:space="preserve"> </v>
      </c>
      <c r="BW1139" s="74" t="str">
        <f t="shared" si="137"/>
        <v xml:space="preserve"> </v>
      </c>
    </row>
    <row r="1140" spans="26:75" x14ac:dyDescent="0.45">
      <c r="Z1140" s="27"/>
      <c r="BQ1140" s="95" t="str">
        <f t="shared" si="134"/>
        <v xml:space="preserve"> </v>
      </c>
      <c r="BR1140" s="83" t="str">
        <f t="shared" si="135"/>
        <v xml:space="preserve"> </v>
      </c>
      <c r="BS1140" s="43" t="str">
        <f t="shared" si="136"/>
        <v xml:space="preserve"> </v>
      </c>
      <c r="BT1140" s="84" t="str">
        <f>IF(BQ1140=" "," ",+'Meteo - DJ'!E1141)</f>
        <v xml:space="preserve"> </v>
      </c>
      <c r="BU1140" s="85" t="str">
        <f>IF(BQ1140=" "," ",+'Meteo - DJ'!F1141)</f>
        <v xml:space="preserve"> </v>
      </c>
      <c r="BV1140" s="75" t="str">
        <f t="shared" si="133"/>
        <v xml:space="preserve"> </v>
      </c>
      <c r="BW1140" s="74" t="str">
        <f t="shared" si="137"/>
        <v xml:space="preserve"> </v>
      </c>
    </row>
    <row r="1141" spans="26:75" x14ac:dyDescent="0.45">
      <c r="Z1141" s="27"/>
      <c r="BQ1141" s="95" t="str">
        <f t="shared" si="134"/>
        <v xml:space="preserve"> </v>
      </c>
      <c r="BR1141" s="83" t="str">
        <f t="shared" si="135"/>
        <v xml:space="preserve"> </v>
      </c>
      <c r="BS1141" s="43" t="str">
        <f t="shared" si="136"/>
        <v xml:space="preserve"> </v>
      </c>
      <c r="BT1141" s="84" t="str">
        <f>IF(BQ1141=" "," ",+'Meteo - DJ'!E1142)</f>
        <v xml:space="preserve"> </v>
      </c>
      <c r="BU1141" s="85" t="str">
        <f>IF(BQ1141=" "," ",+'Meteo - DJ'!F1142)</f>
        <v xml:space="preserve"> </v>
      </c>
      <c r="BV1141" s="75" t="str">
        <f t="shared" si="133"/>
        <v xml:space="preserve"> </v>
      </c>
      <c r="BW1141" s="74" t="str">
        <f t="shared" si="137"/>
        <v xml:space="preserve"> </v>
      </c>
    </row>
    <row r="1142" spans="26:75" x14ac:dyDescent="0.45">
      <c r="Z1142" s="27"/>
      <c r="BQ1142" s="95" t="str">
        <f t="shared" si="134"/>
        <v xml:space="preserve"> </v>
      </c>
      <c r="BR1142" s="83" t="str">
        <f t="shared" si="135"/>
        <v xml:space="preserve"> </v>
      </c>
      <c r="BS1142" s="43" t="str">
        <f t="shared" si="136"/>
        <v xml:space="preserve"> </v>
      </c>
      <c r="BT1142" s="84" t="str">
        <f>IF(BQ1142=" "," ",+'Meteo - DJ'!E1143)</f>
        <v xml:space="preserve"> </v>
      </c>
      <c r="BU1142" s="85" t="str">
        <f>IF(BQ1142=" "," ",+'Meteo - DJ'!F1143)</f>
        <v xml:space="preserve"> </v>
      </c>
      <c r="BV1142" s="75" t="str">
        <f t="shared" si="133"/>
        <v xml:space="preserve"> </v>
      </c>
      <c r="BW1142" s="74" t="str">
        <f t="shared" si="137"/>
        <v xml:space="preserve"> </v>
      </c>
    </row>
    <row r="1143" spans="26:75" x14ac:dyDescent="0.45">
      <c r="Z1143" s="27"/>
      <c r="BQ1143" s="95" t="str">
        <f t="shared" si="134"/>
        <v xml:space="preserve"> </v>
      </c>
      <c r="BR1143" s="83" t="str">
        <f t="shared" si="135"/>
        <v xml:space="preserve"> </v>
      </c>
      <c r="BS1143" s="43" t="str">
        <f t="shared" si="136"/>
        <v xml:space="preserve"> </v>
      </c>
      <c r="BT1143" s="84" t="str">
        <f>IF(BQ1143=" "," ",+'Meteo - DJ'!E1144)</f>
        <v xml:space="preserve"> </v>
      </c>
      <c r="BU1143" s="85" t="str">
        <f>IF(BQ1143=" "," ",+'Meteo - DJ'!F1144)</f>
        <v xml:space="preserve"> </v>
      </c>
      <c r="BV1143" s="75" t="str">
        <f t="shared" si="133"/>
        <v xml:space="preserve"> </v>
      </c>
      <c r="BW1143" s="74" t="str">
        <f t="shared" si="137"/>
        <v xml:space="preserve"> </v>
      </c>
    </row>
    <row r="1144" spans="26:75" x14ac:dyDescent="0.45">
      <c r="Z1144" s="27"/>
      <c r="BQ1144" s="95" t="str">
        <f t="shared" si="134"/>
        <v xml:space="preserve"> </v>
      </c>
      <c r="BR1144" s="83" t="str">
        <f t="shared" si="135"/>
        <v xml:space="preserve"> </v>
      </c>
      <c r="BS1144" s="43" t="str">
        <f t="shared" si="136"/>
        <v xml:space="preserve"> </v>
      </c>
      <c r="BT1144" s="84" t="str">
        <f>IF(BQ1144=" "," ",+'Meteo - DJ'!E1145)</f>
        <v xml:space="preserve"> </v>
      </c>
      <c r="BU1144" s="85" t="str">
        <f>IF(BQ1144=" "," ",+'Meteo - DJ'!F1145)</f>
        <v xml:space="preserve"> </v>
      </c>
      <c r="BV1144" s="75" t="str">
        <f t="shared" si="133"/>
        <v xml:space="preserve"> </v>
      </c>
      <c r="BW1144" s="74" t="str">
        <f t="shared" si="137"/>
        <v xml:space="preserve"> </v>
      </c>
    </row>
    <row r="1145" spans="26:75" x14ac:dyDescent="0.45">
      <c r="Z1145" s="27"/>
      <c r="BQ1145" s="95" t="str">
        <f t="shared" si="134"/>
        <v xml:space="preserve"> </v>
      </c>
      <c r="BR1145" s="83" t="str">
        <f t="shared" si="135"/>
        <v xml:space="preserve"> </v>
      </c>
      <c r="BS1145" s="43" t="str">
        <f t="shared" si="136"/>
        <v xml:space="preserve"> </v>
      </c>
      <c r="BT1145" s="84" t="str">
        <f>IF(BQ1145=" "," ",+'Meteo - DJ'!E1146)</f>
        <v xml:space="preserve"> </v>
      </c>
      <c r="BU1145" s="85" t="str">
        <f>IF(BQ1145=" "," ",+'Meteo - DJ'!F1146)</f>
        <v xml:space="preserve"> </v>
      </c>
      <c r="BV1145" s="75" t="str">
        <f t="shared" si="133"/>
        <v xml:space="preserve"> </v>
      </c>
      <c r="BW1145" s="74" t="str">
        <f t="shared" si="137"/>
        <v xml:space="preserve"> </v>
      </c>
    </row>
    <row r="1146" spans="26:75" x14ac:dyDescent="0.45">
      <c r="Z1146" s="27"/>
      <c r="BQ1146" s="95" t="str">
        <f t="shared" si="134"/>
        <v xml:space="preserve"> </v>
      </c>
      <c r="BR1146" s="83" t="str">
        <f t="shared" si="135"/>
        <v xml:space="preserve"> </v>
      </c>
      <c r="BS1146" s="43" t="str">
        <f t="shared" si="136"/>
        <v xml:space="preserve"> </v>
      </c>
      <c r="BT1146" s="84" t="str">
        <f>IF(BQ1146=" "," ",+'Meteo - DJ'!E1147)</f>
        <v xml:space="preserve"> </v>
      </c>
      <c r="BU1146" s="85" t="str">
        <f>IF(BQ1146=" "," ",+'Meteo - DJ'!F1147)</f>
        <v xml:space="preserve"> </v>
      </c>
      <c r="BV1146" s="75" t="str">
        <f t="shared" si="133"/>
        <v xml:space="preserve"> </v>
      </c>
      <c r="BW1146" s="74" t="str">
        <f t="shared" si="137"/>
        <v xml:space="preserve"> </v>
      </c>
    </row>
    <row r="1147" spans="26:75" x14ac:dyDescent="0.45">
      <c r="Z1147" s="27"/>
      <c r="BQ1147" s="95" t="str">
        <f t="shared" si="134"/>
        <v xml:space="preserve"> </v>
      </c>
      <c r="BR1147" s="83" t="str">
        <f t="shared" si="135"/>
        <v xml:space="preserve"> </v>
      </c>
      <c r="BS1147" s="43" t="str">
        <f t="shared" si="136"/>
        <v xml:space="preserve"> </v>
      </c>
      <c r="BT1147" s="84" t="str">
        <f>IF(BQ1147=" "," ",+'Meteo - DJ'!E1148)</f>
        <v xml:space="preserve"> </v>
      </c>
      <c r="BU1147" s="85" t="str">
        <f>IF(BQ1147=" "," ",+'Meteo - DJ'!F1148)</f>
        <v xml:space="preserve"> </v>
      </c>
      <c r="BV1147" s="75" t="str">
        <f t="shared" si="133"/>
        <v xml:space="preserve"> </v>
      </c>
      <c r="BW1147" s="74" t="str">
        <f t="shared" si="137"/>
        <v xml:space="preserve"> </v>
      </c>
    </row>
    <row r="1148" spans="26:75" x14ac:dyDescent="0.45">
      <c r="Z1148" s="27"/>
      <c r="BQ1148" s="95" t="str">
        <f t="shared" si="134"/>
        <v xml:space="preserve"> </v>
      </c>
      <c r="BR1148" s="83" t="str">
        <f t="shared" si="135"/>
        <v xml:space="preserve"> </v>
      </c>
      <c r="BS1148" s="43" t="str">
        <f t="shared" si="136"/>
        <v xml:space="preserve"> </v>
      </c>
      <c r="BT1148" s="84" t="str">
        <f>IF(BQ1148=" "," ",+'Meteo - DJ'!E1149)</f>
        <v xml:space="preserve"> </v>
      </c>
      <c r="BU1148" s="85" t="str">
        <f>IF(BQ1148=" "," ",+'Meteo - DJ'!F1149)</f>
        <v xml:space="preserve"> </v>
      </c>
      <c r="BV1148" s="75" t="str">
        <f t="shared" si="133"/>
        <v xml:space="preserve"> </v>
      </c>
      <c r="BW1148" s="74" t="str">
        <f t="shared" si="137"/>
        <v xml:space="preserve"> </v>
      </c>
    </row>
    <row r="1149" spans="26:75" x14ac:dyDescent="0.45">
      <c r="Z1149" s="27"/>
      <c r="BQ1149" s="95" t="str">
        <f t="shared" si="134"/>
        <v xml:space="preserve"> </v>
      </c>
      <c r="BR1149" s="83" t="str">
        <f t="shared" si="135"/>
        <v xml:space="preserve"> </v>
      </c>
      <c r="BS1149" s="43" t="str">
        <f t="shared" si="136"/>
        <v xml:space="preserve"> </v>
      </c>
      <c r="BT1149" s="84" t="str">
        <f>IF(BQ1149=" "," ",+'Meteo - DJ'!E1150)</f>
        <v xml:space="preserve"> </v>
      </c>
      <c r="BU1149" s="85" t="str">
        <f>IF(BQ1149=" "," ",+'Meteo - DJ'!F1150)</f>
        <v xml:space="preserve"> </v>
      </c>
      <c r="BV1149" s="75" t="str">
        <f t="shared" si="133"/>
        <v xml:space="preserve"> </v>
      </c>
      <c r="BW1149" s="74" t="str">
        <f t="shared" si="137"/>
        <v xml:space="preserve"> </v>
      </c>
    </row>
    <row r="1150" spans="26:75" x14ac:dyDescent="0.45">
      <c r="Z1150" s="27"/>
      <c r="BQ1150" s="95" t="str">
        <f t="shared" si="134"/>
        <v xml:space="preserve"> </v>
      </c>
      <c r="BR1150" s="83" t="str">
        <f t="shared" si="135"/>
        <v xml:space="preserve"> </v>
      </c>
      <c r="BS1150" s="43" t="str">
        <f t="shared" si="136"/>
        <v xml:space="preserve"> </v>
      </c>
      <c r="BT1150" s="84" t="str">
        <f>IF(BQ1150=" "," ",+'Meteo - DJ'!E1151)</f>
        <v xml:space="preserve"> </v>
      </c>
      <c r="BU1150" s="85" t="str">
        <f>IF(BQ1150=" "," ",+'Meteo - DJ'!F1151)</f>
        <v xml:space="preserve"> </v>
      </c>
      <c r="BV1150" s="75" t="str">
        <f t="shared" si="133"/>
        <v xml:space="preserve"> </v>
      </c>
      <c r="BW1150" s="74" t="str">
        <f t="shared" si="137"/>
        <v xml:space="preserve"> </v>
      </c>
    </row>
    <row r="1151" spans="26:75" x14ac:dyDescent="0.45">
      <c r="Z1151" s="27"/>
      <c r="BQ1151" s="95" t="str">
        <f t="shared" si="134"/>
        <v xml:space="preserve"> </v>
      </c>
      <c r="BR1151" s="83" t="str">
        <f t="shared" si="135"/>
        <v xml:space="preserve"> </v>
      </c>
      <c r="BS1151" s="43" t="str">
        <f t="shared" si="136"/>
        <v xml:space="preserve"> </v>
      </c>
      <c r="BT1151" s="84" t="str">
        <f>IF(BQ1151=" "," ",+'Meteo - DJ'!E1152)</f>
        <v xml:space="preserve"> </v>
      </c>
      <c r="BU1151" s="85" t="str">
        <f>IF(BQ1151=" "," ",+'Meteo - DJ'!F1152)</f>
        <v xml:space="preserve"> </v>
      </c>
      <c r="BV1151" s="75" t="str">
        <f t="shared" si="133"/>
        <v xml:space="preserve"> </v>
      </c>
      <c r="BW1151" s="74" t="str">
        <f t="shared" si="137"/>
        <v xml:space="preserve"> </v>
      </c>
    </row>
    <row r="1152" spans="26:75" x14ac:dyDescent="0.45">
      <c r="Z1152" s="27"/>
      <c r="BQ1152" s="95" t="str">
        <f t="shared" si="134"/>
        <v xml:space="preserve"> </v>
      </c>
      <c r="BR1152" s="83" t="str">
        <f t="shared" si="135"/>
        <v xml:space="preserve"> </v>
      </c>
      <c r="BS1152" s="43" t="str">
        <f t="shared" si="136"/>
        <v xml:space="preserve"> </v>
      </c>
      <c r="BT1152" s="84" t="str">
        <f>IF(BQ1152=" "," ",+'Meteo - DJ'!E1153)</f>
        <v xml:space="preserve"> </v>
      </c>
      <c r="BU1152" s="85" t="str">
        <f>IF(BQ1152=" "," ",+'Meteo - DJ'!F1153)</f>
        <v xml:space="preserve"> </v>
      </c>
      <c r="BV1152" s="75" t="str">
        <f t="shared" si="133"/>
        <v xml:space="preserve"> </v>
      </c>
      <c r="BW1152" s="74" t="str">
        <f t="shared" si="137"/>
        <v xml:space="preserve"> </v>
      </c>
    </row>
    <row r="1153" spans="26:75" x14ac:dyDescent="0.45">
      <c r="Z1153" s="27"/>
      <c r="BQ1153" s="95" t="str">
        <f t="shared" si="134"/>
        <v xml:space="preserve"> </v>
      </c>
      <c r="BR1153" s="83" t="str">
        <f t="shared" si="135"/>
        <v xml:space="preserve"> </v>
      </c>
      <c r="BS1153" s="43" t="str">
        <f t="shared" si="136"/>
        <v xml:space="preserve"> </v>
      </c>
      <c r="BT1153" s="84" t="str">
        <f>IF(BQ1153=" "," ",+'Meteo - DJ'!E1154)</f>
        <v xml:space="preserve"> </v>
      </c>
      <c r="BU1153" s="85" t="str">
        <f>IF(BQ1153=" "," ",+'Meteo - DJ'!F1154)</f>
        <v xml:space="preserve"> </v>
      </c>
      <c r="BV1153" s="75" t="str">
        <f t="shared" si="133"/>
        <v xml:space="preserve"> </v>
      </c>
      <c r="BW1153" s="74" t="str">
        <f t="shared" si="137"/>
        <v xml:space="preserve"> </v>
      </c>
    </row>
    <row r="1154" spans="26:75" x14ac:dyDescent="0.45">
      <c r="Z1154" s="27"/>
      <c r="BQ1154" s="95" t="str">
        <f t="shared" si="134"/>
        <v xml:space="preserve"> </v>
      </c>
      <c r="BR1154" s="83" t="str">
        <f t="shared" si="135"/>
        <v xml:space="preserve"> </v>
      </c>
      <c r="BS1154" s="43" t="str">
        <f t="shared" si="136"/>
        <v xml:space="preserve"> </v>
      </c>
      <c r="BT1154" s="84" t="str">
        <f>IF(BQ1154=" "," ",+'Meteo - DJ'!E1155)</f>
        <v xml:space="preserve"> </v>
      </c>
      <c r="BU1154" s="85" t="str">
        <f>IF(BQ1154=" "," ",+'Meteo - DJ'!F1155)</f>
        <v xml:space="preserve"> </v>
      </c>
      <c r="BV1154" s="75" t="str">
        <f t="shared" si="133"/>
        <v xml:space="preserve"> </v>
      </c>
      <c r="BW1154" s="74" t="str">
        <f t="shared" si="137"/>
        <v xml:space="preserve"> </v>
      </c>
    </row>
    <row r="1155" spans="26:75" x14ac:dyDescent="0.45">
      <c r="Z1155" s="27"/>
      <c r="BQ1155" s="95" t="str">
        <f t="shared" si="134"/>
        <v xml:space="preserve"> </v>
      </c>
      <c r="BR1155" s="83" t="str">
        <f t="shared" si="135"/>
        <v xml:space="preserve"> </v>
      </c>
      <c r="BS1155" s="43" t="str">
        <f t="shared" si="136"/>
        <v xml:space="preserve"> </v>
      </c>
      <c r="BT1155" s="84" t="str">
        <f>IF(BQ1155=" "," ",+'Meteo - DJ'!E1156)</f>
        <v xml:space="preserve"> </v>
      </c>
      <c r="BU1155" s="85" t="str">
        <f>IF(BQ1155=" "," ",+'Meteo - DJ'!F1156)</f>
        <v xml:space="preserve"> </v>
      </c>
      <c r="BV1155" s="75" t="str">
        <f t="shared" si="133"/>
        <v xml:space="preserve"> </v>
      </c>
      <c r="BW1155" s="74" t="str">
        <f t="shared" si="137"/>
        <v xml:space="preserve"> </v>
      </c>
    </row>
    <row r="1156" spans="26:75" x14ac:dyDescent="0.45">
      <c r="Z1156" s="27"/>
      <c r="BQ1156" s="95" t="str">
        <f t="shared" si="134"/>
        <v xml:space="preserve"> </v>
      </c>
      <c r="BR1156" s="83" t="str">
        <f t="shared" si="135"/>
        <v xml:space="preserve"> </v>
      </c>
      <c r="BS1156" s="43" t="str">
        <f t="shared" si="136"/>
        <v xml:space="preserve"> </v>
      </c>
      <c r="BT1156" s="84" t="str">
        <f>IF(BQ1156=" "," ",+'Meteo - DJ'!E1157)</f>
        <v xml:space="preserve"> </v>
      </c>
      <c r="BU1156" s="85" t="str">
        <f>IF(BQ1156=" "," ",+'Meteo - DJ'!F1157)</f>
        <v xml:space="preserve"> </v>
      </c>
      <c r="BV1156" s="75" t="str">
        <f t="shared" si="133"/>
        <v xml:space="preserve"> </v>
      </c>
      <c r="BW1156" s="74" t="str">
        <f t="shared" si="137"/>
        <v xml:space="preserve"> </v>
      </c>
    </row>
    <row r="1157" spans="26:75" x14ac:dyDescent="0.45">
      <c r="Z1157" s="27"/>
      <c r="BQ1157" s="95" t="str">
        <f t="shared" si="134"/>
        <v xml:space="preserve"> </v>
      </c>
      <c r="BR1157" s="83" t="str">
        <f t="shared" si="135"/>
        <v xml:space="preserve"> </v>
      </c>
      <c r="BS1157" s="43" t="str">
        <f t="shared" si="136"/>
        <v xml:space="preserve"> </v>
      </c>
      <c r="BT1157" s="84" t="str">
        <f>IF(BQ1157=" "," ",+'Meteo - DJ'!E1158)</f>
        <v xml:space="preserve"> </v>
      </c>
      <c r="BU1157" s="85" t="str">
        <f>IF(BQ1157=" "," ",+'Meteo - DJ'!F1158)</f>
        <v xml:space="preserve"> </v>
      </c>
      <c r="BV1157" s="75" t="str">
        <f t="shared" si="133"/>
        <v xml:space="preserve"> </v>
      </c>
      <c r="BW1157" s="74" t="str">
        <f t="shared" si="137"/>
        <v xml:space="preserve"> </v>
      </c>
    </row>
    <row r="1158" spans="26:75" x14ac:dyDescent="0.45">
      <c r="Z1158" s="27"/>
      <c r="BQ1158" s="95" t="str">
        <f t="shared" si="134"/>
        <v xml:space="preserve"> </v>
      </c>
      <c r="BR1158" s="83" t="str">
        <f t="shared" si="135"/>
        <v xml:space="preserve"> </v>
      </c>
      <c r="BS1158" s="43" t="str">
        <f t="shared" si="136"/>
        <v xml:space="preserve"> </v>
      </c>
      <c r="BT1158" s="84" t="str">
        <f>IF(BQ1158=" "," ",+'Meteo - DJ'!E1159)</f>
        <v xml:space="preserve"> </v>
      </c>
      <c r="BU1158" s="85" t="str">
        <f>IF(BQ1158=" "," ",+'Meteo - DJ'!F1159)</f>
        <v xml:space="preserve"> </v>
      </c>
      <c r="BV1158" s="75" t="str">
        <f t="shared" si="133"/>
        <v xml:space="preserve"> </v>
      </c>
      <c r="BW1158" s="74" t="str">
        <f t="shared" si="137"/>
        <v xml:space="preserve"> </v>
      </c>
    </row>
    <row r="1159" spans="26:75" x14ac:dyDescent="0.45">
      <c r="Z1159" s="27"/>
      <c r="BQ1159" s="95" t="str">
        <f t="shared" si="134"/>
        <v xml:space="preserve"> </v>
      </c>
      <c r="BR1159" s="83" t="str">
        <f t="shared" si="135"/>
        <v xml:space="preserve"> </v>
      </c>
      <c r="BS1159" s="43" t="str">
        <f t="shared" si="136"/>
        <v xml:space="preserve"> </v>
      </c>
      <c r="BT1159" s="84" t="str">
        <f>IF(BQ1159=" "," ",+'Meteo - DJ'!E1160)</f>
        <v xml:space="preserve"> </v>
      </c>
      <c r="BU1159" s="85" t="str">
        <f>IF(BQ1159=" "," ",+'Meteo - DJ'!F1160)</f>
        <v xml:space="preserve"> </v>
      </c>
      <c r="BV1159" s="75" t="str">
        <f t="shared" si="133"/>
        <v xml:space="preserve"> </v>
      </c>
      <c r="BW1159" s="74" t="str">
        <f t="shared" si="137"/>
        <v xml:space="preserve"> </v>
      </c>
    </row>
    <row r="1160" spans="26:75" x14ac:dyDescent="0.45">
      <c r="Z1160" s="27"/>
      <c r="BQ1160" s="95" t="str">
        <f t="shared" si="134"/>
        <v xml:space="preserve"> </v>
      </c>
      <c r="BR1160" s="83" t="str">
        <f t="shared" si="135"/>
        <v xml:space="preserve"> </v>
      </c>
      <c r="BS1160" s="43" t="str">
        <f t="shared" si="136"/>
        <v xml:space="preserve"> </v>
      </c>
      <c r="BT1160" s="84" t="str">
        <f>IF(BQ1160=" "," ",+'Meteo - DJ'!E1161)</f>
        <v xml:space="preserve"> </v>
      </c>
      <c r="BU1160" s="85" t="str">
        <f>IF(BQ1160=" "," ",+'Meteo - DJ'!F1161)</f>
        <v xml:space="preserve"> </v>
      </c>
      <c r="BV1160" s="75" t="str">
        <f t="shared" si="133"/>
        <v xml:space="preserve"> </v>
      </c>
      <c r="BW1160" s="74" t="str">
        <f t="shared" si="137"/>
        <v xml:space="preserve"> </v>
      </c>
    </row>
    <row r="1161" spans="26:75" x14ac:dyDescent="0.45">
      <c r="Z1161" s="27"/>
      <c r="BQ1161" s="95" t="str">
        <f t="shared" si="134"/>
        <v xml:space="preserve"> </v>
      </c>
      <c r="BR1161" s="83" t="str">
        <f t="shared" si="135"/>
        <v xml:space="preserve"> </v>
      </c>
      <c r="BS1161" s="43" t="str">
        <f t="shared" si="136"/>
        <v xml:space="preserve"> </v>
      </c>
      <c r="BT1161" s="84" t="str">
        <f>IF(BQ1161=" "," ",+'Meteo - DJ'!E1162)</f>
        <v xml:space="preserve"> </v>
      </c>
      <c r="BU1161" s="85" t="str">
        <f>IF(BQ1161=" "," ",+'Meteo - DJ'!F1162)</f>
        <v xml:space="preserve"> </v>
      </c>
      <c r="BV1161" s="75" t="str">
        <f t="shared" si="133"/>
        <v xml:space="preserve"> </v>
      </c>
      <c r="BW1161" s="74" t="str">
        <f t="shared" si="137"/>
        <v xml:space="preserve"> </v>
      </c>
    </row>
    <row r="1162" spans="26:75" x14ac:dyDescent="0.45">
      <c r="Z1162" s="27"/>
      <c r="BQ1162" s="95" t="str">
        <f t="shared" si="134"/>
        <v xml:space="preserve"> </v>
      </c>
      <c r="BR1162" s="83" t="str">
        <f t="shared" si="135"/>
        <v xml:space="preserve"> </v>
      </c>
      <c r="BS1162" s="43" t="str">
        <f t="shared" si="136"/>
        <v xml:space="preserve"> </v>
      </c>
      <c r="BT1162" s="84" t="str">
        <f>IF(BQ1162=" "," ",+'Meteo - DJ'!E1163)</f>
        <v xml:space="preserve"> </v>
      </c>
      <c r="BU1162" s="85" t="str">
        <f>IF(BQ1162=" "," ",+'Meteo - DJ'!F1163)</f>
        <v xml:space="preserve"> </v>
      </c>
      <c r="BV1162" s="75" t="str">
        <f t="shared" si="133"/>
        <v xml:space="preserve"> </v>
      </c>
      <c r="BW1162" s="74" t="str">
        <f t="shared" si="137"/>
        <v xml:space="preserve"> </v>
      </c>
    </row>
    <row r="1163" spans="26:75" x14ac:dyDescent="0.45">
      <c r="Z1163" s="27"/>
      <c r="BQ1163" s="95" t="str">
        <f t="shared" si="134"/>
        <v xml:space="preserve"> </v>
      </c>
      <c r="BR1163" s="83" t="str">
        <f t="shared" si="135"/>
        <v xml:space="preserve"> </v>
      </c>
      <c r="BS1163" s="43" t="str">
        <f t="shared" si="136"/>
        <v xml:space="preserve"> </v>
      </c>
      <c r="BT1163" s="84" t="str">
        <f>IF(BQ1163=" "," ",+'Meteo - DJ'!E1164)</f>
        <v xml:space="preserve"> </v>
      </c>
      <c r="BU1163" s="85" t="str">
        <f>IF(BQ1163=" "," ",+'Meteo - DJ'!F1164)</f>
        <v xml:space="preserve"> </v>
      </c>
      <c r="BV1163" s="75" t="str">
        <f t="shared" ref="BV1163:BV1226" si="138">IF(BQ1163=" "," ",IF($C$12&gt;$BU1163,($C$12-(BT1163+BU1163)/2),IF(BU1163&gt;=$C$12,0.08*($C$12-BT1163)+0.42*(($C$12-BT1163)^2/(BU1163-BT1163)))))</f>
        <v xml:space="preserve"> </v>
      </c>
      <c r="BW1163" s="74" t="str">
        <f t="shared" si="137"/>
        <v xml:space="preserve"> </v>
      </c>
    </row>
    <row r="1164" spans="26:75" x14ac:dyDescent="0.45">
      <c r="Z1164" s="27"/>
      <c r="BQ1164" s="95" t="str">
        <f t="shared" ref="BQ1164:BQ1227" si="139">IF(BQ1163&lt;DATE(YEAR($D$7),MONTH($D$7),DAY($D$7)-1),DATE(YEAR(BQ1163),MONTH(BQ1163),DAY(BQ1163)+1)," ")</f>
        <v xml:space="preserve"> </v>
      </c>
      <c r="BR1164" s="83" t="str">
        <f t="shared" ref="BR1164:BR1227" si="140">IF(BQ1164=" "," ",MONTH(BQ1164))</f>
        <v xml:space="preserve"> </v>
      </c>
      <c r="BS1164" s="43" t="str">
        <f t="shared" ref="BS1164:BS1227" si="141">IF(BQ1164=" "," ",YEAR(BQ1164))</f>
        <v xml:space="preserve"> </v>
      </c>
      <c r="BT1164" s="84" t="str">
        <f>IF(BQ1164=" "," ",+'Meteo - DJ'!E1165)</f>
        <v xml:space="preserve"> </v>
      </c>
      <c r="BU1164" s="85" t="str">
        <f>IF(BQ1164=" "," ",+'Meteo - DJ'!F1165)</f>
        <v xml:space="preserve"> </v>
      </c>
      <c r="BV1164" s="75" t="str">
        <f t="shared" si="138"/>
        <v xml:space="preserve"> </v>
      </c>
      <c r="BW1164" s="74" t="str">
        <f t="shared" ref="BW1164:BW1227" si="142">IF(BQ1164=" "," ",IF(BT1164&gt;$C$13,MAX(0,(BT1164+BU1164)/2-$C$13),IF(BU1164&lt;$C$13,0,0.08*(BU1164-$C$13)+0.42*((BU1164-$C$13)^2/(BU1164-BT1164)))))</f>
        <v xml:space="preserve"> </v>
      </c>
    </row>
    <row r="1165" spans="26:75" x14ac:dyDescent="0.45">
      <c r="Z1165" s="27"/>
      <c r="BQ1165" s="95" t="str">
        <f t="shared" si="139"/>
        <v xml:space="preserve"> </v>
      </c>
      <c r="BR1165" s="83" t="str">
        <f t="shared" si="140"/>
        <v xml:space="preserve"> </v>
      </c>
      <c r="BS1165" s="43" t="str">
        <f t="shared" si="141"/>
        <v xml:space="preserve"> </v>
      </c>
      <c r="BT1165" s="84" t="str">
        <f>IF(BQ1165=" "," ",+'Meteo - DJ'!E1166)</f>
        <v xml:space="preserve"> </v>
      </c>
      <c r="BU1165" s="85" t="str">
        <f>IF(BQ1165=" "," ",+'Meteo - DJ'!F1166)</f>
        <v xml:space="preserve"> </v>
      </c>
      <c r="BV1165" s="75" t="str">
        <f t="shared" si="138"/>
        <v xml:space="preserve"> </v>
      </c>
      <c r="BW1165" s="74" t="str">
        <f t="shared" si="142"/>
        <v xml:space="preserve"> </v>
      </c>
    </row>
    <row r="1166" spans="26:75" x14ac:dyDescent="0.45">
      <c r="Z1166" s="27"/>
      <c r="BQ1166" s="95" t="str">
        <f t="shared" si="139"/>
        <v xml:space="preserve"> </v>
      </c>
      <c r="BR1166" s="83" t="str">
        <f t="shared" si="140"/>
        <v xml:space="preserve"> </v>
      </c>
      <c r="BS1166" s="43" t="str">
        <f t="shared" si="141"/>
        <v xml:space="preserve"> </v>
      </c>
      <c r="BT1166" s="84" t="str">
        <f>IF(BQ1166=" "," ",+'Meteo - DJ'!E1167)</f>
        <v xml:space="preserve"> </v>
      </c>
      <c r="BU1166" s="85" t="str">
        <f>IF(BQ1166=" "," ",+'Meteo - DJ'!F1167)</f>
        <v xml:space="preserve"> </v>
      </c>
      <c r="BV1166" s="75" t="str">
        <f t="shared" si="138"/>
        <v xml:space="preserve"> </v>
      </c>
      <c r="BW1166" s="74" t="str">
        <f t="shared" si="142"/>
        <v xml:space="preserve"> </v>
      </c>
    </row>
    <row r="1167" spans="26:75" x14ac:dyDescent="0.45">
      <c r="Z1167" s="27"/>
      <c r="BQ1167" s="95" t="str">
        <f t="shared" si="139"/>
        <v xml:space="preserve"> </v>
      </c>
      <c r="BR1167" s="83" t="str">
        <f t="shared" si="140"/>
        <v xml:space="preserve"> </v>
      </c>
      <c r="BS1167" s="43" t="str">
        <f t="shared" si="141"/>
        <v xml:space="preserve"> </v>
      </c>
      <c r="BT1167" s="84" t="str">
        <f>IF(BQ1167=" "," ",+'Meteo - DJ'!E1168)</f>
        <v xml:space="preserve"> </v>
      </c>
      <c r="BU1167" s="85" t="str">
        <f>IF(BQ1167=" "," ",+'Meteo - DJ'!F1168)</f>
        <v xml:space="preserve"> </v>
      </c>
      <c r="BV1167" s="75" t="str">
        <f t="shared" si="138"/>
        <v xml:space="preserve"> </v>
      </c>
      <c r="BW1167" s="74" t="str">
        <f t="shared" si="142"/>
        <v xml:space="preserve"> </v>
      </c>
    </row>
    <row r="1168" spans="26:75" x14ac:dyDescent="0.45">
      <c r="Z1168" s="27"/>
      <c r="BQ1168" s="95" t="str">
        <f t="shared" si="139"/>
        <v xml:space="preserve"> </v>
      </c>
      <c r="BR1168" s="83" t="str">
        <f t="shared" si="140"/>
        <v xml:space="preserve"> </v>
      </c>
      <c r="BS1168" s="43" t="str">
        <f t="shared" si="141"/>
        <v xml:space="preserve"> </v>
      </c>
      <c r="BT1168" s="84" t="str">
        <f>IF(BQ1168=" "," ",+'Meteo - DJ'!E1169)</f>
        <v xml:space="preserve"> </v>
      </c>
      <c r="BU1168" s="85" t="str">
        <f>IF(BQ1168=" "," ",+'Meteo - DJ'!F1169)</f>
        <v xml:space="preserve"> </v>
      </c>
      <c r="BV1168" s="75" t="str">
        <f t="shared" si="138"/>
        <v xml:space="preserve"> </v>
      </c>
      <c r="BW1168" s="74" t="str">
        <f t="shared" si="142"/>
        <v xml:space="preserve"> </v>
      </c>
    </row>
    <row r="1169" spans="26:75" x14ac:dyDescent="0.45">
      <c r="Z1169" s="27"/>
      <c r="BQ1169" s="95" t="str">
        <f t="shared" si="139"/>
        <v xml:space="preserve"> </v>
      </c>
      <c r="BR1169" s="83" t="str">
        <f t="shared" si="140"/>
        <v xml:space="preserve"> </v>
      </c>
      <c r="BS1169" s="43" t="str">
        <f t="shared" si="141"/>
        <v xml:space="preserve"> </v>
      </c>
      <c r="BT1169" s="84" t="str">
        <f>IF(BQ1169=" "," ",+'Meteo - DJ'!E1170)</f>
        <v xml:space="preserve"> </v>
      </c>
      <c r="BU1169" s="85" t="str">
        <f>IF(BQ1169=" "," ",+'Meteo - DJ'!F1170)</f>
        <v xml:space="preserve"> </v>
      </c>
      <c r="BV1169" s="75" t="str">
        <f t="shared" si="138"/>
        <v xml:space="preserve"> </v>
      </c>
      <c r="BW1169" s="74" t="str">
        <f t="shared" si="142"/>
        <v xml:space="preserve"> </v>
      </c>
    </row>
    <row r="1170" spans="26:75" x14ac:dyDescent="0.45">
      <c r="Z1170" s="27"/>
      <c r="BQ1170" s="95" t="str">
        <f t="shared" si="139"/>
        <v xml:space="preserve"> </v>
      </c>
      <c r="BR1170" s="83" t="str">
        <f t="shared" si="140"/>
        <v xml:space="preserve"> </v>
      </c>
      <c r="BS1170" s="43" t="str">
        <f t="shared" si="141"/>
        <v xml:space="preserve"> </v>
      </c>
      <c r="BT1170" s="84" t="str">
        <f>IF(BQ1170=" "," ",+'Meteo - DJ'!E1171)</f>
        <v xml:space="preserve"> </v>
      </c>
      <c r="BU1170" s="85" t="str">
        <f>IF(BQ1170=" "," ",+'Meteo - DJ'!F1171)</f>
        <v xml:space="preserve"> </v>
      </c>
      <c r="BV1170" s="75" t="str">
        <f t="shared" si="138"/>
        <v xml:space="preserve"> </v>
      </c>
      <c r="BW1170" s="74" t="str">
        <f t="shared" si="142"/>
        <v xml:space="preserve"> </v>
      </c>
    </row>
    <row r="1171" spans="26:75" x14ac:dyDescent="0.45">
      <c r="Z1171" s="27"/>
      <c r="BQ1171" s="95" t="str">
        <f t="shared" si="139"/>
        <v xml:space="preserve"> </v>
      </c>
      <c r="BR1171" s="83" t="str">
        <f t="shared" si="140"/>
        <v xml:space="preserve"> </v>
      </c>
      <c r="BS1171" s="43" t="str">
        <f t="shared" si="141"/>
        <v xml:space="preserve"> </v>
      </c>
      <c r="BT1171" s="84" t="str">
        <f>IF(BQ1171=" "," ",+'Meteo - DJ'!E1172)</f>
        <v xml:space="preserve"> </v>
      </c>
      <c r="BU1171" s="85" t="str">
        <f>IF(BQ1171=" "," ",+'Meteo - DJ'!F1172)</f>
        <v xml:space="preserve"> </v>
      </c>
      <c r="BV1171" s="75" t="str">
        <f t="shared" si="138"/>
        <v xml:space="preserve"> </v>
      </c>
      <c r="BW1171" s="74" t="str">
        <f t="shared" si="142"/>
        <v xml:space="preserve"> </v>
      </c>
    </row>
    <row r="1172" spans="26:75" x14ac:dyDescent="0.45">
      <c r="Z1172" s="27"/>
      <c r="BQ1172" s="95" t="str">
        <f t="shared" si="139"/>
        <v xml:space="preserve"> </v>
      </c>
      <c r="BR1172" s="83" t="str">
        <f t="shared" si="140"/>
        <v xml:space="preserve"> </v>
      </c>
      <c r="BS1172" s="43" t="str">
        <f t="shared" si="141"/>
        <v xml:space="preserve"> </v>
      </c>
      <c r="BT1172" s="84" t="str">
        <f>IF(BQ1172=" "," ",+'Meteo - DJ'!E1173)</f>
        <v xml:space="preserve"> </v>
      </c>
      <c r="BU1172" s="85" t="str">
        <f>IF(BQ1172=" "," ",+'Meteo - DJ'!F1173)</f>
        <v xml:space="preserve"> </v>
      </c>
      <c r="BV1172" s="75" t="str">
        <f t="shared" si="138"/>
        <v xml:space="preserve"> </v>
      </c>
      <c r="BW1172" s="74" t="str">
        <f t="shared" si="142"/>
        <v xml:space="preserve"> </v>
      </c>
    </row>
    <row r="1173" spans="26:75" x14ac:dyDescent="0.45">
      <c r="Z1173" s="27"/>
      <c r="BQ1173" s="95" t="str">
        <f t="shared" si="139"/>
        <v xml:space="preserve"> </v>
      </c>
      <c r="BR1173" s="83" t="str">
        <f t="shared" si="140"/>
        <v xml:space="preserve"> </v>
      </c>
      <c r="BS1173" s="43" t="str">
        <f t="shared" si="141"/>
        <v xml:space="preserve"> </v>
      </c>
      <c r="BT1173" s="84" t="str">
        <f>IF(BQ1173=" "," ",+'Meteo - DJ'!E1174)</f>
        <v xml:space="preserve"> </v>
      </c>
      <c r="BU1173" s="85" t="str">
        <f>IF(BQ1173=" "," ",+'Meteo - DJ'!F1174)</f>
        <v xml:space="preserve"> </v>
      </c>
      <c r="BV1173" s="75" t="str">
        <f t="shared" si="138"/>
        <v xml:space="preserve"> </v>
      </c>
      <c r="BW1173" s="74" t="str">
        <f t="shared" si="142"/>
        <v xml:space="preserve"> </v>
      </c>
    </row>
    <row r="1174" spans="26:75" x14ac:dyDescent="0.45">
      <c r="Z1174" s="27"/>
      <c r="BQ1174" s="95" t="str">
        <f t="shared" si="139"/>
        <v xml:space="preserve"> </v>
      </c>
      <c r="BR1174" s="83" t="str">
        <f t="shared" si="140"/>
        <v xml:space="preserve"> </v>
      </c>
      <c r="BS1174" s="43" t="str">
        <f t="shared" si="141"/>
        <v xml:space="preserve"> </v>
      </c>
      <c r="BT1174" s="84" t="str">
        <f>IF(BQ1174=" "," ",+'Meteo - DJ'!E1175)</f>
        <v xml:space="preserve"> </v>
      </c>
      <c r="BU1174" s="85" t="str">
        <f>IF(BQ1174=" "," ",+'Meteo - DJ'!F1175)</f>
        <v xml:space="preserve"> </v>
      </c>
      <c r="BV1174" s="75" t="str">
        <f t="shared" si="138"/>
        <v xml:space="preserve"> </v>
      </c>
      <c r="BW1174" s="74" t="str">
        <f t="shared" si="142"/>
        <v xml:space="preserve"> </v>
      </c>
    </row>
    <row r="1175" spans="26:75" x14ac:dyDescent="0.45">
      <c r="Z1175" s="27"/>
      <c r="BQ1175" s="95" t="str">
        <f t="shared" si="139"/>
        <v xml:space="preserve"> </v>
      </c>
      <c r="BR1175" s="83" t="str">
        <f t="shared" si="140"/>
        <v xml:space="preserve"> </v>
      </c>
      <c r="BS1175" s="43" t="str">
        <f t="shared" si="141"/>
        <v xml:space="preserve"> </v>
      </c>
      <c r="BT1175" s="84" t="str">
        <f>IF(BQ1175=" "," ",+'Meteo - DJ'!E1176)</f>
        <v xml:space="preserve"> </v>
      </c>
      <c r="BU1175" s="85" t="str">
        <f>IF(BQ1175=" "," ",+'Meteo - DJ'!F1176)</f>
        <v xml:space="preserve"> </v>
      </c>
      <c r="BV1175" s="75" t="str">
        <f t="shared" si="138"/>
        <v xml:space="preserve"> </v>
      </c>
      <c r="BW1175" s="74" t="str">
        <f t="shared" si="142"/>
        <v xml:space="preserve"> </v>
      </c>
    </row>
    <row r="1176" spans="26:75" x14ac:dyDescent="0.45">
      <c r="Z1176" s="27"/>
      <c r="BQ1176" s="95" t="str">
        <f t="shared" si="139"/>
        <v xml:space="preserve"> </v>
      </c>
      <c r="BR1176" s="83" t="str">
        <f t="shared" si="140"/>
        <v xml:space="preserve"> </v>
      </c>
      <c r="BS1176" s="43" t="str">
        <f t="shared" si="141"/>
        <v xml:space="preserve"> </v>
      </c>
      <c r="BT1176" s="84" t="str">
        <f>IF(BQ1176=" "," ",+'Meteo - DJ'!E1177)</f>
        <v xml:space="preserve"> </v>
      </c>
      <c r="BU1176" s="85" t="str">
        <f>IF(BQ1176=" "," ",+'Meteo - DJ'!F1177)</f>
        <v xml:space="preserve"> </v>
      </c>
      <c r="BV1176" s="75" t="str">
        <f t="shared" si="138"/>
        <v xml:space="preserve"> </v>
      </c>
      <c r="BW1176" s="74" t="str">
        <f t="shared" si="142"/>
        <v xml:space="preserve"> </v>
      </c>
    </row>
    <row r="1177" spans="26:75" x14ac:dyDescent="0.45">
      <c r="Z1177" s="27"/>
      <c r="BQ1177" s="95" t="str">
        <f t="shared" si="139"/>
        <v xml:space="preserve"> </v>
      </c>
      <c r="BR1177" s="83" t="str">
        <f t="shared" si="140"/>
        <v xml:space="preserve"> </v>
      </c>
      <c r="BS1177" s="43" t="str">
        <f t="shared" si="141"/>
        <v xml:space="preserve"> </v>
      </c>
      <c r="BT1177" s="84" t="str">
        <f>IF(BQ1177=" "," ",+'Meteo - DJ'!E1178)</f>
        <v xml:space="preserve"> </v>
      </c>
      <c r="BU1177" s="85" t="str">
        <f>IF(BQ1177=" "," ",+'Meteo - DJ'!F1178)</f>
        <v xml:space="preserve"> </v>
      </c>
      <c r="BV1177" s="75" t="str">
        <f t="shared" si="138"/>
        <v xml:space="preserve"> </v>
      </c>
      <c r="BW1177" s="74" t="str">
        <f t="shared" si="142"/>
        <v xml:space="preserve"> </v>
      </c>
    </row>
    <row r="1178" spans="26:75" x14ac:dyDescent="0.45">
      <c r="Z1178" s="27"/>
      <c r="BQ1178" s="95" t="str">
        <f t="shared" si="139"/>
        <v xml:space="preserve"> </v>
      </c>
      <c r="BR1178" s="83" t="str">
        <f t="shared" si="140"/>
        <v xml:space="preserve"> </v>
      </c>
      <c r="BS1178" s="43" t="str">
        <f t="shared" si="141"/>
        <v xml:space="preserve"> </v>
      </c>
      <c r="BT1178" s="84" t="str">
        <f>IF(BQ1178=" "," ",+'Meteo - DJ'!E1179)</f>
        <v xml:space="preserve"> </v>
      </c>
      <c r="BU1178" s="85" t="str">
        <f>IF(BQ1178=" "," ",+'Meteo - DJ'!F1179)</f>
        <v xml:space="preserve"> </v>
      </c>
      <c r="BV1178" s="75" t="str">
        <f t="shared" si="138"/>
        <v xml:space="preserve"> </v>
      </c>
      <c r="BW1178" s="74" t="str">
        <f t="shared" si="142"/>
        <v xml:space="preserve"> </v>
      </c>
    </row>
    <row r="1179" spans="26:75" x14ac:dyDescent="0.45">
      <c r="Z1179" s="27"/>
      <c r="BQ1179" s="95" t="str">
        <f t="shared" si="139"/>
        <v xml:space="preserve"> </v>
      </c>
      <c r="BR1179" s="83" t="str">
        <f t="shared" si="140"/>
        <v xml:space="preserve"> </v>
      </c>
      <c r="BS1179" s="43" t="str">
        <f t="shared" si="141"/>
        <v xml:space="preserve"> </v>
      </c>
      <c r="BT1179" s="84" t="str">
        <f>IF(BQ1179=" "," ",+'Meteo - DJ'!E1180)</f>
        <v xml:space="preserve"> </v>
      </c>
      <c r="BU1179" s="85" t="str">
        <f>IF(BQ1179=" "," ",+'Meteo - DJ'!F1180)</f>
        <v xml:space="preserve"> </v>
      </c>
      <c r="BV1179" s="75" t="str">
        <f t="shared" si="138"/>
        <v xml:space="preserve"> </v>
      </c>
      <c r="BW1179" s="74" t="str">
        <f t="shared" si="142"/>
        <v xml:space="preserve"> </v>
      </c>
    </row>
    <row r="1180" spans="26:75" x14ac:dyDescent="0.45">
      <c r="Z1180" s="27"/>
      <c r="BQ1180" s="95" t="str">
        <f t="shared" si="139"/>
        <v xml:space="preserve"> </v>
      </c>
      <c r="BR1180" s="83" t="str">
        <f t="shared" si="140"/>
        <v xml:space="preserve"> </v>
      </c>
      <c r="BS1180" s="43" t="str">
        <f t="shared" si="141"/>
        <v xml:space="preserve"> </v>
      </c>
      <c r="BT1180" s="84" t="str">
        <f>IF(BQ1180=" "," ",+'Meteo - DJ'!E1181)</f>
        <v xml:space="preserve"> </v>
      </c>
      <c r="BU1180" s="85" t="str">
        <f>IF(BQ1180=" "," ",+'Meteo - DJ'!F1181)</f>
        <v xml:space="preserve"> </v>
      </c>
      <c r="BV1180" s="75" t="str">
        <f t="shared" si="138"/>
        <v xml:space="preserve"> </v>
      </c>
      <c r="BW1180" s="74" t="str">
        <f t="shared" si="142"/>
        <v xml:space="preserve"> </v>
      </c>
    </row>
    <row r="1181" spans="26:75" x14ac:dyDescent="0.45">
      <c r="Z1181" s="27"/>
      <c r="BQ1181" s="95" t="str">
        <f t="shared" si="139"/>
        <v xml:space="preserve"> </v>
      </c>
      <c r="BR1181" s="83" t="str">
        <f t="shared" si="140"/>
        <v xml:space="preserve"> </v>
      </c>
      <c r="BS1181" s="43" t="str">
        <f t="shared" si="141"/>
        <v xml:space="preserve"> </v>
      </c>
      <c r="BT1181" s="84" t="str">
        <f>IF(BQ1181=" "," ",+'Meteo - DJ'!E1182)</f>
        <v xml:space="preserve"> </v>
      </c>
      <c r="BU1181" s="85" t="str">
        <f>IF(BQ1181=" "," ",+'Meteo - DJ'!F1182)</f>
        <v xml:space="preserve"> </v>
      </c>
      <c r="BV1181" s="75" t="str">
        <f t="shared" si="138"/>
        <v xml:space="preserve"> </v>
      </c>
      <c r="BW1181" s="74" t="str">
        <f t="shared" si="142"/>
        <v xml:space="preserve"> </v>
      </c>
    </row>
    <row r="1182" spans="26:75" x14ac:dyDescent="0.45">
      <c r="Z1182" s="27"/>
      <c r="BQ1182" s="95" t="str">
        <f t="shared" si="139"/>
        <v xml:space="preserve"> </v>
      </c>
      <c r="BR1182" s="83" t="str">
        <f t="shared" si="140"/>
        <v xml:space="preserve"> </v>
      </c>
      <c r="BS1182" s="43" t="str">
        <f t="shared" si="141"/>
        <v xml:space="preserve"> </v>
      </c>
      <c r="BT1182" s="84" t="str">
        <f>IF(BQ1182=" "," ",+'Meteo - DJ'!E1183)</f>
        <v xml:space="preserve"> </v>
      </c>
      <c r="BU1182" s="85" t="str">
        <f>IF(BQ1182=" "," ",+'Meteo - DJ'!F1183)</f>
        <v xml:space="preserve"> </v>
      </c>
      <c r="BV1182" s="75" t="str">
        <f t="shared" si="138"/>
        <v xml:space="preserve"> </v>
      </c>
      <c r="BW1182" s="74" t="str">
        <f t="shared" si="142"/>
        <v xml:space="preserve"> </v>
      </c>
    </row>
    <row r="1183" spans="26:75" x14ac:dyDescent="0.45">
      <c r="Z1183" s="27"/>
      <c r="BQ1183" s="95" t="str">
        <f t="shared" si="139"/>
        <v xml:space="preserve"> </v>
      </c>
      <c r="BR1183" s="83" t="str">
        <f t="shared" si="140"/>
        <v xml:space="preserve"> </v>
      </c>
      <c r="BS1183" s="43" t="str">
        <f t="shared" si="141"/>
        <v xml:space="preserve"> </v>
      </c>
      <c r="BT1183" s="84" t="str">
        <f>IF(BQ1183=" "," ",+'Meteo - DJ'!E1184)</f>
        <v xml:space="preserve"> </v>
      </c>
      <c r="BU1183" s="85" t="str">
        <f>IF(BQ1183=" "," ",+'Meteo - DJ'!F1184)</f>
        <v xml:space="preserve"> </v>
      </c>
      <c r="BV1183" s="75" t="str">
        <f t="shared" si="138"/>
        <v xml:space="preserve"> </v>
      </c>
      <c r="BW1183" s="74" t="str">
        <f t="shared" si="142"/>
        <v xml:space="preserve"> </v>
      </c>
    </row>
    <row r="1184" spans="26:75" x14ac:dyDescent="0.45">
      <c r="Z1184" s="27"/>
      <c r="BQ1184" s="95" t="str">
        <f t="shared" si="139"/>
        <v xml:space="preserve"> </v>
      </c>
      <c r="BR1184" s="83" t="str">
        <f t="shared" si="140"/>
        <v xml:space="preserve"> </v>
      </c>
      <c r="BS1184" s="43" t="str">
        <f t="shared" si="141"/>
        <v xml:space="preserve"> </v>
      </c>
      <c r="BT1184" s="84" t="str">
        <f>IF(BQ1184=" "," ",+'Meteo - DJ'!E1185)</f>
        <v xml:space="preserve"> </v>
      </c>
      <c r="BU1184" s="85" t="str">
        <f>IF(BQ1184=" "," ",+'Meteo - DJ'!F1185)</f>
        <v xml:space="preserve"> </v>
      </c>
      <c r="BV1184" s="75" t="str">
        <f t="shared" si="138"/>
        <v xml:space="preserve"> </v>
      </c>
      <c r="BW1184" s="74" t="str">
        <f t="shared" si="142"/>
        <v xml:space="preserve"> </v>
      </c>
    </row>
    <row r="1185" spans="26:75" x14ac:dyDescent="0.45">
      <c r="Z1185" s="27"/>
      <c r="BQ1185" s="95" t="str">
        <f t="shared" si="139"/>
        <v xml:space="preserve"> </v>
      </c>
      <c r="BR1185" s="83" t="str">
        <f t="shared" si="140"/>
        <v xml:space="preserve"> </v>
      </c>
      <c r="BS1185" s="43" t="str">
        <f t="shared" si="141"/>
        <v xml:space="preserve"> </v>
      </c>
      <c r="BT1185" s="84" t="str">
        <f>IF(BQ1185=" "," ",+'Meteo - DJ'!E1186)</f>
        <v xml:space="preserve"> </v>
      </c>
      <c r="BU1185" s="85" t="str">
        <f>IF(BQ1185=" "," ",+'Meteo - DJ'!F1186)</f>
        <v xml:space="preserve"> </v>
      </c>
      <c r="BV1185" s="75" t="str">
        <f t="shared" si="138"/>
        <v xml:space="preserve"> </v>
      </c>
      <c r="BW1185" s="74" t="str">
        <f t="shared" si="142"/>
        <v xml:space="preserve"> </v>
      </c>
    </row>
    <row r="1186" spans="26:75" x14ac:dyDescent="0.45">
      <c r="Z1186" s="27"/>
      <c r="BQ1186" s="95" t="str">
        <f t="shared" si="139"/>
        <v xml:space="preserve"> </v>
      </c>
      <c r="BR1186" s="83" t="str">
        <f t="shared" si="140"/>
        <v xml:space="preserve"> </v>
      </c>
      <c r="BS1186" s="43" t="str">
        <f t="shared" si="141"/>
        <v xml:space="preserve"> </v>
      </c>
      <c r="BT1186" s="84" t="str">
        <f>IF(BQ1186=" "," ",+'Meteo - DJ'!E1187)</f>
        <v xml:space="preserve"> </v>
      </c>
      <c r="BU1186" s="85" t="str">
        <f>IF(BQ1186=" "," ",+'Meteo - DJ'!F1187)</f>
        <v xml:space="preserve"> </v>
      </c>
      <c r="BV1186" s="75" t="str">
        <f t="shared" si="138"/>
        <v xml:space="preserve"> </v>
      </c>
      <c r="BW1186" s="74" t="str">
        <f t="shared" si="142"/>
        <v xml:space="preserve"> </v>
      </c>
    </row>
    <row r="1187" spans="26:75" x14ac:dyDescent="0.45">
      <c r="Z1187" s="27"/>
      <c r="BQ1187" s="95" t="str">
        <f t="shared" si="139"/>
        <v xml:space="preserve"> </v>
      </c>
      <c r="BR1187" s="83" t="str">
        <f t="shared" si="140"/>
        <v xml:space="preserve"> </v>
      </c>
      <c r="BS1187" s="43" t="str">
        <f t="shared" si="141"/>
        <v xml:space="preserve"> </v>
      </c>
      <c r="BT1187" s="84" t="str">
        <f>IF(BQ1187=" "," ",+'Meteo - DJ'!E1188)</f>
        <v xml:space="preserve"> </v>
      </c>
      <c r="BU1187" s="85" t="str">
        <f>IF(BQ1187=" "," ",+'Meteo - DJ'!F1188)</f>
        <v xml:space="preserve"> </v>
      </c>
      <c r="BV1187" s="75" t="str">
        <f t="shared" si="138"/>
        <v xml:space="preserve"> </v>
      </c>
      <c r="BW1187" s="74" t="str">
        <f t="shared" si="142"/>
        <v xml:space="preserve"> </v>
      </c>
    </row>
    <row r="1188" spans="26:75" x14ac:dyDescent="0.45">
      <c r="Z1188" s="27"/>
      <c r="BQ1188" s="95" t="str">
        <f t="shared" si="139"/>
        <v xml:space="preserve"> </v>
      </c>
      <c r="BR1188" s="83" t="str">
        <f t="shared" si="140"/>
        <v xml:space="preserve"> </v>
      </c>
      <c r="BS1188" s="43" t="str">
        <f t="shared" si="141"/>
        <v xml:space="preserve"> </v>
      </c>
      <c r="BT1188" s="84" t="str">
        <f>IF(BQ1188=" "," ",+'Meteo - DJ'!E1189)</f>
        <v xml:space="preserve"> </v>
      </c>
      <c r="BU1188" s="85" t="str">
        <f>IF(BQ1188=" "," ",+'Meteo - DJ'!F1189)</f>
        <v xml:space="preserve"> </v>
      </c>
      <c r="BV1188" s="75" t="str">
        <f t="shared" si="138"/>
        <v xml:space="preserve"> </v>
      </c>
      <c r="BW1188" s="74" t="str">
        <f t="shared" si="142"/>
        <v xml:space="preserve"> </v>
      </c>
    </row>
    <row r="1189" spans="26:75" x14ac:dyDescent="0.45">
      <c r="Z1189" s="27"/>
      <c r="BQ1189" s="95" t="str">
        <f t="shared" si="139"/>
        <v xml:space="preserve"> </v>
      </c>
      <c r="BR1189" s="83" t="str">
        <f t="shared" si="140"/>
        <v xml:space="preserve"> </v>
      </c>
      <c r="BS1189" s="43" t="str">
        <f t="shared" si="141"/>
        <v xml:space="preserve"> </v>
      </c>
      <c r="BT1189" s="84" t="str">
        <f>IF(BQ1189=" "," ",+'Meteo - DJ'!E1190)</f>
        <v xml:space="preserve"> </v>
      </c>
      <c r="BU1189" s="85" t="str">
        <f>IF(BQ1189=" "," ",+'Meteo - DJ'!F1190)</f>
        <v xml:space="preserve"> </v>
      </c>
      <c r="BV1189" s="75" t="str">
        <f t="shared" si="138"/>
        <v xml:space="preserve"> </v>
      </c>
      <c r="BW1189" s="74" t="str">
        <f t="shared" si="142"/>
        <v xml:space="preserve"> </v>
      </c>
    </row>
    <row r="1190" spans="26:75" x14ac:dyDescent="0.45">
      <c r="Z1190" s="27"/>
      <c r="BQ1190" s="95" t="str">
        <f t="shared" si="139"/>
        <v xml:space="preserve"> </v>
      </c>
      <c r="BR1190" s="83" t="str">
        <f t="shared" si="140"/>
        <v xml:space="preserve"> </v>
      </c>
      <c r="BS1190" s="43" t="str">
        <f t="shared" si="141"/>
        <v xml:space="preserve"> </v>
      </c>
      <c r="BT1190" s="84" t="str">
        <f>IF(BQ1190=" "," ",+'Meteo - DJ'!E1191)</f>
        <v xml:space="preserve"> </v>
      </c>
      <c r="BU1190" s="85" t="str">
        <f>IF(BQ1190=" "," ",+'Meteo - DJ'!F1191)</f>
        <v xml:space="preserve"> </v>
      </c>
      <c r="BV1190" s="75" t="str">
        <f t="shared" si="138"/>
        <v xml:space="preserve"> </v>
      </c>
      <c r="BW1190" s="74" t="str">
        <f t="shared" si="142"/>
        <v xml:space="preserve"> </v>
      </c>
    </row>
    <row r="1191" spans="26:75" x14ac:dyDescent="0.45">
      <c r="Z1191" s="27"/>
      <c r="BQ1191" s="95" t="str">
        <f t="shared" si="139"/>
        <v xml:space="preserve"> </v>
      </c>
      <c r="BR1191" s="83" t="str">
        <f t="shared" si="140"/>
        <v xml:space="preserve"> </v>
      </c>
      <c r="BS1191" s="43" t="str">
        <f t="shared" si="141"/>
        <v xml:space="preserve"> </v>
      </c>
      <c r="BT1191" s="84" t="str">
        <f>IF(BQ1191=" "," ",+'Meteo - DJ'!E1192)</f>
        <v xml:space="preserve"> </v>
      </c>
      <c r="BU1191" s="85" t="str">
        <f>IF(BQ1191=" "," ",+'Meteo - DJ'!F1192)</f>
        <v xml:space="preserve"> </v>
      </c>
      <c r="BV1191" s="75" t="str">
        <f t="shared" si="138"/>
        <v xml:space="preserve"> </v>
      </c>
      <c r="BW1191" s="74" t="str">
        <f t="shared" si="142"/>
        <v xml:space="preserve"> </v>
      </c>
    </row>
    <row r="1192" spans="26:75" x14ac:dyDescent="0.45">
      <c r="Z1192" s="27"/>
      <c r="BQ1192" s="95" t="str">
        <f t="shared" si="139"/>
        <v xml:space="preserve"> </v>
      </c>
      <c r="BR1192" s="83" t="str">
        <f t="shared" si="140"/>
        <v xml:space="preserve"> </v>
      </c>
      <c r="BS1192" s="43" t="str">
        <f t="shared" si="141"/>
        <v xml:space="preserve"> </v>
      </c>
      <c r="BT1192" s="84" t="str">
        <f>IF(BQ1192=" "," ",+'Meteo - DJ'!E1193)</f>
        <v xml:space="preserve"> </v>
      </c>
      <c r="BU1192" s="85" t="str">
        <f>IF(BQ1192=" "," ",+'Meteo - DJ'!F1193)</f>
        <v xml:space="preserve"> </v>
      </c>
      <c r="BV1192" s="75" t="str">
        <f t="shared" si="138"/>
        <v xml:space="preserve"> </v>
      </c>
      <c r="BW1192" s="74" t="str">
        <f t="shared" si="142"/>
        <v xml:space="preserve"> </v>
      </c>
    </row>
    <row r="1193" spans="26:75" x14ac:dyDescent="0.45">
      <c r="Z1193" s="27"/>
      <c r="BQ1193" s="95" t="str">
        <f t="shared" si="139"/>
        <v xml:space="preserve"> </v>
      </c>
      <c r="BR1193" s="83" t="str">
        <f t="shared" si="140"/>
        <v xml:space="preserve"> </v>
      </c>
      <c r="BS1193" s="43" t="str">
        <f t="shared" si="141"/>
        <v xml:space="preserve"> </v>
      </c>
      <c r="BT1193" s="84" t="str">
        <f>IF(BQ1193=" "," ",+'Meteo - DJ'!E1194)</f>
        <v xml:space="preserve"> </v>
      </c>
      <c r="BU1193" s="85" t="str">
        <f>IF(BQ1193=" "," ",+'Meteo - DJ'!F1194)</f>
        <v xml:space="preserve"> </v>
      </c>
      <c r="BV1193" s="75" t="str">
        <f t="shared" si="138"/>
        <v xml:space="preserve"> </v>
      </c>
      <c r="BW1193" s="74" t="str">
        <f t="shared" si="142"/>
        <v xml:space="preserve"> </v>
      </c>
    </row>
    <row r="1194" spans="26:75" x14ac:dyDescent="0.45">
      <c r="Z1194" s="27"/>
      <c r="BQ1194" s="95" t="str">
        <f t="shared" si="139"/>
        <v xml:space="preserve"> </v>
      </c>
      <c r="BR1194" s="83" t="str">
        <f t="shared" si="140"/>
        <v xml:space="preserve"> </v>
      </c>
      <c r="BS1194" s="43" t="str">
        <f t="shared" si="141"/>
        <v xml:space="preserve"> </v>
      </c>
      <c r="BT1194" s="84" t="str">
        <f>IF(BQ1194=" "," ",+'Meteo - DJ'!E1195)</f>
        <v xml:space="preserve"> </v>
      </c>
      <c r="BU1194" s="85" t="str">
        <f>IF(BQ1194=" "," ",+'Meteo - DJ'!F1195)</f>
        <v xml:space="preserve"> </v>
      </c>
      <c r="BV1194" s="75" t="str">
        <f t="shared" si="138"/>
        <v xml:space="preserve"> </v>
      </c>
      <c r="BW1194" s="74" t="str">
        <f t="shared" si="142"/>
        <v xml:space="preserve"> </v>
      </c>
    </row>
    <row r="1195" spans="26:75" x14ac:dyDescent="0.45">
      <c r="Z1195" s="27"/>
      <c r="BQ1195" s="95" t="str">
        <f t="shared" si="139"/>
        <v xml:space="preserve"> </v>
      </c>
      <c r="BR1195" s="83" t="str">
        <f t="shared" si="140"/>
        <v xml:space="preserve"> </v>
      </c>
      <c r="BS1195" s="43" t="str">
        <f t="shared" si="141"/>
        <v xml:space="preserve"> </v>
      </c>
      <c r="BT1195" s="84" t="str">
        <f>IF(BQ1195=" "," ",+'Meteo - DJ'!E1196)</f>
        <v xml:space="preserve"> </v>
      </c>
      <c r="BU1195" s="85" t="str">
        <f>IF(BQ1195=" "," ",+'Meteo - DJ'!F1196)</f>
        <v xml:space="preserve"> </v>
      </c>
      <c r="BV1195" s="75" t="str">
        <f t="shared" si="138"/>
        <v xml:space="preserve"> </v>
      </c>
      <c r="BW1195" s="74" t="str">
        <f t="shared" si="142"/>
        <v xml:space="preserve"> </v>
      </c>
    </row>
    <row r="1196" spans="26:75" x14ac:dyDescent="0.45">
      <c r="Z1196" s="27"/>
      <c r="BQ1196" s="95" t="str">
        <f t="shared" si="139"/>
        <v xml:space="preserve"> </v>
      </c>
      <c r="BR1196" s="83" t="str">
        <f t="shared" si="140"/>
        <v xml:space="preserve"> </v>
      </c>
      <c r="BS1196" s="43" t="str">
        <f t="shared" si="141"/>
        <v xml:space="preserve"> </v>
      </c>
      <c r="BT1196" s="84" t="str">
        <f>IF(BQ1196=" "," ",+'Meteo - DJ'!E1197)</f>
        <v xml:space="preserve"> </v>
      </c>
      <c r="BU1196" s="85" t="str">
        <f>IF(BQ1196=" "," ",+'Meteo - DJ'!F1197)</f>
        <v xml:space="preserve"> </v>
      </c>
      <c r="BV1196" s="75" t="str">
        <f t="shared" si="138"/>
        <v xml:space="preserve"> </v>
      </c>
      <c r="BW1196" s="74" t="str">
        <f t="shared" si="142"/>
        <v xml:space="preserve"> </v>
      </c>
    </row>
    <row r="1197" spans="26:75" x14ac:dyDescent="0.45">
      <c r="Z1197" s="27"/>
      <c r="BQ1197" s="95" t="str">
        <f t="shared" si="139"/>
        <v xml:space="preserve"> </v>
      </c>
      <c r="BR1197" s="83" t="str">
        <f t="shared" si="140"/>
        <v xml:space="preserve"> </v>
      </c>
      <c r="BS1197" s="43" t="str">
        <f t="shared" si="141"/>
        <v xml:space="preserve"> </v>
      </c>
      <c r="BT1197" s="84" t="str">
        <f>IF(BQ1197=" "," ",+'Meteo - DJ'!E1198)</f>
        <v xml:space="preserve"> </v>
      </c>
      <c r="BU1197" s="85" t="str">
        <f>IF(BQ1197=" "," ",+'Meteo - DJ'!F1198)</f>
        <v xml:space="preserve"> </v>
      </c>
      <c r="BV1197" s="75" t="str">
        <f t="shared" si="138"/>
        <v xml:space="preserve"> </v>
      </c>
      <c r="BW1197" s="74" t="str">
        <f t="shared" si="142"/>
        <v xml:space="preserve"> </v>
      </c>
    </row>
    <row r="1198" spans="26:75" x14ac:dyDescent="0.45">
      <c r="Z1198" s="27"/>
      <c r="BQ1198" s="95" t="str">
        <f t="shared" si="139"/>
        <v xml:space="preserve"> </v>
      </c>
      <c r="BR1198" s="83" t="str">
        <f t="shared" si="140"/>
        <v xml:space="preserve"> </v>
      </c>
      <c r="BS1198" s="43" t="str">
        <f t="shared" si="141"/>
        <v xml:space="preserve"> </v>
      </c>
      <c r="BT1198" s="84" t="str">
        <f>IF(BQ1198=" "," ",+'Meteo - DJ'!E1199)</f>
        <v xml:space="preserve"> </v>
      </c>
      <c r="BU1198" s="85" t="str">
        <f>IF(BQ1198=" "," ",+'Meteo - DJ'!F1199)</f>
        <v xml:space="preserve"> </v>
      </c>
      <c r="BV1198" s="75" t="str">
        <f t="shared" si="138"/>
        <v xml:space="preserve"> </v>
      </c>
      <c r="BW1198" s="74" t="str">
        <f t="shared" si="142"/>
        <v xml:space="preserve"> </v>
      </c>
    </row>
    <row r="1199" spans="26:75" x14ac:dyDescent="0.45">
      <c r="Z1199" s="27"/>
      <c r="BQ1199" s="95" t="str">
        <f t="shared" si="139"/>
        <v xml:space="preserve"> </v>
      </c>
      <c r="BR1199" s="83" t="str">
        <f t="shared" si="140"/>
        <v xml:space="preserve"> </v>
      </c>
      <c r="BS1199" s="43" t="str">
        <f t="shared" si="141"/>
        <v xml:space="preserve"> </v>
      </c>
      <c r="BT1199" s="84" t="str">
        <f>IF(BQ1199=" "," ",+'Meteo - DJ'!E1200)</f>
        <v xml:space="preserve"> </v>
      </c>
      <c r="BU1199" s="85" t="str">
        <f>IF(BQ1199=" "," ",+'Meteo - DJ'!F1200)</f>
        <v xml:space="preserve"> </v>
      </c>
      <c r="BV1199" s="75" t="str">
        <f t="shared" si="138"/>
        <v xml:space="preserve"> </v>
      </c>
      <c r="BW1199" s="74" t="str">
        <f t="shared" si="142"/>
        <v xml:space="preserve"> </v>
      </c>
    </row>
    <row r="1200" spans="26:75" x14ac:dyDescent="0.45">
      <c r="Z1200" s="27"/>
      <c r="BQ1200" s="95" t="str">
        <f t="shared" si="139"/>
        <v xml:space="preserve"> </v>
      </c>
      <c r="BR1200" s="83" t="str">
        <f t="shared" si="140"/>
        <v xml:space="preserve"> </v>
      </c>
      <c r="BS1200" s="43" t="str">
        <f t="shared" si="141"/>
        <v xml:space="preserve"> </v>
      </c>
      <c r="BT1200" s="84" t="str">
        <f>IF(BQ1200=" "," ",+'Meteo - DJ'!E1201)</f>
        <v xml:space="preserve"> </v>
      </c>
      <c r="BU1200" s="85" t="str">
        <f>IF(BQ1200=" "," ",+'Meteo - DJ'!F1201)</f>
        <v xml:space="preserve"> </v>
      </c>
      <c r="BV1200" s="75" t="str">
        <f t="shared" si="138"/>
        <v xml:space="preserve"> </v>
      </c>
      <c r="BW1200" s="74" t="str">
        <f t="shared" si="142"/>
        <v xml:space="preserve"> </v>
      </c>
    </row>
    <row r="1201" spans="26:75" x14ac:dyDescent="0.45">
      <c r="Z1201" s="27"/>
      <c r="BQ1201" s="95" t="str">
        <f t="shared" si="139"/>
        <v xml:space="preserve"> </v>
      </c>
      <c r="BR1201" s="83" t="str">
        <f t="shared" si="140"/>
        <v xml:space="preserve"> </v>
      </c>
      <c r="BS1201" s="43" t="str">
        <f t="shared" si="141"/>
        <v xml:space="preserve"> </v>
      </c>
      <c r="BT1201" s="84" t="str">
        <f>IF(BQ1201=" "," ",+'Meteo - DJ'!E1202)</f>
        <v xml:space="preserve"> </v>
      </c>
      <c r="BU1201" s="85" t="str">
        <f>IF(BQ1201=" "," ",+'Meteo - DJ'!F1202)</f>
        <v xml:space="preserve"> </v>
      </c>
      <c r="BV1201" s="75" t="str">
        <f t="shared" si="138"/>
        <v xml:space="preserve"> </v>
      </c>
      <c r="BW1201" s="74" t="str">
        <f t="shared" si="142"/>
        <v xml:space="preserve"> </v>
      </c>
    </row>
    <row r="1202" spans="26:75" x14ac:dyDescent="0.45">
      <c r="Z1202" s="27"/>
      <c r="BQ1202" s="95" t="str">
        <f t="shared" si="139"/>
        <v xml:space="preserve"> </v>
      </c>
      <c r="BR1202" s="83" t="str">
        <f t="shared" si="140"/>
        <v xml:space="preserve"> </v>
      </c>
      <c r="BS1202" s="43" t="str">
        <f t="shared" si="141"/>
        <v xml:space="preserve"> </v>
      </c>
      <c r="BT1202" s="84" t="str">
        <f>IF(BQ1202=" "," ",+'Meteo - DJ'!E1203)</f>
        <v xml:space="preserve"> </v>
      </c>
      <c r="BU1202" s="85" t="str">
        <f>IF(BQ1202=" "," ",+'Meteo - DJ'!F1203)</f>
        <v xml:space="preserve"> </v>
      </c>
      <c r="BV1202" s="75" t="str">
        <f t="shared" si="138"/>
        <v xml:space="preserve"> </v>
      </c>
      <c r="BW1202" s="74" t="str">
        <f t="shared" si="142"/>
        <v xml:space="preserve"> </v>
      </c>
    </row>
    <row r="1203" spans="26:75" x14ac:dyDescent="0.45">
      <c r="Z1203" s="27"/>
      <c r="BQ1203" s="95" t="str">
        <f t="shared" si="139"/>
        <v xml:space="preserve"> </v>
      </c>
      <c r="BR1203" s="83" t="str">
        <f t="shared" si="140"/>
        <v xml:space="preserve"> </v>
      </c>
      <c r="BS1203" s="43" t="str">
        <f t="shared" si="141"/>
        <v xml:space="preserve"> </v>
      </c>
      <c r="BT1203" s="84" t="str">
        <f>IF(BQ1203=" "," ",+'Meteo - DJ'!E1204)</f>
        <v xml:space="preserve"> </v>
      </c>
      <c r="BU1203" s="85" t="str">
        <f>IF(BQ1203=" "," ",+'Meteo - DJ'!F1204)</f>
        <v xml:space="preserve"> </v>
      </c>
      <c r="BV1203" s="75" t="str">
        <f t="shared" si="138"/>
        <v xml:space="preserve"> </v>
      </c>
      <c r="BW1203" s="74" t="str">
        <f t="shared" si="142"/>
        <v xml:space="preserve"> </v>
      </c>
    </row>
    <row r="1204" spans="26:75" x14ac:dyDescent="0.45">
      <c r="Z1204" s="27"/>
      <c r="BQ1204" s="95" t="str">
        <f t="shared" si="139"/>
        <v xml:space="preserve"> </v>
      </c>
      <c r="BR1204" s="83" t="str">
        <f t="shared" si="140"/>
        <v xml:space="preserve"> </v>
      </c>
      <c r="BS1204" s="43" t="str">
        <f t="shared" si="141"/>
        <v xml:space="preserve"> </v>
      </c>
      <c r="BT1204" s="84" t="str">
        <f>IF(BQ1204=" "," ",+'Meteo - DJ'!E1205)</f>
        <v xml:space="preserve"> </v>
      </c>
      <c r="BU1204" s="85" t="str">
        <f>IF(BQ1204=" "," ",+'Meteo - DJ'!F1205)</f>
        <v xml:space="preserve"> </v>
      </c>
      <c r="BV1204" s="75" t="str">
        <f t="shared" si="138"/>
        <v xml:space="preserve"> </v>
      </c>
      <c r="BW1204" s="74" t="str">
        <f t="shared" si="142"/>
        <v xml:space="preserve"> </v>
      </c>
    </row>
    <row r="1205" spans="26:75" x14ac:dyDescent="0.45">
      <c r="Z1205" s="27"/>
      <c r="BQ1205" s="95" t="str">
        <f t="shared" si="139"/>
        <v xml:space="preserve"> </v>
      </c>
      <c r="BR1205" s="83" t="str">
        <f t="shared" si="140"/>
        <v xml:space="preserve"> </v>
      </c>
      <c r="BS1205" s="43" t="str">
        <f t="shared" si="141"/>
        <v xml:space="preserve"> </v>
      </c>
      <c r="BT1205" s="84" t="str">
        <f>IF(BQ1205=" "," ",+'Meteo - DJ'!E1206)</f>
        <v xml:space="preserve"> </v>
      </c>
      <c r="BU1205" s="85" t="str">
        <f>IF(BQ1205=" "," ",+'Meteo - DJ'!F1206)</f>
        <v xml:space="preserve"> </v>
      </c>
      <c r="BV1205" s="75" t="str">
        <f t="shared" si="138"/>
        <v xml:space="preserve"> </v>
      </c>
      <c r="BW1205" s="74" t="str">
        <f t="shared" si="142"/>
        <v xml:space="preserve"> </v>
      </c>
    </row>
    <row r="1206" spans="26:75" x14ac:dyDescent="0.45">
      <c r="Z1206" s="27"/>
      <c r="BQ1206" s="95" t="str">
        <f t="shared" si="139"/>
        <v xml:space="preserve"> </v>
      </c>
      <c r="BR1206" s="83" t="str">
        <f t="shared" si="140"/>
        <v xml:space="preserve"> </v>
      </c>
      <c r="BS1206" s="43" t="str">
        <f t="shared" si="141"/>
        <v xml:space="preserve"> </v>
      </c>
      <c r="BT1206" s="84" t="str">
        <f>IF(BQ1206=" "," ",+'Meteo - DJ'!E1207)</f>
        <v xml:space="preserve"> </v>
      </c>
      <c r="BU1206" s="85" t="str">
        <f>IF(BQ1206=" "," ",+'Meteo - DJ'!F1207)</f>
        <v xml:space="preserve"> </v>
      </c>
      <c r="BV1206" s="75" t="str">
        <f t="shared" si="138"/>
        <v xml:space="preserve"> </v>
      </c>
      <c r="BW1206" s="74" t="str">
        <f t="shared" si="142"/>
        <v xml:space="preserve"> </v>
      </c>
    </row>
    <row r="1207" spans="26:75" x14ac:dyDescent="0.45">
      <c r="Z1207" s="27"/>
      <c r="BQ1207" s="95" t="str">
        <f t="shared" si="139"/>
        <v xml:space="preserve"> </v>
      </c>
      <c r="BR1207" s="83" t="str">
        <f t="shared" si="140"/>
        <v xml:space="preserve"> </v>
      </c>
      <c r="BS1207" s="43" t="str">
        <f t="shared" si="141"/>
        <v xml:space="preserve"> </v>
      </c>
      <c r="BT1207" s="84" t="str">
        <f>IF(BQ1207=" "," ",+'Meteo - DJ'!E1208)</f>
        <v xml:space="preserve"> </v>
      </c>
      <c r="BU1207" s="85" t="str">
        <f>IF(BQ1207=" "," ",+'Meteo - DJ'!F1208)</f>
        <v xml:space="preserve"> </v>
      </c>
      <c r="BV1207" s="75" t="str">
        <f t="shared" si="138"/>
        <v xml:space="preserve"> </v>
      </c>
      <c r="BW1207" s="74" t="str">
        <f t="shared" si="142"/>
        <v xml:space="preserve"> </v>
      </c>
    </row>
    <row r="1208" spans="26:75" x14ac:dyDescent="0.45">
      <c r="Z1208" s="27"/>
      <c r="BQ1208" s="95" t="str">
        <f t="shared" si="139"/>
        <v xml:space="preserve"> </v>
      </c>
      <c r="BR1208" s="83" t="str">
        <f t="shared" si="140"/>
        <v xml:space="preserve"> </v>
      </c>
      <c r="BS1208" s="43" t="str">
        <f t="shared" si="141"/>
        <v xml:space="preserve"> </v>
      </c>
      <c r="BT1208" s="84" t="str">
        <f>IF(BQ1208=" "," ",+'Meteo - DJ'!E1209)</f>
        <v xml:space="preserve"> </v>
      </c>
      <c r="BU1208" s="85" t="str">
        <f>IF(BQ1208=" "," ",+'Meteo - DJ'!F1209)</f>
        <v xml:space="preserve"> </v>
      </c>
      <c r="BV1208" s="75" t="str">
        <f t="shared" si="138"/>
        <v xml:space="preserve"> </v>
      </c>
      <c r="BW1208" s="74" t="str">
        <f t="shared" si="142"/>
        <v xml:space="preserve"> </v>
      </c>
    </row>
    <row r="1209" spans="26:75" x14ac:dyDescent="0.45">
      <c r="Z1209" s="27"/>
      <c r="BQ1209" s="95" t="str">
        <f t="shared" si="139"/>
        <v xml:space="preserve"> </v>
      </c>
      <c r="BR1209" s="83" t="str">
        <f t="shared" si="140"/>
        <v xml:space="preserve"> </v>
      </c>
      <c r="BS1209" s="43" t="str">
        <f t="shared" si="141"/>
        <v xml:space="preserve"> </v>
      </c>
      <c r="BT1209" s="84" t="str">
        <f>IF(BQ1209=" "," ",+'Meteo - DJ'!E1210)</f>
        <v xml:space="preserve"> </v>
      </c>
      <c r="BU1209" s="85" t="str">
        <f>IF(BQ1209=" "," ",+'Meteo - DJ'!F1210)</f>
        <v xml:space="preserve"> </v>
      </c>
      <c r="BV1209" s="75" t="str">
        <f t="shared" si="138"/>
        <v xml:space="preserve"> </v>
      </c>
      <c r="BW1209" s="74" t="str">
        <f t="shared" si="142"/>
        <v xml:space="preserve"> </v>
      </c>
    </row>
    <row r="1210" spans="26:75" x14ac:dyDescent="0.45">
      <c r="Z1210" s="27"/>
      <c r="BQ1210" s="95" t="str">
        <f t="shared" si="139"/>
        <v xml:space="preserve"> </v>
      </c>
      <c r="BR1210" s="83" t="str">
        <f t="shared" si="140"/>
        <v xml:space="preserve"> </v>
      </c>
      <c r="BS1210" s="43" t="str">
        <f t="shared" si="141"/>
        <v xml:space="preserve"> </v>
      </c>
      <c r="BT1210" s="84" t="str">
        <f>IF(BQ1210=" "," ",+'Meteo - DJ'!E1211)</f>
        <v xml:space="preserve"> </v>
      </c>
      <c r="BU1210" s="85" t="str">
        <f>IF(BQ1210=" "," ",+'Meteo - DJ'!F1211)</f>
        <v xml:space="preserve"> </v>
      </c>
      <c r="BV1210" s="75" t="str">
        <f t="shared" si="138"/>
        <v xml:space="preserve"> </v>
      </c>
      <c r="BW1210" s="74" t="str">
        <f t="shared" si="142"/>
        <v xml:space="preserve"> </v>
      </c>
    </row>
    <row r="1211" spans="26:75" x14ac:dyDescent="0.45">
      <c r="Z1211" s="27"/>
      <c r="BQ1211" s="95" t="str">
        <f t="shared" si="139"/>
        <v xml:space="preserve"> </v>
      </c>
      <c r="BR1211" s="83" t="str">
        <f t="shared" si="140"/>
        <v xml:space="preserve"> </v>
      </c>
      <c r="BS1211" s="43" t="str">
        <f t="shared" si="141"/>
        <v xml:space="preserve"> </v>
      </c>
      <c r="BT1211" s="84" t="str">
        <f>IF(BQ1211=" "," ",+'Meteo - DJ'!E1212)</f>
        <v xml:space="preserve"> </v>
      </c>
      <c r="BU1211" s="85" t="str">
        <f>IF(BQ1211=" "," ",+'Meteo - DJ'!F1212)</f>
        <v xml:space="preserve"> </v>
      </c>
      <c r="BV1211" s="75" t="str">
        <f t="shared" si="138"/>
        <v xml:space="preserve"> </v>
      </c>
      <c r="BW1211" s="74" t="str">
        <f t="shared" si="142"/>
        <v xml:space="preserve"> </v>
      </c>
    </row>
    <row r="1212" spans="26:75" x14ac:dyDescent="0.45">
      <c r="Z1212" s="27"/>
      <c r="BQ1212" s="95" t="str">
        <f t="shared" si="139"/>
        <v xml:space="preserve"> </v>
      </c>
      <c r="BR1212" s="83" t="str">
        <f t="shared" si="140"/>
        <v xml:space="preserve"> </v>
      </c>
      <c r="BS1212" s="43" t="str">
        <f t="shared" si="141"/>
        <v xml:space="preserve"> </v>
      </c>
      <c r="BT1212" s="84" t="str">
        <f>IF(BQ1212=" "," ",+'Meteo - DJ'!E1213)</f>
        <v xml:space="preserve"> </v>
      </c>
      <c r="BU1212" s="85" t="str">
        <f>IF(BQ1212=" "," ",+'Meteo - DJ'!F1213)</f>
        <v xml:space="preserve"> </v>
      </c>
      <c r="BV1212" s="75" t="str">
        <f t="shared" si="138"/>
        <v xml:space="preserve"> </v>
      </c>
      <c r="BW1212" s="74" t="str">
        <f t="shared" si="142"/>
        <v xml:space="preserve"> </v>
      </c>
    </row>
    <row r="1213" spans="26:75" x14ac:dyDescent="0.45">
      <c r="Z1213" s="27"/>
      <c r="BQ1213" s="95" t="str">
        <f t="shared" si="139"/>
        <v xml:space="preserve"> </v>
      </c>
      <c r="BR1213" s="83" t="str">
        <f t="shared" si="140"/>
        <v xml:space="preserve"> </v>
      </c>
      <c r="BS1213" s="43" t="str">
        <f t="shared" si="141"/>
        <v xml:space="preserve"> </v>
      </c>
      <c r="BT1213" s="84" t="str">
        <f>IF(BQ1213=" "," ",+'Meteo - DJ'!E1214)</f>
        <v xml:space="preserve"> </v>
      </c>
      <c r="BU1213" s="85" t="str">
        <f>IF(BQ1213=" "," ",+'Meteo - DJ'!F1214)</f>
        <v xml:space="preserve"> </v>
      </c>
      <c r="BV1213" s="75" t="str">
        <f t="shared" si="138"/>
        <v xml:space="preserve"> </v>
      </c>
      <c r="BW1213" s="74" t="str">
        <f t="shared" si="142"/>
        <v xml:space="preserve"> </v>
      </c>
    </row>
    <row r="1214" spans="26:75" x14ac:dyDescent="0.45">
      <c r="Z1214" s="27"/>
      <c r="BQ1214" s="95" t="str">
        <f t="shared" si="139"/>
        <v xml:space="preserve"> </v>
      </c>
      <c r="BR1214" s="83" t="str">
        <f t="shared" si="140"/>
        <v xml:space="preserve"> </v>
      </c>
      <c r="BS1214" s="43" t="str">
        <f t="shared" si="141"/>
        <v xml:space="preserve"> </v>
      </c>
      <c r="BT1214" s="84" t="str">
        <f>IF(BQ1214=" "," ",+'Meteo - DJ'!E1215)</f>
        <v xml:space="preserve"> </v>
      </c>
      <c r="BU1214" s="85" t="str">
        <f>IF(BQ1214=" "," ",+'Meteo - DJ'!F1215)</f>
        <v xml:space="preserve"> </v>
      </c>
      <c r="BV1214" s="75" t="str">
        <f t="shared" si="138"/>
        <v xml:space="preserve"> </v>
      </c>
      <c r="BW1214" s="74" t="str">
        <f t="shared" si="142"/>
        <v xml:space="preserve"> </v>
      </c>
    </row>
    <row r="1215" spans="26:75" x14ac:dyDescent="0.45">
      <c r="Z1215" s="27"/>
      <c r="BQ1215" s="95" t="str">
        <f t="shared" si="139"/>
        <v xml:space="preserve"> </v>
      </c>
      <c r="BR1215" s="83" t="str">
        <f t="shared" si="140"/>
        <v xml:space="preserve"> </v>
      </c>
      <c r="BS1215" s="43" t="str">
        <f t="shared" si="141"/>
        <v xml:space="preserve"> </v>
      </c>
      <c r="BT1215" s="84" t="str">
        <f>IF(BQ1215=" "," ",+'Meteo - DJ'!E1216)</f>
        <v xml:space="preserve"> </v>
      </c>
      <c r="BU1215" s="85" t="str">
        <f>IF(BQ1215=" "," ",+'Meteo - DJ'!F1216)</f>
        <v xml:space="preserve"> </v>
      </c>
      <c r="BV1215" s="75" t="str">
        <f t="shared" si="138"/>
        <v xml:space="preserve"> </v>
      </c>
      <c r="BW1215" s="74" t="str">
        <f t="shared" si="142"/>
        <v xml:space="preserve"> </v>
      </c>
    </row>
    <row r="1216" spans="26:75" x14ac:dyDescent="0.45">
      <c r="Z1216" s="27"/>
      <c r="BQ1216" s="95" t="str">
        <f t="shared" si="139"/>
        <v xml:space="preserve"> </v>
      </c>
      <c r="BR1216" s="83" t="str">
        <f t="shared" si="140"/>
        <v xml:space="preserve"> </v>
      </c>
      <c r="BS1216" s="43" t="str">
        <f t="shared" si="141"/>
        <v xml:space="preserve"> </v>
      </c>
      <c r="BT1216" s="84" t="str">
        <f>IF(BQ1216=" "," ",+'Meteo - DJ'!E1217)</f>
        <v xml:space="preserve"> </v>
      </c>
      <c r="BU1216" s="85" t="str">
        <f>IF(BQ1216=" "," ",+'Meteo - DJ'!F1217)</f>
        <v xml:space="preserve"> </v>
      </c>
      <c r="BV1216" s="75" t="str">
        <f t="shared" si="138"/>
        <v xml:space="preserve"> </v>
      </c>
      <c r="BW1216" s="74" t="str">
        <f t="shared" si="142"/>
        <v xml:space="preserve"> </v>
      </c>
    </row>
    <row r="1217" spans="26:75" x14ac:dyDescent="0.45">
      <c r="Z1217" s="27"/>
      <c r="BQ1217" s="95" t="str">
        <f t="shared" si="139"/>
        <v xml:space="preserve"> </v>
      </c>
      <c r="BR1217" s="83" t="str">
        <f t="shared" si="140"/>
        <v xml:space="preserve"> </v>
      </c>
      <c r="BS1217" s="43" t="str">
        <f t="shared" si="141"/>
        <v xml:space="preserve"> </v>
      </c>
      <c r="BT1217" s="84" t="str">
        <f>IF(BQ1217=" "," ",+'Meteo - DJ'!E1218)</f>
        <v xml:space="preserve"> </v>
      </c>
      <c r="BU1217" s="85" t="str">
        <f>IF(BQ1217=" "," ",+'Meteo - DJ'!F1218)</f>
        <v xml:space="preserve"> </v>
      </c>
      <c r="BV1217" s="75" t="str">
        <f t="shared" si="138"/>
        <v xml:space="preserve"> </v>
      </c>
      <c r="BW1217" s="74" t="str">
        <f t="shared" si="142"/>
        <v xml:space="preserve"> </v>
      </c>
    </row>
    <row r="1218" spans="26:75" x14ac:dyDescent="0.45">
      <c r="Z1218" s="27"/>
      <c r="BQ1218" s="95" t="str">
        <f t="shared" si="139"/>
        <v xml:space="preserve"> </v>
      </c>
      <c r="BR1218" s="83" t="str">
        <f t="shared" si="140"/>
        <v xml:space="preserve"> </v>
      </c>
      <c r="BS1218" s="43" t="str">
        <f t="shared" si="141"/>
        <v xml:space="preserve"> </v>
      </c>
      <c r="BT1218" s="84" t="str">
        <f>IF(BQ1218=" "," ",+'Meteo - DJ'!E1219)</f>
        <v xml:space="preserve"> </v>
      </c>
      <c r="BU1218" s="85" t="str">
        <f>IF(BQ1218=" "," ",+'Meteo - DJ'!F1219)</f>
        <v xml:space="preserve"> </v>
      </c>
      <c r="BV1218" s="75" t="str">
        <f t="shared" si="138"/>
        <v xml:space="preserve"> </v>
      </c>
      <c r="BW1218" s="74" t="str">
        <f t="shared" si="142"/>
        <v xml:space="preserve"> </v>
      </c>
    </row>
    <row r="1219" spans="26:75" x14ac:dyDescent="0.45">
      <c r="Z1219" s="27"/>
      <c r="BQ1219" s="95" t="str">
        <f t="shared" si="139"/>
        <v xml:space="preserve"> </v>
      </c>
      <c r="BR1219" s="83" t="str">
        <f t="shared" si="140"/>
        <v xml:space="preserve"> </v>
      </c>
      <c r="BS1219" s="43" t="str">
        <f t="shared" si="141"/>
        <v xml:space="preserve"> </v>
      </c>
      <c r="BT1219" s="84" t="str">
        <f>IF(BQ1219=" "," ",+'Meteo - DJ'!E1220)</f>
        <v xml:space="preserve"> </v>
      </c>
      <c r="BU1219" s="85" t="str">
        <f>IF(BQ1219=" "," ",+'Meteo - DJ'!F1220)</f>
        <v xml:space="preserve"> </v>
      </c>
      <c r="BV1219" s="75" t="str">
        <f t="shared" si="138"/>
        <v xml:space="preserve"> </v>
      </c>
      <c r="BW1219" s="74" t="str">
        <f t="shared" si="142"/>
        <v xml:space="preserve"> </v>
      </c>
    </row>
    <row r="1220" spans="26:75" x14ac:dyDescent="0.45">
      <c r="Z1220" s="27"/>
      <c r="BQ1220" s="95" t="str">
        <f t="shared" si="139"/>
        <v xml:space="preserve"> </v>
      </c>
      <c r="BR1220" s="83" t="str">
        <f t="shared" si="140"/>
        <v xml:space="preserve"> </v>
      </c>
      <c r="BS1220" s="43" t="str">
        <f t="shared" si="141"/>
        <v xml:space="preserve"> </v>
      </c>
      <c r="BT1220" s="84" t="str">
        <f>IF(BQ1220=" "," ",+'Meteo - DJ'!E1221)</f>
        <v xml:space="preserve"> </v>
      </c>
      <c r="BU1220" s="85" t="str">
        <f>IF(BQ1220=" "," ",+'Meteo - DJ'!F1221)</f>
        <v xml:space="preserve"> </v>
      </c>
      <c r="BV1220" s="75" t="str">
        <f t="shared" si="138"/>
        <v xml:space="preserve"> </v>
      </c>
      <c r="BW1220" s="74" t="str">
        <f t="shared" si="142"/>
        <v xml:space="preserve"> </v>
      </c>
    </row>
    <row r="1221" spans="26:75" x14ac:dyDescent="0.45">
      <c r="Z1221" s="27"/>
      <c r="BQ1221" s="95" t="str">
        <f t="shared" si="139"/>
        <v xml:space="preserve"> </v>
      </c>
      <c r="BR1221" s="83" t="str">
        <f t="shared" si="140"/>
        <v xml:space="preserve"> </v>
      </c>
      <c r="BS1221" s="43" t="str">
        <f t="shared" si="141"/>
        <v xml:space="preserve"> </v>
      </c>
      <c r="BT1221" s="84" t="str">
        <f>IF(BQ1221=" "," ",+'Meteo - DJ'!E1222)</f>
        <v xml:space="preserve"> </v>
      </c>
      <c r="BU1221" s="85" t="str">
        <f>IF(BQ1221=" "," ",+'Meteo - DJ'!F1222)</f>
        <v xml:space="preserve"> </v>
      </c>
      <c r="BV1221" s="75" t="str">
        <f t="shared" si="138"/>
        <v xml:space="preserve"> </v>
      </c>
      <c r="BW1221" s="74" t="str">
        <f t="shared" si="142"/>
        <v xml:space="preserve"> </v>
      </c>
    </row>
    <row r="1222" spans="26:75" x14ac:dyDescent="0.45">
      <c r="Z1222" s="27"/>
      <c r="BQ1222" s="95" t="str">
        <f t="shared" si="139"/>
        <v xml:space="preserve"> </v>
      </c>
      <c r="BR1222" s="83" t="str">
        <f t="shared" si="140"/>
        <v xml:space="preserve"> </v>
      </c>
      <c r="BS1222" s="43" t="str">
        <f t="shared" si="141"/>
        <v xml:space="preserve"> </v>
      </c>
      <c r="BT1222" s="84" t="str">
        <f>IF(BQ1222=" "," ",+'Meteo - DJ'!E1223)</f>
        <v xml:space="preserve"> </v>
      </c>
      <c r="BU1222" s="85" t="str">
        <f>IF(BQ1222=" "," ",+'Meteo - DJ'!F1223)</f>
        <v xml:space="preserve"> </v>
      </c>
      <c r="BV1222" s="75" t="str">
        <f t="shared" si="138"/>
        <v xml:space="preserve"> </v>
      </c>
      <c r="BW1222" s="74" t="str">
        <f t="shared" si="142"/>
        <v xml:space="preserve"> </v>
      </c>
    </row>
    <row r="1223" spans="26:75" x14ac:dyDescent="0.45">
      <c r="Z1223" s="27"/>
      <c r="BQ1223" s="95" t="str">
        <f t="shared" si="139"/>
        <v xml:space="preserve"> </v>
      </c>
      <c r="BR1223" s="83" t="str">
        <f t="shared" si="140"/>
        <v xml:space="preserve"> </v>
      </c>
      <c r="BS1223" s="43" t="str">
        <f t="shared" si="141"/>
        <v xml:space="preserve"> </v>
      </c>
      <c r="BT1223" s="84" t="str">
        <f>IF(BQ1223=" "," ",+'Meteo - DJ'!E1224)</f>
        <v xml:space="preserve"> </v>
      </c>
      <c r="BU1223" s="85" t="str">
        <f>IF(BQ1223=" "," ",+'Meteo - DJ'!F1224)</f>
        <v xml:space="preserve"> </v>
      </c>
      <c r="BV1223" s="75" t="str">
        <f t="shared" si="138"/>
        <v xml:space="preserve"> </v>
      </c>
      <c r="BW1223" s="74" t="str">
        <f t="shared" si="142"/>
        <v xml:space="preserve"> </v>
      </c>
    </row>
    <row r="1224" spans="26:75" x14ac:dyDescent="0.45">
      <c r="Z1224" s="27"/>
      <c r="BQ1224" s="95" t="str">
        <f t="shared" si="139"/>
        <v xml:space="preserve"> </v>
      </c>
      <c r="BR1224" s="83" t="str">
        <f t="shared" si="140"/>
        <v xml:space="preserve"> </v>
      </c>
      <c r="BS1224" s="43" t="str">
        <f t="shared" si="141"/>
        <v xml:space="preserve"> </v>
      </c>
      <c r="BT1224" s="84" t="str">
        <f>IF(BQ1224=" "," ",+'Meteo - DJ'!E1225)</f>
        <v xml:space="preserve"> </v>
      </c>
      <c r="BU1224" s="85" t="str">
        <f>IF(BQ1224=" "," ",+'Meteo - DJ'!F1225)</f>
        <v xml:space="preserve"> </v>
      </c>
      <c r="BV1224" s="75" t="str">
        <f t="shared" si="138"/>
        <v xml:space="preserve"> </v>
      </c>
      <c r="BW1224" s="74" t="str">
        <f t="shared" si="142"/>
        <v xml:space="preserve"> </v>
      </c>
    </row>
    <row r="1225" spans="26:75" x14ac:dyDescent="0.45">
      <c r="Z1225" s="27"/>
      <c r="BQ1225" s="95" t="str">
        <f t="shared" si="139"/>
        <v xml:space="preserve"> </v>
      </c>
      <c r="BR1225" s="83" t="str">
        <f t="shared" si="140"/>
        <v xml:space="preserve"> </v>
      </c>
      <c r="BS1225" s="43" t="str">
        <f t="shared" si="141"/>
        <v xml:space="preserve"> </v>
      </c>
      <c r="BT1225" s="84" t="str">
        <f>IF(BQ1225=" "," ",+'Meteo - DJ'!E1226)</f>
        <v xml:space="preserve"> </v>
      </c>
      <c r="BU1225" s="85" t="str">
        <f>IF(BQ1225=" "," ",+'Meteo - DJ'!F1226)</f>
        <v xml:space="preserve"> </v>
      </c>
      <c r="BV1225" s="75" t="str">
        <f t="shared" si="138"/>
        <v xml:space="preserve"> </v>
      </c>
      <c r="BW1225" s="74" t="str">
        <f t="shared" si="142"/>
        <v xml:space="preserve"> </v>
      </c>
    </row>
    <row r="1226" spans="26:75" x14ac:dyDescent="0.45">
      <c r="Z1226" s="27"/>
      <c r="BQ1226" s="95" t="str">
        <f t="shared" si="139"/>
        <v xml:space="preserve"> </v>
      </c>
      <c r="BR1226" s="83" t="str">
        <f t="shared" si="140"/>
        <v xml:space="preserve"> </v>
      </c>
      <c r="BS1226" s="43" t="str">
        <f t="shared" si="141"/>
        <v xml:space="preserve"> </v>
      </c>
      <c r="BT1226" s="84" t="str">
        <f>IF(BQ1226=" "," ",+'Meteo - DJ'!E1227)</f>
        <v xml:space="preserve"> </v>
      </c>
      <c r="BU1226" s="85" t="str">
        <f>IF(BQ1226=" "," ",+'Meteo - DJ'!F1227)</f>
        <v xml:space="preserve"> </v>
      </c>
      <c r="BV1226" s="75" t="str">
        <f t="shared" si="138"/>
        <v xml:space="preserve"> </v>
      </c>
      <c r="BW1226" s="74" t="str">
        <f t="shared" si="142"/>
        <v xml:space="preserve"> </v>
      </c>
    </row>
    <row r="1227" spans="26:75" x14ac:dyDescent="0.45">
      <c r="Z1227" s="27"/>
      <c r="BQ1227" s="95" t="str">
        <f t="shared" si="139"/>
        <v xml:space="preserve"> </v>
      </c>
      <c r="BR1227" s="83" t="str">
        <f t="shared" si="140"/>
        <v xml:space="preserve"> </v>
      </c>
      <c r="BS1227" s="43" t="str">
        <f t="shared" si="141"/>
        <v xml:space="preserve"> </v>
      </c>
      <c r="BT1227" s="84" t="str">
        <f>IF(BQ1227=" "," ",+'Meteo - DJ'!E1228)</f>
        <v xml:space="preserve"> </v>
      </c>
      <c r="BU1227" s="85" t="str">
        <f>IF(BQ1227=" "," ",+'Meteo - DJ'!F1228)</f>
        <v xml:space="preserve"> </v>
      </c>
      <c r="BV1227" s="75" t="str">
        <f t="shared" ref="BV1227:BV1290" si="143">IF(BQ1227=" "," ",IF($C$12&gt;$BU1227,($C$12-(BT1227+BU1227)/2),IF(BU1227&gt;=$C$12,0.08*($C$12-BT1227)+0.42*(($C$12-BT1227)^2/(BU1227-BT1227)))))</f>
        <v xml:space="preserve"> </v>
      </c>
      <c r="BW1227" s="74" t="str">
        <f t="shared" si="142"/>
        <v xml:space="preserve"> </v>
      </c>
    </row>
    <row r="1228" spans="26:75" x14ac:dyDescent="0.45">
      <c r="Z1228" s="27"/>
      <c r="BQ1228" s="95" t="str">
        <f t="shared" ref="BQ1228:BQ1291" si="144">IF(BQ1227&lt;DATE(YEAR($D$7),MONTH($D$7),DAY($D$7)-1),DATE(YEAR(BQ1227),MONTH(BQ1227),DAY(BQ1227)+1)," ")</f>
        <v xml:space="preserve"> </v>
      </c>
      <c r="BR1228" s="83" t="str">
        <f t="shared" ref="BR1228:BR1291" si="145">IF(BQ1228=" "," ",MONTH(BQ1228))</f>
        <v xml:space="preserve"> </v>
      </c>
      <c r="BS1228" s="43" t="str">
        <f t="shared" ref="BS1228:BS1291" si="146">IF(BQ1228=" "," ",YEAR(BQ1228))</f>
        <v xml:space="preserve"> </v>
      </c>
      <c r="BT1228" s="84" t="str">
        <f>IF(BQ1228=" "," ",+'Meteo - DJ'!E1229)</f>
        <v xml:space="preserve"> </v>
      </c>
      <c r="BU1228" s="85" t="str">
        <f>IF(BQ1228=" "," ",+'Meteo - DJ'!F1229)</f>
        <v xml:space="preserve"> </v>
      </c>
      <c r="BV1228" s="75" t="str">
        <f t="shared" si="143"/>
        <v xml:space="preserve"> </v>
      </c>
      <c r="BW1228" s="74" t="str">
        <f t="shared" ref="BW1228:BW1291" si="147">IF(BQ1228=" "," ",IF(BT1228&gt;$C$13,MAX(0,(BT1228+BU1228)/2-$C$13),IF(BU1228&lt;$C$13,0,0.08*(BU1228-$C$13)+0.42*((BU1228-$C$13)^2/(BU1228-BT1228)))))</f>
        <v xml:space="preserve"> </v>
      </c>
    </row>
    <row r="1229" spans="26:75" x14ac:dyDescent="0.45">
      <c r="Z1229" s="27"/>
      <c r="BQ1229" s="95" t="str">
        <f t="shared" si="144"/>
        <v xml:space="preserve"> </v>
      </c>
      <c r="BR1229" s="83" t="str">
        <f t="shared" si="145"/>
        <v xml:space="preserve"> </v>
      </c>
      <c r="BS1229" s="43" t="str">
        <f t="shared" si="146"/>
        <v xml:space="preserve"> </v>
      </c>
      <c r="BT1229" s="84" t="str">
        <f>IF(BQ1229=" "," ",+'Meteo - DJ'!E1230)</f>
        <v xml:space="preserve"> </v>
      </c>
      <c r="BU1229" s="85" t="str">
        <f>IF(BQ1229=" "," ",+'Meteo - DJ'!F1230)</f>
        <v xml:space="preserve"> </v>
      </c>
      <c r="BV1229" s="75" t="str">
        <f t="shared" si="143"/>
        <v xml:space="preserve"> </v>
      </c>
      <c r="BW1229" s="74" t="str">
        <f t="shared" si="147"/>
        <v xml:space="preserve"> </v>
      </c>
    </row>
    <row r="1230" spans="26:75" x14ac:dyDescent="0.45">
      <c r="Z1230" s="27"/>
      <c r="BQ1230" s="95" t="str">
        <f t="shared" si="144"/>
        <v xml:space="preserve"> </v>
      </c>
      <c r="BR1230" s="83" t="str">
        <f t="shared" si="145"/>
        <v xml:space="preserve"> </v>
      </c>
      <c r="BS1230" s="43" t="str">
        <f t="shared" si="146"/>
        <v xml:space="preserve"> </v>
      </c>
      <c r="BT1230" s="84" t="str">
        <f>IF(BQ1230=" "," ",+'Meteo - DJ'!E1231)</f>
        <v xml:space="preserve"> </v>
      </c>
      <c r="BU1230" s="85" t="str">
        <f>IF(BQ1230=" "," ",+'Meteo - DJ'!F1231)</f>
        <v xml:space="preserve"> </v>
      </c>
      <c r="BV1230" s="75" t="str">
        <f t="shared" si="143"/>
        <v xml:space="preserve"> </v>
      </c>
      <c r="BW1230" s="74" t="str">
        <f t="shared" si="147"/>
        <v xml:space="preserve"> </v>
      </c>
    </row>
    <row r="1231" spans="26:75" x14ac:dyDescent="0.45">
      <c r="Z1231" s="27"/>
      <c r="BQ1231" s="95" t="str">
        <f t="shared" si="144"/>
        <v xml:space="preserve"> </v>
      </c>
      <c r="BR1231" s="83" t="str">
        <f t="shared" si="145"/>
        <v xml:space="preserve"> </v>
      </c>
      <c r="BS1231" s="43" t="str">
        <f t="shared" si="146"/>
        <v xml:space="preserve"> </v>
      </c>
      <c r="BT1231" s="84" t="str">
        <f>IF(BQ1231=" "," ",+'Meteo - DJ'!E1232)</f>
        <v xml:space="preserve"> </v>
      </c>
      <c r="BU1231" s="85" t="str">
        <f>IF(BQ1231=" "," ",+'Meteo - DJ'!F1232)</f>
        <v xml:space="preserve"> </v>
      </c>
      <c r="BV1231" s="75" t="str">
        <f t="shared" si="143"/>
        <v xml:space="preserve"> </v>
      </c>
      <c r="BW1231" s="74" t="str">
        <f t="shared" si="147"/>
        <v xml:space="preserve"> </v>
      </c>
    </row>
    <row r="1232" spans="26:75" x14ac:dyDescent="0.45">
      <c r="Z1232" s="27"/>
      <c r="BQ1232" s="95" t="str">
        <f t="shared" si="144"/>
        <v xml:space="preserve"> </v>
      </c>
      <c r="BR1232" s="83" t="str">
        <f t="shared" si="145"/>
        <v xml:space="preserve"> </v>
      </c>
      <c r="BS1232" s="43" t="str">
        <f t="shared" si="146"/>
        <v xml:space="preserve"> </v>
      </c>
      <c r="BT1232" s="84" t="str">
        <f>IF(BQ1232=" "," ",+'Meteo - DJ'!E1233)</f>
        <v xml:space="preserve"> </v>
      </c>
      <c r="BU1232" s="85" t="str">
        <f>IF(BQ1232=" "," ",+'Meteo - DJ'!F1233)</f>
        <v xml:space="preserve"> </v>
      </c>
      <c r="BV1232" s="75" t="str">
        <f t="shared" si="143"/>
        <v xml:space="preserve"> </v>
      </c>
      <c r="BW1232" s="74" t="str">
        <f t="shared" si="147"/>
        <v xml:space="preserve"> </v>
      </c>
    </row>
    <row r="1233" spans="26:75" x14ac:dyDescent="0.45">
      <c r="Z1233" s="27"/>
      <c r="BQ1233" s="95" t="str">
        <f t="shared" si="144"/>
        <v xml:space="preserve"> </v>
      </c>
      <c r="BR1233" s="83" t="str">
        <f t="shared" si="145"/>
        <v xml:space="preserve"> </v>
      </c>
      <c r="BS1233" s="43" t="str">
        <f t="shared" si="146"/>
        <v xml:space="preserve"> </v>
      </c>
      <c r="BT1233" s="84" t="str">
        <f>IF(BQ1233=" "," ",+'Meteo - DJ'!E1234)</f>
        <v xml:space="preserve"> </v>
      </c>
      <c r="BU1233" s="85" t="str">
        <f>IF(BQ1233=" "," ",+'Meteo - DJ'!F1234)</f>
        <v xml:space="preserve"> </v>
      </c>
      <c r="BV1233" s="75" t="str">
        <f t="shared" si="143"/>
        <v xml:space="preserve"> </v>
      </c>
      <c r="BW1233" s="74" t="str">
        <f t="shared" si="147"/>
        <v xml:space="preserve"> </v>
      </c>
    </row>
    <row r="1234" spans="26:75" x14ac:dyDescent="0.45">
      <c r="Z1234" s="27"/>
      <c r="BQ1234" s="95" t="str">
        <f t="shared" si="144"/>
        <v xml:space="preserve"> </v>
      </c>
      <c r="BR1234" s="83" t="str">
        <f t="shared" si="145"/>
        <v xml:space="preserve"> </v>
      </c>
      <c r="BS1234" s="43" t="str">
        <f t="shared" si="146"/>
        <v xml:space="preserve"> </v>
      </c>
      <c r="BT1234" s="84" t="str">
        <f>IF(BQ1234=" "," ",+'Meteo - DJ'!E1235)</f>
        <v xml:space="preserve"> </v>
      </c>
      <c r="BU1234" s="85" t="str">
        <f>IF(BQ1234=" "," ",+'Meteo - DJ'!F1235)</f>
        <v xml:space="preserve"> </v>
      </c>
      <c r="BV1234" s="75" t="str">
        <f t="shared" si="143"/>
        <v xml:space="preserve"> </v>
      </c>
      <c r="BW1234" s="74" t="str">
        <f t="shared" si="147"/>
        <v xml:space="preserve"> </v>
      </c>
    </row>
    <row r="1235" spans="26:75" x14ac:dyDescent="0.45">
      <c r="Z1235" s="27"/>
      <c r="BQ1235" s="95" t="str">
        <f t="shared" si="144"/>
        <v xml:space="preserve"> </v>
      </c>
      <c r="BR1235" s="83" t="str">
        <f t="shared" si="145"/>
        <v xml:space="preserve"> </v>
      </c>
      <c r="BS1235" s="43" t="str">
        <f t="shared" si="146"/>
        <v xml:space="preserve"> </v>
      </c>
      <c r="BT1235" s="84" t="str">
        <f>IF(BQ1235=" "," ",+'Meteo - DJ'!E1236)</f>
        <v xml:space="preserve"> </v>
      </c>
      <c r="BU1235" s="85" t="str">
        <f>IF(BQ1235=" "," ",+'Meteo - DJ'!F1236)</f>
        <v xml:space="preserve"> </v>
      </c>
      <c r="BV1235" s="75" t="str">
        <f t="shared" si="143"/>
        <v xml:space="preserve"> </v>
      </c>
      <c r="BW1235" s="74" t="str">
        <f t="shared" si="147"/>
        <v xml:space="preserve"> </v>
      </c>
    </row>
    <row r="1236" spans="26:75" x14ac:dyDescent="0.45">
      <c r="Z1236" s="27"/>
      <c r="BQ1236" s="95" t="str">
        <f t="shared" si="144"/>
        <v xml:space="preserve"> </v>
      </c>
      <c r="BR1236" s="83" t="str">
        <f t="shared" si="145"/>
        <v xml:space="preserve"> </v>
      </c>
      <c r="BS1236" s="43" t="str">
        <f t="shared" si="146"/>
        <v xml:space="preserve"> </v>
      </c>
      <c r="BT1236" s="84" t="str">
        <f>IF(BQ1236=" "," ",+'Meteo - DJ'!E1237)</f>
        <v xml:space="preserve"> </v>
      </c>
      <c r="BU1236" s="85" t="str">
        <f>IF(BQ1236=" "," ",+'Meteo - DJ'!F1237)</f>
        <v xml:space="preserve"> </v>
      </c>
      <c r="BV1236" s="75" t="str">
        <f t="shared" si="143"/>
        <v xml:space="preserve"> </v>
      </c>
      <c r="BW1236" s="74" t="str">
        <f t="shared" si="147"/>
        <v xml:space="preserve"> </v>
      </c>
    </row>
    <row r="1237" spans="26:75" x14ac:dyDescent="0.45">
      <c r="Z1237" s="27"/>
      <c r="BQ1237" s="95" t="str">
        <f t="shared" si="144"/>
        <v xml:space="preserve"> </v>
      </c>
      <c r="BR1237" s="83" t="str">
        <f t="shared" si="145"/>
        <v xml:space="preserve"> </v>
      </c>
      <c r="BS1237" s="43" t="str">
        <f t="shared" si="146"/>
        <v xml:space="preserve"> </v>
      </c>
      <c r="BT1237" s="84" t="str">
        <f>IF(BQ1237=" "," ",+'Meteo - DJ'!E1238)</f>
        <v xml:space="preserve"> </v>
      </c>
      <c r="BU1237" s="85" t="str">
        <f>IF(BQ1237=" "," ",+'Meteo - DJ'!F1238)</f>
        <v xml:space="preserve"> </v>
      </c>
      <c r="BV1237" s="75" t="str">
        <f t="shared" si="143"/>
        <v xml:space="preserve"> </v>
      </c>
      <c r="BW1237" s="74" t="str">
        <f t="shared" si="147"/>
        <v xml:space="preserve"> </v>
      </c>
    </row>
    <row r="1238" spans="26:75" x14ac:dyDescent="0.45">
      <c r="Z1238" s="27"/>
      <c r="BQ1238" s="95" t="str">
        <f t="shared" si="144"/>
        <v xml:space="preserve"> </v>
      </c>
      <c r="BR1238" s="83" t="str">
        <f t="shared" si="145"/>
        <v xml:space="preserve"> </v>
      </c>
      <c r="BS1238" s="43" t="str">
        <f t="shared" si="146"/>
        <v xml:space="preserve"> </v>
      </c>
      <c r="BT1238" s="84" t="str">
        <f>IF(BQ1238=" "," ",+'Meteo - DJ'!E1239)</f>
        <v xml:space="preserve"> </v>
      </c>
      <c r="BU1238" s="85" t="str">
        <f>IF(BQ1238=" "," ",+'Meteo - DJ'!F1239)</f>
        <v xml:space="preserve"> </v>
      </c>
      <c r="BV1238" s="75" t="str">
        <f t="shared" si="143"/>
        <v xml:space="preserve"> </v>
      </c>
      <c r="BW1238" s="74" t="str">
        <f t="shared" si="147"/>
        <v xml:space="preserve"> </v>
      </c>
    </row>
    <row r="1239" spans="26:75" x14ac:dyDescent="0.45">
      <c r="Z1239" s="27"/>
      <c r="BQ1239" s="95" t="str">
        <f t="shared" si="144"/>
        <v xml:space="preserve"> </v>
      </c>
      <c r="BR1239" s="83" t="str">
        <f t="shared" si="145"/>
        <v xml:space="preserve"> </v>
      </c>
      <c r="BS1239" s="43" t="str">
        <f t="shared" si="146"/>
        <v xml:space="preserve"> </v>
      </c>
      <c r="BT1239" s="84" t="str">
        <f>IF(BQ1239=" "," ",+'Meteo - DJ'!E1240)</f>
        <v xml:space="preserve"> </v>
      </c>
      <c r="BU1239" s="85" t="str">
        <f>IF(BQ1239=" "," ",+'Meteo - DJ'!F1240)</f>
        <v xml:space="preserve"> </v>
      </c>
      <c r="BV1239" s="75" t="str">
        <f t="shared" si="143"/>
        <v xml:space="preserve"> </v>
      </c>
      <c r="BW1239" s="74" t="str">
        <f t="shared" si="147"/>
        <v xml:space="preserve"> </v>
      </c>
    </row>
    <row r="1240" spans="26:75" x14ac:dyDescent="0.45">
      <c r="Z1240" s="27"/>
      <c r="BQ1240" s="95" t="str">
        <f t="shared" si="144"/>
        <v xml:space="preserve"> </v>
      </c>
      <c r="BR1240" s="83" t="str">
        <f t="shared" si="145"/>
        <v xml:space="preserve"> </v>
      </c>
      <c r="BS1240" s="43" t="str">
        <f t="shared" si="146"/>
        <v xml:space="preserve"> </v>
      </c>
      <c r="BT1240" s="84" t="str">
        <f>IF(BQ1240=" "," ",+'Meteo - DJ'!E1241)</f>
        <v xml:space="preserve"> </v>
      </c>
      <c r="BU1240" s="85" t="str">
        <f>IF(BQ1240=" "," ",+'Meteo - DJ'!F1241)</f>
        <v xml:space="preserve"> </v>
      </c>
      <c r="BV1240" s="75" t="str">
        <f t="shared" si="143"/>
        <v xml:space="preserve"> </v>
      </c>
      <c r="BW1240" s="74" t="str">
        <f t="shared" si="147"/>
        <v xml:space="preserve"> </v>
      </c>
    </row>
    <row r="1241" spans="26:75" x14ac:dyDescent="0.45">
      <c r="Z1241" s="27"/>
      <c r="BQ1241" s="95" t="str">
        <f t="shared" si="144"/>
        <v xml:space="preserve"> </v>
      </c>
      <c r="BR1241" s="83" t="str">
        <f t="shared" si="145"/>
        <v xml:space="preserve"> </v>
      </c>
      <c r="BS1241" s="43" t="str">
        <f t="shared" si="146"/>
        <v xml:space="preserve"> </v>
      </c>
      <c r="BT1241" s="84" t="str">
        <f>IF(BQ1241=" "," ",+'Meteo - DJ'!E1242)</f>
        <v xml:space="preserve"> </v>
      </c>
      <c r="BU1241" s="85" t="str">
        <f>IF(BQ1241=" "," ",+'Meteo - DJ'!F1242)</f>
        <v xml:space="preserve"> </v>
      </c>
      <c r="BV1241" s="75" t="str">
        <f t="shared" si="143"/>
        <v xml:space="preserve"> </v>
      </c>
      <c r="BW1241" s="74" t="str">
        <f t="shared" si="147"/>
        <v xml:space="preserve"> </v>
      </c>
    </row>
    <row r="1242" spans="26:75" x14ac:dyDescent="0.45">
      <c r="Z1242" s="27"/>
      <c r="BQ1242" s="95" t="str">
        <f t="shared" si="144"/>
        <v xml:space="preserve"> </v>
      </c>
      <c r="BR1242" s="83" t="str">
        <f t="shared" si="145"/>
        <v xml:space="preserve"> </v>
      </c>
      <c r="BS1242" s="43" t="str">
        <f t="shared" si="146"/>
        <v xml:space="preserve"> </v>
      </c>
      <c r="BT1242" s="84" t="str">
        <f>IF(BQ1242=" "," ",+'Meteo - DJ'!E1243)</f>
        <v xml:space="preserve"> </v>
      </c>
      <c r="BU1242" s="85" t="str">
        <f>IF(BQ1242=" "," ",+'Meteo - DJ'!F1243)</f>
        <v xml:space="preserve"> </v>
      </c>
      <c r="BV1242" s="75" t="str">
        <f t="shared" si="143"/>
        <v xml:space="preserve"> </v>
      </c>
      <c r="BW1242" s="74" t="str">
        <f t="shared" si="147"/>
        <v xml:space="preserve"> </v>
      </c>
    </row>
    <row r="1243" spans="26:75" x14ac:dyDescent="0.45">
      <c r="Z1243" s="27"/>
      <c r="BQ1243" s="95" t="str">
        <f t="shared" si="144"/>
        <v xml:space="preserve"> </v>
      </c>
      <c r="BR1243" s="83" t="str">
        <f t="shared" si="145"/>
        <v xml:space="preserve"> </v>
      </c>
      <c r="BS1243" s="43" t="str">
        <f t="shared" si="146"/>
        <v xml:space="preserve"> </v>
      </c>
      <c r="BT1243" s="84" t="str">
        <f>IF(BQ1243=" "," ",+'Meteo - DJ'!E1244)</f>
        <v xml:space="preserve"> </v>
      </c>
      <c r="BU1243" s="85" t="str">
        <f>IF(BQ1243=" "," ",+'Meteo - DJ'!F1244)</f>
        <v xml:space="preserve"> </v>
      </c>
      <c r="BV1243" s="75" t="str">
        <f t="shared" si="143"/>
        <v xml:space="preserve"> </v>
      </c>
      <c r="BW1243" s="74" t="str">
        <f t="shared" si="147"/>
        <v xml:space="preserve"> </v>
      </c>
    </row>
    <row r="1244" spans="26:75" x14ac:dyDescent="0.45">
      <c r="Z1244" s="27"/>
      <c r="BQ1244" s="95" t="str">
        <f t="shared" si="144"/>
        <v xml:space="preserve"> </v>
      </c>
      <c r="BR1244" s="83" t="str">
        <f t="shared" si="145"/>
        <v xml:space="preserve"> </v>
      </c>
      <c r="BS1244" s="43" t="str">
        <f t="shared" si="146"/>
        <v xml:space="preserve"> </v>
      </c>
      <c r="BT1244" s="84" t="str">
        <f>IF(BQ1244=" "," ",+'Meteo - DJ'!E1245)</f>
        <v xml:space="preserve"> </v>
      </c>
      <c r="BU1244" s="85" t="str">
        <f>IF(BQ1244=" "," ",+'Meteo - DJ'!F1245)</f>
        <v xml:space="preserve"> </v>
      </c>
      <c r="BV1244" s="75" t="str">
        <f t="shared" si="143"/>
        <v xml:space="preserve"> </v>
      </c>
      <c r="BW1244" s="74" t="str">
        <f t="shared" si="147"/>
        <v xml:space="preserve"> </v>
      </c>
    </row>
    <row r="1245" spans="26:75" x14ac:dyDescent="0.45">
      <c r="Z1245" s="27"/>
      <c r="BQ1245" s="95" t="str">
        <f t="shared" si="144"/>
        <v xml:space="preserve"> </v>
      </c>
      <c r="BR1245" s="83" t="str">
        <f t="shared" si="145"/>
        <v xml:space="preserve"> </v>
      </c>
      <c r="BS1245" s="43" t="str">
        <f t="shared" si="146"/>
        <v xml:space="preserve"> </v>
      </c>
      <c r="BT1245" s="84" t="str">
        <f>IF(BQ1245=" "," ",+'Meteo - DJ'!E1246)</f>
        <v xml:space="preserve"> </v>
      </c>
      <c r="BU1245" s="85" t="str">
        <f>IF(BQ1245=" "," ",+'Meteo - DJ'!F1246)</f>
        <v xml:space="preserve"> </v>
      </c>
      <c r="BV1245" s="75" t="str">
        <f t="shared" si="143"/>
        <v xml:space="preserve"> </v>
      </c>
      <c r="BW1245" s="74" t="str">
        <f t="shared" si="147"/>
        <v xml:space="preserve"> </v>
      </c>
    </row>
    <row r="1246" spans="26:75" x14ac:dyDescent="0.45">
      <c r="Z1246" s="27"/>
      <c r="BQ1246" s="95" t="str">
        <f t="shared" si="144"/>
        <v xml:space="preserve"> </v>
      </c>
      <c r="BR1246" s="83" t="str">
        <f t="shared" si="145"/>
        <v xml:space="preserve"> </v>
      </c>
      <c r="BS1246" s="43" t="str">
        <f t="shared" si="146"/>
        <v xml:space="preserve"> </v>
      </c>
      <c r="BT1246" s="84" t="str">
        <f>IF(BQ1246=" "," ",+'Meteo - DJ'!E1247)</f>
        <v xml:space="preserve"> </v>
      </c>
      <c r="BU1246" s="85" t="str">
        <f>IF(BQ1246=" "," ",+'Meteo - DJ'!F1247)</f>
        <v xml:space="preserve"> </v>
      </c>
      <c r="BV1246" s="75" t="str">
        <f t="shared" si="143"/>
        <v xml:space="preserve"> </v>
      </c>
      <c r="BW1246" s="74" t="str">
        <f t="shared" si="147"/>
        <v xml:space="preserve"> </v>
      </c>
    </row>
    <row r="1247" spans="26:75" x14ac:dyDescent="0.45">
      <c r="Z1247" s="27"/>
      <c r="BQ1247" s="95" t="str">
        <f t="shared" si="144"/>
        <v xml:space="preserve"> </v>
      </c>
      <c r="BR1247" s="83" t="str">
        <f t="shared" si="145"/>
        <v xml:space="preserve"> </v>
      </c>
      <c r="BS1247" s="43" t="str">
        <f t="shared" si="146"/>
        <v xml:space="preserve"> </v>
      </c>
      <c r="BT1247" s="84" t="str">
        <f>IF(BQ1247=" "," ",+'Meteo - DJ'!E1248)</f>
        <v xml:space="preserve"> </v>
      </c>
      <c r="BU1247" s="85" t="str">
        <f>IF(BQ1247=" "," ",+'Meteo - DJ'!F1248)</f>
        <v xml:space="preserve"> </v>
      </c>
      <c r="BV1247" s="75" t="str">
        <f t="shared" si="143"/>
        <v xml:space="preserve"> </v>
      </c>
      <c r="BW1247" s="74" t="str">
        <f t="shared" si="147"/>
        <v xml:space="preserve"> </v>
      </c>
    </row>
    <row r="1248" spans="26:75" x14ac:dyDescent="0.45">
      <c r="Z1248" s="27"/>
      <c r="BQ1248" s="95" t="str">
        <f t="shared" si="144"/>
        <v xml:space="preserve"> </v>
      </c>
      <c r="BR1248" s="83" t="str">
        <f t="shared" si="145"/>
        <v xml:space="preserve"> </v>
      </c>
      <c r="BS1248" s="43" t="str">
        <f t="shared" si="146"/>
        <v xml:space="preserve"> </v>
      </c>
      <c r="BT1248" s="84" t="str">
        <f>IF(BQ1248=" "," ",+'Meteo - DJ'!E1249)</f>
        <v xml:space="preserve"> </v>
      </c>
      <c r="BU1248" s="85" t="str">
        <f>IF(BQ1248=" "," ",+'Meteo - DJ'!F1249)</f>
        <v xml:space="preserve"> </v>
      </c>
      <c r="BV1248" s="75" t="str">
        <f t="shared" si="143"/>
        <v xml:space="preserve"> </v>
      </c>
      <c r="BW1248" s="74" t="str">
        <f t="shared" si="147"/>
        <v xml:space="preserve"> </v>
      </c>
    </row>
    <row r="1249" spans="26:75" x14ac:dyDescent="0.45">
      <c r="Z1249" s="27"/>
      <c r="BQ1249" s="95" t="str">
        <f t="shared" si="144"/>
        <v xml:space="preserve"> </v>
      </c>
      <c r="BR1249" s="83" t="str">
        <f t="shared" si="145"/>
        <v xml:space="preserve"> </v>
      </c>
      <c r="BS1249" s="43" t="str">
        <f t="shared" si="146"/>
        <v xml:space="preserve"> </v>
      </c>
      <c r="BT1249" s="84" t="str">
        <f>IF(BQ1249=" "," ",+'Meteo - DJ'!E1250)</f>
        <v xml:space="preserve"> </v>
      </c>
      <c r="BU1249" s="85" t="str">
        <f>IF(BQ1249=" "," ",+'Meteo - DJ'!F1250)</f>
        <v xml:space="preserve"> </v>
      </c>
      <c r="BV1249" s="75" t="str">
        <f t="shared" si="143"/>
        <v xml:space="preserve"> </v>
      </c>
      <c r="BW1249" s="74" t="str">
        <f t="shared" si="147"/>
        <v xml:space="preserve"> </v>
      </c>
    </row>
    <row r="1250" spans="26:75" x14ac:dyDescent="0.45">
      <c r="Z1250" s="27"/>
      <c r="BQ1250" s="95" t="str">
        <f t="shared" si="144"/>
        <v xml:space="preserve"> </v>
      </c>
      <c r="BR1250" s="83" t="str">
        <f t="shared" si="145"/>
        <v xml:space="preserve"> </v>
      </c>
      <c r="BS1250" s="43" t="str">
        <f t="shared" si="146"/>
        <v xml:space="preserve"> </v>
      </c>
      <c r="BT1250" s="84" t="str">
        <f>IF(BQ1250=" "," ",+'Meteo - DJ'!E1251)</f>
        <v xml:space="preserve"> </v>
      </c>
      <c r="BU1250" s="85" t="str">
        <f>IF(BQ1250=" "," ",+'Meteo - DJ'!F1251)</f>
        <v xml:space="preserve"> </v>
      </c>
      <c r="BV1250" s="75" t="str">
        <f t="shared" si="143"/>
        <v xml:space="preserve"> </v>
      </c>
      <c r="BW1250" s="74" t="str">
        <f t="shared" si="147"/>
        <v xml:space="preserve"> </v>
      </c>
    </row>
    <row r="1251" spans="26:75" x14ac:dyDescent="0.45">
      <c r="Z1251" s="27"/>
      <c r="BQ1251" s="95" t="str">
        <f t="shared" si="144"/>
        <v xml:space="preserve"> </v>
      </c>
      <c r="BR1251" s="83" t="str">
        <f t="shared" si="145"/>
        <v xml:space="preserve"> </v>
      </c>
      <c r="BS1251" s="43" t="str">
        <f t="shared" si="146"/>
        <v xml:space="preserve"> </v>
      </c>
      <c r="BT1251" s="84" t="str">
        <f>IF(BQ1251=" "," ",+'Meteo - DJ'!E1252)</f>
        <v xml:space="preserve"> </v>
      </c>
      <c r="BU1251" s="85" t="str">
        <f>IF(BQ1251=" "," ",+'Meteo - DJ'!F1252)</f>
        <v xml:space="preserve"> </v>
      </c>
      <c r="BV1251" s="75" t="str">
        <f t="shared" si="143"/>
        <v xml:space="preserve"> </v>
      </c>
      <c r="BW1251" s="74" t="str">
        <f t="shared" si="147"/>
        <v xml:space="preserve"> </v>
      </c>
    </row>
    <row r="1252" spans="26:75" x14ac:dyDescent="0.45">
      <c r="Z1252" s="27"/>
      <c r="BQ1252" s="95" t="str">
        <f t="shared" si="144"/>
        <v xml:space="preserve"> </v>
      </c>
      <c r="BR1252" s="83" t="str">
        <f t="shared" si="145"/>
        <v xml:space="preserve"> </v>
      </c>
      <c r="BS1252" s="43" t="str">
        <f t="shared" si="146"/>
        <v xml:space="preserve"> </v>
      </c>
      <c r="BT1252" s="84" t="str">
        <f>IF(BQ1252=" "," ",+'Meteo - DJ'!E1253)</f>
        <v xml:space="preserve"> </v>
      </c>
      <c r="BU1252" s="85" t="str">
        <f>IF(BQ1252=" "," ",+'Meteo - DJ'!F1253)</f>
        <v xml:space="preserve"> </v>
      </c>
      <c r="BV1252" s="75" t="str">
        <f t="shared" si="143"/>
        <v xml:space="preserve"> </v>
      </c>
      <c r="BW1252" s="74" t="str">
        <f t="shared" si="147"/>
        <v xml:space="preserve"> </v>
      </c>
    </row>
    <row r="1253" spans="26:75" x14ac:dyDescent="0.45">
      <c r="Z1253" s="27"/>
      <c r="BQ1253" s="95" t="str">
        <f t="shared" si="144"/>
        <v xml:space="preserve"> </v>
      </c>
      <c r="BR1253" s="83" t="str">
        <f t="shared" si="145"/>
        <v xml:space="preserve"> </v>
      </c>
      <c r="BS1253" s="43" t="str">
        <f t="shared" si="146"/>
        <v xml:space="preserve"> </v>
      </c>
      <c r="BT1253" s="84" t="str">
        <f>IF(BQ1253=" "," ",+'Meteo - DJ'!E1254)</f>
        <v xml:space="preserve"> </v>
      </c>
      <c r="BU1253" s="85" t="str">
        <f>IF(BQ1253=" "," ",+'Meteo - DJ'!F1254)</f>
        <v xml:space="preserve"> </v>
      </c>
      <c r="BV1253" s="75" t="str">
        <f t="shared" si="143"/>
        <v xml:space="preserve"> </v>
      </c>
      <c r="BW1253" s="74" t="str">
        <f t="shared" si="147"/>
        <v xml:space="preserve"> </v>
      </c>
    </row>
    <row r="1254" spans="26:75" x14ac:dyDescent="0.45">
      <c r="Z1254" s="27"/>
      <c r="BQ1254" s="95" t="str">
        <f t="shared" si="144"/>
        <v xml:space="preserve"> </v>
      </c>
      <c r="BR1254" s="83" t="str">
        <f t="shared" si="145"/>
        <v xml:space="preserve"> </v>
      </c>
      <c r="BS1254" s="43" t="str">
        <f t="shared" si="146"/>
        <v xml:space="preserve"> </v>
      </c>
      <c r="BT1254" s="84" t="str">
        <f>IF(BQ1254=" "," ",+'Meteo - DJ'!E1255)</f>
        <v xml:space="preserve"> </v>
      </c>
      <c r="BU1254" s="85" t="str">
        <f>IF(BQ1254=" "," ",+'Meteo - DJ'!F1255)</f>
        <v xml:space="preserve"> </v>
      </c>
      <c r="BV1254" s="75" t="str">
        <f t="shared" si="143"/>
        <v xml:space="preserve"> </v>
      </c>
      <c r="BW1254" s="74" t="str">
        <f t="shared" si="147"/>
        <v xml:space="preserve"> </v>
      </c>
    </row>
    <row r="1255" spans="26:75" x14ac:dyDescent="0.45">
      <c r="Z1255" s="27"/>
      <c r="BQ1255" s="95" t="str">
        <f t="shared" si="144"/>
        <v xml:space="preserve"> </v>
      </c>
      <c r="BR1255" s="83" t="str">
        <f t="shared" si="145"/>
        <v xml:space="preserve"> </v>
      </c>
      <c r="BS1255" s="43" t="str">
        <f t="shared" si="146"/>
        <v xml:space="preserve"> </v>
      </c>
      <c r="BT1255" s="84" t="str">
        <f>IF(BQ1255=" "," ",+'Meteo - DJ'!E1256)</f>
        <v xml:space="preserve"> </v>
      </c>
      <c r="BU1255" s="85" t="str">
        <f>IF(BQ1255=" "," ",+'Meteo - DJ'!F1256)</f>
        <v xml:space="preserve"> </v>
      </c>
      <c r="BV1255" s="75" t="str">
        <f t="shared" si="143"/>
        <v xml:space="preserve"> </v>
      </c>
      <c r="BW1255" s="74" t="str">
        <f t="shared" si="147"/>
        <v xml:space="preserve"> </v>
      </c>
    </row>
    <row r="1256" spans="26:75" x14ac:dyDescent="0.45">
      <c r="Z1256" s="27"/>
      <c r="BQ1256" s="95" t="str">
        <f t="shared" si="144"/>
        <v xml:space="preserve"> </v>
      </c>
      <c r="BR1256" s="83" t="str">
        <f t="shared" si="145"/>
        <v xml:space="preserve"> </v>
      </c>
      <c r="BS1256" s="43" t="str">
        <f t="shared" si="146"/>
        <v xml:space="preserve"> </v>
      </c>
      <c r="BT1256" s="84" t="str">
        <f>IF(BQ1256=" "," ",+'Meteo - DJ'!E1257)</f>
        <v xml:space="preserve"> </v>
      </c>
      <c r="BU1256" s="85" t="str">
        <f>IF(BQ1256=" "," ",+'Meteo - DJ'!F1257)</f>
        <v xml:space="preserve"> </v>
      </c>
      <c r="BV1256" s="75" t="str">
        <f t="shared" si="143"/>
        <v xml:space="preserve"> </v>
      </c>
      <c r="BW1256" s="74" t="str">
        <f t="shared" si="147"/>
        <v xml:space="preserve"> </v>
      </c>
    </row>
    <row r="1257" spans="26:75" x14ac:dyDescent="0.45">
      <c r="Z1257" s="27"/>
      <c r="BQ1257" s="95" t="str">
        <f t="shared" si="144"/>
        <v xml:space="preserve"> </v>
      </c>
      <c r="BR1257" s="83" t="str">
        <f t="shared" si="145"/>
        <v xml:space="preserve"> </v>
      </c>
      <c r="BS1257" s="43" t="str">
        <f t="shared" si="146"/>
        <v xml:space="preserve"> </v>
      </c>
      <c r="BT1257" s="84" t="str">
        <f>IF(BQ1257=" "," ",+'Meteo - DJ'!E1258)</f>
        <v xml:space="preserve"> </v>
      </c>
      <c r="BU1257" s="85" t="str">
        <f>IF(BQ1257=" "," ",+'Meteo - DJ'!F1258)</f>
        <v xml:space="preserve"> </v>
      </c>
      <c r="BV1257" s="75" t="str">
        <f t="shared" si="143"/>
        <v xml:space="preserve"> </v>
      </c>
      <c r="BW1257" s="74" t="str">
        <f t="shared" si="147"/>
        <v xml:space="preserve"> </v>
      </c>
    </row>
    <row r="1258" spans="26:75" x14ac:dyDescent="0.45">
      <c r="Z1258" s="27"/>
      <c r="BQ1258" s="95" t="str">
        <f t="shared" si="144"/>
        <v xml:space="preserve"> </v>
      </c>
      <c r="BR1258" s="83" t="str">
        <f t="shared" si="145"/>
        <v xml:space="preserve"> </v>
      </c>
      <c r="BS1258" s="43" t="str">
        <f t="shared" si="146"/>
        <v xml:space="preserve"> </v>
      </c>
      <c r="BT1258" s="84" t="str">
        <f>IF(BQ1258=" "," ",+'Meteo - DJ'!E1259)</f>
        <v xml:space="preserve"> </v>
      </c>
      <c r="BU1258" s="85" t="str">
        <f>IF(BQ1258=" "," ",+'Meteo - DJ'!F1259)</f>
        <v xml:space="preserve"> </v>
      </c>
      <c r="BV1258" s="75" t="str">
        <f t="shared" si="143"/>
        <v xml:space="preserve"> </v>
      </c>
      <c r="BW1258" s="74" t="str">
        <f t="shared" si="147"/>
        <v xml:space="preserve"> </v>
      </c>
    </row>
    <row r="1259" spans="26:75" x14ac:dyDescent="0.45">
      <c r="Z1259" s="27"/>
      <c r="BQ1259" s="95" t="str">
        <f t="shared" si="144"/>
        <v xml:space="preserve"> </v>
      </c>
      <c r="BR1259" s="83" t="str">
        <f t="shared" si="145"/>
        <v xml:space="preserve"> </v>
      </c>
      <c r="BS1259" s="43" t="str">
        <f t="shared" si="146"/>
        <v xml:space="preserve"> </v>
      </c>
      <c r="BT1259" s="84" t="str">
        <f>IF(BQ1259=" "," ",+'Meteo - DJ'!E1260)</f>
        <v xml:space="preserve"> </v>
      </c>
      <c r="BU1259" s="85" t="str">
        <f>IF(BQ1259=" "," ",+'Meteo - DJ'!F1260)</f>
        <v xml:space="preserve"> </v>
      </c>
      <c r="BV1259" s="75" t="str">
        <f t="shared" si="143"/>
        <v xml:space="preserve"> </v>
      </c>
      <c r="BW1259" s="74" t="str">
        <f t="shared" si="147"/>
        <v xml:space="preserve"> </v>
      </c>
    </row>
    <row r="1260" spans="26:75" x14ac:dyDescent="0.45">
      <c r="Z1260" s="27"/>
      <c r="BQ1260" s="95" t="str">
        <f t="shared" si="144"/>
        <v xml:space="preserve"> </v>
      </c>
      <c r="BR1260" s="83" t="str">
        <f t="shared" si="145"/>
        <v xml:space="preserve"> </v>
      </c>
      <c r="BS1260" s="43" t="str">
        <f t="shared" si="146"/>
        <v xml:space="preserve"> </v>
      </c>
      <c r="BT1260" s="84" t="str">
        <f>IF(BQ1260=" "," ",+'Meteo - DJ'!E1261)</f>
        <v xml:space="preserve"> </v>
      </c>
      <c r="BU1260" s="85" t="str">
        <f>IF(BQ1260=" "," ",+'Meteo - DJ'!F1261)</f>
        <v xml:space="preserve"> </v>
      </c>
      <c r="BV1260" s="75" t="str">
        <f t="shared" si="143"/>
        <v xml:space="preserve"> </v>
      </c>
      <c r="BW1260" s="74" t="str">
        <f t="shared" si="147"/>
        <v xml:space="preserve"> </v>
      </c>
    </row>
    <row r="1261" spans="26:75" x14ac:dyDescent="0.45">
      <c r="Z1261" s="27"/>
      <c r="BQ1261" s="95" t="str">
        <f t="shared" si="144"/>
        <v xml:space="preserve"> </v>
      </c>
      <c r="BR1261" s="83" t="str">
        <f t="shared" si="145"/>
        <v xml:space="preserve"> </v>
      </c>
      <c r="BS1261" s="43" t="str">
        <f t="shared" si="146"/>
        <v xml:space="preserve"> </v>
      </c>
      <c r="BT1261" s="84" t="str">
        <f>IF(BQ1261=" "," ",+'Meteo - DJ'!E1262)</f>
        <v xml:space="preserve"> </v>
      </c>
      <c r="BU1261" s="85" t="str">
        <f>IF(BQ1261=" "," ",+'Meteo - DJ'!F1262)</f>
        <v xml:space="preserve"> </v>
      </c>
      <c r="BV1261" s="75" t="str">
        <f t="shared" si="143"/>
        <v xml:space="preserve"> </v>
      </c>
      <c r="BW1261" s="74" t="str">
        <f t="shared" si="147"/>
        <v xml:space="preserve"> </v>
      </c>
    </row>
    <row r="1262" spans="26:75" x14ac:dyDescent="0.45">
      <c r="Z1262" s="27"/>
      <c r="BQ1262" s="95" t="str">
        <f t="shared" si="144"/>
        <v xml:space="preserve"> </v>
      </c>
      <c r="BR1262" s="83" t="str">
        <f t="shared" si="145"/>
        <v xml:space="preserve"> </v>
      </c>
      <c r="BS1262" s="43" t="str">
        <f t="shared" si="146"/>
        <v xml:space="preserve"> </v>
      </c>
      <c r="BT1262" s="84" t="str">
        <f>IF(BQ1262=" "," ",+'Meteo - DJ'!E1263)</f>
        <v xml:space="preserve"> </v>
      </c>
      <c r="BU1262" s="85" t="str">
        <f>IF(BQ1262=" "," ",+'Meteo - DJ'!F1263)</f>
        <v xml:space="preserve"> </v>
      </c>
      <c r="BV1262" s="75" t="str">
        <f t="shared" si="143"/>
        <v xml:space="preserve"> </v>
      </c>
      <c r="BW1262" s="74" t="str">
        <f t="shared" si="147"/>
        <v xml:space="preserve"> </v>
      </c>
    </row>
    <row r="1263" spans="26:75" x14ac:dyDescent="0.45">
      <c r="Z1263" s="27"/>
      <c r="BQ1263" s="95" t="str">
        <f t="shared" si="144"/>
        <v xml:space="preserve"> </v>
      </c>
      <c r="BR1263" s="83" t="str">
        <f t="shared" si="145"/>
        <v xml:space="preserve"> </v>
      </c>
      <c r="BS1263" s="43" t="str">
        <f t="shared" si="146"/>
        <v xml:space="preserve"> </v>
      </c>
      <c r="BT1263" s="84" t="str">
        <f>IF(BQ1263=" "," ",+'Meteo - DJ'!E1264)</f>
        <v xml:space="preserve"> </v>
      </c>
      <c r="BU1263" s="85" t="str">
        <f>IF(BQ1263=" "," ",+'Meteo - DJ'!F1264)</f>
        <v xml:space="preserve"> </v>
      </c>
      <c r="BV1263" s="75" t="str">
        <f t="shared" si="143"/>
        <v xml:space="preserve"> </v>
      </c>
      <c r="BW1263" s="74" t="str">
        <f t="shared" si="147"/>
        <v xml:space="preserve"> </v>
      </c>
    </row>
    <row r="1264" spans="26:75" x14ac:dyDescent="0.45">
      <c r="Z1264" s="27"/>
      <c r="BQ1264" s="95" t="str">
        <f t="shared" si="144"/>
        <v xml:space="preserve"> </v>
      </c>
      <c r="BR1264" s="83" t="str">
        <f t="shared" si="145"/>
        <v xml:space="preserve"> </v>
      </c>
      <c r="BS1264" s="43" t="str">
        <f t="shared" si="146"/>
        <v xml:space="preserve"> </v>
      </c>
      <c r="BT1264" s="84" t="str">
        <f>IF(BQ1264=" "," ",+'Meteo - DJ'!E1265)</f>
        <v xml:space="preserve"> </v>
      </c>
      <c r="BU1264" s="85" t="str">
        <f>IF(BQ1264=" "," ",+'Meteo - DJ'!F1265)</f>
        <v xml:space="preserve"> </v>
      </c>
      <c r="BV1264" s="75" t="str">
        <f t="shared" si="143"/>
        <v xml:space="preserve"> </v>
      </c>
      <c r="BW1264" s="74" t="str">
        <f t="shared" si="147"/>
        <v xml:space="preserve"> </v>
      </c>
    </row>
    <row r="1265" spans="26:75" x14ac:dyDescent="0.45">
      <c r="Z1265" s="27"/>
      <c r="BQ1265" s="95" t="str">
        <f t="shared" si="144"/>
        <v xml:space="preserve"> </v>
      </c>
      <c r="BR1265" s="83" t="str">
        <f t="shared" si="145"/>
        <v xml:space="preserve"> </v>
      </c>
      <c r="BS1265" s="43" t="str">
        <f t="shared" si="146"/>
        <v xml:space="preserve"> </v>
      </c>
      <c r="BT1265" s="84" t="str">
        <f>IF(BQ1265=" "," ",+'Meteo - DJ'!E1266)</f>
        <v xml:space="preserve"> </v>
      </c>
      <c r="BU1265" s="85" t="str">
        <f>IF(BQ1265=" "," ",+'Meteo - DJ'!F1266)</f>
        <v xml:space="preserve"> </v>
      </c>
      <c r="BV1265" s="75" t="str">
        <f t="shared" si="143"/>
        <v xml:space="preserve"> </v>
      </c>
      <c r="BW1265" s="74" t="str">
        <f t="shared" si="147"/>
        <v xml:space="preserve"> </v>
      </c>
    </row>
    <row r="1266" spans="26:75" x14ac:dyDescent="0.45">
      <c r="Z1266" s="27"/>
      <c r="BQ1266" s="95" t="str">
        <f t="shared" si="144"/>
        <v xml:space="preserve"> </v>
      </c>
      <c r="BR1266" s="83" t="str">
        <f t="shared" si="145"/>
        <v xml:space="preserve"> </v>
      </c>
      <c r="BS1266" s="43" t="str">
        <f t="shared" si="146"/>
        <v xml:space="preserve"> </v>
      </c>
      <c r="BT1266" s="84" t="str">
        <f>IF(BQ1266=" "," ",+'Meteo - DJ'!E1267)</f>
        <v xml:space="preserve"> </v>
      </c>
      <c r="BU1266" s="85" t="str">
        <f>IF(BQ1266=" "," ",+'Meteo - DJ'!F1267)</f>
        <v xml:space="preserve"> </v>
      </c>
      <c r="BV1266" s="75" t="str">
        <f t="shared" si="143"/>
        <v xml:space="preserve"> </v>
      </c>
      <c r="BW1266" s="74" t="str">
        <f t="shared" si="147"/>
        <v xml:space="preserve"> </v>
      </c>
    </row>
    <row r="1267" spans="26:75" x14ac:dyDescent="0.45">
      <c r="Z1267" s="27"/>
      <c r="BQ1267" s="95" t="str">
        <f t="shared" si="144"/>
        <v xml:space="preserve"> </v>
      </c>
      <c r="BR1267" s="83" t="str">
        <f t="shared" si="145"/>
        <v xml:space="preserve"> </v>
      </c>
      <c r="BS1267" s="43" t="str">
        <f t="shared" si="146"/>
        <v xml:space="preserve"> </v>
      </c>
      <c r="BT1267" s="84" t="str">
        <f>IF(BQ1267=" "," ",+'Meteo - DJ'!E1268)</f>
        <v xml:space="preserve"> </v>
      </c>
      <c r="BU1267" s="85" t="str">
        <f>IF(BQ1267=" "," ",+'Meteo - DJ'!F1268)</f>
        <v xml:space="preserve"> </v>
      </c>
      <c r="BV1267" s="75" t="str">
        <f t="shared" si="143"/>
        <v xml:space="preserve"> </v>
      </c>
      <c r="BW1267" s="74" t="str">
        <f t="shared" si="147"/>
        <v xml:space="preserve"> </v>
      </c>
    </row>
    <row r="1268" spans="26:75" x14ac:dyDescent="0.45">
      <c r="Z1268" s="27"/>
      <c r="BQ1268" s="95" t="str">
        <f t="shared" si="144"/>
        <v xml:space="preserve"> </v>
      </c>
      <c r="BR1268" s="83" t="str">
        <f t="shared" si="145"/>
        <v xml:space="preserve"> </v>
      </c>
      <c r="BS1268" s="43" t="str">
        <f t="shared" si="146"/>
        <v xml:space="preserve"> </v>
      </c>
      <c r="BT1268" s="84" t="str">
        <f>IF(BQ1268=" "," ",+'Meteo - DJ'!E1269)</f>
        <v xml:space="preserve"> </v>
      </c>
      <c r="BU1268" s="85" t="str">
        <f>IF(BQ1268=" "," ",+'Meteo - DJ'!F1269)</f>
        <v xml:space="preserve"> </v>
      </c>
      <c r="BV1268" s="75" t="str">
        <f t="shared" si="143"/>
        <v xml:space="preserve"> </v>
      </c>
      <c r="BW1268" s="74" t="str">
        <f t="shared" si="147"/>
        <v xml:space="preserve"> </v>
      </c>
    </row>
    <row r="1269" spans="26:75" x14ac:dyDescent="0.45">
      <c r="Z1269" s="27"/>
      <c r="BQ1269" s="95" t="str">
        <f t="shared" si="144"/>
        <v xml:space="preserve"> </v>
      </c>
      <c r="BR1269" s="83" t="str">
        <f t="shared" si="145"/>
        <v xml:space="preserve"> </v>
      </c>
      <c r="BS1269" s="43" t="str">
        <f t="shared" si="146"/>
        <v xml:space="preserve"> </v>
      </c>
      <c r="BT1269" s="84" t="str">
        <f>IF(BQ1269=" "," ",+'Meteo - DJ'!E1270)</f>
        <v xml:space="preserve"> </v>
      </c>
      <c r="BU1269" s="85" t="str">
        <f>IF(BQ1269=" "," ",+'Meteo - DJ'!F1270)</f>
        <v xml:space="preserve"> </v>
      </c>
      <c r="BV1269" s="75" t="str">
        <f t="shared" si="143"/>
        <v xml:space="preserve"> </v>
      </c>
      <c r="BW1269" s="74" t="str">
        <f t="shared" si="147"/>
        <v xml:space="preserve"> </v>
      </c>
    </row>
    <row r="1270" spans="26:75" x14ac:dyDescent="0.45">
      <c r="Z1270" s="27"/>
      <c r="BQ1270" s="95" t="str">
        <f t="shared" si="144"/>
        <v xml:space="preserve"> </v>
      </c>
      <c r="BR1270" s="83" t="str">
        <f t="shared" si="145"/>
        <v xml:space="preserve"> </v>
      </c>
      <c r="BS1270" s="43" t="str">
        <f t="shared" si="146"/>
        <v xml:space="preserve"> </v>
      </c>
      <c r="BT1270" s="84" t="str">
        <f>IF(BQ1270=" "," ",+'Meteo - DJ'!E1271)</f>
        <v xml:space="preserve"> </v>
      </c>
      <c r="BU1270" s="85" t="str">
        <f>IF(BQ1270=" "," ",+'Meteo - DJ'!F1271)</f>
        <v xml:space="preserve"> </v>
      </c>
      <c r="BV1270" s="75" t="str">
        <f t="shared" si="143"/>
        <v xml:space="preserve"> </v>
      </c>
      <c r="BW1270" s="74" t="str">
        <f t="shared" si="147"/>
        <v xml:space="preserve"> </v>
      </c>
    </row>
    <row r="1271" spans="26:75" x14ac:dyDescent="0.45">
      <c r="Z1271" s="27"/>
      <c r="BQ1271" s="95" t="str">
        <f t="shared" si="144"/>
        <v xml:space="preserve"> </v>
      </c>
      <c r="BR1271" s="83" t="str">
        <f t="shared" si="145"/>
        <v xml:space="preserve"> </v>
      </c>
      <c r="BS1271" s="43" t="str">
        <f t="shared" si="146"/>
        <v xml:space="preserve"> </v>
      </c>
      <c r="BT1271" s="84" t="str">
        <f>IF(BQ1271=" "," ",+'Meteo - DJ'!E1272)</f>
        <v xml:space="preserve"> </v>
      </c>
      <c r="BU1271" s="85" t="str">
        <f>IF(BQ1271=" "," ",+'Meteo - DJ'!F1272)</f>
        <v xml:space="preserve"> </v>
      </c>
      <c r="BV1271" s="75" t="str">
        <f t="shared" si="143"/>
        <v xml:space="preserve"> </v>
      </c>
      <c r="BW1271" s="74" t="str">
        <f t="shared" si="147"/>
        <v xml:space="preserve"> </v>
      </c>
    </row>
    <row r="1272" spans="26:75" x14ac:dyDescent="0.45">
      <c r="Z1272" s="27"/>
      <c r="BQ1272" s="95" t="str">
        <f t="shared" si="144"/>
        <v xml:space="preserve"> </v>
      </c>
      <c r="BR1272" s="83" t="str">
        <f t="shared" si="145"/>
        <v xml:space="preserve"> </v>
      </c>
      <c r="BS1272" s="43" t="str">
        <f t="shared" si="146"/>
        <v xml:space="preserve"> </v>
      </c>
      <c r="BT1272" s="84" t="str">
        <f>IF(BQ1272=" "," ",+'Meteo - DJ'!E1273)</f>
        <v xml:space="preserve"> </v>
      </c>
      <c r="BU1272" s="85" t="str">
        <f>IF(BQ1272=" "," ",+'Meteo - DJ'!F1273)</f>
        <v xml:space="preserve"> </v>
      </c>
      <c r="BV1272" s="75" t="str">
        <f t="shared" si="143"/>
        <v xml:space="preserve"> </v>
      </c>
      <c r="BW1272" s="74" t="str">
        <f t="shared" si="147"/>
        <v xml:space="preserve"> </v>
      </c>
    </row>
    <row r="1273" spans="26:75" x14ac:dyDescent="0.45">
      <c r="Z1273" s="27"/>
      <c r="BQ1273" s="95" t="str">
        <f t="shared" si="144"/>
        <v xml:space="preserve"> </v>
      </c>
      <c r="BR1273" s="83" t="str">
        <f t="shared" si="145"/>
        <v xml:space="preserve"> </v>
      </c>
      <c r="BS1273" s="43" t="str">
        <f t="shared" si="146"/>
        <v xml:space="preserve"> </v>
      </c>
      <c r="BT1273" s="84" t="str">
        <f>IF(BQ1273=" "," ",+'Meteo - DJ'!E1274)</f>
        <v xml:space="preserve"> </v>
      </c>
      <c r="BU1273" s="85" t="str">
        <f>IF(BQ1273=" "," ",+'Meteo - DJ'!F1274)</f>
        <v xml:space="preserve"> </v>
      </c>
      <c r="BV1273" s="75" t="str">
        <f t="shared" si="143"/>
        <v xml:space="preserve"> </v>
      </c>
      <c r="BW1273" s="74" t="str">
        <f t="shared" si="147"/>
        <v xml:space="preserve"> </v>
      </c>
    </row>
    <row r="1274" spans="26:75" x14ac:dyDescent="0.45">
      <c r="Z1274" s="27"/>
      <c r="BQ1274" s="95" t="str">
        <f t="shared" si="144"/>
        <v xml:space="preserve"> </v>
      </c>
      <c r="BR1274" s="83" t="str">
        <f t="shared" si="145"/>
        <v xml:space="preserve"> </v>
      </c>
      <c r="BS1274" s="43" t="str">
        <f t="shared" si="146"/>
        <v xml:space="preserve"> </v>
      </c>
      <c r="BT1274" s="84" t="str">
        <f>IF(BQ1274=" "," ",+'Meteo - DJ'!E1275)</f>
        <v xml:space="preserve"> </v>
      </c>
      <c r="BU1274" s="85" t="str">
        <f>IF(BQ1274=" "," ",+'Meteo - DJ'!F1275)</f>
        <v xml:space="preserve"> </v>
      </c>
      <c r="BV1274" s="75" t="str">
        <f t="shared" si="143"/>
        <v xml:space="preserve"> </v>
      </c>
      <c r="BW1274" s="74" t="str">
        <f t="shared" si="147"/>
        <v xml:space="preserve"> </v>
      </c>
    </row>
    <row r="1275" spans="26:75" x14ac:dyDescent="0.45">
      <c r="Z1275" s="27"/>
      <c r="BQ1275" s="95" t="str">
        <f t="shared" si="144"/>
        <v xml:space="preserve"> </v>
      </c>
      <c r="BR1275" s="83" t="str">
        <f t="shared" si="145"/>
        <v xml:space="preserve"> </v>
      </c>
      <c r="BS1275" s="43" t="str">
        <f t="shared" si="146"/>
        <v xml:space="preserve"> </v>
      </c>
      <c r="BT1275" s="84" t="str">
        <f>IF(BQ1275=" "," ",+'Meteo - DJ'!E1276)</f>
        <v xml:space="preserve"> </v>
      </c>
      <c r="BU1275" s="85" t="str">
        <f>IF(BQ1275=" "," ",+'Meteo - DJ'!F1276)</f>
        <v xml:space="preserve"> </v>
      </c>
      <c r="BV1275" s="75" t="str">
        <f t="shared" si="143"/>
        <v xml:space="preserve"> </v>
      </c>
      <c r="BW1275" s="74" t="str">
        <f t="shared" si="147"/>
        <v xml:space="preserve"> </v>
      </c>
    </row>
    <row r="1276" spans="26:75" x14ac:dyDescent="0.45">
      <c r="Z1276" s="27"/>
      <c r="BQ1276" s="95" t="str">
        <f t="shared" si="144"/>
        <v xml:space="preserve"> </v>
      </c>
      <c r="BR1276" s="83" t="str">
        <f t="shared" si="145"/>
        <v xml:space="preserve"> </v>
      </c>
      <c r="BS1276" s="43" t="str">
        <f t="shared" si="146"/>
        <v xml:space="preserve"> </v>
      </c>
      <c r="BT1276" s="84" t="str">
        <f>IF(BQ1276=" "," ",+'Meteo - DJ'!E1277)</f>
        <v xml:space="preserve"> </v>
      </c>
      <c r="BU1276" s="85" t="str">
        <f>IF(BQ1276=" "," ",+'Meteo - DJ'!F1277)</f>
        <v xml:space="preserve"> </v>
      </c>
      <c r="BV1276" s="75" t="str">
        <f t="shared" si="143"/>
        <v xml:space="preserve"> </v>
      </c>
      <c r="BW1276" s="74" t="str">
        <f t="shared" si="147"/>
        <v xml:space="preserve"> </v>
      </c>
    </row>
    <row r="1277" spans="26:75" x14ac:dyDescent="0.45">
      <c r="Z1277" s="27"/>
      <c r="BQ1277" s="95" t="str">
        <f t="shared" si="144"/>
        <v xml:space="preserve"> </v>
      </c>
      <c r="BR1277" s="83" t="str">
        <f t="shared" si="145"/>
        <v xml:space="preserve"> </v>
      </c>
      <c r="BS1277" s="43" t="str">
        <f t="shared" si="146"/>
        <v xml:space="preserve"> </v>
      </c>
      <c r="BT1277" s="84" t="str">
        <f>IF(BQ1277=" "," ",+'Meteo - DJ'!E1278)</f>
        <v xml:space="preserve"> </v>
      </c>
      <c r="BU1277" s="85" t="str">
        <f>IF(BQ1277=" "," ",+'Meteo - DJ'!F1278)</f>
        <v xml:space="preserve"> </v>
      </c>
      <c r="BV1277" s="75" t="str">
        <f t="shared" si="143"/>
        <v xml:space="preserve"> </v>
      </c>
      <c r="BW1277" s="74" t="str">
        <f t="shared" si="147"/>
        <v xml:space="preserve"> </v>
      </c>
    </row>
    <row r="1278" spans="26:75" x14ac:dyDescent="0.45">
      <c r="Z1278" s="27"/>
      <c r="BQ1278" s="95" t="str">
        <f t="shared" si="144"/>
        <v xml:space="preserve"> </v>
      </c>
      <c r="BR1278" s="83" t="str">
        <f t="shared" si="145"/>
        <v xml:space="preserve"> </v>
      </c>
      <c r="BS1278" s="43" t="str">
        <f t="shared" si="146"/>
        <v xml:space="preserve"> </v>
      </c>
      <c r="BT1278" s="84" t="str">
        <f>IF(BQ1278=" "," ",+'Meteo - DJ'!E1279)</f>
        <v xml:space="preserve"> </v>
      </c>
      <c r="BU1278" s="85" t="str">
        <f>IF(BQ1278=" "," ",+'Meteo - DJ'!F1279)</f>
        <v xml:space="preserve"> </v>
      </c>
      <c r="BV1278" s="75" t="str">
        <f t="shared" si="143"/>
        <v xml:space="preserve"> </v>
      </c>
      <c r="BW1278" s="74" t="str">
        <f t="shared" si="147"/>
        <v xml:space="preserve"> </v>
      </c>
    </row>
    <row r="1279" spans="26:75" x14ac:dyDescent="0.45">
      <c r="Z1279" s="27"/>
      <c r="BQ1279" s="95" t="str">
        <f t="shared" si="144"/>
        <v xml:space="preserve"> </v>
      </c>
      <c r="BR1279" s="83" t="str">
        <f t="shared" si="145"/>
        <v xml:space="preserve"> </v>
      </c>
      <c r="BS1279" s="43" t="str">
        <f t="shared" si="146"/>
        <v xml:space="preserve"> </v>
      </c>
      <c r="BT1279" s="84" t="str">
        <f>IF(BQ1279=" "," ",+'Meteo - DJ'!E1280)</f>
        <v xml:space="preserve"> </v>
      </c>
      <c r="BU1279" s="85" t="str">
        <f>IF(BQ1279=" "," ",+'Meteo - DJ'!F1280)</f>
        <v xml:space="preserve"> </v>
      </c>
      <c r="BV1279" s="75" t="str">
        <f t="shared" si="143"/>
        <v xml:space="preserve"> </v>
      </c>
      <c r="BW1279" s="74" t="str">
        <f t="shared" si="147"/>
        <v xml:space="preserve"> </v>
      </c>
    </row>
    <row r="1280" spans="26:75" x14ac:dyDescent="0.45">
      <c r="Z1280" s="27"/>
      <c r="BQ1280" s="95" t="str">
        <f t="shared" si="144"/>
        <v xml:space="preserve"> </v>
      </c>
      <c r="BR1280" s="83" t="str">
        <f t="shared" si="145"/>
        <v xml:space="preserve"> </v>
      </c>
      <c r="BS1280" s="43" t="str">
        <f t="shared" si="146"/>
        <v xml:space="preserve"> </v>
      </c>
      <c r="BT1280" s="84" t="str">
        <f>IF(BQ1280=" "," ",+'Meteo - DJ'!E1281)</f>
        <v xml:space="preserve"> </v>
      </c>
      <c r="BU1280" s="85" t="str">
        <f>IF(BQ1280=" "," ",+'Meteo - DJ'!F1281)</f>
        <v xml:space="preserve"> </v>
      </c>
      <c r="BV1280" s="75" t="str">
        <f t="shared" si="143"/>
        <v xml:space="preserve"> </v>
      </c>
      <c r="BW1280" s="74" t="str">
        <f t="shared" si="147"/>
        <v xml:space="preserve"> </v>
      </c>
    </row>
    <row r="1281" spans="26:75" x14ac:dyDescent="0.45">
      <c r="Z1281" s="27"/>
      <c r="BQ1281" s="95" t="str">
        <f t="shared" si="144"/>
        <v xml:space="preserve"> </v>
      </c>
      <c r="BR1281" s="83" t="str">
        <f t="shared" si="145"/>
        <v xml:space="preserve"> </v>
      </c>
      <c r="BS1281" s="43" t="str">
        <f t="shared" si="146"/>
        <v xml:space="preserve"> </v>
      </c>
      <c r="BT1281" s="84" t="str">
        <f>IF(BQ1281=" "," ",+'Meteo - DJ'!E1282)</f>
        <v xml:space="preserve"> </v>
      </c>
      <c r="BU1281" s="85" t="str">
        <f>IF(BQ1281=" "," ",+'Meteo - DJ'!F1282)</f>
        <v xml:space="preserve"> </v>
      </c>
      <c r="BV1281" s="75" t="str">
        <f t="shared" si="143"/>
        <v xml:space="preserve"> </v>
      </c>
      <c r="BW1281" s="74" t="str">
        <f t="shared" si="147"/>
        <v xml:space="preserve"> </v>
      </c>
    </row>
    <row r="1282" spans="26:75" x14ac:dyDescent="0.45">
      <c r="Z1282" s="27"/>
      <c r="BQ1282" s="95" t="str">
        <f t="shared" si="144"/>
        <v xml:space="preserve"> </v>
      </c>
      <c r="BR1282" s="83" t="str">
        <f t="shared" si="145"/>
        <v xml:space="preserve"> </v>
      </c>
      <c r="BS1282" s="43" t="str">
        <f t="shared" si="146"/>
        <v xml:space="preserve"> </v>
      </c>
      <c r="BT1282" s="84" t="str">
        <f>IF(BQ1282=" "," ",+'Meteo - DJ'!E1283)</f>
        <v xml:space="preserve"> </v>
      </c>
      <c r="BU1282" s="85" t="str">
        <f>IF(BQ1282=" "," ",+'Meteo - DJ'!F1283)</f>
        <v xml:space="preserve"> </v>
      </c>
      <c r="BV1282" s="75" t="str">
        <f t="shared" si="143"/>
        <v xml:space="preserve"> </v>
      </c>
      <c r="BW1282" s="74" t="str">
        <f t="shared" si="147"/>
        <v xml:space="preserve"> </v>
      </c>
    </row>
    <row r="1283" spans="26:75" x14ac:dyDescent="0.45">
      <c r="Z1283" s="27"/>
      <c r="BQ1283" s="95" t="str">
        <f t="shared" si="144"/>
        <v xml:space="preserve"> </v>
      </c>
      <c r="BR1283" s="83" t="str">
        <f t="shared" si="145"/>
        <v xml:space="preserve"> </v>
      </c>
      <c r="BS1283" s="43" t="str">
        <f t="shared" si="146"/>
        <v xml:space="preserve"> </v>
      </c>
      <c r="BT1283" s="84" t="str">
        <f>IF(BQ1283=" "," ",+'Meteo - DJ'!E1284)</f>
        <v xml:space="preserve"> </v>
      </c>
      <c r="BU1283" s="85" t="str">
        <f>IF(BQ1283=" "," ",+'Meteo - DJ'!F1284)</f>
        <v xml:space="preserve"> </v>
      </c>
      <c r="BV1283" s="75" t="str">
        <f t="shared" si="143"/>
        <v xml:space="preserve"> </v>
      </c>
      <c r="BW1283" s="74" t="str">
        <f t="shared" si="147"/>
        <v xml:space="preserve"> </v>
      </c>
    </row>
    <row r="1284" spans="26:75" x14ac:dyDescent="0.45">
      <c r="Z1284" s="27"/>
      <c r="BQ1284" s="95" t="str">
        <f t="shared" si="144"/>
        <v xml:space="preserve"> </v>
      </c>
      <c r="BR1284" s="83" t="str">
        <f t="shared" si="145"/>
        <v xml:space="preserve"> </v>
      </c>
      <c r="BS1284" s="43" t="str">
        <f t="shared" si="146"/>
        <v xml:space="preserve"> </v>
      </c>
      <c r="BT1284" s="84" t="str">
        <f>IF(BQ1284=" "," ",+'Meteo - DJ'!E1285)</f>
        <v xml:space="preserve"> </v>
      </c>
      <c r="BU1284" s="85" t="str">
        <f>IF(BQ1284=" "," ",+'Meteo - DJ'!F1285)</f>
        <v xml:space="preserve"> </v>
      </c>
      <c r="BV1284" s="75" t="str">
        <f t="shared" si="143"/>
        <v xml:space="preserve"> </v>
      </c>
      <c r="BW1284" s="74" t="str">
        <f t="shared" si="147"/>
        <v xml:space="preserve"> </v>
      </c>
    </row>
    <row r="1285" spans="26:75" x14ac:dyDescent="0.45">
      <c r="Z1285" s="27"/>
      <c r="BQ1285" s="95" t="str">
        <f t="shared" si="144"/>
        <v xml:space="preserve"> </v>
      </c>
      <c r="BR1285" s="83" t="str">
        <f t="shared" si="145"/>
        <v xml:space="preserve"> </v>
      </c>
      <c r="BS1285" s="43" t="str">
        <f t="shared" si="146"/>
        <v xml:space="preserve"> </v>
      </c>
      <c r="BT1285" s="84" t="str">
        <f>IF(BQ1285=" "," ",+'Meteo - DJ'!E1286)</f>
        <v xml:space="preserve"> </v>
      </c>
      <c r="BU1285" s="85" t="str">
        <f>IF(BQ1285=" "," ",+'Meteo - DJ'!F1286)</f>
        <v xml:space="preserve"> </v>
      </c>
      <c r="BV1285" s="75" t="str">
        <f t="shared" si="143"/>
        <v xml:space="preserve"> </v>
      </c>
      <c r="BW1285" s="74" t="str">
        <f t="shared" si="147"/>
        <v xml:space="preserve"> </v>
      </c>
    </row>
    <row r="1286" spans="26:75" x14ac:dyDescent="0.45">
      <c r="Z1286" s="27"/>
      <c r="BQ1286" s="95" t="str">
        <f t="shared" si="144"/>
        <v xml:space="preserve"> </v>
      </c>
      <c r="BR1286" s="83" t="str">
        <f t="shared" si="145"/>
        <v xml:space="preserve"> </v>
      </c>
      <c r="BS1286" s="43" t="str">
        <f t="shared" si="146"/>
        <v xml:space="preserve"> </v>
      </c>
      <c r="BT1286" s="84" t="str">
        <f>IF(BQ1286=" "," ",+'Meteo - DJ'!E1287)</f>
        <v xml:space="preserve"> </v>
      </c>
      <c r="BU1286" s="85" t="str">
        <f>IF(BQ1286=" "," ",+'Meteo - DJ'!F1287)</f>
        <v xml:space="preserve"> </v>
      </c>
      <c r="BV1286" s="75" t="str">
        <f t="shared" si="143"/>
        <v xml:space="preserve"> </v>
      </c>
      <c r="BW1286" s="74" t="str">
        <f t="shared" si="147"/>
        <v xml:space="preserve"> </v>
      </c>
    </row>
    <row r="1287" spans="26:75" x14ac:dyDescent="0.45">
      <c r="Z1287" s="27"/>
      <c r="BQ1287" s="95" t="str">
        <f t="shared" si="144"/>
        <v xml:space="preserve"> </v>
      </c>
      <c r="BR1287" s="83" t="str">
        <f t="shared" si="145"/>
        <v xml:space="preserve"> </v>
      </c>
      <c r="BS1287" s="43" t="str">
        <f t="shared" si="146"/>
        <v xml:space="preserve"> </v>
      </c>
      <c r="BT1287" s="84" t="str">
        <f>IF(BQ1287=" "," ",+'Meteo - DJ'!E1288)</f>
        <v xml:space="preserve"> </v>
      </c>
      <c r="BU1287" s="85" t="str">
        <f>IF(BQ1287=" "," ",+'Meteo - DJ'!F1288)</f>
        <v xml:space="preserve"> </v>
      </c>
      <c r="BV1287" s="75" t="str">
        <f t="shared" si="143"/>
        <v xml:space="preserve"> </v>
      </c>
      <c r="BW1287" s="74" t="str">
        <f t="shared" si="147"/>
        <v xml:space="preserve"> </v>
      </c>
    </row>
    <row r="1288" spans="26:75" x14ac:dyDescent="0.45">
      <c r="Z1288" s="27"/>
      <c r="BQ1288" s="95" t="str">
        <f t="shared" si="144"/>
        <v xml:space="preserve"> </v>
      </c>
      <c r="BR1288" s="83" t="str">
        <f t="shared" si="145"/>
        <v xml:space="preserve"> </v>
      </c>
      <c r="BS1288" s="43" t="str">
        <f t="shared" si="146"/>
        <v xml:space="preserve"> </v>
      </c>
      <c r="BT1288" s="84" t="str">
        <f>IF(BQ1288=" "," ",+'Meteo - DJ'!E1289)</f>
        <v xml:space="preserve"> </v>
      </c>
      <c r="BU1288" s="85" t="str">
        <f>IF(BQ1288=" "," ",+'Meteo - DJ'!F1289)</f>
        <v xml:space="preserve"> </v>
      </c>
      <c r="BV1288" s="75" t="str">
        <f t="shared" si="143"/>
        <v xml:space="preserve"> </v>
      </c>
      <c r="BW1288" s="74" t="str">
        <f t="shared" si="147"/>
        <v xml:space="preserve"> </v>
      </c>
    </row>
    <row r="1289" spans="26:75" x14ac:dyDescent="0.45">
      <c r="Z1289" s="27"/>
      <c r="BQ1289" s="95" t="str">
        <f t="shared" si="144"/>
        <v xml:space="preserve"> </v>
      </c>
      <c r="BR1289" s="83" t="str">
        <f t="shared" si="145"/>
        <v xml:space="preserve"> </v>
      </c>
      <c r="BS1289" s="43" t="str">
        <f t="shared" si="146"/>
        <v xml:space="preserve"> </v>
      </c>
      <c r="BT1289" s="84" t="str">
        <f>IF(BQ1289=" "," ",+'Meteo - DJ'!E1290)</f>
        <v xml:space="preserve"> </v>
      </c>
      <c r="BU1289" s="85" t="str">
        <f>IF(BQ1289=" "," ",+'Meteo - DJ'!F1290)</f>
        <v xml:space="preserve"> </v>
      </c>
      <c r="BV1289" s="75" t="str">
        <f t="shared" si="143"/>
        <v xml:space="preserve"> </v>
      </c>
      <c r="BW1289" s="74" t="str">
        <f t="shared" si="147"/>
        <v xml:space="preserve"> </v>
      </c>
    </row>
    <row r="1290" spans="26:75" x14ac:dyDescent="0.45">
      <c r="Z1290" s="27"/>
      <c r="BQ1290" s="95" t="str">
        <f t="shared" si="144"/>
        <v xml:space="preserve"> </v>
      </c>
      <c r="BR1290" s="83" t="str">
        <f t="shared" si="145"/>
        <v xml:space="preserve"> </v>
      </c>
      <c r="BS1290" s="43" t="str">
        <f t="shared" si="146"/>
        <v xml:space="preserve"> </v>
      </c>
      <c r="BT1290" s="84" t="str">
        <f>IF(BQ1290=" "," ",+'Meteo - DJ'!E1291)</f>
        <v xml:space="preserve"> </v>
      </c>
      <c r="BU1290" s="85" t="str">
        <f>IF(BQ1290=" "," ",+'Meteo - DJ'!F1291)</f>
        <v xml:space="preserve"> </v>
      </c>
      <c r="BV1290" s="75" t="str">
        <f t="shared" si="143"/>
        <v xml:space="preserve"> </v>
      </c>
      <c r="BW1290" s="74" t="str">
        <f t="shared" si="147"/>
        <v xml:space="preserve"> </v>
      </c>
    </row>
    <row r="1291" spans="26:75" x14ac:dyDescent="0.45">
      <c r="Z1291" s="27"/>
      <c r="BQ1291" s="95" t="str">
        <f t="shared" si="144"/>
        <v xml:space="preserve"> </v>
      </c>
      <c r="BR1291" s="83" t="str">
        <f t="shared" si="145"/>
        <v xml:space="preserve"> </v>
      </c>
      <c r="BS1291" s="43" t="str">
        <f t="shared" si="146"/>
        <v xml:space="preserve"> </v>
      </c>
      <c r="BT1291" s="84" t="str">
        <f>IF(BQ1291=" "," ",+'Meteo - DJ'!E1292)</f>
        <v xml:space="preserve"> </v>
      </c>
      <c r="BU1291" s="85" t="str">
        <f>IF(BQ1291=" "," ",+'Meteo - DJ'!F1292)</f>
        <v xml:space="preserve"> </v>
      </c>
      <c r="BV1291" s="75" t="str">
        <f t="shared" ref="BV1291:BV1354" si="148">IF(BQ1291=" "," ",IF($C$12&gt;$BU1291,($C$12-(BT1291+BU1291)/2),IF(BU1291&gt;=$C$12,0.08*($C$12-BT1291)+0.42*(($C$12-BT1291)^2/(BU1291-BT1291)))))</f>
        <v xml:space="preserve"> </v>
      </c>
      <c r="BW1291" s="74" t="str">
        <f t="shared" si="147"/>
        <v xml:space="preserve"> </v>
      </c>
    </row>
    <row r="1292" spans="26:75" x14ac:dyDescent="0.45">
      <c r="Z1292" s="27"/>
      <c r="BQ1292" s="95" t="str">
        <f t="shared" ref="BQ1292:BQ1355" si="149">IF(BQ1291&lt;DATE(YEAR($D$7),MONTH($D$7),DAY($D$7)-1),DATE(YEAR(BQ1291),MONTH(BQ1291),DAY(BQ1291)+1)," ")</f>
        <v xml:space="preserve"> </v>
      </c>
      <c r="BR1292" s="83" t="str">
        <f t="shared" ref="BR1292:BR1355" si="150">IF(BQ1292=" "," ",MONTH(BQ1292))</f>
        <v xml:space="preserve"> </v>
      </c>
      <c r="BS1292" s="43" t="str">
        <f t="shared" ref="BS1292:BS1355" si="151">IF(BQ1292=" "," ",YEAR(BQ1292))</f>
        <v xml:space="preserve"> </v>
      </c>
      <c r="BT1292" s="84" t="str">
        <f>IF(BQ1292=" "," ",+'Meteo - DJ'!E1293)</f>
        <v xml:space="preserve"> </v>
      </c>
      <c r="BU1292" s="85" t="str">
        <f>IF(BQ1292=" "," ",+'Meteo - DJ'!F1293)</f>
        <v xml:space="preserve"> </v>
      </c>
      <c r="BV1292" s="75" t="str">
        <f t="shared" si="148"/>
        <v xml:space="preserve"> </v>
      </c>
      <c r="BW1292" s="74" t="str">
        <f t="shared" ref="BW1292:BW1355" si="152">IF(BQ1292=" "," ",IF(BT1292&gt;$C$13,MAX(0,(BT1292+BU1292)/2-$C$13),IF(BU1292&lt;$C$13,0,0.08*(BU1292-$C$13)+0.42*((BU1292-$C$13)^2/(BU1292-BT1292)))))</f>
        <v xml:space="preserve"> </v>
      </c>
    </row>
    <row r="1293" spans="26:75" x14ac:dyDescent="0.45">
      <c r="Z1293" s="27"/>
      <c r="BQ1293" s="95" t="str">
        <f t="shared" si="149"/>
        <v xml:space="preserve"> </v>
      </c>
      <c r="BR1293" s="83" t="str">
        <f t="shared" si="150"/>
        <v xml:space="preserve"> </v>
      </c>
      <c r="BS1293" s="43" t="str">
        <f t="shared" si="151"/>
        <v xml:space="preserve"> </v>
      </c>
      <c r="BT1293" s="84" t="str">
        <f>IF(BQ1293=" "," ",+'Meteo - DJ'!E1294)</f>
        <v xml:space="preserve"> </v>
      </c>
      <c r="BU1293" s="85" t="str">
        <f>IF(BQ1293=" "," ",+'Meteo - DJ'!F1294)</f>
        <v xml:space="preserve"> </v>
      </c>
      <c r="BV1293" s="75" t="str">
        <f t="shared" si="148"/>
        <v xml:space="preserve"> </v>
      </c>
      <c r="BW1293" s="74" t="str">
        <f t="shared" si="152"/>
        <v xml:space="preserve"> </v>
      </c>
    </row>
    <row r="1294" spans="26:75" x14ac:dyDescent="0.45">
      <c r="Z1294" s="27"/>
      <c r="BQ1294" s="95" t="str">
        <f t="shared" si="149"/>
        <v xml:space="preserve"> </v>
      </c>
      <c r="BR1294" s="83" t="str">
        <f t="shared" si="150"/>
        <v xml:space="preserve"> </v>
      </c>
      <c r="BS1294" s="43" t="str">
        <f t="shared" si="151"/>
        <v xml:space="preserve"> </v>
      </c>
      <c r="BT1294" s="84" t="str">
        <f>IF(BQ1294=" "," ",+'Meteo - DJ'!E1295)</f>
        <v xml:space="preserve"> </v>
      </c>
      <c r="BU1294" s="85" t="str">
        <f>IF(BQ1294=" "," ",+'Meteo - DJ'!F1295)</f>
        <v xml:space="preserve"> </v>
      </c>
      <c r="BV1294" s="75" t="str">
        <f t="shared" si="148"/>
        <v xml:space="preserve"> </v>
      </c>
      <c r="BW1294" s="74" t="str">
        <f t="shared" si="152"/>
        <v xml:space="preserve"> </v>
      </c>
    </row>
    <row r="1295" spans="26:75" x14ac:dyDescent="0.45">
      <c r="Z1295" s="27"/>
      <c r="BQ1295" s="95" t="str">
        <f t="shared" si="149"/>
        <v xml:space="preserve"> </v>
      </c>
      <c r="BR1295" s="83" t="str">
        <f t="shared" si="150"/>
        <v xml:space="preserve"> </v>
      </c>
      <c r="BS1295" s="43" t="str">
        <f t="shared" si="151"/>
        <v xml:space="preserve"> </v>
      </c>
      <c r="BT1295" s="84" t="str">
        <f>IF(BQ1295=" "," ",+'Meteo - DJ'!E1296)</f>
        <v xml:space="preserve"> </v>
      </c>
      <c r="BU1295" s="85" t="str">
        <f>IF(BQ1295=" "," ",+'Meteo - DJ'!F1296)</f>
        <v xml:space="preserve"> </v>
      </c>
      <c r="BV1295" s="75" t="str">
        <f t="shared" si="148"/>
        <v xml:space="preserve"> </v>
      </c>
      <c r="BW1295" s="74" t="str">
        <f t="shared" si="152"/>
        <v xml:space="preserve"> </v>
      </c>
    </row>
    <row r="1296" spans="26:75" x14ac:dyDescent="0.45">
      <c r="Z1296" s="27"/>
      <c r="BQ1296" s="95" t="str">
        <f t="shared" si="149"/>
        <v xml:space="preserve"> </v>
      </c>
      <c r="BR1296" s="83" t="str">
        <f t="shared" si="150"/>
        <v xml:space="preserve"> </v>
      </c>
      <c r="BS1296" s="43" t="str">
        <f t="shared" si="151"/>
        <v xml:space="preserve"> </v>
      </c>
      <c r="BT1296" s="84" t="str">
        <f>IF(BQ1296=" "," ",+'Meteo - DJ'!E1297)</f>
        <v xml:space="preserve"> </v>
      </c>
      <c r="BU1296" s="85" t="str">
        <f>IF(BQ1296=" "," ",+'Meteo - DJ'!F1297)</f>
        <v xml:space="preserve"> </v>
      </c>
      <c r="BV1296" s="75" t="str">
        <f t="shared" si="148"/>
        <v xml:space="preserve"> </v>
      </c>
      <c r="BW1296" s="74" t="str">
        <f t="shared" si="152"/>
        <v xml:space="preserve"> </v>
      </c>
    </row>
    <row r="1297" spans="26:75" x14ac:dyDescent="0.45">
      <c r="Z1297" s="27"/>
      <c r="BQ1297" s="95" t="str">
        <f t="shared" si="149"/>
        <v xml:space="preserve"> </v>
      </c>
      <c r="BR1297" s="83" t="str">
        <f t="shared" si="150"/>
        <v xml:space="preserve"> </v>
      </c>
      <c r="BS1297" s="43" t="str">
        <f t="shared" si="151"/>
        <v xml:space="preserve"> </v>
      </c>
      <c r="BT1297" s="84" t="str">
        <f>IF(BQ1297=" "," ",+'Meteo - DJ'!E1298)</f>
        <v xml:space="preserve"> </v>
      </c>
      <c r="BU1297" s="85" t="str">
        <f>IF(BQ1297=" "," ",+'Meteo - DJ'!F1298)</f>
        <v xml:space="preserve"> </v>
      </c>
      <c r="BV1297" s="75" t="str">
        <f t="shared" si="148"/>
        <v xml:space="preserve"> </v>
      </c>
      <c r="BW1297" s="74" t="str">
        <f t="shared" si="152"/>
        <v xml:space="preserve"> </v>
      </c>
    </row>
    <row r="1298" spans="26:75" x14ac:dyDescent="0.45">
      <c r="Z1298" s="27"/>
      <c r="BQ1298" s="95" t="str">
        <f t="shared" si="149"/>
        <v xml:space="preserve"> </v>
      </c>
      <c r="BR1298" s="83" t="str">
        <f t="shared" si="150"/>
        <v xml:space="preserve"> </v>
      </c>
      <c r="BS1298" s="43" t="str">
        <f t="shared" si="151"/>
        <v xml:space="preserve"> </v>
      </c>
      <c r="BT1298" s="84" t="str">
        <f>IF(BQ1298=" "," ",+'Meteo - DJ'!E1299)</f>
        <v xml:space="preserve"> </v>
      </c>
      <c r="BU1298" s="85" t="str">
        <f>IF(BQ1298=" "," ",+'Meteo - DJ'!F1299)</f>
        <v xml:space="preserve"> </v>
      </c>
      <c r="BV1298" s="75" t="str">
        <f t="shared" si="148"/>
        <v xml:space="preserve"> </v>
      </c>
      <c r="BW1298" s="74" t="str">
        <f t="shared" si="152"/>
        <v xml:space="preserve"> </v>
      </c>
    </row>
    <row r="1299" spans="26:75" x14ac:dyDescent="0.45">
      <c r="Z1299" s="27"/>
      <c r="BQ1299" s="95" t="str">
        <f t="shared" si="149"/>
        <v xml:space="preserve"> </v>
      </c>
      <c r="BR1299" s="83" t="str">
        <f t="shared" si="150"/>
        <v xml:space="preserve"> </v>
      </c>
      <c r="BS1299" s="43" t="str">
        <f t="shared" si="151"/>
        <v xml:space="preserve"> </v>
      </c>
      <c r="BT1299" s="84" t="str">
        <f>IF(BQ1299=" "," ",+'Meteo - DJ'!E1300)</f>
        <v xml:space="preserve"> </v>
      </c>
      <c r="BU1299" s="85" t="str">
        <f>IF(BQ1299=" "," ",+'Meteo - DJ'!F1300)</f>
        <v xml:space="preserve"> </v>
      </c>
      <c r="BV1299" s="75" t="str">
        <f t="shared" si="148"/>
        <v xml:space="preserve"> </v>
      </c>
      <c r="BW1299" s="74" t="str">
        <f t="shared" si="152"/>
        <v xml:space="preserve"> </v>
      </c>
    </row>
    <row r="1300" spans="26:75" x14ac:dyDescent="0.45">
      <c r="Z1300" s="27"/>
      <c r="BQ1300" s="95" t="str">
        <f t="shared" si="149"/>
        <v xml:space="preserve"> </v>
      </c>
      <c r="BR1300" s="83" t="str">
        <f t="shared" si="150"/>
        <v xml:space="preserve"> </v>
      </c>
      <c r="BS1300" s="43" t="str">
        <f t="shared" si="151"/>
        <v xml:space="preserve"> </v>
      </c>
      <c r="BT1300" s="84" t="str">
        <f>IF(BQ1300=" "," ",+'Meteo - DJ'!E1301)</f>
        <v xml:space="preserve"> </v>
      </c>
      <c r="BU1300" s="85" t="str">
        <f>IF(BQ1300=" "," ",+'Meteo - DJ'!F1301)</f>
        <v xml:space="preserve"> </v>
      </c>
      <c r="BV1300" s="75" t="str">
        <f t="shared" si="148"/>
        <v xml:space="preserve"> </v>
      </c>
      <c r="BW1300" s="74" t="str">
        <f t="shared" si="152"/>
        <v xml:space="preserve"> </v>
      </c>
    </row>
    <row r="1301" spans="26:75" x14ac:dyDescent="0.45">
      <c r="Z1301" s="27"/>
      <c r="BQ1301" s="95" t="str">
        <f t="shared" si="149"/>
        <v xml:space="preserve"> </v>
      </c>
      <c r="BR1301" s="83" t="str">
        <f t="shared" si="150"/>
        <v xml:space="preserve"> </v>
      </c>
      <c r="BS1301" s="43" t="str">
        <f t="shared" si="151"/>
        <v xml:space="preserve"> </v>
      </c>
      <c r="BT1301" s="84" t="str">
        <f>IF(BQ1301=" "," ",+'Meteo - DJ'!E1302)</f>
        <v xml:space="preserve"> </v>
      </c>
      <c r="BU1301" s="85" t="str">
        <f>IF(BQ1301=" "," ",+'Meteo - DJ'!F1302)</f>
        <v xml:space="preserve"> </v>
      </c>
      <c r="BV1301" s="75" t="str">
        <f t="shared" si="148"/>
        <v xml:space="preserve"> </v>
      </c>
      <c r="BW1301" s="74" t="str">
        <f t="shared" si="152"/>
        <v xml:space="preserve"> </v>
      </c>
    </row>
    <row r="1302" spans="26:75" x14ac:dyDescent="0.45">
      <c r="Z1302" s="27"/>
      <c r="BQ1302" s="95" t="str">
        <f t="shared" si="149"/>
        <v xml:space="preserve"> </v>
      </c>
      <c r="BR1302" s="83" t="str">
        <f t="shared" si="150"/>
        <v xml:space="preserve"> </v>
      </c>
      <c r="BS1302" s="43" t="str">
        <f t="shared" si="151"/>
        <v xml:space="preserve"> </v>
      </c>
      <c r="BT1302" s="84" t="str">
        <f>IF(BQ1302=" "," ",+'Meteo - DJ'!E1303)</f>
        <v xml:space="preserve"> </v>
      </c>
      <c r="BU1302" s="85" t="str">
        <f>IF(BQ1302=" "," ",+'Meteo - DJ'!F1303)</f>
        <v xml:space="preserve"> </v>
      </c>
      <c r="BV1302" s="75" t="str">
        <f t="shared" si="148"/>
        <v xml:space="preserve"> </v>
      </c>
      <c r="BW1302" s="74" t="str">
        <f t="shared" si="152"/>
        <v xml:space="preserve"> </v>
      </c>
    </row>
    <row r="1303" spans="26:75" x14ac:dyDescent="0.45">
      <c r="Z1303" s="27"/>
      <c r="BQ1303" s="95" t="str">
        <f t="shared" si="149"/>
        <v xml:space="preserve"> </v>
      </c>
      <c r="BR1303" s="83" t="str">
        <f t="shared" si="150"/>
        <v xml:space="preserve"> </v>
      </c>
      <c r="BS1303" s="43" t="str">
        <f t="shared" si="151"/>
        <v xml:space="preserve"> </v>
      </c>
      <c r="BT1303" s="84" t="str">
        <f>IF(BQ1303=" "," ",+'Meteo - DJ'!E1304)</f>
        <v xml:space="preserve"> </v>
      </c>
      <c r="BU1303" s="85" t="str">
        <f>IF(BQ1303=" "," ",+'Meteo - DJ'!F1304)</f>
        <v xml:space="preserve"> </v>
      </c>
      <c r="BV1303" s="75" t="str">
        <f t="shared" si="148"/>
        <v xml:space="preserve"> </v>
      </c>
      <c r="BW1303" s="74" t="str">
        <f t="shared" si="152"/>
        <v xml:space="preserve"> </v>
      </c>
    </row>
    <row r="1304" spans="26:75" x14ac:dyDescent="0.45">
      <c r="Z1304" s="27"/>
      <c r="BQ1304" s="95" t="str">
        <f t="shared" si="149"/>
        <v xml:space="preserve"> </v>
      </c>
      <c r="BR1304" s="83" t="str">
        <f t="shared" si="150"/>
        <v xml:space="preserve"> </v>
      </c>
      <c r="BS1304" s="43" t="str">
        <f t="shared" si="151"/>
        <v xml:space="preserve"> </v>
      </c>
      <c r="BT1304" s="84" t="str">
        <f>IF(BQ1304=" "," ",+'Meteo - DJ'!E1305)</f>
        <v xml:space="preserve"> </v>
      </c>
      <c r="BU1304" s="85" t="str">
        <f>IF(BQ1304=" "," ",+'Meteo - DJ'!F1305)</f>
        <v xml:space="preserve"> </v>
      </c>
      <c r="BV1304" s="75" t="str">
        <f t="shared" si="148"/>
        <v xml:space="preserve"> </v>
      </c>
      <c r="BW1304" s="74" t="str">
        <f t="shared" si="152"/>
        <v xml:space="preserve"> </v>
      </c>
    </row>
    <row r="1305" spans="26:75" x14ac:dyDescent="0.45">
      <c r="Z1305" s="27"/>
      <c r="BQ1305" s="95" t="str">
        <f t="shared" si="149"/>
        <v xml:space="preserve"> </v>
      </c>
      <c r="BR1305" s="83" t="str">
        <f t="shared" si="150"/>
        <v xml:space="preserve"> </v>
      </c>
      <c r="BS1305" s="43" t="str">
        <f t="shared" si="151"/>
        <v xml:space="preserve"> </v>
      </c>
      <c r="BT1305" s="84" t="str">
        <f>IF(BQ1305=" "," ",+'Meteo - DJ'!E1306)</f>
        <v xml:space="preserve"> </v>
      </c>
      <c r="BU1305" s="85" t="str">
        <f>IF(BQ1305=" "," ",+'Meteo - DJ'!F1306)</f>
        <v xml:space="preserve"> </v>
      </c>
      <c r="BV1305" s="75" t="str">
        <f t="shared" si="148"/>
        <v xml:space="preserve"> </v>
      </c>
      <c r="BW1305" s="74" t="str">
        <f t="shared" si="152"/>
        <v xml:space="preserve"> </v>
      </c>
    </row>
    <row r="1306" spans="26:75" x14ac:dyDescent="0.45">
      <c r="Z1306" s="27"/>
      <c r="BQ1306" s="95" t="str">
        <f t="shared" si="149"/>
        <v xml:space="preserve"> </v>
      </c>
      <c r="BR1306" s="83" t="str">
        <f t="shared" si="150"/>
        <v xml:space="preserve"> </v>
      </c>
      <c r="BS1306" s="43" t="str">
        <f t="shared" si="151"/>
        <v xml:space="preserve"> </v>
      </c>
      <c r="BT1306" s="84" t="str">
        <f>IF(BQ1306=" "," ",+'Meteo - DJ'!E1307)</f>
        <v xml:space="preserve"> </v>
      </c>
      <c r="BU1306" s="85" t="str">
        <f>IF(BQ1306=" "," ",+'Meteo - DJ'!F1307)</f>
        <v xml:space="preserve"> </v>
      </c>
      <c r="BV1306" s="75" t="str">
        <f t="shared" si="148"/>
        <v xml:space="preserve"> </v>
      </c>
      <c r="BW1306" s="74" t="str">
        <f t="shared" si="152"/>
        <v xml:space="preserve"> </v>
      </c>
    </row>
    <row r="1307" spans="26:75" x14ac:dyDescent="0.45">
      <c r="Z1307" s="27"/>
      <c r="BQ1307" s="95" t="str">
        <f t="shared" si="149"/>
        <v xml:space="preserve"> </v>
      </c>
      <c r="BR1307" s="83" t="str">
        <f t="shared" si="150"/>
        <v xml:space="preserve"> </v>
      </c>
      <c r="BS1307" s="43" t="str">
        <f t="shared" si="151"/>
        <v xml:space="preserve"> </v>
      </c>
      <c r="BT1307" s="84" t="str">
        <f>IF(BQ1307=" "," ",+'Meteo - DJ'!E1308)</f>
        <v xml:space="preserve"> </v>
      </c>
      <c r="BU1307" s="85" t="str">
        <f>IF(BQ1307=" "," ",+'Meteo - DJ'!F1308)</f>
        <v xml:space="preserve"> </v>
      </c>
      <c r="BV1307" s="75" t="str">
        <f t="shared" si="148"/>
        <v xml:space="preserve"> </v>
      </c>
      <c r="BW1307" s="74" t="str">
        <f t="shared" si="152"/>
        <v xml:space="preserve"> </v>
      </c>
    </row>
    <row r="1308" spans="26:75" x14ac:dyDescent="0.45">
      <c r="Z1308" s="27"/>
      <c r="BQ1308" s="95" t="str">
        <f t="shared" si="149"/>
        <v xml:space="preserve"> </v>
      </c>
      <c r="BR1308" s="83" t="str">
        <f t="shared" si="150"/>
        <v xml:space="preserve"> </v>
      </c>
      <c r="BS1308" s="43" t="str">
        <f t="shared" si="151"/>
        <v xml:space="preserve"> </v>
      </c>
      <c r="BT1308" s="84" t="str">
        <f>IF(BQ1308=" "," ",+'Meteo - DJ'!E1309)</f>
        <v xml:space="preserve"> </v>
      </c>
      <c r="BU1308" s="85" t="str">
        <f>IF(BQ1308=" "," ",+'Meteo - DJ'!F1309)</f>
        <v xml:space="preserve"> </v>
      </c>
      <c r="BV1308" s="75" t="str">
        <f t="shared" si="148"/>
        <v xml:space="preserve"> </v>
      </c>
      <c r="BW1308" s="74" t="str">
        <f t="shared" si="152"/>
        <v xml:space="preserve"> </v>
      </c>
    </row>
    <row r="1309" spans="26:75" x14ac:dyDescent="0.45">
      <c r="Z1309" s="27"/>
      <c r="BQ1309" s="95" t="str">
        <f t="shared" si="149"/>
        <v xml:space="preserve"> </v>
      </c>
      <c r="BR1309" s="83" t="str">
        <f t="shared" si="150"/>
        <v xml:space="preserve"> </v>
      </c>
      <c r="BS1309" s="43" t="str">
        <f t="shared" si="151"/>
        <v xml:space="preserve"> </v>
      </c>
      <c r="BT1309" s="84" t="str">
        <f>IF(BQ1309=" "," ",+'Meteo - DJ'!E1310)</f>
        <v xml:space="preserve"> </v>
      </c>
      <c r="BU1309" s="85" t="str">
        <f>IF(BQ1309=" "," ",+'Meteo - DJ'!F1310)</f>
        <v xml:space="preserve"> </v>
      </c>
      <c r="BV1309" s="75" t="str">
        <f t="shared" si="148"/>
        <v xml:space="preserve"> </v>
      </c>
      <c r="BW1309" s="74" t="str">
        <f t="shared" si="152"/>
        <v xml:space="preserve"> </v>
      </c>
    </row>
    <row r="1310" spans="26:75" x14ac:dyDescent="0.45">
      <c r="Z1310" s="27"/>
      <c r="BQ1310" s="95" t="str">
        <f t="shared" si="149"/>
        <v xml:space="preserve"> </v>
      </c>
      <c r="BR1310" s="83" t="str">
        <f t="shared" si="150"/>
        <v xml:space="preserve"> </v>
      </c>
      <c r="BS1310" s="43" t="str">
        <f t="shared" si="151"/>
        <v xml:space="preserve"> </v>
      </c>
      <c r="BT1310" s="84" t="str">
        <f>IF(BQ1310=" "," ",+'Meteo - DJ'!E1311)</f>
        <v xml:space="preserve"> </v>
      </c>
      <c r="BU1310" s="85" t="str">
        <f>IF(BQ1310=" "," ",+'Meteo - DJ'!F1311)</f>
        <v xml:space="preserve"> </v>
      </c>
      <c r="BV1310" s="75" t="str">
        <f t="shared" si="148"/>
        <v xml:space="preserve"> </v>
      </c>
      <c r="BW1310" s="74" t="str">
        <f t="shared" si="152"/>
        <v xml:space="preserve"> </v>
      </c>
    </row>
    <row r="1311" spans="26:75" x14ac:dyDescent="0.45">
      <c r="Z1311" s="27"/>
      <c r="BQ1311" s="95" t="str">
        <f t="shared" si="149"/>
        <v xml:space="preserve"> </v>
      </c>
      <c r="BR1311" s="83" t="str">
        <f t="shared" si="150"/>
        <v xml:space="preserve"> </v>
      </c>
      <c r="BS1311" s="43" t="str">
        <f t="shared" si="151"/>
        <v xml:space="preserve"> </v>
      </c>
      <c r="BT1311" s="84" t="str">
        <f>IF(BQ1311=" "," ",+'Meteo - DJ'!E1312)</f>
        <v xml:space="preserve"> </v>
      </c>
      <c r="BU1311" s="85" t="str">
        <f>IF(BQ1311=" "," ",+'Meteo - DJ'!F1312)</f>
        <v xml:space="preserve"> </v>
      </c>
      <c r="BV1311" s="75" t="str">
        <f t="shared" si="148"/>
        <v xml:space="preserve"> </v>
      </c>
      <c r="BW1311" s="74" t="str">
        <f t="shared" si="152"/>
        <v xml:space="preserve"> </v>
      </c>
    </row>
    <row r="1312" spans="26:75" x14ac:dyDescent="0.45">
      <c r="Z1312" s="27"/>
      <c r="BQ1312" s="95" t="str">
        <f t="shared" si="149"/>
        <v xml:space="preserve"> </v>
      </c>
      <c r="BR1312" s="83" t="str">
        <f t="shared" si="150"/>
        <v xml:space="preserve"> </v>
      </c>
      <c r="BS1312" s="43" t="str">
        <f t="shared" si="151"/>
        <v xml:space="preserve"> </v>
      </c>
      <c r="BT1312" s="84" t="str">
        <f>IF(BQ1312=" "," ",+'Meteo - DJ'!E1313)</f>
        <v xml:space="preserve"> </v>
      </c>
      <c r="BU1312" s="85" t="str">
        <f>IF(BQ1312=" "," ",+'Meteo - DJ'!F1313)</f>
        <v xml:space="preserve"> </v>
      </c>
      <c r="BV1312" s="75" t="str">
        <f t="shared" si="148"/>
        <v xml:space="preserve"> </v>
      </c>
      <c r="BW1312" s="74" t="str">
        <f t="shared" si="152"/>
        <v xml:space="preserve"> </v>
      </c>
    </row>
    <row r="1313" spans="26:75" x14ac:dyDescent="0.45">
      <c r="Z1313" s="27"/>
      <c r="BQ1313" s="95" t="str">
        <f t="shared" si="149"/>
        <v xml:space="preserve"> </v>
      </c>
      <c r="BR1313" s="83" t="str">
        <f t="shared" si="150"/>
        <v xml:space="preserve"> </v>
      </c>
      <c r="BS1313" s="43" t="str">
        <f t="shared" si="151"/>
        <v xml:space="preserve"> </v>
      </c>
      <c r="BT1313" s="84" t="str">
        <f>IF(BQ1313=" "," ",+'Meteo - DJ'!E1314)</f>
        <v xml:space="preserve"> </v>
      </c>
      <c r="BU1313" s="85" t="str">
        <f>IF(BQ1313=" "," ",+'Meteo - DJ'!F1314)</f>
        <v xml:space="preserve"> </v>
      </c>
      <c r="BV1313" s="75" t="str">
        <f t="shared" si="148"/>
        <v xml:space="preserve"> </v>
      </c>
      <c r="BW1313" s="74" t="str">
        <f t="shared" si="152"/>
        <v xml:space="preserve"> </v>
      </c>
    </row>
    <row r="1314" spans="26:75" x14ac:dyDescent="0.45">
      <c r="Z1314" s="27"/>
      <c r="BQ1314" s="95" t="str">
        <f t="shared" si="149"/>
        <v xml:space="preserve"> </v>
      </c>
      <c r="BR1314" s="83" t="str">
        <f t="shared" si="150"/>
        <v xml:space="preserve"> </v>
      </c>
      <c r="BS1314" s="43" t="str">
        <f t="shared" si="151"/>
        <v xml:space="preserve"> </v>
      </c>
      <c r="BT1314" s="84" t="str">
        <f>IF(BQ1314=" "," ",+'Meteo - DJ'!E1315)</f>
        <v xml:space="preserve"> </v>
      </c>
      <c r="BU1314" s="85" t="str">
        <f>IF(BQ1314=" "," ",+'Meteo - DJ'!F1315)</f>
        <v xml:space="preserve"> </v>
      </c>
      <c r="BV1314" s="75" t="str">
        <f t="shared" si="148"/>
        <v xml:space="preserve"> </v>
      </c>
      <c r="BW1314" s="74" t="str">
        <f t="shared" si="152"/>
        <v xml:space="preserve"> </v>
      </c>
    </row>
    <row r="1315" spans="26:75" x14ac:dyDescent="0.45">
      <c r="Z1315" s="27"/>
      <c r="BQ1315" s="95" t="str">
        <f t="shared" si="149"/>
        <v xml:space="preserve"> </v>
      </c>
      <c r="BR1315" s="83" t="str">
        <f t="shared" si="150"/>
        <v xml:space="preserve"> </v>
      </c>
      <c r="BS1315" s="43" t="str">
        <f t="shared" si="151"/>
        <v xml:space="preserve"> </v>
      </c>
      <c r="BT1315" s="84" t="str">
        <f>IF(BQ1315=" "," ",+'Meteo - DJ'!E1316)</f>
        <v xml:space="preserve"> </v>
      </c>
      <c r="BU1315" s="85" t="str">
        <f>IF(BQ1315=" "," ",+'Meteo - DJ'!F1316)</f>
        <v xml:space="preserve"> </v>
      </c>
      <c r="BV1315" s="75" t="str">
        <f t="shared" si="148"/>
        <v xml:space="preserve"> </v>
      </c>
      <c r="BW1315" s="74" t="str">
        <f t="shared" si="152"/>
        <v xml:space="preserve"> </v>
      </c>
    </row>
    <row r="1316" spans="26:75" x14ac:dyDescent="0.45">
      <c r="Z1316" s="27"/>
      <c r="BQ1316" s="95" t="str">
        <f t="shared" si="149"/>
        <v xml:space="preserve"> </v>
      </c>
      <c r="BR1316" s="83" t="str">
        <f t="shared" si="150"/>
        <v xml:space="preserve"> </v>
      </c>
      <c r="BS1316" s="43" t="str">
        <f t="shared" si="151"/>
        <v xml:space="preserve"> </v>
      </c>
      <c r="BT1316" s="84" t="str">
        <f>IF(BQ1316=" "," ",+'Meteo - DJ'!E1317)</f>
        <v xml:space="preserve"> </v>
      </c>
      <c r="BU1316" s="85" t="str">
        <f>IF(BQ1316=" "," ",+'Meteo - DJ'!F1317)</f>
        <v xml:space="preserve"> </v>
      </c>
      <c r="BV1316" s="75" t="str">
        <f t="shared" si="148"/>
        <v xml:space="preserve"> </v>
      </c>
      <c r="BW1316" s="74" t="str">
        <f t="shared" si="152"/>
        <v xml:space="preserve"> </v>
      </c>
    </row>
    <row r="1317" spans="26:75" x14ac:dyDescent="0.45">
      <c r="Z1317" s="27"/>
      <c r="BQ1317" s="95" t="str">
        <f t="shared" si="149"/>
        <v xml:space="preserve"> </v>
      </c>
      <c r="BR1317" s="83" t="str">
        <f t="shared" si="150"/>
        <v xml:space="preserve"> </v>
      </c>
      <c r="BS1317" s="43" t="str">
        <f t="shared" si="151"/>
        <v xml:space="preserve"> </v>
      </c>
      <c r="BT1317" s="84" t="str">
        <f>IF(BQ1317=" "," ",+'Meteo - DJ'!E1318)</f>
        <v xml:space="preserve"> </v>
      </c>
      <c r="BU1317" s="85" t="str">
        <f>IF(BQ1317=" "," ",+'Meteo - DJ'!F1318)</f>
        <v xml:space="preserve"> </v>
      </c>
      <c r="BV1317" s="75" t="str">
        <f t="shared" si="148"/>
        <v xml:space="preserve"> </v>
      </c>
      <c r="BW1317" s="74" t="str">
        <f t="shared" si="152"/>
        <v xml:space="preserve"> </v>
      </c>
    </row>
    <row r="1318" spans="26:75" x14ac:dyDescent="0.45">
      <c r="Z1318" s="27"/>
      <c r="BQ1318" s="95" t="str">
        <f t="shared" si="149"/>
        <v xml:space="preserve"> </v>
      </c>
      <c r="BR1318" s="83" t="str">
        <f t="shared" si="150"/>
        <v xml:space="preserve"> </v>
      </c>
      <c r="BS1318" s="43" t="str">
        <f t="shared" si="151"/>
        <v xml:space="preserve"> </v>
      </c>
      <c r="BT1318" s="84" t="str">
        <f>IF(BQ1318=" "," ",+'Meteo - DJ'!E1319)</f>
        <v xml:space="preserve"> </v>
      </c>
      <c r="BU1318" s="85" t="str">
        <f>IF(BQ1318=" "," ",+'Meteo - DJ'!F1319)</f>
        <v xml:space="preserve"> </v>
      </c>
      <c r="BV1318" s="75" t="str">
        <f t="shared" si="148"/>
        <v xml:space="preserve"> </v>
      </c>
      <c r="BW1318" s="74" t="str">
        <f t="shared" si="152"/>
        <v xml:space="preserve"> </v>
      </c>
    </row>
    <row r="1319" spans="26:75" x14ac:dyDescent="0.45">
      <c r="Z1319" s="27"/>
      <c r="BQ1319" s="95" t="str">
        <f t="shared" si="149"/>
        <v xml:space="preserve"> </v>
      </c>
      <c r="BR1319" s="83" t="str">
        <f t="shared" si="150"/>
        <v xml:space="preserve"> </v>
      </c>
      <c r="BS1319" s="43" t="str">
        <f t="shared" si="151"/>
        <v xml:space="preserve"> </v>
      </c>
      <c r="BT1319" s="84" t="str">
        <f>IF(BQ1319=" "," ",+'Meteo - DJ'!E1320)</f>
        <v xml:space="preserve"> </v>
      </c>
      <c r="BU1319" s="85" t="str">
        <f>IF(BQ1319=" "," ",+'Meteo - DJ'!F1320)</f>
        <v xml:space="preserve"> </v>
      </c>
      <c r="BV1319" s="75" t="str">
        <f t="shared" si="148"/>
        <v xml:space="preserve"> </v>
      </c>
      <c r="BW1319" s="74" t="str">
        <f t="shared" si="152"/>
        <v xml:space="preserve"> </v>
      </c>
    </row>
    <row r="1320" spans="26:75" x14ac:dyDescent="0.45">
      <c r="Z1320" s="27"/>
      <c r="BQ1320" s="95" t="str">
        <f t="shared" si="149"/>
        <v xml:space="preserve"> </v>
      </c>
      <c r="BR1320" s="83" t="str">
        <f t="shared" si="150"/>
        <v xml:space="preserve"> </v>
      </c>
      <c r="BS1320" s="43" t="str">
        <f t="shared" si="151"/>
        <v xml:space="preserve"> </v>
      </c>
      <c r="BT1320" s="84" t="str">
        <f>IF(BQ1320=" "," ",+'Meteo - DJ'!E1321)</f>
        <v xml:space="preserve"> </v>
      </c>
      <c r="BU1320" s="85" t="str">
        <f>IF(BQ1320=" "," ",+'Meteo - DJ'!F1321)</f>
        <v xml:space="preserve"> </v>
      </c>
      <c r="BV1320" s="75" t="str">
        <f t="shared" si="148"/>
        <v xml:space="preserve"> </v>
      </c>
      <c r="BW1320" s="74" t="str">
        <f t="shared" si="152"/>
        <v xml:space="preserve"> </v>
      </c>
    </row>
    <row r="1321" spans="26:75" x14ac:dyDescent="0.45">
      <c r="Z1321" s="27"/>
      <c r="BQ1321" s="95" t="str">
        <f t="shared" si="149"/>
        <v xml:space="preserve"> </v>
      </c>
      <c r="BR1321" s="83" t="str">
        <f t="shared" si="150"/>
        <v xml:space="preserve"> </v>
      </c>
      <c r="BS1321" s="43" t="str">
        <f t="shared" si="151"/>
        <v xml:space="preserve"> </v>
      </c>
      <c r="BT1321" s="84" t="str">
        <f>IF(BQ1321=" "," ",+'Meteo - DJ'!E1322)</f>
        <v xml:space="preserve"> </v>
      </c>
      <c r="BU1321" s="85" t="str">
        <f>IF(BQ1321=" "," ",+'Meteo - DJ'!F1322)</f>
        <v xml:space="preserve"> </v>
      </c>
      <c r="BV1321" s="75" t="str">
        <f t="shared" si="148"/>
        <v xml:space="preserve"> </v>
      </c>
      <c r="BW1321" s="74" t="str">
        <f t="shared" si="152"/>
        <v xml:space="preserve"> </v>
      </c>
    </row>
    <row r="1322" spans="26:75" x14ac:dyDescent="0.45">
      <c r="Z1322" s="27"/>
      <c r="BQ1322" s="95" t="str">
        <f t="shared" si="149"/>
        <v xml:space="preserve"> </v>
      </c>
      <c r="BR1322" s="83" t="str">
        <f t="shared" si="150"/>
        <v xml:space="preserve"> </v>
      </c>
      <c r="BS1322" s="43" t="str">
        <f t="shared" si="151"/>
        <v xml:space="preserve"> </v>
      </c>
      <c r="BT1322" s="84" t="str">
        <f>IF(BQ1322=" "," ",+'Meteo - DJ'!E1323)</f>
        <v xml:space="preserve"> </v>
      </c>
      <c r="BU1322" s="85" t="str">
        <f>IF(BQ1322=" "," ",+'Meteo - DJ'!F1323)</f>
        <v xml:space="preserve"> </v>
      </c>
      <c r="BV1322" s="75" t="str">
        <f t="shared" si="148"/>
        <v xml:space="preserve"> </v>
      </c>
      <c r="BW1322" s="74" t="str">
        <f t="shared" si="152"/>
        <v xml:space="preserve"> </v>
      </c>
    </row>
    <row r="1323" spans="26:75" x14ac:dyDescent="0.45">
      <c r="Z1323" s="27"/>
      <c r="BQ1323" s="95" t="str">
        <f t="shared" si="149"/>
        <v xml:space="preserve"> </v>
      </c>
      <c r="BR1323" s="83" t="str">
        <f t="shared" si="150"/>
        <v xml:space="preserve"> </v>
      </c>
      <c r="BS1323" s="43" t="str">
        <f t="shared" si="151"/>
        <v xml:space="preserve"> </v>
      </c>
      <c r="BT1323" s="84" t="str">
        <f>IF(BQ1323=" "," ",+'Meteo - DJ'!E1324)</f>
        <v xml:space="preserve"> </v>
      </c>
      <c r="BU1323" s="85" t="str">
        <f>IF(BQ1323=" "," ",+'Meteo - DJ'!F1324)</f>
        <v xml:space="preserve"> </v>
      </c>
      <c r="BV1323" s="75" t="str">
        <f t="shared" si="148"/>
        <v xml:space="preserve"> </v>
      </c>
      <c r="BW1323" s="74" t="str">
        <f t="shared" si="152"/>
        <v xml:space="preserve"> </v>
      </c>
    </row>
    <row r="1324" spans="26:75" x14ac:dyDescent="0.45">
      <c r="Z1324" s="27"/>
      <c r="BQ1324" s="95" t="str">
        <f t="shared" si="149"/>
        <v xml:space="preserve"> </v>
      </c>
      <c r="BR1324" s="83" t="str">
        <f t="shared" si="150"/>
        <v xml:space="preserve"> </v>
      </c>
      <c r="BS1324" s="43" t="str">
        <f t="shared" si="151"/>
        <v xml:space="preserve"> </v>
      </c>
      <c r="BT1324" s="84" t="str">
        <f>IF(BQ1324=" "," ",+'Meteo - DJ'!E1325)</f>
        <v xml:space="preserve"> </v>
      </c>
      <c r="BU1324" s="85" t="str">
        <f>IF(BQ1324=" "," ",+'Meteo - DJ'!F1325)</f>
        <v xml:space="preserve"> </v>
      </c>
      <c r="BV1324" s="75" t="str">
        <f t="shared" si="148"/>
        <v xml:space="preserve"> </v>
      </c>
      <c r="BW1324" s="74" t="str">
        <f t="shared" si="152"/>
        <v xml:space="preserve"> </v>
      </c>
    </row>
    <row r="1325" spans="26:75" x14ac:dyDescent="0.45">
      <c r="Z1325" s="27"/>
      <c r="BQ1325" s="95" t="str">
        <f t="shared" si="149"/>
        <v xml:space="preserve"> </v>
      </c>
      <c r="BR1325" s="83" t="str">
        <f t="shared" si="150"/>
        <v xml:space="preserve"> </v>
      </c>
      <c r="BS1325" s="43" t="str">
        <f t="shared" si="151"/>
        <v xml:space="preserve"> </v>
      </c>
      <c r="BT1325" s="84" t="str">
        <f>IF(BQ1325=" "," ",+'Meteo - DJ'!E1326)</f>
        <v xml:space="preserve"> </v>
      </c>
      <c r="BU1325" s="85" t="str">
        <f>IF(BQ1325=" "," ",+'Meteo - DJ'!F1326)</f>
        <v xml:space="preserve"> </v>
      </c>
      <c r="BV1325" s="75" t="str">
        <f t="shared" si="148"/>
        <v xml:space="preserve"> </v>
      </c>
      <c r="BW1325" s="74" t="str">
        <f t="shared" si="152"/>
        <v xml:space="preserve"> </v>
      </c>
    </row>
    <row r="1326" spans="26:75" x14ac:dyDescent="0.45">
      <c r="Z1326" s="27"/>
      <c r="BQ1326" s="95" t="str">
        <f t="shared" si="149"/>
        <v xml:space="preserve"> </v>
      </c>
      <c r="BR1326" s="83" t="str">
        <f t="shared" si="150"/>
        <v xml:space="preserve"> </v>
      </c>
      <c r="BS1326" s="43" t="str">
        <f t="shared" si="151"/>
        <v xml:space="preserve"> </v>
      </c>
      <c r="BT1326" s="84" t="str">
        <f>IF(BQ1326=" "," ",+'Meteo - DJ'!E1327)</f>
        <v xml:space="preserve"> </v>
      </c>
      <c r="BU1326" s="85" t="str">
        <f>IF(BQ1326=" "," ",+'Meteo - DJ'!F1327)</f>
        <v xml:space="preserve"> </v>
      </c>
      <c r="BV1326" s="75" t="str">
        <f t="shared" si="148"/>
        <v xml:space="preserve"> </v>
      </c>
      <c r="BW1326" s="74" t="str">
        <f t="shared" si="152"/>
        <v xml:space="preserve"> </v>
      </c>
    </row>
    <row r="1327" spans="26:75" x14ac:dyDescent="0.45">
      <c r="Z1327" s="27"/>
      <c r="BQ1327" s="95" t="str">
        <f t="shared" si="149"/>
        <v xml:space="preserve"> </v>
      </c>
      <c r="BR1327" s="83" t="str">
        <f t="shared" si="150"/>
        <v xml:space="preserve"> </v>
      </c>
      <c r="BS1327" s="43" t="str">
        <f t="shared" si="151"/>
        <v xml:space="preserve"> </v>
      </c>
      <c r="BT1327" s="84" t="str">
        <f>IF(BQ1327=" "," ",+'Meteo - DJ'!E1328)</f>
        <v xml:space="preserve"> </v>
      </c>
      <c r="BU1327" s="85" t="str">
        <f>IF(BQ1327=" "," ",+'Meteo - DJ'!F1328)</f>
        <v xml:space="preserve"> </v>
      </c>
      <c r="BV1327" s="75" t="str">
        <f t="shared" si="148"/>
        <v xml:space="preserve"> </v>
      </c>
      <c r="BW1327" s="74" t="str">
        <f t="shared" si="152"/>
        <v xml:space="preserve"> </v>
      </c>
    </row>
    <row r="1328" spans="26:75" x14ac:dyDescent="0.45">
      <c r="Z1328" s="27"/>
      <c r="BQ1328" s="95" t="str">
        <f t="shared" si="149"/>
        <v xml:space="preserve"> </v>
      </c>
      <c r="BR1328" s="83" t="str">
        <f t="shared" si="150"/>
        <v xml:space="preserve"> </v>
      </c>
      <c r="BS1328" s="43" t="str">
        <f t="shared" si="151"/>
        <v xml:space="preserve"> </v>
      </c>
      <c r="BT1328" s="84" t="str">
        <f>IF(BQ1328=" "," ",+'Meteo - DJ'!E1329)</f>
        <v xml:space="preserve"> </v>
      </c>
      <c r="BU1328" s="85" t="str">
        <f>IF(BQ1328=" "," ",+'Meteo - DJ'!F1329)</f>
        <v xml:space="preserve"> </v>
      </c>
      <c r="BV1328" s="75" t="str">
        <f t="shared" si="148"/>
        <v xml:space="preserve"> </v>
      </c>
      <c r="BW1328" s="74" t="str">
        <f t="shared" si="152"/>
        <v xml:space="preserve"> </v>
      </c>
    </row>
    <row r="1329" spans="26:75" x14ac:dyDescent="0.45">
      <c r="Z1329" s="27"/>
      <c r="BQ1329" s="95" t="str">
        <f t="shared" si="149"/>
        <v xml:space="preserve"> </v>
      </c>
      <c r="BR1329" s="83" t="str">
        <f t="shared" si="150"/>
        <v xml:space="preserve"> </v>
      </c>
      <c r="BS1329" s="43" t="str">
        <f t="shared" si="151"/>
        <v xml:space="preserve"> </v>
      </c>
      <c r="BT1329" s="84" t="str">
        <f>IF(BQ1329=" "," ",+'Meteo - DJ'!E1330)</f>
        <v xml:space="preserve"> </v>
      </c>
      <c r="BU1329" s="85" t="str">
        <f>IF(BQ1329=" "," ",+'Meteo - DJ'!F1330)</f>
        <v xml:space="preserve"> </v>
      </c>
      <c r="BV1329" s="75" t="str">
        <f t="shared" si="148"/>
        <v xml:space="preserve"> </v>
      </c>
      <c r="BW1329" s="74" t="str">
        <f t="shared" si="152"/>
        <v xml:space="preserve"> </v>
      </c>
    </row>
    <row r="1330" spans="26:75" x14ac:dyDescent="0.45">
      <c r="Z1330" s="27"/>
      <c r="BQ1330" s="95" t="str">
        <f t="shared" si="149"/>
        <v xml:space="preserve"> </v>
      </c>
      <c r="BR1330" s="83" t="str">
        <f t="shared" si="150"/>
        <v xml:space="preserve"> </v>
      </c>
      <c r="BS1330" s="43" t="str">
        <f t="shared" si="151"/>
        <v xml:space="preserve"> </v>
      </c>
      <c r="BT1330" s="84" t="str">
        <f>IF(BQ1330=" "," ",+'Meteo - DJ'!E1331)</f>
        <v xml:space="preserve"> </v>
      </c>
      <c r="BU1330" s="85" t="str">
        <f>IF(BQ1330=" "," ",+'Meteo - DJ'!F1331)</f>
        <v xml:space="preserve"> </v>
      </c>
      <c r="BV1330" s="75" t="str">
        <f t="shared" si="148"/>
        <v xml:space="preserve"> </v>
      </c>
      <c r="BW1330" s="74" t="str">
        <f t="shared" si="152"/>
        <v xml:space="preserve"> </v>
      </c>
    </row>
    <row r="1331" spans="26:75" x14ac:dyDescent="0.45">
      <c r="Z1331" s="27"/>
      <c r="BQ1331" s="95" t="str">
        <f t="shared" si="149"/>
        <v xml:space="preserve"> </v>
      </c>
      <c r="BR1331" s="83" t="str">
        <f t="shared" si="150"/>
        <v xml:space="preserve"> </v>
      </c>
      <c r="BS1331" s="43" t="str">
        <f t="shared" si="151"/>
        <v xml:space="preserve"> </v>
      </c>
      <c r="BT1331" s="84" t="str">
        <f>IF(BQ1331=" "," ",+'Meteo - DJ'!E1332)</f>
        <v xml:space="preserve"> </v>
      </c>
      <c r="BU1331" s="85" t="str">
        <f>IF(BQ1331=" "," ",+'Meteo - DJ'!F1332)</f>
        <v xml:space="preserve"> </v>
      </c>
      <c r="BV1331" s="75" t="str">
        <f t="shared" si="148"/>
        <v xml:space="preserve"> </v>
      </c>
      <c r="BW1331" s="74" t="str">
        <f t="shared" si="152"/>
        <v xml:space="preserve"> </v>
      </c>
    </row>
    <row r="1332" spans="26:75" x14ac:dyDescent="0.45">
      <c r="Z1332" s="27"/>
      <c r="BQ1332" s="95" t="str">
        <f t="shared" si="149"/>
        <v xml:space="preserve"> </v>
      </c>
      <c r="BR1332" s="83" t="str">
        <f t="shared" si="150"/>
        <v xml:space="preserve"> </v>
      </c>
      <c r="BS1332" s="43" t="str">
        <f t="shared" si="151"/>
        <v xml:space="preserve"> </v>
      </c>
      <c r="BT1332" s="84" t="str">
        <f>IF(BQ1332=" "," ",+'Meteo - DJ'!E1333)</f>
        <v xml:space="preserve"> </v>
      </c>
      <c r="BU1332" s="85" t="str">
        <f>IF(BQ1332=" "," ",+'Meteo - DJ'!F1333)</f>
        <v xml:space="preserve"> </v>
      </c>
      <c r="BV1332" s="75" t="str">
        <f t="shared" si="148"/>
        <v xml:space="preserve"> </v>
      </c>
      <c r="BW1332" s="74" t="str">
        <f t="shared" si="152"/>
        <v xml:space="preserve"> </v>
      </c>
    </row>
    <row r="1333" spans="26:75" x14ac:dyDescent="0.45">
      <c r="Z1333" s="27"/>
      <c r="BQ1333" s="95" t="str">
        <f t="shared" si="149"/>
        <v xml:space="preserve"> </v>
      </c>
      <c r="BR1333" s="83" t="str">
        <f t="shared" si="150"/>
        <v xml:space="preserve"> </v>
      </c>
      <c r="BS1333" s="43" t="str">
        <f t="shared" si="151"/>
        <v xml:space="preserve"> </v>
      </c>
      <c r="BT1333" s="84" t="str">
        <f>IF(BQ1333=" "," ",+'Meteo - DJ'!E1334)</f>
        <v xml:space="preserve"> </v>
      </c>
      <c r="BU1333" s="85" t="str">
        <f>IF(BQ1333=" "," ",+'Meteo - DJ'!F1334)</f>
        <v xml:space="preserve"> </v>
      </c>
      <c r="BV1333" s="75" t="str">
        <f t="shared" si="148"/>
        <v xml:space="preserve"> </v>
      </c>
      <c r="BW1333" s="74" t="str">
        <f t="shared" si="152"/>
        <v xml:space="preserve"> </v>
      </c>
    </row>
    <row r="1334" spans="26:75" x14ac:dyDescent="0.45">
      <c r="Z1334" s="27"/>
      <c r="BQ1334" s="95" t="str">
        <f t="shared" si="149"/>
        <v xml:space="preserve"> </v>
      </c>
      <c r="BR1334" s="83" t="str">
        <f t="shared" si="150"/>
        <v xml:space="preserve"> </v>
      </c>
      <c r="BS1334" s="43" t="str">
        <f t="shared" si="151"/>
        <v xml:space="preserve"> </v>
      </c>
      <c r="BT1334" s="84" t="str">
        <f>IF(BQ1334=" "," ",+'Meteo - DJ'!E1335)</f>
        <v xml:space="preserve"> </v>
      </c>
      <c r="BU1334" s="85" t="str">
        <f>IF(BQ1334=" "," ",+'Meteo - DJ'!F1335)</f>
        <v xml:space="preserve"> </v>
      </c>
      <c r="BV1334" s="75" t="str">
        <f t="shared" si="148"/>
        <v xml:space="preserve"> </v>
      </c>
      <c r="BW1334" s="74" t="str">
        <f t="shared" si="152"/>
        <v xml:space="preserve"> </v>
      </c>
    </row>
    <row r="1335" spans="26:75" x14ac:dyDescent="0.45">
      <c r="Z1335" s="27"/>
      <c r="BQ1335" s="95" t="str">
        <f t="shared" si="149"/>
        <v xml:space="preserve"> </v>
      </c>
      <c r="BR1335" s="83" t="str">
        <f t="shared" si="150"/>
        <v xml:space="preserve"> </v>
      </c>
      <c r="BS1335" s="43" t="str">
        <f t="shared" si="151"/>
        <v xml:space="preserve"> </v>
      </c>
      <c r="BT1335" s="84" t="str">
        <f>IF(BQ1335=" "," ",+'Meteo - DJ'!E1336)</f>
        <v xml:space="preserve"> </v>
      </c>
      <c r="BU1335" s="85" t="str">
        <f>IF(BQ1335=" "," ",+'Meteo - DJ'!F1336)</f>
        <v xml:space="preserve"> </v>
      </c>
      <c r="BV1335" s="75" t="str">
        <f t="shared" si="148"/>
        <v xml:space="preserve"> </v>
      </c>
      <c r="BW1335" s="74" t="str">
        <f t="shared" si="152"/>
        <v xml:space="preserve"> </v>
      </c>
    </row>
    <row r="1336" spans="26:75" x14ac:dyDescent="0.45">
      <c r="Z1336" s="27"/>
      <c r="BQ1336" s="95" t="str">
        <f t="shared" si="149"/>
        <v xml:space="preserve"> </v>
      </c>
      <c r="BR1336" s="83" t="str">
        <f t="shared" si="150"/>
        <v xml:space="preserve"> </v>
      </c>
      <c r="BS1336" s="43" t="str">
        <f t="shared" si="151"/>
        <v xml:space="preserve"> </v>
      </c>
      <c r="BT1336" s="84" t="str">
        <f>IF(BQ1336=" "," ",+'Meteo - DJ'!E1337)</f>
        <v xml:space="preserve"> </v>
      </c>
      <c r="BU1336" s="85" t="str">
        <f>IF(BQ1336=" "," ",+'Meteo - DJ'!F1337)</f>
        <v xml:space="preserve"> </v>
      </c>
      <c r="BV1336" s="75" t="str">
        <f t="shared" si="148"/>
        <v xml:space="preserve"> </v>
      </c>
      <c r="BW1336" s="74" t="str">
        <f t="shared" si="152"/>
        <v xml:space="preserve"> </v>
      </c>
    </row>
    <row r="1337" spans="26:75" x14ac:dyDescent="0.45">
      <c r="Z1337" s="27"/>
      <c r="BQ1337" s="95" t="str">
        <f t="shared" si="149"/>
        <v xml:space="preserve"> </v>
      </c>
      <c r="BR1337" s="83" t="str">
        <f t="shared" si="150"/>
        <v xml:space="preserve"> </v>
      </c>
      <c r="BS1337" s="43" t="str">
        <f t="shared" si="151"/>
        <v xml:space="preserve"> </v>
      </c>
      <c r="BT1337" s="84" t="str">
        <f>IF(BQ1337=" "," ",+'Meteo - DJ'!E1338)</f>
        <v xml:space="preserve"> </v>
      </c>
      <c r="BU1337" s="85" t="str">
        <f>IF(BQ1337=" "," ",+'Meteo - DJ'!F1338)</f>
        <v xml:space="preserve"> </v>
      </c>
      <c r="BV1337" s="75" t="str">
        <f t="shared" si="148"/>
        <v xml:space="preserve"> </v>
      </c>
      <c r="BW1337" s="74" t="str">
        <f t="shared" si="152"/>
        <v xml:space="preserve"> </v>
      </c>
    </row>
    <row r="1338" spans="26:75" x14ac:dyDescent="0.45">
      <c r="Z1338" s="27"/>
      <c r="BQ1338" s="95" t="str">
        <f t="shared" si="149"/>
        <v xml:space="preserve"> </v>
      </c>
      <c r="BR1338" s="83" t="str">
        <f t="shared" si="150"/>
        <v xml:space="preserve"> </v>
      </c>
      <c r="BS1338" s="43" t="str">
        <f t="shared" si="151"/>
        <v xml:space="preserve"> </v>
      </c>
      <c r="BT1338" s="84" t="str">
        <f>IF(BQ1338=" "," ",+'Meteo - DJ'!E1339)</f>
        <v xml:space="preserve"> </v>
      </c>
      <c r="BU1338" s="85" t="str">
        <f>IF(BQ1338=" "," ",+'Meteo - DJ'!F1339)</f>
        <v xml:space="preserve"> </v>
      </c>
      <c r="BV1338" s="75" t="str">
        <f t="shared" si="148"/>
        <v xml:space="preserve"> </v>
      </c>
      <c r="BW1338" s="74" t="str">
        <f t="shared" si="152"/>
        <v xml:space="preserve"> </v>
      </c>
    </row>
    <row r="1339" spans="26:75" x14ac:dyDescent="0.45">
      <c r="Z1339" s="27"/>
      <c r="BQ1339" s="95" t="str">
        <f t="shared" si="149"/>
        <v xml:space="preserve"> </v>
      </c>
      <c r="BR1339" s="83" t="str">
        <f t="shared" si="150"/>
        <v xml:space="preserve"> </v>
      </c>
      <c r="BS1339" s="43" t="str">
        <f t="shared" si="151"/>
        <v xml:space="preserve"> </v>
      </c>
      <c r="BT1339" s="84" t="str">
        <f>IF(BQ1339=" "," ",+'Meteo - DJ'!E1340)</f>
        <v xml:space="preserve"> </v>
      </c>
      <c r="BU1339" s="85" t="str">
        <f>IF(BQ1339=" "," ",+'Meteo - DJ'!F1340)</f>
        <v xml:space="preserve"> </v>
      </c>
      <c r="BV1339" s="75" t="str">
        <f t="shared" si="148"/>
        <v xml:space="preserve"> </v>
      </c>
      <c r="BW1339" s="74" t="str">
        <f t="shared" si="152"/>
        <v xml:space="preserve"> </v>
      </c>
    </row>
    <row r="1340" spans="26:75" x14ac:dyDescent="0.45">
      <c r="Z1340" s="27"/>
      <c r="BQ1340" s="95" t="str">
        <f t="shared" si="149"/>
        <v xml:space="preserve"> </v>
      </c>
      <c r="BR1340" s="83" t="str">
        <f t="shared" si="150"/>
        <v xml:space="preserve"> </v>
      </c>
      <c r="BS1340" s="43" t="str">
        <f t="shared" si="151"/>
        <v xml:space="preserve"> </v>
      </c>
      <c r="BT1340" s="84" t="str">
        <f>IF(BQ1340=" "," ",+'Meteo - DJ'!E1341)</f>
        <v xml:space="preserve"> </v>
      </c>
      <c r="BU1340" s="85" t="str">
        <f>IF(BQ1340=" "," ",+'Meteo - DJ'!F1341)</f>
        <v xml:space="preserve"> </v>
      </c>
      <c r="BV1340" s="75" t="str">
        <f t="shared" si="148"/>
        <v xml:space="preserve"> </v>
      </c>
      <c r="BW1340" s="74" t="str">
        <f t="shared" si="152"/>
        <v xml:space="preserve"> </v>
      </c>
    </row>
    <row r="1341" spans="26:75" x14ac:dyDescent="0.45">
      <c r="Z1341" s="27"/>
      <c r="BQ1341" s="95" t="str">
        <f t="shared" si="149"/>
        <v xml:space="preserve"> </v>
      </c>
      <c r="BR1341" s="83" t="str">
        <f t="shared" si="150"/>
        <v xml:space="preserve"> </v>
      </c>
      <c r="BS1341" s="43" t="str">
        <f t="shared" si="151"/>
        <v xml:space="preserve"> </v>
      </c>
      <c r="BT1341" s="84" t="str">
        <f>IF(BQ1341=" "," ",+'Meteo - DJ'!E1342)</f>
        <v xml:space="preserve"> </v>
      </c>
      <c r="BU1341" s="85" t="str">
        <f>IF(BQ1341=" "," ",+'Meteo - DJ'!F1342)</f>
        <v xml:space="preserve"> </v>
      </c>
      <c r="BV1341" s="75" t="str">
        <f t="shared" si="148"/>
        <v xml:space="preserve"> </v>
      </c>
      <c r="BW1341" s="74" t="str">
        <f t="shared" si="152"/>
        <v xml:space="preserve"> </v>
      </c>
    </row>
    <row r="1342" spans="26:75" x14ac:dyDescent="0.45">
      <c r="Z1342" s="27"/>
      <c r="BQ1342" s="95" t="str">
        <f t="shared" si="149"/>
        <v xml:space="preserve"> </v>
      </c>
      <c r="BR1342" s="83" t="str">
        <f t="shared" si="150"/>
        <v xml:space="preserve"> </v>
      </c>
      <c r="BS1342" s="43" t="str">
        <f t="shared" si="151"/>
        <v xml:space="preserve"> </v>
      </c>
      <c r="BT1342" s="84" t="str">
        <f>IF(BQ1342=" "," ",+'Meteo - DJ'!E1343)</f>
        <v xml:space="preserve"> </v>
      </c>
      <c r="BU1342" s="85" t="str">
        <f>IF(BQ1342=" "," ",+'Meteo - DJ'!F1343)</f>
        <v xml:space="preserve"> </v>
      </c>
      <c r="BV1342" s="75" t="str">
        <f t="shared" si="148"/>
        <v xml:space="preserve"> </v>
      </c>
      <c r="BW1342" s="74" t="str">
        <f t="shared" si="152"/>
        <v xml:space="preserve"> </v>
      </c>
    </row>
    <row r="1343" spans="26:75" x14ac:dyDescent="0.45">
      <c r="Z1343" s="27"/>
      <c r="BQ1343" s="95" t="str">
        <f t="shared" si="149"/>
        <v xml:space="preserve"> </v>
      </c>
      <c r="BR1343" s="83" t="str">
        <f t="shared" si="150"/>
        <v xml:space="preserve"> </v>
      </c>
      <c r="BS1343" s="43" t="str">
        <f t="shared" si="151"/>
        <v xml:space="preserve"> </v>
      </c>
      <c r="BT1343" s="84" t="str">
        <f>IF(BQ1343=" "," ",+'Meteo - DJ'!E1344)</f>
        <v xml:space="preserve"> </v>
      </c>
      <c r="BU1343" s="85" t="str">
        <f>IF(BQ1343=" "," ",+'Meteo - DJ'!F1344)</f>
        <v xml:space="preserve"> </v>
      </c>
      <c r="BV1343" s="75" t="str">
        <f t="shared" si="148"/>
        <v xml:space="preserve"> </v>
      </c>
      <c r="BW1343" s="74" t="str">
        <f t="shared" si="152"/>
        <v xml:space="preserve"> </v>
      </c>
    </row>
    <row r="1344" spans="26:75" x14ac:dyDescent="0.45">
      <c r="Z1344" s="27"/>
      <c r="BQ1344" s="95" t="str">
        <f t="shared" si="149"/>
        <v xml:space="preserve"> </v>
      </c>
      <c r="BR1344" s="83" t="str">
        <f t="shared" si="150"/>
        <v xml:space="preserve"> </v>
      </c>
      <c r="BS1344" s="43" t="str">
        <f t="shared" si="151"/>
        <v xml:space="preserve"> </v>
      </c>
      <c r="BT1344" s="84" t="str">
        <f>IF(BQ1344=" "," ",+'Meteo - DJ'!E1345)</f>
        <v xml:space="preserve"> </v>
      </c>
      <c r="BU1344" s="85" t="str">
        <f>IF(BQ1344=" "," ",+'Meteo - DJ'!F1345)</f>
        <v xml:space="preserve"> </v>
      </c>
      <c r="BV1344" s="75" t="str">
        <f t="shared" si="148"/>
        <v xml:space="preserve"> </v>
      </c>
      <c r="BW1344" s="74" t="str">
        <f t="shared" si="152"/>
        <v xml:space="preserve"> </v>
      </c>
    </row>
    <row r="1345" spans="26:75" x14ac:dyDescent="0.45">
      <c r="Z1345" s="27"/>
      <c r="BQ1345" s="95" t="str">
        <f t="shared" si="149"/>
        <v xml:space="preserve"> </v>
      </c>
      <c r="BR1345" s="83" t="str">
        <f t="shared" si="150"/>
        <v xml:space="preserve"> </v>
      </c>
      <c r="BS1345" s="43" t="str">
        <f t="shared" si="151"/>
        <v xml:space="preserve"> </v>
      </c>
      <c r="BT1345" s="84" t="str">
        <f>IF(BQ1345=" "," ",+'Meteo - DJ'!E1346)</f>
        <v xml:space="preserve"> </v>
      </c>
      <c r="BU1345" s="85" t="str">
        <f>IF(BQ1345=" "," ",+'Meteo - DJ'!F1346)</f>
        <v xml:space="preserve"> </v>
      </c>
      <c r="BV1345" s="75" t="str">
        <f t="shared" si="148"/>
        <v xml:space="preserve"> </v>
      </c>
      <c r="BW1345" s="74" t="str">
        <f t="shared" si="152"/>
        <v xml:space="preserve"> </v>
      </c>
    </row>
    <row r="1346" spans="26:75" x14ac:dyDescent="0.45">
      <c r="Z1346" s="27"/>
      <c r="BQ1346" s="95" t="str">
        <f t="shared" si="149"/>
        <v xml:space="preserve"> </v>
      </c>
      <c r="BR1346" s="83" t="str">
        <f t="shared" si="150"/>
        <v xml:space="preserve"> </v>
      </c>
      <c r="BS1346" s="43" t="str">
        <f t="shared" si="151"/>
        <v xml:space="preserve"> </v>
      </c>
      <c r="BT1346" s="84" t="str">
        <f>IF(BQ1346=" "," ",+'Meteo - DJ'!E1347)</f>
        <v xml:space="preserve"> </v>
      </c>
      <c r="BU1346" s="85" t="str">
        <f>IF(BQ1346=" "," ",+'Meteo - DJ'!F1347)</f>
        <v xml:space="preserve"> </v>
      </c>
      <c r="BV1346" s="75" t="str">
        <f t="shared" si="148"/>
        <v xml:space="preserve"> </v>
      </c>
      <c r="BW1346" s="74" t="str">
        <f t="shared" si="152"/>
        <v xml:space="preserve"> </v>
      </c>
    </row>
    <row r="1347" spans="26:75" x14ac:dyDescent="0.45">
      <c r="Z1347" s="27"/>
      <c r="BQ1347" s="95" t="str">
        <f t="shared" si="149"/>
        <v xml:space="preserve"> </v>
      </c>
      <c r="BR1347" s="83" t="str">
        <f t="shared" si="150"/>
        <v xml:space="preserve"> </v>
      </c>
      <c r="BS1347" s="43" t="str">
        <f t="shared" si="151"/>
        <v xml:space="preserve"> </v>
      </c>
      <c r="BT1347" s="84" t="str">
        <f>IF(BQ1347=" "," ",+'Meteo - DJ'!E1348)</f>
        <v xml:space="preserve"> </v>
      </c>
      <c r="BU1347" s="85" t="str">
        <f>IF(BQ1347=" "," ",+'Meteo - DJ'!F1348)</f>
        <v xml:space="preserve"> </v>
      </c>
      <c r="BV1347" s="75" t="str">
        <f t="shared" si="148"/>
        <v xml:space="preserve"> </v>
      </c>
      <c r="BW1347" s="74" t="str">
        <f t="shared" si="152"/>
        <v xml:space="preserve"> </v>
      </c>
    </row>
    <row r="1348" spans="26:75" x14ac:dyDescent="0.45">
      <c r="Z1348" s="27"/>
      <c r="BQ1348" s="95" t="str">
        <f t="shared" si="149"/>
        <v xml:space="preserve"> </v>
      </c>
      <c r="BR1348" s="83" t="str">
        <f t="shared" si="150"/>
        <v xml:space="preserve"> </v>
      </c>
      <c r="BS1348" s="43" t="str">
        <f t="shared" si="151"/>
        <v xml:space="preserve"> </v>
      </c>
      <c r="BT1348" s="84" t="str">
        <f>IF(BQ1348=" "," ",+'Meteo - DJ'!E1349)</f>
        <v xml:space="preserve"> </v>
      </c>
      <c r="BU1348" s="85" t="str">
        <f>IF(BQ1348=" "," ",+'Meteo - DJ'!F1349)</f>
        <v xml:space="preserve"> </v>
      </c>
      <c r="BV1348" s="75" t="str">
        <f t="shared" si="148"/>
        <v xml:space="preserve"> </v>
      </c>
      <c r="BW1348" s="74" t="str">
        <f t="shared" si="152"/>
        <v xml:space="preserve"> </v>
      </c>
    </row>
    <row r="1349" spans="26:75" x14ac:dyDescent="0.45">
      <c r="Z1349" s="27"/>
      <c r="BQ1349" s="95" t="str">
        <f t="shared" si="149"/>
        <v xml:space="preserve"> </v>
      </c>
      <c r="BR1349" s="83" t="str">
        <f t="shared" si="150"/>
        <v xml:space="preserve"> </v>
      </c>
      <c r="BS1349" s="43" t="str">
        <f t="shared" si="151"/>
        <v xml:space="preserve"> </v>
      </c>
      <c r="BT1349" s="84" t="str">
        <f>IF(BQ1349=" "," ",+'Meteo - DJ'!E1350)</f>
        <v xml:space="preserve"> </v>
      </c>
      <c r="BU1349" s="85" t="str">
        <f>IF(BQ1349=" "," ",+'Meteo - DJ'!F1350)</f>
        <v xml:space="preserve"> </v>
      </c>
      <c r="BV1349" s="75" t="str">
        <f t="shared" si="148"/>
        <v xml:space="preserve"> </v>
      </c>
      <c r="BW1349" s="74" t="str">
        <f t="shared" si="152"/>
        <v xml:space="preserve"> </v>
      </c>
    </row>
    <row r="1350" spans="26:75" x14ac:dyDescent="0.45">
      <c r="Z1350" s="27"/>
      <c r="BQ1350" s="95" t="str">
        <f t="shared" si="149"/>
        <v xml:space="preserve"> </v>
      </c>
      <c r="BR1350" s="83" t="str">
        <f t="shared" si="150"/>
        <v xml:space="preserve"> </v>
      </c>
      <c r="BS1350" s="43" t="str">
        <f t="shared" si="151"/>
        <v xml:space="preserve"> </v>
      </c>
      <c r="BT1350" s="84" t="str">
        <f>IF(BQ1350=" "," ",+'Meteo - DJ'!E1351)</f>
        <v xml:space="preserve"> </v>
      </c>
      <c r="BU1350" s="85" t="str">
        <f>IF(BQ1350=" "," ",+'Meteo - DJ'!F1351)</f>
        <v xml:space="preserve"> </v>
      </c>
      <c r="BV1350" s="75" t="str">
        <f t="shared" si="148"/>
        <v xml:space="preserve"> </v>
      </c>
      <c r="BW1350" s="74" t="str">
        <f t="shared" si="152"/>
        <v xml:space="preserve"> </v>
      </c>
    </row>
    <row r="1351" spans="26:75" x14ac:dyDescent="0.45">
      <c r="Z1351" s="27"/>
      <c r="BQ1351" s="95" t="str">
        <f t="shared" si="149"/>
        <v xml:space="preserve"> </v>
      </c>
      <c r="BR1351" s="83" t="str">
        <f t="shared" si="150"/>
        <v xml:space="preserve"> </v>
      </c>
      <c r="BS1351" s="43" t="str">
        <f t="shared" si="151"/>
        <v xml:space="preserve"> </v>
      </c>
      <c r="BT1351" s="84" t="str">
        <f>IF(BQ1351=" "," ",+'Meteo - DJ'!E1352)</f>
        <v xml:space="preserve"> </v>
      </c>
      <c r="BU1351" s="85" t="str">
        <f>IF(BQ1351=" "," ",+'Meteo - DJ'!F1352)</f>
        <v xml:space="preserve"> </v>
      </c>
      <c r="BV1351" s="75" t="str">
        <f t="shared" si="148"/>
        <v xml:space="preserve"> </v>
      </c>
      <c r="BW1351" s="74" t="str">
        <f t="shared" si="152"/>
        <v xml:space="preserve"> </v>
      </c>
    </row>
    <row r="1352" spans="26:75" x14ac:dyDescent="0.45">
      <c r="Z1352" s="27"/>
      <c r="BQ1352" s="95" t="str">
        <f t="shared" si="149"/>
        <v xml:space="preserve"> </v>
      </c>
      <c r="BR1352" s="83" t="str">
        <f t="shared" si="150"/>
        <v xml:space="preserve"> </v>
      </c>
      <c r="BS1352" s="43" t="str">
        <f t="shared" si="151"/>
        <v xml:space="preserve"> </v>
      </c>
      <c r="BT1352" s="84" t="str">
        <f>IF(BQ1352=" "," ",+'Meteo - DJ'!E1353)</f>
        <v xml:space="preserve"> </v>
      </c>
      <c r="BU1352" s="85" t="str">
        <f>IF(BQ1352=" "," ",+'Meteo - DJ'!F1353)</f>
        <v xml:space="preserve"> </v>
      </c>
      <c r="BV1352" s="75" t="str">
        <f t="shared" si="148"/>
        <v xml:space="preserve"> </v>
      </c>
      <c r="BW1352" s="74" t="str">
        <f t="shared" si="152"/>
        <v xml:space="preserve"> </v>
      </c>
    </row>
    <row r="1353" spans="26:75" x14ac:dyDescent="0.45">
      <c r="Z1353" s="27"/>
      <c r="BQ1353" s="95" t="str">
        <f t="shared" si="149"/>
        <v xml:space="preserve"> </v>
      </c>
      <c r="BR1353" s="83" t="str">
        <f t="shared" si="150"/>
        <v xml:space="preserve"> </v>
      </c>
      <c r="BS1353" s="43" t="str">
        <f t="shared" si="151"/>
        <v xml:space="preserve"> </v>
      </c>
      <c r="BT1353" s="84" t="str">
        <f>IF(BQ1353=" "," ",+'Meteo - DJ'!E1354)</f>
        <v xml:space="preserve"> </v>
      </c>
      <c r="BU1353" s="85" t="str">
        <f>IF(BQ1353=" "," ",+'Meteo - DJ'!F1354)</f>
        <v xml:space="preserve"> </v>
      </c>
      <c r="BV1353" s="75" t="str">
        <f t="shared" si="148"/>
        <v xml:space="preserve"> </v>
      </c>
      <c r="BW1353" s="74" t="str">
        <f t="shared" si="152"/>
        <v xml:space="preserve"> </v>
      </c>
    </row>
    <row r="1354" spans="26:75" x14ac:dyDescent="0.45">
      <c r="Z1354" s="27"/>
      <c r="BQ1354" s="95" t="str">
        <f t="shared" si="149"/>
        <v xml:space="preserve"> </v>
      </c>
      <c r="BR1354" s="83" t="str">
        <f t="shared" si="150"/>
        <v xml:space="preserve"> </v>
      </c>
      <c r="BS1354" s="43" t="str">
        <f t="shared" si="151"/>
        <v xml:space="preserve"> </v>
      </c>
      <c r="BT1354" s="84" t="str">
        <f>IF(BQ1354=" "," ",+'Meteo - DJ'!E1355)</f>
        <v xml:space="preserve"> </v>
      </c>
      <c r="BU1354" s="85" t="str">
        <f>IF(BQ1354=" "," ",+'Meteo - DJ'!F1355)</f>
        <v xml:space="preserve"> </v>
      </c>
      <c r="BV1354" s="75" t="str">
        <f t="shared" si="148"/>
        <v xml:space="preserve"> </v>
      </c>
      <c r="BW1354" s="74" t="str">
        <f t="shared" si="152"/>
        <v xml:space="preserve"> </v>
      </c>
    </row>
    <row r="1355" spans="26:75" x14ac:dyDescent="0.45">
      <c r="Z1355" s="27"/>
      <c r="BQ1355" s="95" t="str">
        <f t="shared" si="149"/>
        <v xml:space="preserve"> </v>
      </c>
      <c r="BR1355" s="83" t="str">
        <f t="shared" si="150"/>
        <v xml:space="preserve"> </v>
      </c>
      <c r="BS1355" s="43" t="str">
        <f t="shared" si="151"/>
        <v xml:space="preserve"> </v>
      </c>
      <c r="BT1355" s="84" t="str">
        <f>IF(BQ1355=" "," ",+'Meteo - DJ'!E1356)</f>
        <v xml:space="preserve"> </v>
      </c>
      <c r="BU1355" s="85" t="str">
        <f>IF(BQ1355=" "," ",+'Meteo - DJ'!F1356)</f>
        <v xml:space="preserve"> </v>
      </c>
      <c r="BV1355" s="75" t="str">
        <f t="shared" ref="BV1355:BV1418" si="153">IF(BQ1355=" "," ",IF($C$12&gt;$BU1355,($C$12-(BT1355+BU1355)/2),IF(BU1355&gt;=$C$12,0.08*($C$12-BT1355)+0.42*(($C$12-BT1355)^2/(BU1355-BT1355)))))</f>
        <v xml:space="preserve"> </v>
      </c>
      <c r="BW1355" s="74" t="str">
        <f t="shared" si="152"/>
        <v xml:space="preserve"> </v>
      </c>
    </row>
    <row r="1356" spans="26:75" x14ac:dyDescent="0.45">
      <c r="Z1356" s="27"/>
      <c r="BQ1356" s="95" t="str">
        <f t="shared" ref="BQ1356:BQ1419" si="154">IF(BQ1355&lt;DATE(YEAR($D$7),MONTH($D$7),DAY($D$7)-1),DATE(YEAR(BQ1355),MONTH(BQ1355),DAY(BQ1355)+1)," ")</f>
        <v xml:space="preserve"> </v>
      </c>
      <c r="BR1356" s="83" t="str">
        <f t="shared" ref="BR1356:BR1419" si="155">IF(BQ1356=" "," ",MONTH(BQ1356))</f>
        <v xml:space="preserve"> </v>
      </c>
      <c r="BS1356" s="43" t="str">
        <f t="shared" ref="BS1356:BS1419" si="156">IF(BQ1356=" "," ",YEAR(BQ1356))</f>
        <v xml:space="preserve"> </v>
      </c>
      <c r="BT1356" s="84" t="str">
        <f>IF(BQ1356=" "," ",+'Meteo - DJ'!E1357)</f>
        <v xml:space="preserve"> </v>
      </c>
      <c r="BU1356" s="85" t="str">
        <f>IF(BQ1356=" "," ",+'Meteo - DJ'!F1357)</f>
        <v xml:space="preserve"> </v>
      </c>
      <c r="BV1356" s="75" t="str">
        <f t="shared" si="153"/>
        <v xml:space="preserve"> </v>
      </c>
      <c r="BW1356" s="74" t="str">
        <f t="shared" ref="BW1356:BW1419" si="157">IF(BQ1356=" "," ",IF(BT1356&gt;$C$13,MAX(0,(BT1356+BU1356)/2-$C$13),IF(BU1356&lt;$C$13,0,0.08*(BU1356-$C$13)+0.42*((BU1356-$C$13)^2/(BU1356-BT1356)))))</f>
        <v xml:space="preserve"> </v>
      </c>
    </row>
    <row r="1357" spans="26:75" x14ac:dyDescent="0.45">
      <c r="Z1357" s="27"/>
      <c r="BQ1357" s="95" t="str">
        <f t="shared" si="154"/>
        <v xml:space="preserve"> </v>
      </c>
      <c r="BR1357" s="83" t="str">
        <f t="shared" si="155"/>
        <v xml:space="preserve"> </v>
      </c>
      <c r="BS1357" s="43" t="str">
        <f t="shared" si="156"/>
        <v xml:space="preserve"> </v>
      </c>
      <c r="BT1357" s="84" t="str">
        <f>IF(BQ1357=" "," ",+'Meteo - DJ'!E1358)</f>
        <v xml:space="preserve"> </v>
      </c>
      <c r="BU1357" s="85" t="str">
        <f>IF(BQ1357=" "," ",+'Meteo - DJ'!F1358)</f>
        <v xml:space="preserve"> </v>
      </c>
      <c r="BV1357" s="75" t="str">
        <f t="shared" si="153"/>
        <v xml:space="preserve"> </v>
      </c>
      <c r="BW1357" s="74" t="str">
        <f t="shared" si="157"/>
        <v xml:space="preserve"> </v>
      </c>
    </row>
    <row r="1358" spans="26:75" x14ac:dyDescent="0.45">
      <c r="Z1358" s="27"/>
      <c r="BQ1358" s="95" t="str">
        <f t="shared" si="154"/>
        <v xml:space="preserve"> </v>
      </c>
      <c r="BR1358" s="83" t="str">
        <f t="shared" si="155"/>
        <v xml:space="preserve"> </v>
      </c>
      <c r="BS1358" s="43" t="str">
        <f t="shared" si="156"/>
        <v xml:space="preserve"> </v>
      </c>
      <c r="BT1358" s="84" t="str">
        <f>IF(BQ1358=" "," ",+'Meteo - DJ'!E1359)</f>
        <v xml:space="preserve"> </v>
      </c>
      <c r="BU1358" s="85" t="str">
        <f>IF(BQ1358=" "," ",+'Meteo - DJ'!F1359)</f>
        <v xml:space="preserve"> </v>
      </c>
      <c r="BV1358" s="75" t="str">
        <f t="shared" si="153"/>
        <v xml:space="preserve"> </v>
      </c>
      <c r="BW1358" s="74" t="str">
        <f t="shared" si="157"/>
        <v xml:space="preserve"> </v>
      </c>
    </row>
    <row r="1359" spans="26:75" x14ac:dyDescent="0.45">
      <c r="Z1359" s="27"/>
      <c r="BQ1359" s="95" t="str">
        <f t="shared" si="154"/>
        <v xml:space="preserve"> </v>
      </c>
      <c r="BR1359" s="83" t="str">
        <f t="shared" si="155"/>
        <v xml:space="preserve"> </v>
      </c>
      <c r="BS1359" s="43" t="str">
        <f t="shared" si="156"/>
        <v xml:space="preserve"> </v>
      </c>
      <c r="BT1359" s="84" t="str">
        <f>IF(BQ1359=" "," ",+'Meteo - DJ'!E1360)</f>
        <v xml:space="preserve"> </v>
      </c>
      <c r="BU1359" s="85" t="str">
        <f>IF(BQ1359=" "," ",+'Meteo - DJ'!F1360)</f>
        <v xml:space="preserve"> </v>
      </c>
      <c r="BV1359" s="75" t="str">
        <f t="shared" si="153"/>
        <v xml:space="preserve"> </v>
      </c>
      <c r="BW1359" s="74" t="str">
        <f t="shared" si="157"/>
        <v xml:space="preserve"> </v>
      </c>
    </row>
    <row r="1360" spans="26:75" x14ac:dyDescent="0.45">
      <c r="Z1360" s="27"/>
      <c r="BQ1360" s="95" t="str">
        <f t="shared" si="154"/>
        <v xml:space="preserve"> </v>
      </c>
      <c r="BR1360" s="83" t="str">
        <f t="shared" si="155"/>
        <v xml:space="preserve"> </v>
      </c>
      <c r="BS1360" s="43" t="str">
        <f t="shared" si="156"/>
        <v xml:space="preserve"> </v>
      </c>
      <c r="BT1360" s="84" t="str">
        <f>IF(BQ1360=" "," ",+'Meteo - DJ'!E1361)</f>
        <v xml:space="preserve"> </v>
      </c>
      <c r="BU1360" s="85" t="str">
        <f>IF(BQ1360=" "," ",+'Meteo - DJ'!F1361)</f>
        <v xml:space="preserve"> </v>
      </c>
      <c r="BV1360" s="75" t="str">
        <f t="shared" si="153"/>
        <v xml:space="preserve"> </v>
      </c>
      <c r="BW1360" s="74" t="str">
        <f t="shared" si="157"/>
        <v xml:space="preserve"> </v>
      </c>
    </row>
    <row r="1361" spans="26:75" x14ac:dyDescent="0.45">
      <c r="Z1361" s="27"/>
      <c r="BQ1361" s="95" t="str">
        <f t="shared" si="154"/>
        <v xml:space="preserve"> </v>
      </c>
      <c r="BR1361" s="83" t="str">
        <f t="shared" si="155"/>
        <v xml:space="preserve"> </v>
      </c>
      <c r="BS1361" s="43" t="str">
        <f t="shared" si="156"/>
        <v xml:space="preserve"> </v>
      </c>
      <c r="BT1361" s="84" t="str">
        <f>IF(BQ1361=" "," ",+'Meteo - DJ'!E1362)</f>
        <v xml:space="preserve"> </v>
      </c>
      <c r="BU1361" s="85" t="str">
        <f>IF(BQ1361=" "," ",+'Meteo - DJ'!F1362)</f>
        <v xml:space="preserve"> </v>
      </c>
      <c r="BV1361" s="75" t="str">
        <f t="shared" si="153"/>
        <v xml:space="preserve"> </v>
      </c>
      <c r="BW1361" s="74" t="str">
        <f t="shared" si="157"/>
        <v xml:space="preserve"> </v>
      </c>
    </row>
    <row r="1362" spans="26:75" x14ac:dyDescent="0.45">
      <c r="Z1362" s="27"/>
      <c r="BQ1362" s="95" t="str">
        <f t="shared" si="154"/>
        <v xml:space="preserve"> </v>
      </c>
      <c r="BR1362" s="83" t="str">
        <f t="shared" si="155"/>
        <v xml:space="preserve"> </v>
      </c>
      <c r="BS1362" s="43" t="str">
        <f t="shared" si="156"/>
        <v xml:space="preserve"> </v>
      </c>
      <c r="BT1362" s="84" t="str">
        <f>IF(BQ1362=" "," ",+'Meteo - DJ'!E1363)</f>
        <v xml:space="preserve"> </v>
      </c>
      <c r="BU1362" s="85" t="str">
        <f>IF(BQ1362=" "," ",+'Meteo - DJ'!F1363)</f>
        <v xml:space="preserve"> </v>
      </c>
      <c r="BV1362" s="75" t="str">
        <f t="shared" si="153"/>
        <v xml:space="preserve"> </v>
      </c>
      <c r="BW1362" s="74" t="str">
        <f t="shared" si="157"/>
        <v xml:space="preserve"> </v>
      </c>
    </row>
    <row r="1363" spans="26:75" x14ac:dyDescent="0.45">
      <c r="Z1363" s="27"/>
      <c r="BQ1363" s="95" t="str">
        <f t="shared" si="154"/>
        <v xml:space="preserve"> </v>
      </c>
      <c r="BR1363" s="83" t="str">
        <f t="shared" si="155"/>
        <v xml:space="preserve"> </v>
      </c>
      <c r="BS1363" s="43" t="str">
        <f t="shared" si="156"/>
        <v xml:space="preserve"> </v>
      </c>
      <c r="BT1363" s="84" t="str">
        <f>IF(BQ1363=" "," ",+'Meteo - DJ'!E1364)</f>
        <v xml:space="preserve"> </v>
      </c>
      <c r="BU1363" s="85" t="str">
        <f>IF(BQ1363=" "," ",+'Meteo - DJ'!F1364)</f>
        <v xml:space="preserve"> </v>
      </c>
      <c r="BV1363" s="75" t="str">
        <f t="shared" si="153"/>
        <v xml:space="preserve"> </v>
      </c>
      <c r="BW1363" s="74" t="str">
        <f t="shared" si="157"/>
        <v xml:space="preserve"> </v>
      </c>
    </row>
    <row r="1364" spans="26:75" x14ac:dyDescent="0.45">
      <c r="Z1364" s="27"/>
      <c r="BQ1364" s="95" t="str">
        <f t="shared" si="154"/>
        <v xml:space="preserve"> </v>
      </c>
      <c r="BR1364" s="83" t="str">
        <f t="shared" si="155"/>
        <v xml:space="preserve"> </v>
      </c>
      <c r="BS1364" s="43" t="str">
        <f t="shared" si="156"/>
        <v xml:space="preserve"> </v>
      </c>
      <c r="BT1364" s="84" t="str">
        <f>IF(BQ1364=" "," ",+'Meteo - DJ'!E1365)</f>
        <v xml:space="preserve"> </v>
      </c>
      <c r="BU1364" s="85" t="str">
        <f>IF(BQ1364=" "," ",+'Meteo - DJ'!F1365)</f>
        <v xml:space="preserve"> </v>
      </c>
      <c r="BV1364" s="75" t="str">
        <f t="shared" si="153"/>
        <v xml:space="preserve"> </v>
      </c>
      <c r="BW1364" s="74" t="str">
        <f t="shared" si="157"/>
        <v xml:space="preserve"> </v>
      </c>
    </row>
    <row r="1365" spans="26:75" x14ac:dyDescent="0.45">
      <c r="Z1365" s="27"/>
      <c r="BQ1365" s="95" t="str">
        <f t="shared" si="154"/>
        <v xml:space="preserve"> </v>
      </c>
      <c r="BR1365" s="83" t="str">
        <f t="shared" si="155"/>
        <v xml:space="preserve"> </v>
      </c>
      <c r="BS1365" s="43" t="str">
        <f t="shared" si="156"/>
        <v xml:space="preserve"> </v>
      </c>
      <c r="BT1365" s="84" t="str">
        <f>IF(BQ1365=" "," ",+'Meteo - DJ'!E1366)</f>
        <v xml:space="preserve"> </v>
      </c>
      <c r="BU1365" s="85" t="str">
        <f>IF(BQ1365=" "," ",+'Meteo - DJ'!F1366)</f>
        <v xml:space="preserve"> </v>
      </c>
      <c r="BV1365" s="75" t="str">
        <f t="shared" si="153"/>
        <v xml:space="preserve"> </v>
      </c>
      <c r="BW1365" s="74" t="str">
        <f t="shared" si="157"/>
        <v xml:space="preserve"> </v>
      </c>
    </row>
    <row r="1366" spans="26:75" x14ac:dyDescent="0.45">
      <c r="Z1366" s="27"/>
      <c r="BQ1366" s="95" t="str">
        <f t="shared" si="154"/>
        <v xml:space="preserve"> </v>
      </c>
      <c r="BR1366" s="83" t="str">
        <f t="shared" si="155"/>
        <v xml:space="preserve"> </v>
      </c>
      <c r="BS1366" s="43" t="str">
        <f t="shared" si="156"/>
        <v xml:space="preserve"> </v>
      </c>
      <c r="BT1366" s="84" t="str">
        <f>IF(BQ1366=" "," ",+'Meteo - DJ'!E1367)</f>
        <v xml:space="preserve"> </v>
      </c>
      <c r="BU1366" s="85" t="str">
        <f>IF(BQ1366=" "," ",+'Meteo - DJ'!F1367)</f>
        <v xml:space="preserve"> </v>
      </c>
      <c r="BV1366" s="75" t="str">
        <f t="shared" si="153"/>
        <v xml:space="preserve"> </v>
      </c>
      <c r="BW1366" s="74" t="str">
        <f t="shared" si="157"/>
        <v xml:space="preserve"> </v>
      </c>
    </row>
    <row r="1367" spans="26:75" x14ac:dyDescent="0.45">
      <c r="Z1367" s="27"/>
      <c r="BQ1367" s="95" t="str">
        <f t="shared" si="154"/>
        <v xml:space="preserve"> </v>
      </c>
      <c r="BR1367" s="83" t="str">
        <f t="shared" si="155"/>
        <v xml:space="preserve"> </v>
      </c>
      <c r="BS1367" s="43" t="str">
        <f t="shared" si="156"/>
        <v xml:space="preserve"> </v>
      </c>
      <c r="BT1367" s="84" t="str">
        <f>IF(BQ1367=" "," ",+'Meteo - DJ'!E1368)</f>
        <v xml:space="preserve"> </v>
      </c>
      <c r="BU1367" s="85" t="str">
        <f>IF(BQ1367=" "," ",+'Meteo - DJ'!F1368)</f>
        <v xml:space="preserve"> </v>
      </c>
      <c r="BV1367" s="75" t="str">
        <f t="shared" si="153"/>
        <v xml:space="preserve"> </v>
      </c>
      <c r="BW1367" s="74" t="str">
        <f t="shared" si="157"/>
        <v xml:space="preserve"> </v>
      </c>
    </row>
    <row r="1368" spans="26:75" x14ac:dyDescent="0.45">
      <c r="Z1368" s="27"/>
      <c r="BQ1368" s="95" t="str">
        <f t="shared" si="154"/>
        <v xml:space="preserve"> </v>
      </c>
      <c r="BR1368" s="83" t="str">
        <f t="shared" si="155"/>
        <v xml:space="preserve"> </v>
      </c>
      <c r="BS1368" s="43" t="str">
        <f t="shared" si="156"/>
        <v xml:space="preserve"> </v>
      </c>
      <c r="BT1368" s="84" t="str">
        <f>IF(BQ1368=" "," ",+'Meteo - DJ'!E1369)</f>
        <v xml:space="preserve"> </v>
      </c>
      <c r="BU1368" s="85" t="str">
        <f>IF(BQ1368=" "," ",+'Meteo - DJ'!F1369)</f>
        <v xml:space="preserve"> </v>
      </c>
      <c r="BV1368" s="75" t="str">
        <f t="shared" si="153"/>
        <v xml:space="preserve"> </v>
      </c>
      <c r="BW1368" s="74" t="str">
        <f t="shared" si="157"/>
        <v xml:space="preserve"> </v>
      </c>
    </row>
    <row r="1369" spans="26:75" x14ac:dyDescent="0.45">
      <c r="Z1369" s="27"/>
      <c r="BQ1369" s="95" t="str">
        <f t="shared" si="154"/>
        <v xml:space="preserve"> </v>
      </c>
      <c r="BR1369" s="83" t="str">
        <f t="shared" si="155"/>
        <v xml:space="preserve"> </v>
      </c>
      <c r="BS1369" s="43" t="str">
        <f t="shared" si="156"/>
        <v xml:space="preserve"> </v>
      </c>
      <c r="BT1369" s="84" t="str">
        <f>IF(BQ1369=" "," ",+'Meteo - DJ'!E1370)</f>
        <v xml:space="preserve"> </v>
      </c>
      <c r="BU1369" s="85" t="str">
        <f>IF(BQ1369=" "," ",+'Meteo - DJ'!F1370)</f>
        <v xml:space="preserve"> </v>
      </c>
      <c r="BV1369" s="75" t="str">
        <f t="shared" si="153"/>
        <v xml:space="preserve"> </v>
      </c>
      <c r="BW1369" s="74" t="str">
        <f t="shared" si="157"/>
        <v xml:space="preserve"> </v>
      </c>
    </row>
    <row r="1370" spans="26:75" x14ac:dyDescent="0.45">
      <c r="Z1370" s="27"/>
      <c r="BQ1370" s="95" t="str">
        <f t="shared" si="154"/>
        <v xml:space="preserve"> </v>
      </c>
      <c r="BR1370" s="83" t="str">
        <f t="shared" si="155"/>
        <v xml:space="preserve"> </v>
      </c>
      <c r="BS1370" s="43" t="str">
        <f t="shared" si="156"/>
        <v xml:space="preserve"> </v>
      </c>
      <c r="BT1370" s="84" t="str">
        <f>IF(BQ1370=" "," ",+'Meteo - DJ'!E1371)</f>
        <v xml:space="preserve"> </v>
      </c>
      <c r="BU1370" s="85" t="str">
        <f>IF(BQ1370=" "," ",+'Meteo - DJ'!F1371)</f>
        <v xml:space="preserve"> </v>
      </c>
      <c r="BV1370" s="75" t="str">
        <f t="shared" si="153"/>
        <v xml:space="preserve"> </v>
      </c>
      <c r="BW1370" s="74" t="str">
        <f t="shared" si="157"/>
        <v xml:space="preserve"> </v>
      </c>
    </row>
    <row r="1371" spans="26:75" x14ac:dyDescent="0.45">
      <c r="Z1371" s="27"/>
      <c r="BQ1371" s="95" t="str">
        <f t="shared" si="154"/>
        <v xml:space="preserve"> </v>
      </c>
      <c r="BR1371" s="83" t="str">
        <f t="shared" si="155"/>
        <v xml:space="preserve"> </v>
      </c>
      <c r="BS1371" s="43" t="str">
        <f t="shared" si="156"/>
        <v xml:space="preserve"> </v>
      </c>
      <c r="BT1371" s="84" t="str">
        <f>IF(BQ1371=" "," ",+'Meteo - DJ'!E1372)</f>
        <v xml:space="preserve"> </v>
      </c>
      <c r="BU1371" s="85" t="str">
        <f>IF(BQ1371=" "," ",+'Meteo - DJ'!F1372)</f>
        <v xml:space="preserve"> </v>
      </c>
      <c r="BV1371" s="75" t="str">
        <f t="shared" si="153"/>
        <v xml:space="preserve"> </v>
      </c>
      <c r="BW1371" s="74" t="str">
        <f t="shared" si="157"/>
        <v xml:space="preserve"> </v>
      </c>
    </row>
    <row r="1372" spans="26:75" x14ac:dyDescent="0.45">
      <c r="Z1372" s="27"/>
      <c r="BQ1372" s="95" t="str">
        <f t="shared" si="154"/>
        <v xml:space="preserve"> </v>
      </c>
      <c r="BR1372" s="83" t="str">
        <f t="shared" si="155"/>
        <v xml:space="preserve"> </v>
      </c>
      <c r="BS1372" s="43" t="str">
        <f t="shared" si="156"/>
        <v xml:space="preserve"> </v>
      </c>
      <c r="BT1372" s="84" t="str">
        <f>IF(BQ1372=" "," ",+'Meteo - DJ'!E1373)</f>
        <v xml:space="preserve"> </v>
      </c>
      <c r="BU1372" s="85" t="str">
        <f>IF(BQ1372=" "," ",+'Meteo - DJ'!F1373)</f>
        <v xml:space="preserve"> </v>
      </c>
      <c r="BV1372" s="75" t="str">
        <f t="shared" si="153"/>
        <v xml:space="preserve"> </v>
      </c>
      <c r="BW1372" s="74" t="str">
        <f t="shared" si="157"/>
        <v xml:space="preserve"> </v>
      </c>
    </row>
    <row r="1373" spans="26:75" x14ac:dyDescent="0.45">
      <c r="Z1373" s="27"/>
      <c r="BQ1373" s="95" t="str">
        <f t="shared" si="154"/>
        <v xml:space="preserve"> </v>
      </c>
      <c r="BR1373" s="83" t="str">
        <f t="shared" si="155"/>
        <v xml:space="preserve"> </v>
      </c>
      <c r="BS1373" s="43" t="str">
        <f t="shared" si="156"/>
        <v xml:space="preserve"> </v>
      </c>
      <c r="BT1373" s="84" t="str">
        <f>IF(BQ1373=" "," ",+'Meteo - DJ'!E1374)</f>
        <v xml:space="preserve"> </v>
      </c>
      <c r="BU1373" s="85" t="str">
        <f>IF(BQ1373=" "," ",+'Meteo - DJ'!F1374)</f>
        <v xml:space="preserve"> </v>
      </c>
      <c r="BV1373" s="75" t="str">
        <f t="shared" si="153"/>
        <v xml:space="preserve"> </v>
      </c>
      <c r="BW1373" s="74" t="str">
        <f t="shared" si="157"/>
        <v xml:space="preserve"> </v>
      </c>
    </row>
    <row r="1374" spans="26:75" x14ac:dyDescent="0.45">
      <c r="Z1374" s="27"/>
      <c r="BQ1374" s="95" t="str">
        <f t="shared" si="154"/>
        <v xml:space="preserve"> </v>
      </c>
      <c r="BR1374" s="83" t="str">
        <f t="shared" si="155"/>
        <v xml:space="preserve"> </v>
      </c>
      <c r="BS1374" s="43" t="str">
        <f t="shared" si="156"/>
        <v xml:space="preserve"> </v>
      </c>
      <c r="BT1374" s="84" t="str">
        <f>IF(BQ1374=" "," ",+'Meteo - DJ'!E1375)</f>
        <v xml:space="preserve"> </v>
      </c>
      <c r="BU1374" s="85" t="str">
        <f>IF(BQ1374=" "," ",+'Meteo - DJ'!F1375)</f>
        <v xml:space="preserve"> </v>
      </c>
      <c r="BV1374" s="75" t="str">
        <f t="shared" si="153"/>
        <v xml:space="preserve"> </v>
      </c>
      <c r="BW1374" s="74" t="str">
        <f t="shared" si="157"/>
        <v xml:space="preserve"> </v>
      </c>
    </row>
    <row r="1375" spans="26:75" x14ac:dyDescent="0.45">
      <c r="Z1375" s="27"/>
      <c r="BQ1375" s="95" t="str">
        <f t="shared" si="154"/>
        <v xml:space="preserve"> </v>
      </c>
      <c r="BR1375" s="83" t="str">
        <f t="shared" si="155"/>
        <v xml:space="preserve"> </v>
      </c>
      <c r="BS1375" s="43" t="str">
        <f t="shared" si="156"/>
        <v xml:space="preserve"> </v>
      </c>
      <c r="BT1375" s="84" t="str">
        <f>IF(BQ1375=" "," ",+'Meteo - DJ'!E1376)</f>
        <v xml:space="preserve"> </v>
      </c>
      <c r="BU1375" s="85" t="str">
        <f>IF(BQ1375=" "," ",+'Meteo - DJ'!F1376)</f>
        <v xml:space="preserve"> </v>
      </c>
      <c r="BV1375" s="75" t="str">
        <f t="shared" si="153"/>
        <v xml:space="preserve"> </v>
      </c>
      <c r="BW1375" s="74" t="str">
        <f t="shared" si="157"/>
        <v xml:space="preserve"> </v>
      </c>
    </row>
    <row r="1376" spans="26:75" x14ac:dyDescent="0.45">
      <c r="Z1376" s="27"/>
      <c r="BQ1376" s="95" t="str">
        <f t="shared" si="154"/>
        <v xml:space="preserve"> </v>
      </c>
      <c r="BR1376" s="83" t="str">
        <f t="shared" si="155"/>
        <v xml:space="preserve"> </v>
      </c>
      <c r="BS1376" s="43" t="str">
        <f t="shared" si="156"/>
        <v xml:space="preserve"> </v>
      </c>
      <c r="BT1376" s="84" t="str">
        <f>IF(BQ1376=" "," ",+'Meteo - DJ'!E1377)</f>
        <v xml:space="preserve"> </v>
      </c>
      <c r="BU1376" s="85" t="str">
        <f>IF(BQ1376=" "," ",+'Meteo - DJ'!F1377)</f>
        <v xml:space="preserve"> </v>
      </c>
      <c r="BV1376" s="75" t="str">
        <f t="shared" si="153"/>
        <v xml:space="preserve"> </v>
      </c>
      <c r="BW1376" s="74" t="str">
        <f t="shared" si="157"/>
        <v xml:space="preserve"> </v>
      </c>
    </row>
    <row r="1377" spans="26:75" x14ac:dyDescent="0.45">
      <c r="Z1377" s="27"/>
      <c r="BQ1377" s="95" t="str">
        <f t="shared" si="154"/>
        <v xml:space="preserve"> </v>
      </c>
      <c r="BR1377" s="83" t="str">
        <f t="shared" si="155"/>
        <v xml:space="preserve"> </v>
      </c>
      <c r="BS1377" s="43" t="str">
        <f t="shared" si="156"/>
        <v xml:space="preserve"> </v>
      </c>
      <c r="BT1377" s="84" t="str">
        <f>IF(BQ1377=" "," ",+'Meteo - DJ'!E1378)</f>
        <v xml:space="preserve"> </v>
      </c>
      <c r="BU1377" s="85" t="str">
        <f>IF(BQ1377=" "," ",+'Meteo - DJ'!F1378)</f>
        <v xml:space="preserve"> </v>
      </c>
      <c r="BV1377" s="75" t="str">
        <f t="shared" si="153"/>
        <v xml:space="preserve"> </v>
      </c>
      <c r="BW1377" s="74" t="str">
        <f t="shared" si="157"/>
        <v xml:space="preserve"> </v>
      </c>
    </row>
    <row r="1378" spans="26:75" x14ac:dyDescent="0.45">
      <c r="Z1378" s="27"/>
      <c r="BQ1378" s="95" t="str">
        <f t="shared" si="154"/>
        <v xml:space="preserve"> </v>
      </c>
      <c r="BR1378" s="83" t="str">
        <f t="shared" si="155"/>
        <v xml:space="preserve"> </v>
      </c>
      <c r="BS1378" s="43" t="str">
        <f t="shared" si="156"/>
        <v xml:space="preserve"> </v>
      </c>
      <c r="BT1378" s="84" t="str">
        <f>IF(BQ1378=" "," ",+'Meteo - DJ'!E1379)</f>
        <v xml:space="preserve"> </v>
      </c>
      <c r="BU1378" s="85" t="str">
        <f>IF(BQ1378=" "," ",+'Meteo - DJ'!F1379)</f>
        <v xml:space="preserve"> </v>
      </c>
      <c r="BV1378" s="75" t="str">
        <f t="shared" si="153"/>
        <v xml:space="preserve"> </v>
      </c>
      <c r="BW1378" s="74" t="str">
        <f t="shared" si="157"/>
        <v xml:space="preserve"> </v>
      </c>
    </row>
    <row r="1379" spans="26:75" x14ac:dyDescent="0.45">
      <c r="Z1379" s="27"/>
      <c r="BQ1379" s="95" t="str">
        <f t="shared" si="154"/>
        <v xml:space="preserve"> </v>
      </c>
      <c r="BR1379" s="83" t="str">
        <f t="shared" si="155"/>
        <v xml:space="preserve"> </v>
      </c>
      <c r="BS1379" s="43" t="str">
        <f t="shared" si="156"/>
        <v xml:space="preserve"> </v>
      </c>
      <c r="BT1379" s="84" t="str">
        <f>IF(BQ1379=" "," ",+'Meteo - DJ'!E1380)</f>
        <v xml:space="preserve"> </v>
      </c>
      <c r="BU1379" s="85" t="str">
        <f>IF(BQ1379=" "," ",+'Meteo - DJ'!F1380)</f>
        <v xml:space="preserve"> </v>
      </c>
      <c r="BV1379" s="75" t="str">
        <f t="shared" si="153"/>
        <v xml:space="preserve"> </v>
      </c>
      <c r="BW1379" s="74" t="str">
        <f t="shared" si="157"/>
        <v xml:space="preserve"> </v>
      </c>
    </row>
    <row r="1380" spans="26:75" x14ac:dyDescent="0.45">
      <c r="Z1380" s="27"/>
      <c r="BQ1380" s="95" t="str">
        <f t="shared" si="154"/>
        <v xml:space="preserve"> </v>
      </c>
      <c r="BR1380" s="83" t="str">
        <f t="shared" si="155"/>
        <v xml:space="preserve"> </v>
      </c>
      <c r="BS1380" s="43" t="str">
        <f t="shared" si="156"/>
        <v xml:space="preserve"> </v>
      </c>
      <c r="BT1380" s="84" t="str">
        <f>IF(BQ1380=" "," ",+'Meteo - DJ'!E1381)</f>
        <v xml:space="preserve"> </v>
      </c>
      <c r="BU1380" s="85" t="str">
        <f>IF(BQ1380=" "," ",+'Meteo - DJ'!F1381)</f>
        <v xml:space="preserve"> </v>
      </c>
      <c r="BV1380" s="75" t="str">
        <f t="shared" si="153"/>
        <v xml:space="preserve"> </v>
      </c>
      <c r="BW1380" s="74" t="str">
        <f t="shared" si="157"/>
        <v xml:space="preserve"> </v>
      </c>
    </row>
    <row r="1381" spans="26:75" x14ac:dyDescent="0.45">
      <c r="Z1381" s="27"/>
      <c r="BQ1381" s="95" t="str">
        <f t="shared" si="154"/>
        <v xml:space="preserve"> </v>
      </c>
      <c r="BR1381" s="83" t="str">
        <f t="shared" si="155"/>
        <v xml:space="preserve"> </v>
      </c>
      <c r="BS1381" s="43" t="str">
        <f t="shared" si="156"/>
        <v xml:space="preserve"> </v>
      </c>
      <c r="BT1381" s="84" t="str">
        <f>IF(BQ1381=" "," ",+'Meteo - DJ'!E1382)</f>
        <v xml:space="preserve"> </v>
      </c>
      <c r="BU1381" s="85" t="str">
        <f>IF(BQ1381=" "," ",+'Meteo - DJ'!F1382)</f>
        <v xml:space="preserve"> </v>
      </c>
      <c r="BV1381" s="75" t="str">
        <f t="shared" si="153"/>
        <v xml:space="preserve"> </v>
      </c>
      <c r="BW1381" s="74" t="str">
        <f t="shared" si="157"/>
        <v xml:space="preserve"> </v>
      </c>
    </row>
    <row r="1382" spans="26:75" x14ac:dyDescent="0.45">
      <c r="Z1382" s="27"/>
      <c r="BQ1382" s="95" t="str">
        <f t="shared" si="154"/>
        <v xml:space="preserve"> </v>
      </c>
      <c r="BR1382" s="83" t="str">
        <f t="shared" si="155"/>
        <v xml:space="preserve"> </v>
      </c>
      <c r="BS1382" s="43" t="str">
        <f t="shared" si="156"/>
        <v xml:space="preserve"> </v>
      </c>
      <c r="BT1382" s="84" t="str">
        <f>IF(BQ1382=" "," ",+'Meteo - DJ'!E1383)</f>
        <v xml:space="preserve"> </v>
      </c>
      <c r="BU1382" s="85" t="str">
        <f>IF(BQ1382=" "," ",+'Meteo - DJ'!F1383)</f>
        <v xml:space="preserve"> </v>
      </c>
      <c r="BV1382" s="75" t="str">
        <f t="shared" si="153"/>
        <v xml:space="preserve"> </v>
      </c>
      <c r="BW1382" s="74" t="str">
        <f t="shared" si="157"/>
        <v xml:space="preserve"> </v>
      </c>
    </row>
    <row r="1383" spans="26:75" x14ac:dyDescent="0.45">
      <c r="Z1383" s="27"/>
      <c r="BQ1383" s="95" t="str">
        <f t="shared" si="154"/>
        <v xml:space="preserve"> </v>
      </c>
      <c r="BR1383" s="83" t="str">
        <f t="shared" si="155"/>
        <v xml:space="preserve"> </v>
      </c>
      <c r="BS1383" s="43" t="str">
        <f t="shared" si="156"/>
        <v xml:space="preserve"> </v>
      </c>
      <c r="BT1383" s="84" t="str">
        <f>IF(BQ1383=" "," ",+'Meteo - DJ'!E1384)</f>
        <v xml:space="preserve"> </v>
      </c>
      <c r="BU1383" s="85" t="str">
        <f>IF(BQ1383=" "," ",+'Meteo - DJ'!F1384)</f>
        <v xml:space="preserve"> </v>
      </c>
      <c r="BV1383" s="75" t="str">
        <f t="shared" si="153"/>
        <v xml:space="preserve"> </v>
      </c>
      <c r="BW1383" s="74" t="str">
        <f t="shared" si="157"/>
        <v xml:space="preserve"> </v>
      </c>
    </row>
    <row r="1384" spans="26:75" x14ac:dyDescent="0.45">
      <c r="Z1384" s="27"/>
      <c r="BQ1384" s="95" t="str">
        <f t="shared" si="154"/>
        <v xml:space="preserve"> </v>
      </c>
      <c r="BR1384" s="83" t="str">
        <f t="shared" si="155"/>
        <v xml:space="preserve"> </v>
      </c>
      <c r="BS1384" s="43" t="str">
        <f t="shared" si="156"/>
        <v xml:space="preserve"> </v>
      </c>
      <c r="BT1384" s="84" t="str">
        <f>IF(BQ1384=" "," ",+'Meteo - DJ'!E1385)</f>
        <v xml:space="preserve"> </v>
      </c>
      <c r="BU1384" s="85" t="str">
        <f>IF(BQ1384=" "," ",+'Meteo - DJ'!F1385)</f>
        <v xml:space="preserve"> </v>
      </c>
      <c r="BV1384" s="75" t="str">
        <f t="shared" si="153"/>
        <v xml:space="preserve"> </v>
      </c>
      <c r="BW1384" s="74" t="str">
        <f t="shared" si="157"/>
        <v xml:space="preserve"> </v>
      </c>
    </row>
    <row r="1385" spans="26:75" x14ac:dyDescent="0.45">
      <c r="Z1385" s="27"/>
      <c r="BQ1385" s="95" t="str">
        <f t="shared" si="154"/>
        <v xml:space="preserve"> </v>
      </c>
      <c r="BR1385" s="83" t="str">
        <f t="shared" si="155"/>
        <v xml:space="preserve"> </v>
      </c>
      <c r="BS1385" s="43" t="str">
        <f t="shared" si="156"/>
        <v xml:space="preserve"> </v>
      </c>
      <c r="BT1385" s="84" t="str">
        <f>IF(BQ1385=" "," ",+'Meteo - DJ'!E1386)</f>
        <v xml:space="preserve"> </v>
      </c>
      <c r="BU1385" s="85" t="str">
        <f>IF(BQ1385=" "," ",+'Meteo - DJ'!F1386)</f>
        <v xml:space="preserve"> </v>
      </c>
      <c r="BV1385" s="75" t="str">
        <f t="shared" si="153"/>
        <v xml:space="preserve"> </v>
      </c>
      <c r="BW1385" s="74" t="str">
        <f t="shared" si="157"/>
        <v xml:space="preserve"> </v>
      </c>
    </row>
    <row r="1386" spans="26:75" x14ac:dyDescent="0.45">
      <c r="Z1386" s="27"/>
      <c r="BQ1386" s="95" t="str">
        <f t="shared" si="154"/>
        <v xml:space="preserve"> </v>
      </c>
      <c r="BR1386" s="83" t="str">
        <f t="shared" si="155"/>
        <v xml:space="preserve"> </v>
      </c>
      <c r="BS1386" s="43" t="str">
        <f t="shared" si="156"/>
        <v xml:space="preserve"> </v>
      </c>
      <c r="BT1386" s="84" t="str">
        <f>IF(BQ1386=" "," ",+'Meteo - DJ'!E1387)</f>
        <v xml:space="preserve"> </v>
      </c>
      <c r="BU1386" s="85" t="str">
        <f>IF(BQ1386=" "," ",+'Meteo - DJ'!F1387)</f>
        <v xml:space="preserve"> </v>
      </c>
      <c r="BV1386" s="75" t="str">
        <f t="shared" si="153"/>
        <v xml:space="preserve"> </v>
      </c>
      <c r="BW1386" s="74" t="str">
        <f t="shared" si="157"/>
        <v xml:space="preserve"> </v>
      </c>
    </row>
    <row r="1387" spans="26:75" x14ac:dyDescent="0.45">
      <c r="Z1387" s="27"/>
      <c r="BQ1387" s="95" t="str">
        <f t="shared" si="154"/>
        <v xml:space="preserve"> </v>
      </c>
      <c r="BR1387" s="83" t="str">
        <f t="shared" si="155"/>
        <v xml:space="preserve"> </v>
      </c>
      <c r="BS1387" s="43" t="str">
        <f t="shared" si="156"/>
        <v xml:space="preserve"> </v>
      </c>
      <c r="BT1387" s="84" t="str">
        <f>IF(BQ1387=" "," ",+'Meteo - DJ'!E1388)</f>
        <v xml:space="preserve"> </v>
      </c>
      <c r="BU1387" s="85" t="str">
        <f>IF(BQ1387=" "," ",+'Meteo - DJ'!F1388)</f>
        <v xml:space="preserve"> </v>
      </c>
      <c r="BV1387" s="75" t="str">
        <f t="shared" si="153"/>
        <v xml:space="preserve"> </v>
      </c>
      <c r="BW1387" s="74" t="str">
        <f t="shared" si="157"/>
        <v xml:space="preserve"> </v>
      </c>
    </row>
    <row r="1388" spans="26:75" x14ac:dyDescent="0.45">
      <c r="Z1388" s="27"/>
      <c r="BQ1388" s="95" t="str">
        <f t="shared" si="154"/>
        <v xml:space="preserve"> </v>
      </c>
      <c r="BR1388" s="83" t="str">
        <f t="shared" si="155"/>
        <v xml:space="preserve"> </v>
      </c>
      <c r="BS1388" s="43" t="str">
        <f t="shared" si="156"/>
        <v xml:space="preserve"> </v>
      </c>
      <c r="BT1388" s="84" t="str">
        <f>IF(BQ1388=" "," ",+'Meteo - DJ'!E1389)</f>
        <v xml:space="preserve"> </v>
      </c>
      <c r="BU1388" s="85" t="str">
        <f>IF(BQ1388=" "," ",+'Meteo - DJ'!F1389)</f>
        <v xml:space="preserve"> </v>
      </c>
      <c r="BV1388" s="75" t="str">
        <f t="shared" si="153"/>
        <v xml:space="preserve"> </v>
      </c>
      <c r="BW1388" s="74" t="str">
        <f t="shared" si="157"/>
        <v xml:space="preserve"> </v>
      </c>
    </row>
    <row r="1389" spans="26:75" x14ac:dyDescent="0.45">
      <c r="Z1389" s="27"/>
      <c r="BQ1389" s="95" t="str">
        <f t="shared" si="154"/>
        <v xml:space="preserve"> </v>
      </c>
      <c r="BR1389" s="83" t="str">
        <f t="shared" si="155"/>
        <v xml:space="preserve"> </v>
      </c>
      <c r="BS1389" s="43" t="str">
        <f t="shared" si="156"/>
        <v xml:space="preserve"> </v>
      </c>
      <c r="BT1389" s="84" t="str">
        <f>IF(BQ1389=" "," ",+'Meteo - DJ'!E1390)</f>
        <v xml:space="preserve"> </v>
      </c>
      <c r="BU1389" s="85" t="str">
        <f>IF(BQ1389=" "," ",+'Meteo - DJ'!F1390)</f>
        <v xml:space="preserve"> </v>
      </c>
      <c r="BV1389" s="75" t="str">
        <f t="shared" si="153"/>
        <v xml:space="preserve"> </v>
      </c>
      <c r="BW1389" s="74" t="str">
        <f t="shared" si="157"/>
        <v xml:space="preserve"> </v>
      </c>
    </row>
    <row r="1390" spans="26:75" x14ac:dyDescent="0.45">
      <c r="Z1390" s="27"/>
      <c r="BQ1390" s="95" t="str">
        <f t="shared" si="154"/>
        <v xml:space="preserve"> </v>
      </c>
      <c r="BR1390" s="83" t="str">
        <f t="shared" si="155"/>
        <v xml:space="preserve"> </v>
      </c>
      <c r="BS1390" s="43" t="str">
        <f t="shared" si="156"/>
        <v xml:space="preserve"> </v>
      </c>
      <c r="BT1390" s="84" t="str">
        <f>IF(BQ1390=" "," ",+'Meteo - DJ'!E1391)</f>
        <v xml:space="preserve"> </v>
      </c>
      <c r="BU1390" s="85" t="str">
        <f>IF(BQ1390=" "," ",+'Meteo - DJ'!F1391)</f>
        <v xml:space="preserve"> </v>
      </c>
      <c r="BV1390" s="75" t="str">
        <f t="shared" si="153"/>
        <v xml:space="preserve"> </v>
      </c>
      <c r="BW1390" s="74" t="str">
        <f t="shared" si="157"/>
        <v xml:space="preserve"> </v>
      </c>
    </row>
    <row r="1391" spans="26:75" x14ac:dyDescent="0.45">
      <c r="Z1391" s="27"/>
      <c r="BQ1391" s="95" t="str">
        <f t="shared" si="154"/>
        <v xml:space="preserve"> </v>
      </c>
      <c r="BR1391" s="83" t="str">
        <f t="shared" si="155"/>
        <v xml:space="preserve"> </v>
      </c>
      <c r="BS1391" s="43" t="str">
        <f t="shared" si="156"/>
        <v xml:space="preserve"> </v>
      </c>
      <c r="BT1391" s="84" t="str">
        <f>IF(BQ1391=" "," ",+'Meteo - DJ'!E1392)</f>
        <v xml:space="preserve"> </v>
      </c>
      <c r="BU1391" s="85" t="str">
        <f>IF(BQ1391=" "," ",+'Meteo - DJ'!F1392)</f>
        <v xml:space="preserve"> </v>
      </c>
      <c r="BV1391" s="75" t="str">
        <f t="shared" si="153"/>
        <v xml:space="preserve"> </v>
      </c>
      <c r="BW1391" s="74" t="str">
        <f t="shared" si="157"/>
        <v xml:space="preserve"> </v>
      </c>
    </row>
    <row r="1392" spans="26:75" x14ac:dyDescent="0.45">
      <c r="Z1392" s="27"/>
      <c r="BQ1392" s="95" t="str">
        <f t="shared" si="154"/>
        <v xml:space="preserve"> </v>
      </c>
      <c r="BR1392" s="83" t="str">
        <f t="shared" si="155"/>
        <v xml:space="preserve"> </v>
      </c>
      <c r="BS1392" s="43" t="str">
        <f t="shared" si="156"/>
        <v xml:space="preserve"> </v>
      </c>
      <c r="BT1392" s="84" t="str">
        <f>IF(BQ1392=" "," ",+'Meteo - DJ'!E1393)</f>
        <v xml:space="preserve"> </v>
      </c>
      <c r="BU1392" s="85" t="str">
        <f>IF(BQ1392=" "," ",+'Meteo - DJ'!F1393)</f>
        <v xml:space="preserve"> </v>
      </c>
      <c r="BV1392" s="75" t="str">
        <f t="shared" si="153"/>
        <v xml:space="preserve"> </v>
      </c>
      <c r="BW1392" s="74" t="str">
        <f t="shared" si="157"/>
        <v xml:space="preserve"> </v>
      </c>
    </row>
    <row r="1393" spans="26:75" x14ac:dyDescent="0.45">
      <c r="Z1393" s="27"/>
      <c r="BQ1393" s="95" t="str">
        <f t="shared" si="154"/>
        <v xml:space="preserve"> </v>
      </c>
      <c r="BR1393" s="83" t="str">
        <f t="shared" si="155"/>
        <v xml:space="preserve"> </v>
      </c>
      <c r="BS1393" s="43" t="str">
        <f t="shared" si="156"/>
        <v xml:space="preserve"> </v>
      </c>
      <c r="BT1393" s="84" t="str">
        <f>IF(BQ1393=" "," ",+'Meteo - DJ'!E1394)</f>
        <v xml:space="preserve"> </v>
      </c>
      <c r="BU1393" s="85" t="str">
        <f>IF(BQ1393=" "," ",+'Meteo - DJ'!F1394)</f>
        <v xml:space="preserve"> </v>
      </c>
      <c r="BV1393" s="75" t="str">
        <f t="shared" si="153"/>
        <v xml:space="preserve"> </v>
      </c>
      <c r="BW1393" s="74" t="str">
        <f t="shared" si="157"/>
        <v xml:space="preserve"> </v>
      </c>
    </row>
    <row r="1394" spans="26:75" x14ac:dyDescent="0.45">
      <c r="Z1394" s="27"/>
      <c r="BQ1394" s="95" t="str">
        <f t="shared" si="154"/>
        <v xml:space="preserve"> </v>
      </c>
      <c r="BR1394" s="83" t="str">
        <f t="shared" si="155"/>
        <v xml:space="preserve"> </v>
      </c>
      <c r="BS1394" s="43" t="str">
        <f t="shared" si="156"/>
        <v xml:space="preserve"> </v>
      </c>
      <c r="BT1394" s="84" t="str">
        <f>IF(BQ1394=" "," ",+'Meteo - DJ'!E1395)</f>
        <v xml:space="preserve"> </v>
      </c>
      <c r="BU1394" s="85" t="str">
        <f>IF(BQ1394=" "," ",+'Meteo - DJ'!F1395)</f>
        <v xml:space="preserve"> </v>
      </c>
      <c r="BV1394" s="75" t="str">
        <f t="shared" si="153"/>
        <v xml:space="preserve"> </v>
      </c>
      <c r="BW1394" s="74" t="str">
        <f t="shared" si="157"/>
        <v xml:space="preserve"> </v>
      </c>
    </row>
    <row r="1395" spans="26:75" x14ac:dyDescent="0.45">
      <c r="Z1395" s="27"/>
      <c r="BQ1395" s="95" t="str">
        <f t="shared" si="154"/>
        <v xml:space="preserve"> </v>
      </c>
      <c r="BR1395" s="83" t="str">
        <f t="shared" si="155"/>
        <v xml:space="preserve"> </v>
      </c>
      <c r="BS1395" s="43" t="str">
        <f t="shared" si="156"/>
        <v xml:space="preserve"> </v>
      </c>
      <c r="BT1395" s="84" t="str">
        <f>IF(BQ1395=" "," ",+'Meteo - DJ'!E1396)</f>
        <v xml:space="preserve"> </v>
      </c>
      <c r="BU1395" s="85" t="str">
        <f>IF(BQ1395=" "," ",+'Meteo - DJ'!F1396)</f>
        <v xml:space="preserve"> </v>
      </c>
      <c r="BV1395" s="75" t="str">
        <f t="shared" si="153"/>
        <v xml:space="preserve"> </v>
      </c>
      <c r="BW1395" s="74" t="str">
        <f t="shared" si="157"/>
        <v xml:space="preserve"> </v>
      </c>
    </row>
    <row r="1396" spans="26:75" x14ac:dyDescent="0.45">
      <c r="Z1396" s="27"/>
      <c r="BQ1396" s="95" t="str">
        <f t="shared" si="154"/>
        <v xml:space="preserve"> </v>
      </c>
      <c r="BR1396" s="83" t="str">
        <f t="shared" si="155"/>
        <v xml:space="preserve"> </v>
      </c>
      <c r="BS1396" s="43" t="str">
        <f t="shared" si="156"/>
        <v xml:space="preserve"> </v>
      </c>
      <c r="BT1396" s="84" t="str">
        <f>IF(BQ1396=" "," ",+'Meteo - DJ'!E1397)</f>
        <v xml:space="preserve"> </v>
      </c>
      <c r="BU1396" s="85" t="str">
        <f>IF(BQ1396=" "," ",+'Meteo - DJ'!F1397)</f>
        <v xml:space="preserve"> </v>
      </c>
      <c r="BV1396" s="75" t="str">
        <f t="shared" si="153"/>
        <v xml:space="preserve"> </v>
      </c>
      <c r="BW1396" s="74" t="str">
        <f t="shared" si="157"/>
        <v xml:space="preserve"> </v>
      </c>
    </row>
    <row r="1397" spans="26:75" x14ac:dyDescent="0.45">
      <c r="Z1397" s="27"/>
      <c r="BQ1397" s="95" t="str">
        <f t="shared" si="154"/>
        <v xml:space="preserve"> </v>
      </c>
      <c r="BR1397" s="83" t="str">
        <f t="shared" si="155"/>
        <v xml:space="preserve"> </v>
      </c>
      <c r="BS1397" s="43" t="str">
        <f t="shared" si="156"/>
        <v xml:space="preserve"> </v>
      </c>
      <c r="BT1397" s="84" t="str">
        <f>IF(BQ1397=" "," ",+'Meteo - DJ'!E1398)</f>
        <v xml:space="preserve"> </v>
      </c>
      <c r="BU1397" s="85" t="str">
        <f>IF(BQ1397=" "," ",+'Meteo - DJ'!F1398)</f>
        <v xml:space="preserve"> </v>
      </c>
      <c r="BV1397" s="75" t="str">
        <f t="shared" si="153"/>
        <v xml:space="preserve"> </v>
      </c>
      <c r="BW1397" s="74" t="str">
        <f t="shared" si="157"/>
        <v xml:space="preserve"> </v>
      </c>
    </row>
    <row r="1398" spans="26:75" x14ac:dyDescent="0.45">
      <c r="Z1398" s="27"/>
      <c r="BQ1398" s="95" t="str">
        <f t="shared" si="154"/>
        <v xml:space="preserve"> </v>
      </c>
      <c r="BR1398" s="83" t="str">
        <f t="shared" si="155"/>
        <v xml:space="preserve"> </v>
      </c>
      <c r="BS1398" s="43" t="str">
        <f t="shared" si="156"/>
        <v xml:space="preserve"> </v>
      </c>
      <c r="BT1398" s="84" t="str">
        <f>IF(BQ1398=" "," ",+'Meteo - DJ'!E1399)</f>
        <v xml:space="preserve"> </v>
      </c>
      <c r="BU1398" s="85" t="str">
        <f>IF(BQ1398=" "," ",+'Meteo - DJ'!F1399)</f>
        <v xml:space="preserve"> </v>
      </c>
      <c r="BV1398" s="75" t="str">
        <f t="shared" si="153"/>
        <v xml:space="preserve"> </v>
      </c>
      <c r="BW1398" s="74" t="str">
        <f t="shared" si="157"/>
        <v xml:space="preserve"> </v>
      </c>
    </row>
    <row r="1399" spans="26:75" x14ac:dyDescent="0.45">
      <c r="Z1399" s="27"/>
      <c r="BQ1399" s="95" t="str">
        <f t="shared" si="154"/>
        <v xml:space="preserve"> </v>
      </c>
      <c r="BR1399" s="83" t="str">
        <f t="shared" si="155"/>
        <v xml:space="preserve"> </v>
      </c>
      <c r="BS1399" s="43" t="str">
        <f t="shared" si="156"/>
        <v xml:space="preserve"> </v>
      </c>
      <c r="BT1399" s="84" t="str">
        <f>IF(BQ1399=" "," ",+'Meteo - DJ'!E1400)</f>
        <v xml:space="preserve"> </v>
      </c>
      <c r="BU1399" s="85" t="str">
        <f>IF(BQ1399=" "," ",+'Meteo - DJ'!F1400)</f>
        <v xml:space="preserve"> </v>
      </c>
      <c r="BV1399" s="75" t="str">
        <f t="shared" si="153"/>
        <v xml:space="preserve"> </v>
      </c>
      <c r="BW1399" s="74" t="str">
        <f t="shared" si="157"/>
        <v xml:space="preserve"> </v>
      </c>
    </row>
    <row r="1400" spans="26:75" x14ac:dyDescent="0.45">
      <c r="Z1400" s="27"/>
      <c r="BQ1400" s="95" t="str">
        <f t="shared" si="154"/>
        <v xml:space="preserve"> </v>
      </c>
      <c r="BR1400" s="83" t="str">
        <f t="shared" si="155"/>
        <v xml:space="preserve"> </v>
      </c>
      <c r="BS1400" s="43" t="str">
        <f t="shared" si="156"/>
        <v xml:space="preserve"> </v>
      </c>
      <c r="BT1400" s="84" t="str">
        <f>IF(BQ1400=" "," ",+'Meteo - DJ'!E1401)</f>
        <v xml:space="preserve"> </v>
      </c>
      <c r="BU1400" s="85" t="str">
        <f>IF(BQ1400=" "," ",+'Meteo - DJ'!F1401)</f>
        <v xml:space="preserve"> </v>
      </c>
      <c r="BV1400" s="75" t="str">
        <f t="shared" si="153"/>
        <v xml:space="preserve"> </v>
      </c>
      <c r="BW1400" s="74" t="str">
        <f t="shared" si="157"/>
        <v xml:space="preserve"> </v>
      </c>
    </row>
    <row r="1401" spans="26:75" x14ac:dyDescent="0.45">
      <c r="Z1401" s="27"/>
      <c r="BQ1401" s="95" t="str">
        <f t="shared" si="154"/>
        <v xml:space="preserve"> </v>
      </c>
      <c r="BR1401" s="83" t="str">
        <f t="shared" si="155"/>
        <v xml:space="preserve"> </v>
      </c>
      <c r="BS1401" s="43" t="str">
        <f t="shared" si="156"/>
        <v xml:space="preserve"> </v>
      </c>
      <c r="BT1401" s="84" t="str">
        <f>IF(BQ1401=" "," ",+'Meteo - DJ'!E1402)</f>
        <v xml:space="preserve"> </v>
      </c>
      <c r="BU1401" s="85" t="str">
        <f>IF(BQ1401=" "," ",+'Meteo - DJ'!F1402)</f>
        <v xml:space="preserve"> </v>
      </c>
      <c r="BV1401" s="75" t="str">
        <f t="shared" si="153"/>
        <v xml:space="preserve"> </v>
      </c>
      <c r="BW1401" s="74" t="str">
        <f t="shared" si="157"/>
        <v xml:space="preserve"> </v>
      </c>
    </row>
    <row r="1402" spans="26:75" x14ac:dyDescent="0.45">
      <c r="Z1402" s="27"/>
      <c r="BQ1402" s="95" t="str">
        <f t="shared" si="154"/>
        <v xml:space="preserve"> </v>
      </c>
      <c r="BR1402" s="83" t="str">
        <f t="shared" si="155"/>
        <v xml:space="preserve"> </v>
      </c>
      <c r="BS1402" s="43" t="str">
        <f t="shared" si="156"/>
        <v xml:space="preserve"> </v>
      </c>
      <c r="BT1402" s="84" t="str">
        <f>IF(BQ1402=" "," ",+'Meteo - DJ'!E1403)</f>
        <v xml:space="preserve"> </v>
      </c>
      <c r="BU1402" s="85" t="str">
        <f>IF(BQ1402=" "," ",+'Meteo - DJ'!F1403)</f>
        <v xml:space="preserve"> </v>
      </c>
      <c r="BV1402" s="75" t="str">
        <f t="shared" si="153"/>
        <v xml:space="preserve"> </v>
      </c>
      <c r="BW1402" s="74" t="str">
        <f t="shared" si="157"/>
        <v xml:space="preserve"> </v>
      </c>
    </row>
    <row r="1403" spans="26:75" x14ac:dyDescent="0.45">
      <c r="Z1403" s="27"/>
      <c r="BQ1403" s="95" t="str">
        <f t="shared" si="154"/>
        <v xml:space="preserve"> </v>
      </c>
      <c r="BR1403" s="83" t="str">
        <f t="shared" si="155"/>
        <v xml:space="preserve"> </v>
      </c>
      <c r="BS1403" s="43" t="str">
        <f t="shared" si="156"/>
        <v xml:space="preserve"> </v>
      </c>
      <c r="BT1403" s="84" t="str">
        <f>IF(BQ1403=" "," ",+'Meteo - DJ'!E1404)</f>
        <v xml:space="preserve"> </v>
      </c>
      <c r="BU1403" s="85" t="str">
        <f>IF(BQ1403=" "," ",+'Meteo - DJ'!F1404)</f>
        <v xml:space="preserve"> </v>
      </c>
      <c r="BV1403" s="75" t="str">
        <f t="shared" si="153"/>
        <v xml:space="preserve"> </v>
      </c>
      <c r="BW1403" s="74" t="str">
        <f t="shared" si="157"/>
        <v xml:space="preserve"> </v>
      </c>
    </row>
    <row r="1404" spans="26:75" x14ac:dyDescent="0.45">
      <c r="Z1404" s="27"/>
      <c r="BQ1404" s="95" t="str">
        <f t="shared" si="154"/>
        <v xml:space="preserve"> </v>
      </c>
      <c r="BR1404" s="83" t="str">
        <f t="shared" si="155"/>
        <v xml:space="preserve"> </v>
      </c>
      <c r="BS1404" s="43" t="str">
        <f t="shared" si="156"/>
        <v xml:space="preserve"> </v>
      </c>
      <c r="BT1404" s="84" t="str">
        <f>IF(BQ1404=" "," ",+'Meteo - DJ'!E1405)</f>
        <v xml:space="preserve"> </v>
      </c>
      <c r="BU1404" s="85" t="str">
        <f>IF(BQ1404=" "," ",+'Meteo - DJ'!F1405)</f>
        <v xml:space="preserve"> </v>
      </c>
      <c r="BV1404" s="75" t="str">
        <f t="shared" si="153"/>
        <v xml:space="preserve"> </v>
      </c>
      <c r="BW1404" s="74" t="str">
        <f t="shared" si="157"/>
        <v xml:space="preserve"> </v>
      </c>
    </row>
    <row r="1405" spans="26:75" x14ac:dyDescent="0.45">
      <c r="Z1405" s="27"/>
      <c r="BQ1405" s="95" t="str">
        <f t="shared" si="154"/>
        <v xml:space="preserve"> </v>
      </c>
      <c r="BR1405" s="83" t="str">
        <f t="shared" si="155"/>
        <v xml:space="preserve"> </v>
      </c>
      <c r="BS1405" s="43" t="str">
        <f t="shared" si="156"/>
        <v xml:space="preserve"> </v>
      </c>
      <c r="BT1405" s="84" t="str">
        <f>IF(BQ1405=" "," ",+'Meteo - DJ'!E1406)</f>
        <v xml:space="preserve"> </v>
      </c>
      <c r="BU1405" s="85" t="str">
        <f>IF(BQ1405=" "," ",+'Meteo - DJ'!F1406)</f>
        <v xml:space="preserve"> </v>
      </c>
      <c r="BV1405" s="75" t="str">
        <f t="shared" si="153"/>
        <v xml:space="preserve"> </v>
      </c>
      <c r="BW1405" s="74" t="str">
        <f t="shared" si="157"/>
        <v xml:space="preserve"> </v>
      </c>
    </row>
    <row r="1406" spans="26:75" x14ac:dyDescent="0.45">
      <c r="Z1406" s="27"/>
      <c r="BQ1406" s="95" t="str">
        <f t="shared" si="154"/>
        <v xml:space="preserve"> </v>
      </c>
      <c r="BR1406" s="83" t="str">
        <f t="shared" si="155"/>
        <v xml:space="preserve"> </v>
      </c>
      <c r="BS1406" s="43" t="str">
        <f t="shared" si="156"/>
        <v xml:space="preserve"> </v>
      </c>
      <c r="BT1406" s="84" t="str">
        <f>IF(BQ1406=" "," ",+'Meteo - DJ'!E1407)</f>
        <v xml:space="preserve"> </v>
      </c>
      <c r="BU1406" s="85" t="str">
        <f>IF(BQ1406=" "," ",+'Meteo - DJ'!F1407)</f>
        <v xml:space="preserve"> </v>
      </c>
      <c r="BV1406" s="75" t="str">
        <f t="shared" si="153"/>
        <v xml:space="preserve"> </v>
      </c>
      <c r="BW1406" s="74" t="str">
        <f t="shared" si="157"/>
        <v xml:space="preserve"> </v>
      </c>
    </row>
    <row r="1407" spans="26:75" x14ac:dyDescent="0.45">
      <c r="Z1407" s="27"/>
      <c r="BQ1407" s="95" t="str">
        <f t="shared" si="154"/>
        <v xml:space="preserve"> </v>
      </c>
      <c r="BR1407" s="83" t="str">
        <f t="shared" si="155"/>
        <v xml:space="preserve"> </v>
      </c>
      <c r="BS1407" s="43" t="str">
        <f t="shared" si="156"/>
        <v xml:space="preserve"> </v>
      </c>
      <c r="BT1407" s="84" t="str">
        <f>IF(BQ1407=" "," ",+'Meteo - DJ'!E1408)</f>
        <v xml:space="preserve"> </v>
      </c>
      <c r="BU1407" s="85" t="str">
        <f>IF(BQ1407=" "," ",+'Meteo - DJ'!F1408)</f>
        <v xml:space="preserve"> </v>
      </c>
      <c r="BV1407" s="75" t="str">
        <f t="shared" si="153"/>
        <v xml:space="preserve"> </v>
      </c>
      <c r="BW1407" s="74" t="str">
        <f t="shared" si="157"/>
        <v xml:space="preserve"> </v>
      </c>
    </row>
    <row r="1408" spans="26:75" x14ac:dyDescent="0.45">
      <c r="Z1408" s="27"/>
      <c r="BQ1408" s="95" t="str">
        <f t="shared" si="154"/>
        <v xml:space="preserve"> </v>
      </c>
      <c r="BR1408" s="83" t="str">
        <f t="shared" si="155"/>
        <v xml:space="preserve"> </v>
      </c>
      <c r="BS1408" s="43" t="str">
        <f t="shared" si="156"/>
        <v xml:space="preserve"> </v>
      </c>
      <c r="BT1408" s="84" t="str">
        <f>IF(BQ1408=" "," ",+'Meteo - DJ'!E1409)</f>
        <v xml:space="preserve"> </v>
      </c>
      <c r="BU1408" s="85" t="str">
        <f>IF(BQ1408=" "," ",+'Meteo - DJ'!F1409)</f>
        <v xml:space="preserve"> </v>
      </c>
      <c r="BV1408" s="75" t="str">
        <f t="shared" si="153"/>
        <v xml:space="preserve"> </v>
      </c>
      <c r="BW1408" s="74" t="str">
        <f t="shared" si="157"/>
        <v xml:space="preserve"> </v>
      </c>
    </row>
    <row r="1409" spans="26:75" x14ac:dyDescent="0.45">
      <c r="Z1409" s="27"/>
      <c r="BQ1409" s="95" t="str">
        <f t="shared" si="154"/>
        <v xml:space="preserve"> </v>
      </c>
      <c r="BR1409" s="83" t="str">
        <f t="shared" si="155"/>
        <v xml:space="preserve"> </v>
      </c>
      <c r="BS1409" s="43" t="str">
        <f t="shared" si="156"/>
        <v xml:space="preserve"> </v>
      </c>
      <c r="BT1409" s="84" t="str">
        <f>IF(BQ1409=" "," ",+'Meteo - DJ'!E1410)</f>
        <v xml:space="preserve"> </v>
      </c>
      <c r="BU1409" s="85" t="str">
        <f>IF(BQ1409=" "," ",+'Meteo - DJ'!F1410)</f>
        <v xml:space="preserve"> </v>
      </c>
      <c r="BV1409" s="75" t="str">
        <f t="shared" si="153"/>
        <v xml:space="preserve"> </v>
      </c>
      <c r="BW1409" s="74" t="str">
        <f t="shared" si="157"/>
        <v xml:space="preserve"> </v>
      </c>
    </row>
    <row r="1410" spans="26:75" x14ac:dyDescent="0.45">
      <c r="Z1410" s="27"/>
      <c r="BQ1410" s="95" t="str">
        <f t="shared" si="154"/>
        <v xml:space="preserve"> </v>
      </c>
      <c r="BR1410" s="83" t="str">
        <f t="shared" si="155"/>
        <v xml:space="preserve"> </v>
      </c>
      <c r="BS1410" s="43" t="str">
        <f t="shared" si="156"/>
        <v xml:space="preserve"> </v>
      </c>
      <c r="BT1410" s="84" t="str">
        <f>IF(BQ1410=" "," ",+'Meteo - DJ'!E1411)</f>
        <v xml:space="preserve"> </v>
      </c>
      <c r="BU1410" s="85" t="str">
        <f>IF(BQ1410=" "," ",+'Meteo - DJ'!F1411)</f>
        <v xml:space="preserve"> </v>
      </c>
      <c r="BV1410" s="75" t="str">
        <f t="shared" si="153"/>
        <v xml:space="preserve"> </v>
      </c>
      <c r="BW1410" s="74" t="str">
        <f t="shared" si="157"/>
        <v xml:space="preserve"> </v>
      </c>
    </row>
    <row r="1411" spans="26:75" x14ac:dyDescent="0.45">
      <c r="Z1411" s="27"/>
      <c r="BQ1411" s="95" t="str">
        <f t="shared" si="154"/>
        <v xml:space="preserve"> </v>
      </c>
      <c r="BR1411" s="83" t="str">
        <f t="shared" si="155"/>
        <v xml:space="preserve"> </v>
      </c>
      <c r="BS1411" s="43" t="str">
        <f t="shared" si="156"/>
        <v xml:space="preserve"> </v>
      </c>
      <c r="BT1411" s="84" t="str">
        <f>IF(BQ1411=" "," ",+'Meteo - DJ'!E1412)</f>
        <v xml:space="preserve"> </v>
      </c>
      <c r="BU1411" s="85" t="str">
        <f>IF(BQ1411=" "," ",+'Meteo - DJ'!F1412)</f>
        <v xml:space="preserve"> </v>
      </c>
      <c r="BV1411" s="75" t="str">
        <f t="shared" si="153"/>
        <v xml:space="preserve"> </v>
      </c>
      <c r="BW1411" s="74" t="str">
        <f t="shared" si="157"/>
        <v xml:space="preserve"> </v>
      </c>
    </row>
    <row r="1412" spans="26:75" x14ac:dyDescent="0.45">
      <c r="Z1412" s="27"/>
      <c r="BQ1412" s="95" t="str">
        <f t="shared" si="154"/>
        <v xml:space="preserve"> </v>
      </c>
      <c r="BR1412" s="83" t="str">
        <f t="shared" si="155"/>
        <v xml:space="preserve"> </v>
      </c>
      <c r="BS1412" s="43" t="str">
        <f t="shared" si="156"/>
        <v xml:space="preserve"> </v>
      </c>
      <c r="BT1412" s="84" t="str">
        <f>IF(BQ1412=" "," ",+'Meteo - DJ'!E1413)</f>
        <v xml:space="preserve"> </v>
      </c>
      <c r="BU1412" s="85" t="str">
        <f>IF(BQ1412=" "," ",+'Meteo - DJ'!F1413)</f>
        <v xml:space="preserve"> </v>
      </c>
      <c r="BV1412" s="75" t="str">
        <f t="shared" si="153"/>
        <v xml:space="preserve"> </v>
      </c>
      <c r="BW1412" s="74" t="str">
        <f t="shared" si="157"/>
        <v xml:space="preserve"> </v>
      </c>
    </row>
    <row r="1413" spans="26:75" x14ac:dyDescent="0.45">
      <c r="Z1413" s="27"/>
      <c r="BQ1413" s="95" t="str">
        <f t="shared" si="154"/>
        <v xml:space="preserve"> </v>
      </c>
      <c r="BR1413" s="83" t="str">
        <f t="shared" si="155"/>
        <v xml:space="preserve"> </v>
      </c>
      <c r="BS1413" s="43" t="str">
        <f t="shared" si="156"/>
        <v xml:space="preserve"> </v>
      </c>
      <c r="BT1413" s="84" t="str">
        <f>IF(BQ1413=" "," ",+'Meteo - DJ'!E1414)</f>
        <v xml:space="preserve"> </v>
      </c>
      <c r="BU1413" s="85" t="str">
        <f>IF(BQ1413=" "," ",+'Meteo - DJ'!F1414)</f>
        <v xml:space="preserve"> </v>
      </c>
      <c r="BV1413" s="75" t="str">
        <f t="shared" si="153"/>
        <v xml:space="preserve"> </v>
      </c>
      <c r="BW1413" s="74" t="str">
        <f t="shared" si="157"/>
        <v xml:space="preserve"> </v>
      </c>
    </row>
    <row r="1414" spans="26:75" x14ac:dyDescent="0.45">
      <c r="Z1414" s="27"/>
      <c r="BQ1414" s="95" t="str">
        <f t="shared" si="154"/>
        <v xml:space="preserve"> </v>
      </c>
      <c r="BR1414" s="83" t="str">
        <f t="shared" si="155"/>
        <v xml:space="preserve"> </v>
      </c>
      <c r="BS1414" s="43" t="str">
        <f t="shared" si="156"/>
        <v xml:space="preserve"> </v>
      </c>
      <c r="BT1414" s="84" t="str">
        <f>IF(BQ1414=" "," ",+'Meteo - DJ'!E1415)</f>
        <v xml:space="preserve"> </v>
      </c>
      <c r="BU1414" s="85" t="str">
        <f>IF(BQ1414=" "," ",+'Meteo - DJ'!F1415)</f>
        <v xml:space="preserve"> </v>
      </c>
      <c r="BV1414" s="75" t="str">
        <f t="shared" si="153"/>
        <v xml:space="preserve"> </v>
      </c>
      <c r="BW1414" s="74" t="str">
        <f t="shared" si="157"/>
        <v xml:space="preserve"> </v>
      </c>
    </row>
    <row r="1415" spans="26:75" x14ac:dyDescent="0.45">
      <c r="Z1415" s="27"/>
      <c r="BQ1415" s="95" t="str">
        <f t="shared" si="154"/>
        <v xml:space="preserve"> </v>
      </c>
      <c r="BR1415" s="83" t="str">
        <f t="shared" si="155"/>
        <v xml:space="preserve"> </v>
      </c>
      <c r="BS1415" s="43" t="str">
        <f t="shared" si="156"/>
        <v xml:space="preserve"> </v>
      </c>
      <c r="BT1415" s="84" t="str">
        <f>IF(BQ1415=" "," ",+'Meteo - DJ'!E1416)</f>
        <v xml:space="preserve"> </v>
      </c>
      <c r="BU1415" s="85" t="str">
        <f>IF(BQ1415=" "," ",+'Meteo - DJ'!F1416)</f>
        <v xml:space="preserve"> </v>
      </c>
      <c r="BV1415" s="75" t="str">
        <f t="shared" si="153"/>
        <v xml:space="preserve"> </v>
      </c>
      <c r="BW1415" s="74" t="str">
        <f t="shared" si="157"/>
        <v xml:space="preserve"> </v>
      </c>
    </row>
    <row r="1416" spans="26:75" x14ac:dyDescent="0.45">
      <c r="Z1416" s="27"/>
      <c r="BQ1416" s="95" t="str">
        <f t="shared" si="154"/>
        <v xml:space="preserve"> </v>
      </c>
      <c r="BR1416" s="83" t="str">
        <f t="shared" si="155"/>
        <v xml:space="preserve"> </v>
      </c>
      <c r="BS1416" s="43" t="str">
        <f t="shared" si="156"/>
        <v xml:space="preserve"> </v>
      </c>
      <c r="BT1416" s="84" t="str">
        <f>IF(BQ1416=" "," ",+'Meteo - DJ'!E1417)</f>
        <v xml:space="preserve"> </v>
      </c>
      <c r="BU1416" s="85" t="str">
        <f>IF(BQ1416=" "," ",+'Meteo - DJ'!F1417)</f>
        <v xml:space="preserve"> </v>
      </c>
      <c r="BV1416" s="75" t="str">
        <f t="shared" si="153"/>
        <v xml:space="preserve"> </v>
      </c>
      <c r="BW1416" s="74" t="str">
        <f t="shared" si="157"/>
        <v xml:space="preserve"> </v>
      </c>
    </row>
    <row r="1417" spans="26:75" x14ac:dyDescent="0.45">
      <c r="Z1417" s="27"/>
      <c r="BQ1417" s="95" t="str">
        <f t="shared" si="154"/>
        <v xml:space="preserve"> </v>
      </c>
      <c r="BR1417" s="83" t="str">
        <f t="shared" si="155"/>
        <v xml:space="preserve"> </v>
      </c>
      <c r="BS1417" s="43" t="str">
        <f t="shared" si="156"/>
        <v xml:space="preserve"> </v>
      </c>
      <c r="BT1417" s="84" t="str">
        <f>IF(BQ1417=" "," ",+'Meteo - DJ'!E1418)</f>
        <v xml:space="preserve"> </v>
      </c>
      <c r="BU1417" s="85" t="str">
        <f>IF(BQ1417=" "," ",+'Meteo - DJ'!F1418)</f>
        <v xml:space="preserve"> </v>
      </c>
      <c r="BV1417" s="75" t="str">
        <f t="shared" si="153"/>
        <v xml:space="preserve"> </v>
      </c>
      <c r="BW1417" s="74" t="str">
        <f t="shared" si="157"/>
        <v xml:space="preserve"> </v>
      </c>
    </row>
    <row r="1418" spans="26:75" x14ac:dyDescent="0.45">
      <c r="Z1418" s="27"/>
      <c r="BQ1418" s="95" t="str">
        <f t="shared" si="154"/>
        <v xml:space="preserve"> </v>
      </c>
      <c r="BR1418" s="83" t="str">
        <f t="shared" si="155"/>
        <v xml:space="preserve"> </v>
      </c>
      <c r="BS1418" s="43" t="str">
        <f t="shared" si="156"/>
        <v xml:space="preserve"> </v>
      </c>
      <c r="BT1418" s="84" t="str">
        <f>IF(BQ1418=" "," ",+'Meteo - DJ'!E1419)</f>
        <v xml:space="preserve"> </v>
      </c>
      <c r="BU1418" s="85" t="str">
        <f>IF(BQ1418=" "," ",+'Meteo - DJ'!F1419)</f>
        <v xml:space="preserve"> </v>
      </c>
      <c r="BV1418" s="75" t="str">
        <f t="shared" si="153"/>
        <v xml:space="preserve"> </v>
      </c>
      <c r="BW1418" s="74" t="str">
        <f t="shared" si="157"/>
        <v xml:space="preserve"> </v>
      </c>
    </row>
    <row r="1419" spans="26:75" x14ac:dyDescent="0.45">
      <c r="Z1419" s="27"/>
      <c r="BQ1419" s="95" t="str">
        <f t="shared" si="154"/>
        <v xml:space="preserve"> </v>
      </c>
      <c r="BR1419" s="83" t="str">
        <f t="shared" si="155"/>
        <v xml:space="preserve"> </v>
      </c>
      <c r="BS1419" s="43" t="str">
        <f t="shared" si="156"/>
        <v xml:space="preserve"> </v>
      </c>
      <c r="BT1419" s="84" t="str">
        <f>IF(BQ1419=" "," ",+'Meteo - DJ'!E1420)</f>
        <v xml:space="preserve"> </v>
      </c>
      <c r="BU1419" s="85" t="str">
        <f>IF(BQ1419=" "," ",+'Meteo - DJ'!F1420)</f>
        <v xml:space="preserve"> </v>
      </c>
      <c r="BV1419" s="75" t="str">
        <f t="shared" ref="BV1419:BV1472" si="158">IF(BQ1419=" "," ",IF($C$12&gt;$BU1419,($C$12-(BT1419+BU1419)/2),IF(BU1419&gt;=$C$12,0.08*($C$12-BT1419)+0.42*(($C$12-BT1419)^2/(BU1419-BT1419)))))</f>
        <v xml:space="preserve"> </v>
      </c>
      <c r="BW1419" s="74" t="str">
        <f t="shared" si="157"/>
        <v xml:space="preserve"> </v>
      </c>
    </row>
    <row r="1420" spans="26:75" x14ac:dyDescent="0.45">
      <c r="Z1420" s="27"/>
      <c r="BQ1420" s="95" t="str">
        <f t="shared" ref="BQ1420:BQ1472" si="159">IF(BQ1419&lt;DATE(YEAR($D$7),MONTH($D$7),DAY($D$7)-1),DATE(YEAR(BQ1419),MONTH(BQ1419),DAY(BQ1419)+1)," ")</f>
        <v xml:space="preserve"> </v>
      </c>
      <c r="BR1420" s="83" t="str">
        <f t="shared" ref="BR1420:BR1472" si="160">IF(BQ1420=" "," ",MONTH(BQ1420))</f>
        <v xml:space="preserve"> </v>
      </c>
      <c r="BS1420" s="43" t="str">
        <f t="shared" ref="BS1420:BS1472" si="161">IF(BQ1420=" "," ",YEAR(BQ1420))</f>
        <v xml:space="preserve"> </v>
      </c>
      <c r="BT1420" s="84" t="str">
        <f>IF(BQ1420=" "," ",+'Meteo - DJ'!E1421)</f>
        <v xml:space="preserve"> </v>
      </c>
      <c r="BU1420" s="85" t="str">
        <f>IF(BQ1420=" "," ",+'Meteo - DJ'!F1421)</f>
        <v xml:space="preserve"> </v>
      </c>
      <c r="BV1420" s="75" t="str">
        <f t="shared" si="158"/>
        <v xml:space="preserve"> </v>
      </c>
      <c r="BW1420" s="74" t="str">
        <f t="shared" ref="BW1420:BW1472" si="162">IF(BQ1420=" "," ",IF(BT1420&gt;$C$13,MAX(0,(BT1420+BU1420)/2-$C$13),IF(BU1420&lt;$C$13,0,0.08*(BU1420-$C$13)+0.42*((BU1420-$C$13)^2/(BU1420-BT1420)))))</f>
        <v xml:space="preserve"> </v>
      </c>
    </row>
    <row r="1421" spans="26:75" x14ac:dyDescent="0.45">
      <c r="Z1421" s="27"/>
      <c r="BQ1421" s="95" t="str">
        <f t="shared" si="159"/>
        <v xml:space="preserve"> </v>
      </c>
      <c r="BR1421" s="83" t="str">
        <f t="shared" si="160"/>
        <v xml:space="preserve"> </v>
      </c>
      <c r="BS1421" s="43" t="str">
        <f t="shared" si="161"/>
        <v xml:space="preserve"> </v>
      </c>
      <c r="BT1421" s="84" t="str">
        <f>IF(BQ1421=" "," ",+'Meteo - DJ'!E1422)</f>
        <v xml:space="preserve"> </v>
      </c>
      <c r="BU1421" s="85" t="str">
        <f>IF(BQ1421=" "," ",+'Meteo - DJ'!F1422)</f>
        <v xml:space="preserve"> </v>
      </c>
      <c r="BV1421" s="75" t="str">
        <f t="shared" si="158"/>
        <v xml:space="preserve"> </v>
      </c>
      <c r="BW1421" s="74" t="str">
        <f t="shared" si="162"/>
        <v xml:space="preserve"> </v>
      </c>
    </row>
    <row r="1422" spans="26:75" x14ac:dyDescent="0.45">
      <c r="Z1422" s="27"/>
      <c r="BQ1422" s="95" t="str">
        <f t="shared" si="159"/>
        <v xml:space="preserve"> </v>
      </c>
      <c r="BR1422" s="83" t="str">
        <f t="shared" si="160"/>
        <v xml:space="preserve"> </v>
      </c>
      <c r="BS1422" s="43" t="str">
        <f t="shared" si="161"/>
        <v xml:space="preserve"> </v>
      </c>
      <c r="BT1422" s="84" t="str">
        <f>IF(BQ1422=" "," ",+'Meteo - DJ'!E1423)</f>
        <v xml:space="preserve"> </v>
      </c>
      <c r="BU1422" s="85" t="str">
        <f>IF(BQ1422=" "," ",+'Meteo - DJ'!F1423)</f>
        <v xml:space="preserve"> </v>
      </c>
      <c r="BV1422" s="75" t="str">
        <f t="shared" si="158"/>
        <v xml:space="preserve"> </v>
      </c>
      <c r="BW1422" s="74" t="str">
        <f t="shared" si="162"/>
        <v xml:space="preserve"> </v>
      </c>
    </row>
    <row r="1423" spans="26:75" x14ac:dyDescent="0.45">
      <c r="Z1423" s="27"/>
      <c r="BQ1423" s="95" t="str">
        <f t="shared" si="159"/>
        <v xml:space="preserve"> </v>
      </c>
      <c r="BR1423" s="83" t="str">
        <f t="shared" si="160"/>
        <v xml:space="preserve"> </v>
      </c>
      <c r="BS1423" s="43" t="str">
        <f t="shared" si="161"/>
        <v xml:space="preserve"> </v>
      </c>
      <c r="BT1423" s="84" t="str">
        <f>IF(BQ1423=" "," ",+'Meteo - DJ'!E1424)</f>
        <v xml:space="preserve"> </v>
      </c>
      <c r="BU1423" s="85" t="str">
        <f>IF(BQ1423=" "," ",+'Meteo - DJ'!F1424)</f>
        <v xml:space="preserve"> </v>
      </c>
      <c r="BV1423" s="75" t="str">
        <f t="shared" si="158"/>
        <v xml:space="preserve"> </v>
      </c>
      <c r="BW1423" s="74" t="str">
        <f t="shared" si="162"/>
        <v xml:space="preserve"> </v>
      </c>
    </row>
    <row r="1424" spans="26:75" x14ac:dyDescent="0.45">
      <c r="Z1424" s="27"/>
      <c r="BQ1424" s="95" t="str">
        <f t="shared" si="159"/>
        <v xml:space="preserve"> </v>
      </c>
      <c r="BR1424" s="83" t="str">
        <f t="shared" si="160"/>
        <v xml:space="preserve"> </v>
      </c>
      <c r="BS1424" s="43" t="str">
        <f t="shared" si="161"/>
        <v xml:space="preserve"> </v>
      </c>
      <c r="BT1424" s="84" t="str">
        <f>IF(BQ1424=" "," ",+'Meteo - DJ'!E1425)</f>
        <v xml:space="preserve"> </v>
      </c>
      <c r="BU1424" s="85" t="str">
        <f>IF(BQ1424=" "," ",+'Meteo - DJ'!F1425)</f>
        <v xml:space="preserve"> </v>
      </c>
      <c r="BV1424" s="75" t="str">
        <f t="shared" si="158"/>
        <v xml:space="preserve"> </v>
      </c>
      <c r="BW1424" s="74" t="str">
        <f t="shared" si="162"/>
        <v xml:space="preserve"> </v>
      </c>
    </row>
    <row r="1425" spans="26:75" x14ac:dyDescent="0.45">
      <c r="Z1425" s="27"/>
      <c r="BQ1425" s="95" t="str">
        <f t="shared" si="159"/>
        <v xml:space="preserve"> </v>
      </c>
      <c r="BR1425" s="83" t="str">
        <f t="shared" si="160"/>
        <v xml:space="preserve"> </v>
      </c>
      <c r="BS1425" s="43" t="str">
        <f t="shared" si="161"/>
        <v xml:space="preserve"> </v>
      </c>
      <c r="BT1425" s="84" t="str">
        <f>IF(BQ1425=" "," ",+'Meteo - DJ'!E1426)</f>
        <v xml:space="preserve"> </v>
      </c>
      <c r="BU1425" s="85" t="str">
        <f>IF(BQ1425=" "," ",+'Meteo - DJ'!F1426)</f>
        <v xml:space="preserve"> </v>
      </c>
      <c r="BV1425" s="75" t="str">
        <f t="shared" si="158"/>
        <v xml:space="preserve"> </v>
      </c>
      <c r="BW1425" s="74" t="str">
        <f t="shared" si="162"/>
        <v xml:space="preserve"> </v>
      </c>
    </row>
    <row r="1426" spans="26:75" x14ac:dyDescent="0.45">
      <c r="Z1426" s="27"/>
      <c r="BQ1426" s="95" t="str">
        <f t="shared" si="159"/>
        <v xml:space="preserve"> </v>
      </c>
      <c r="BR1426" s="83" t="str">
        <f t="shared" si="160"/>
        <v xml:space="preserve"> </v>
      </c>
      <c r="BS1426" s="43" t="str">
        <f t="shared" si="161"/>
        <v xml:space="preserve"> </v>
      </c>
      <c r="BT1426" s="84" t="str">
        <f>IF(BQ1426=" "," ",+'Meteo - DJ'!E1427)</f>
        <v xml:space="preserve"> </v>
      </c>
      <c r="BU1426" s="85" t="str">
        <f>IF(BQ1426=" "," ",+'Meteo - DJ'!F1427)</f>
        <v xml:space="preserve"> </v>
      </c>
      <c r="BV1426" s="75" t="str">
        <f t="shared" si="158"/>
        <v xml:space="preserve"> </v>
      </c>
      <c r="BW1426" s="74" t="str">
        <f t="shared" si="162"/>
        <v xml:space="preserve"> </v>
      </c>
    </row>
    <row r="1427" spans="26:75" x14ac:dyDescent="0.45">
      <c r="Z1427" s="27"/>
      <c r="BQ1427" s="95" t="str">
        <f t="shared" si="159"/>
        <v xml:space="preserve"> </v>
      </c>
      <c r="BR1427" s="83" t="str">
        <f t="shared" si="160"/>
        <v xml:space="preserve"> </v>
      </c>
      <c r="BS1427" s="43" t="str">
        <f t="shared" si="161"/>
        <v xml:space="preserve"> </v>
      </c>
      <c r="BT1427" s="84" t="str">
        <f>IF(BQ1427=" "," ",+'Meteo - DJ'!E1428)</f>
        <v xml:space="preserve"> </v>
      </c>
      <c r="BU1427" s="85" t="str">
        <f>IF(BQ1427=" "," ",+'Meteo - DJ'!F1428)</f>
        <v xml:space="preserve"> </v>
      </c>
      <c r="BV1427" s="75" t="str">
        <f t="shared" si="158"/>
        <v xml:space="preserve"> </v>
      </c>
      <c r="BW1427" s="74" t="str">
        <f t="shared" si="162"/>
        <v xml:space="preserve"> </v>
      </c>
    </row>
    <row r="1428" spans="26:75" x14ac:dyDescent="0.45">
      <c r="Z1428" s="27"/>
      <c r="BQ1428" s="95" t="str">
        <f t="shared" si="159"/>
        <v xml:space="preserve"> </v>
      </c>
      <c r="BR1428" s="83" t="str">
        <f t="shared" si="160"/>
        <v xml:space="preserve"> </v>
      </c>
      <c r="BS1428" s="43" t="str">
        <f t="shared" si="161"/>
        <v xml:space="preserve"> </v>
      </c>
      <c r="BT1428" s="84" t="str">
        <f>IF(BQ1428=" "," ",+'Meteo - DJ'!E1429)</f>
        <v xml:space="preserve"> </v>
      </c>
      <c r="BU1428" s="85" t="str">
        <f>IF(BQ1428=" "," ",+'Meteo - DJ'!F1429)</f>
        <v xml:space="preserve"> </v>
      </c>
      <c r="BV1428" s="75" t="str">
        <f t="shared" si="158"/>
        <v xml:space="preserve"> </v>
      </c>
      <c r="BW1428" s="74" t="str">
        <f t="shared" si="162"/>
        <v xml:space="preserve"> </v>
      </c>
    </row>
    <row r="1429" spans="26:75" x14ac:dyDescent="0.45">
      <c r="Z1429" s="27"/>
      <c r="BQ1429" s="95" t="str">
        <f t="shared" si="159"/>
        <v xml:space="preserve"> </v>
      </c>
      <c r="BR1429" s="83" t="str">
        <f t="shared" si="160"/>
        <v xml:space="preserve"> </v>
      </c>
      <c r="BS1429" s="43" t="str">
        <f t="shared" si="161"/>
        <v xml:space="preserve"> </v>
      </c>
      <c r="BT1429" s="84" t="str">
        <f>IF(BQ1429=" "," ",+'Meteo - DJ'!E1430)</f>
        <v xml:space="preserve"> </v>
      </c>
      <c r="BU1429" s="85" t="str">
        <f>IF(BQ1429=" "," ",+'Meteo - DJ'!F1430)</f>
        <v xml:space="preserve"> </v>
      </c>
      <c r="BV1429" s="75" t="str">
        <f t="shared" si="158"/>
        <v xml:space="preserve"> </v>
      </c>
      <c r="BW1429" s="74" t="str">
        <f t="shared" si="162"/>
        <v xml:space="preserve"> </v>
      </c>
    </row>
    <row r="1430" spans="26:75" x14ac:dyDescent="0.45">
      <c r="BQ1430" s="95" t="str">
        <f t="shared" si="159"/>
        <v xml:space="preserve"> </v>
      </c>
      <c r="BR1430" s="83" t="str">
        <f t="shared" si="160"/>
        <v xml:space="preserve"> </v>
      </c>
      <c r="BS1430" s="43" t="str">
        <f t="shared" si="161"/>
        <v xml:space="preserve"> </v>
      </c>
      <c r="BT1430" s="84" t="str">
        <f>IF(BQ1430=" "," ",+'Meteo - DJ'!E1431)</f>
        <v xml:space="preserve"> </v>
      </c>
      <c r="BU1430" s="85" t="str">
        <f>IF(BQ1430=" "," ",+'Meteo - DJ'!F1431)</f>
        <v xml:space="preserve"> </v>
      </c>
      <c r="BV1430" s="75" t="str">
        <f t="shared" si="158"/>
        <v xml:space="preserve"> </v>
      </c>
      <c r="BW1430" s="74" t="str">
        <f t="shared" si="162"/>
        <v xml:space="preserve"> </v>
      </c>
    </row>
    <row r="1431" spans="26:75" x14ac:dyDescent="0.45">
      <c r="BQ1431" s="95" t="str">
        <f t="shared" si="159"/>
        <v xml:space="preserve"> </v>
      </c>
      <c r="BR1431" s="83" t="str">
        <f t="shared" si="160"/>
        <v xml:space="preserve"> </v>
      </c>
      <c r="BS1431" s="43" t="str">
        <f t="shared" si="161"/>
        <v xml:space="preserve"> </v>
      </c>
      <c r="BT1431" s="84" t="str">
        <f>IF(BQ1431=" "," ",+'Meteo - DJ'!E1432)</f>
        <v xml:space="preserve"> </v>
      </c>
      <c r="BU1431" s="85" t="str">
        <f>IF(BQ1431=" "," ",+'Meteo - DJ'!F1432)</f>
        <v xml:space="preserve"> </v>
      </c>
      <c r="BV1431" s="75" t="str">
        <f t="shared" si="158"/>
        <v xml:space="preserve"> </v>
      </c>
      <c r="BW1431" s="74" t="str">
        <f t="shared" si="162"/>
        <v xml:space="preserve"> </v>
      </c>
    </row>
    <row r="1432" spans="26:75" x14ac:dyDescent="0.45">
      <c r="BQ1432" s="95" t="str">
        <f t="shared" si="159"/>
        <v xml:space="preserve"> </v>
      </c>
      <c r="BR1432" s="83" t="str">
        <f t="shared" si="160"/>
        <v xml:space="preserve"> </v>
      </c>
      <c r="BS1432" s="43" t="str">
        <f t="shared" si="161"/>
        <v xml:space="preserve"> </v>
      </c>
      <c r="BT1432" s="84" t="str">
        <f>IF(BQ1432=" "," ",+'Meteo - DJ'!E1433)</f>
        <v xml:space="preserve"> </v>
      </c>
      <c r="BU1432" s="85" t="str">
        <f>IF(BQ1432=" "," ",+'Meteo - DJ'!F1433)</f>
        <v xml:space="preserve"> </v>
      </c>
      <c r="BV1432" s="75" t="str">
        <f t="shared" si="158"/>
        <v xml:space="preserve"> </v>
      </c>
      <c r="BW1432" s="74" t="str">
        <f t="shared" si="162"/>
        <v xml:space="preserve"> </v>
      </c>
    </row>
    <row r="1433" spans="26:75" x14ac:dyDescent="0.45">
      <c r="BQ1433" s="95" t="str">
        <f t="shared" si="159"/>
        <v xml:space="preserve"> </v>
      </c>
      <c r="BR1433" s="83" t="str">
        <f t="shared" si="160"/>
        <v xml:space="preserve"> </v>
      </c>
      <c r="BS1433" s="43" t="str">
        <f t="shared" si="161"/>
        <v xml:space="preserve"> </v>
      </c>
      <c r="BT1433" s="84" t="str">
        <f>IF(BQ1433=" "," ",+'Meteo - DJ'!E1434)</f>
        <v xml:space="preserve"> </v>
      </c>
      <c r="BU1433" s="85" t="str">
        <f>IF(BQ1433=" "," ",+'Meteo - DJ'!F1434)</f>
        <v xml:space="preserve"> </v>
      </c>
      <c r="BV1433" s="75" t="str">
        <f t="shared" si="158"/>
        <v xml:space="preserve"> </v>
      </c>
      <c r="BW1433" s="74" t="str">
        <f t="shared" si="162"/>
        <v xml:space="preserve"> </v>
      </c>
    </row>
    <row r="1434" spans="26:75" x14ac:dyDescent="0.45">
      <c r="BQ1434" s="95" t="str">
        <f t="shared" si="159"/>
        <v xml:space="preserve"> </v>
      </c>
      <c r="BR1434" s="83" t="str">
        <f t="shared" si="160"/>
        <v xml:space="preserve"> </v>
      </c>
      <c r="BS1434" s="43" t="str">
        <f t="shared" si="161"/>
        <v xml:space="preserve"> </v>
      </c>
      <c r="BT1434" s="84" t="str">
        <f>IF(BQ1434=" "," ",+'Meteo - DJ'!E1435)</f>
        <v xml:space="preserve"> </v>
      </c>
      <c r="BU1434" s="85" t="str">
        <f>IF(BQ1434=" "," ",+'Meteo - DJ'!F1435)</f>
        <v xml:space="preserve"> </v>
      </c>
      <c r="BV1434" s="75" t="str">
        <f t="shared" si="158"/>
        <v xml:space="preserve"> </v>
      </c>
      <c r="BW1434" s="74" t="str">
        <f t="shared" si="162"/>
        <v xml:space="preserve"> </v>
      </c>
    </row>
    <row r="1435" spans="26:75" x14ac:dyDescent="0.45">
      <c r="BQ1435" s="95" t="str">
        <f t="shared" si="159"/>
        <v xml:space="preserve"> </v>
      </c>
      <c r="BR1435" s="83" t="str">
        <f t="shared" si="160"/>
        <v xml:space="preserve"> </v>
      </c>
      <c r="BS1435" s="43" t="str">
        <f t="shared" si="161"/>
        <v xml:space="preserve"> </v>
      </c>
      <c r="BT1435" s="84" t="str">
        <f>IF(BQ1435=" "," ",+'Meteo - DJ'!E1436)</f>
        <v xml:space="preserve"> </v>
      </c>
      <c r="BU1435" s="85" t="str">
        <f>IF(BQ1435=" "," ",+'Meteo - DJ'!F1436)</f>
        <v xml:space="preserve"> </v>
      </c>
      <c r="BV1435" s="75" t="str">
        <f t="shared" si="158"/>
        <v xml:space="preserve"> </v>
      </c>
      <c r="BW1435" s="74" t="str">
        <f t="shared" si="162"/>
        <v xml:space="preserve"> </v>
      </c>
    </row>
    <row r="1436" spans="26:75" x14ac:dyDescent="0.45">
      <c r="BQ1436" s="95" t="str">
        <f t="shared" si="159"/>
        <v xml:space="preserve"> </v>
      </c>
      <c r="BR1436" s="83" t="str">
        <f t="shared" si="160"/>
        <v xml:space="preserve"> </v>
      </c>
      <c r="BS1436" s="43" t="str">
        <f t="shared" si="161"/>
        <v xml:space="preserve"> </v>
      </c>
      <c r="BT1436" s="84" t="str">
        <f>IF(BQ1436=" "," ",+'Meteo - DJ'!E1437)</f>
        <v xml:space="preserve"> </v>
      </c>
      <c r="BU1436" s="85" t="str">
        <f>IF(BQ1436=" "," ",+'Meteo - DJ'!F1437)</f>
        <v xml:space="preserve"> </v>
      </c>
      <c r="BV1436" s="75" t="str">
        <f t="shared" si="158"/>
        <v xml:space="preserve"> </v>
      </c>
      <c r="BW1436" s="74" t="str">
        <f t="shared" si="162"/>
        <v xml:space="preserve"> </v>
      </c>
    </row>
    <row r="1437" spans="26:75" x14ac:dyDescent="0.45">
      <c r="BQ1437" s="95" t="str">
        <f t="shared" si="159"/>
        <v xml:space="preserve"> </v>
      </c>
      <c r="BR1437" s="83" t="str">
        <f t="shared" si="160"/>
        <v xml:space="preserve"> </v>
      </c>
      <c r="BS1437" s="43" t="str">
        <f t="shared" si="161"/>
        <v xml:space="preserve"> </v>
      </c>
      <c r="BT1437" s="84" t="str">
        <f>IF(BQ1437=" "," ",+'Meteo - DJ'!E1438)</f>
        <v xml:space="preserve"> </v>
      </c>
      <c r="BU1437" s="85" t="str">
        <f>IF(BQ1437=" "," ",+'Meteo - DJ'!F1438)</f>
        <v xml:space="preserve"> </v>
      </c>
      <c r="BV1437" s="75" t="str">
        <f t="shared" si="158"/>
        <v xml:space="preserve"> </v>
      </c>
      <c r="BW1437" s="74" t="str">
        <f t="shared" si="162"/>
        <v xml:space="preserve"> </v>
      </c>
    </row>
    <row r="1438" spans="26:75" x14ac:dyDescent="0.45">
      <c r="BQ1438" s="95" t="str">
        <f t="shared" si="159"/>
        <v xml:space="preserve"> </v>
      </c>
      <c r="BR1438" s="83" t="str">
        <f t="shared" si="160"/>
        <v xml:space="preserve"> </v>
      </c>
      <c r="BS1438" s="43" t="str">
        <f t="shared" si="161"/>
        <v xml:space="preserve"> </v>
      </c>
      <c r="BT1438" s="84" t="str">
        <f>IF(BQ1438=" "," ",+'Meteo - DJ'!E1439)</f>
        <v xml:space="preserve"> </v>
      </c>
      <c r="BU1438" s="85" t="str">
        <f>IF(BQ1438=" "," ",+'Meteo - DJ'!F1439)</f>
        <v xml:space="preserve"> </v>
      </c>
      <c r="BV1438" s="75" t="str">
        <f t="shared" si="158"/>
        <v xml:space="preserve"> </v>
      </c>
      <c r="BW1438" s="74" t="str">
        <f t="shared" si="162"/>
        <v xml:space="preserve"> </v>
      </c>
    </row>
    <row r="1439" spans="26:75" x14ac:dyDescent="0.45">
      <c r="BQ1439" s="95" t="str">
        <f t="shared" si="159"/>
        <v xml:space="preserve"> </v>
      </c>
      <c r="BR1439" s="83" t="str">
        <f t="shared" si="160"/>
        <v xml:space="preserve"> </v>
      </c>
      <c r="BS1439" s="43" t="str">
        <f t="shared" si="161"/>
        <v xml:space="preserve"> </v>
      </c>
      <c r="BT1439" s="84" t="str">
        <f>IF(BQ1439=" "," ",+'Meteo - DJ'!E1440)</f>
        <v xml:space="preserve"> </v>
      </c>
      <c r="BU1439" s="85" t="str">
        <f>IF(BQ1439=" "," ",+'Meteo - DJ'!F1440)</f>
        <v xml:space="preserve"> </v>
      </c>
      <c r="BV1439" s="75" t="str">
        <f t="shared" si="158"/>
        <v xml:space="preserve"> </v>
      </c>
      <c r="BW1439" s="74" t="str">
        <f t="shared" si="162"/>
        <v xml:space="preserve"> </v>
      </c>
    </row>
    <row r="1440" spans="26:75" x14ac:dyDescent="0.45">
      <c r="BQ1440" s="95" t="str">
        <f t="shared" si="159"/>
        <v xml:space="preserve"> </v>
      </c>
      <c r="BR1440" s="83" t="str">
        <f t="shared" si="160"/>
        <v xml:space="preserve"> </v>
      </c>
      <c r="BS1440" s="43" t="str">
        <f t="shared" si="161"/>
        <v xml:space="preserve"> </v>
      </c>
      <c r="BT1440" s="84" t="str">
        <f>IF(BQ1440=" "," ",+'Meteo - DJ'!E1441)</f>
        <v xml:space="preserve"> </v>
      </c>
      <c r="BU1440" s="85" t="str">
        <f>IF(BQ1440=" "," ",+'Meteo - DJ'!F1441)</f>
        <v xml:space="preserve"> </v>
      </c>
      <c r="BV1440" s="75" t="str">
        <f t="shared" si="158"/>
        <v xml:space="preserve"> </v>
      </c>
      <c r="BW1440" s="74" t="str">
        <f t="shared" si="162"/>
        <v xml:space="preserve"> </v>
      </c>
    </row>
    <row r="1441" spans="69:75" x14ac:dyDescent="0.45">
      <c r="BQ1441" s="95" t="str">
        <f t="shared" si="159"/>
        <v xml:space="preserve"> </v>
      </c>
      <c r="BR1441" s="83" t="str">
        <f t="shared" si="160"/>
        <v xml:space="preserve"> </v>
      </c>
      <c r="BS1441" s="43" t="str">
        <f t="shared" si="161"/>
        <v xml:space="preserve"> </v>
      </c>
      <c r="BT1441" s="84" t="str">
        <f>IF(BQ1441=" "," ",+'Meteo - DJ'!E1442)</f>
        <v xml:space="preserve"> </v>
      </c>
      <c r="BU1441" s="85" t="str">
        <f>IF(BQ1441=" "," ",+'Meteo - DJ'!F1442)</f>
        <v xml:space="preserve"> </v>
      </c>
      <c r="BV1441" s="75" t="str">
        <f t="shared" si="158"/>
        <v xml:space="preserve"> </v>
      </c>
      <c r="BW1441" s="74" t="str">
        <f t="shared" si="162"/>
        <v xml:space="preserve"> </v>
      </c>
    </row>
    <row r="1442" spans="69:75" x14ac:dyDescent="0.45">
      <c r="BQ1442" s="95" t="str">
        <f t="shared" si="159"/>
        <v xml:space="preserve"> </v>
      </c>
      <c r="BR1442" s="83" t="str">
        <f t="shared" si="160"/>
        <v xml:space="preserve"> </v>
      </c>
      <c r="BS1442" s="43" t="str">
        <f t="shared" si="161"/>
        <v xml:space="preserve"> </v>
      </c>
      <c r="BT1442" s="84" t="str">
        <f>IF(BQ1442=" "," ",+'Meteo - DJ'!E1443)</f>
        <v xml:space="preserve"> </v>
      </c>
      <c r="BU1442" s="85" t="str">
        <f>IF(BQ1442=" "," ",+'Meteo - DJ'!F1443)</f>
        <v xml:space="preserve"> </v>
      </c>
      <c r="BV1442" s="75" t="str">
        <f t="shared" si="158"/>
        <v xml:space="preserve"> </v>
      </c>
      <c r="BW1442" s="74" t="str">
        <f t="shared" si="162"/>
        <v xml:space="preserve"> </v>
      </c>
    </row>
    <row r="1443" spans="69:75" x14ac:dyDescent="0.45">
      <c r="BQ1443" s="95" t="str">
        <f t="shared" si="159"/>
        <v xml:space="preserve"> </v>
      </c>
      <c r="BR1443" s="83" t="str">
        <f t="shared" si="160"/>
        <v xml:space="preserve"> </v>
      </c>
      <c r="BS1443" s="43" t="str">
        <f t="shared" si="161"/>
        <v xml:space="preserve"> </v>
      </c>
      <c r="BT1443" s="84" t="str">
        <f>IF(BQ1443=" "," ",+'Meteo - DJ'!E1444)</f>
        <v xml:space="preserve"> </v>
      </c>
      <c r="BU1443" s="85" t="str">
        <f>IF(BQ1443=" "," ",+'Meteo - DJ'!F1444)</f>
        <v xml:space="preserve"> </v>
      </c>
      <c r="BV1443" s="75" t="str">
        <f t="shared" si="158"/>
        <v xml:space="preserve"> </v>
      </c>
      <c r="BW1443" s="74" t="str">
        <f t="shared" si="162"/>
        <v xml:space="preserve"> </v>
      </c>
    </row>
    <row r="1444" spans="69:75" x14ac:dyDescent="0.45">
      <c r="BQ1444" s="95" t="str">
        <f t="shared" si="159"/>
        <v xml:space="preserve"> </v>
      </c>
      <c r="BR1444" s="83" t="str">
        <f t="shared" si="160"/>
        <v xml:space="preserve"> </v>
      </c>
      <c r="BS1444" s="43" t="str">
        <f t="shared" si="161"/>
        <v xml:space="preserve"> </v>
      </c>
      <c r="BT1444" s="84" t="str">
        <f>IF(BQ1444=" "," ",+'Meteo - DJ'!E1445)</f>
        <v xml:space="preserve"> </v>
      </c>
      <c r="BU1444" s="85" t="str">
        <f>IF(BQ1444=" "," ",+'Meteo - DJ'!F1445)</f>
        <v xml:space="preserve"> </v>
      </c>
      <c r="BV1444" s="75" t="str">
        <f t="shared" si="158"/>
        <v xml:space="preserve"> </v>
      </c>
      <c r="BW1444" s="74" t="str">
        <f t="shared" si="162"/>
        <v xml:space="preserve"> </v>
      </c>
    </row>
    <row r="1445" spans="69:75" x14ac:dyDescent="0.45">
      <c r="BQ1445" s="95" t="str">
        <f t="shared" si="159"/>
        <v xml:space="preserve"> </v>
      </c>
      <c r="BR1445" s="83" t="str">
        <f t="shared" si="160"/>
        <v xml:space="preserve"> </v>
      </c>
      <c r="BS1445" s="43" t="str">
        <f t="shared" si="161"/>
        <v xml:space="preserve"> </v>
      </c>
      <c r="BT1445" s="84" t="str">
        <f>IF(BQ1445=" "," ",+'Meteo - DJ'!E1446)</f>
        <v xml:space="preserve"> </v>
      </c>
      <c r="BU1445" s="85" t="str">
        <f>IF(BQ1445=" "," ",+'Meteo - DJ'!F1446)</f>
        <v xml:space="preserve"> </v>
      </c>
      <c r="BV1445" s="75" t="str">
        <f t="shared" si="158"/>
        <v xml:space="preserve"> </v>
      </c>
      <c r="BW1445" s="74" t="str">
        <f t="shared" si="162"/>
        <v xml:space="preserve"> </v>
      </c>
    </row>
    <row r="1446" spans="69:75" x14ac:dyDescent="0.45">
      <c r="BQ1446" s="95" t="str">
        <f t="shared" si="159"/>
        <v xml:space="preserve"> </v>
      </c>
      <c r="BR1446" s="83" t="str">
        <f t="shared" si="160"/>
        <v xml:space="preserve"> </v>
      </c>
      <c r="BS1446" s="43" t="str">
        <f t="shared" si="161"/>
        <v xml:space="preserve"> </v>
      </c>
      <c r="BT1446" s="84" t="str">
        <f>IF(BQ1446=" "," ",+'Meteo - DJ'!E1447)</f>
        <v xml:space="preserve"> </v>
      </c>
      <c r="BU1446" s="85" t="str">
        <f>IF(BQ1446=" "," ",+'Meteo - DJ'!F1447)</f>
        <v xml:space="preserve"> </v>
      </c>
      <c r="BV1446" s="75" t="str">
        <f t="shared" si="158"/>
        <v xml:space="preserve"> </v>
      </c>
      <c r="BW1446" s="74" t="str">
        <f t="shared" si="162"/>
        <v xml:space="preserve"> </v>
      </c>
    </row>
    <row r="1447" spans="69:75" x14ac:dyDescent="0.45">
      <c r="BQ1447" s="95" t="str">
        <f t="shared" si="159"/>
        <v xml:space="preserve"> </v>
      </c>
      <c r="BR1447" s="83" t="str">
        <f t="shared" si="160"/>
        <v xml:space="preserve"> </v>
      </c>
      <c r="BS1447" s="43" t="str">
        <f t="shared" si="161"/>
        <v xml:space="preserve"> </v>
      </c>
      <c r="BT1447" s="84" t="str">
        <f>IF(BQ1447=" "," ",+'Meteo - DJ'!E1448)</f>
        <v xml:space="preserve"> </v>
      </c>
      <c r="BU1447" s="85" t="str">
        <f>IF(BQ1447=" "," ",+'Meteo - DJ'!F1448)</f>
        <v xml:space="preserve"> </v>
      </c>
      <c r="BV1447" s="75" t="str">
        <f t="shared" si="158"/>
        <v xml:space="preserve"> </v>
      </c>
      <c r="BW1447" s="74" t="str">
        <f t="shared" si="162"/>
        <v xml:space="preserve"> </v>
      </c>
    </row>
    <row r="1448" spans="69:75" x14ac:dyDescent="0.45">
      <c r="BQ1448" s="95" t="str">
        <f t="shared" si="159"/>
        <v xml:space="preserve"> </v>
      </c>
      <c r="BR1448" s="83" t="str">
        <f t="shared" si="160"/>
        <v xml:space="preserve"> </v>
      </c>
      <c r="BS1448" s="43" t="str">
        <f t="shared" si="161"/>
        <v xml:space="preserve"> </v>
      </c>
      <c r="BT1448" s="84" t="str">
        <f>IF(BQ1448=" "," ",+'Meteo - DJ'!E1449)</f>
        <v xml:space="preserve"> </v>
      </c>
      <c r="BU1448" s="85" t="str">
        <f>IF(BQ1448=" "," ",+'Meteo - DJ'!F1449)</f>
        <v xml:space="preserve"> </v>
      </c>
      <c r="BV1448" s="75" t="str">
        <f t="shared" si="158"/>
        <v xml:space="preserve"> </v>
      </c>
      <c r="BW1448" s="74" t="str">
        <f t="shared" si="162"/>
        <v xml:space="preserve"> </v>
      </c>
    </row>
    <row r="1449" spans="69:75" x14ac:dyDescent="0.45">
      <c r="BQ1449" s="95" t="str">
        <f t="shared" si="159"/>
        <v xml:space="preserve"> </v>
      </c>
      <c r="BR1449" s="83" t="str">
        <f t="shared" si="160"/>
        <v xml:space="preserve"> </v>
      </c>
      <c r="BS1449" s="43" t="str">
        <f t="shared" si="161"/>
        <v xml:space="preserve"> </v>
      </c>
      <c r="BT1449" s="84" t="str">
        <f>IF(BQ1449=" "," ",+'Meteo - DJ'!E1450)</f>
        <v xml:space="preserve"> </v>
      </c>
      <c r="BU1449" s="85" t="str">
        <f>IF(BQ1449=" "," ",+'Meteo - DJ'!F1450)</f>
        <v xml:space="preserve"> </v>
      </c>
      <c r="BV1449" s="75" t="str">
        <f t="shared" si="158"/>
        <v xml:space="preserve"> </v>
      </c>
      <c r="BW1449" s="74" t="str">
        <f t="shared" si="162"/>
        <v xml:space="preserve"> </v>
      </c>
    </row>
    <row r="1450" spans="69:75" x14ac:dyDescent="0.45">
      <c r="BQ1450" s="95" t="str">
        <f t="shared" si="159"/>
        <v xml:space="preserve"> </v>
      </c>
      <c r="BR1450" s="83" t="str">
        <f t="shared" si="160"/>
        <v xml:space="preserve"> </v>
      </c>
      <c r="BS1450" s="43" t="str">
        <f t="shared" si="161"/>
        <v xml:space="preserve"> </v>
      </c>
      <c r="BT1450" s="84" t="str">
        <f>IF(BQ1450=" "," ",+'Meteo - DJ'!E1451)</f>
        <v xml:space="preserve"> </v>
      </c>
      <c r="BU1450" s="85" t="str">
        <f>IF(BQ1450=" "," ",+'Meteo - DJ'!F1451)</f>
        <v xml:space="preserve"> </v>
      </c>
      <c r="BV1450" s="75" t="str">
        <f t="shared" si="158"/>
        <v xml:space="preserve"> </v>
      </c>
      <c r="BW1450" s="74" t="str">
        <f t="shared" si="162"/>
        <v xml:space="preserve"> </v>
      </c>
    </row>
    <row r="1451" spans="69:75" x14ac:dyDescent="0.45">
      <c r="BQ1451" s="95" t="str">
        <f t="shared" si="159"/>
        <v xml:space="preserve"> </v>
      </c>
      <c r="BR1451" s="83" t="str">
        <f t="shared" si="160"/>
        <v xml:space="preserve"> </v>
      </c>
      <c r="BS1451" s="43" t="str">
        <f t="shared" si="161"/>
        <v xml:space="preserve"> </v>
      </c>
      <c r="BT1451" s="84" t="str">
        <f>IF(BQ1451=" "," ",+'Meteo - DJ'!E1452)</f>
        <v xml:space="preserve"> </v>
      </c>
      <c r="BU1451" s="85" t="str">
        <f>IF(BQ1451=" "," ",+'Meteo - DJ'!F1452)</f>
        <v xml:space="preserve"> </v>
      </c>
      <c r="BV1451" s="75" t="str">
        <f t="shared" si="158"/>
        <v xml:space="preserve"> </v>
      </c>
      <c r="BW1451" s="74" t="str">
        <f t="shared" si="162"/>
        <v xml:space="preserve"> </v>
      </c>
    </row>
    <row r="1452" spans="69:75" x14ac:dyDescent="0.45">
      <c r="BQ1452" s="95" t="str">
        <f t="shared" si="159"/>
        <v xml:space="preserve"> </v>
      </c>
      <c r="BR1452" s="83" t="str">
        <f t="shared" si="160"/>
        <v xml:space="preserve"> </v>
      </c>
      <c r="BS1452" s="43" t="str">
        <f t="shared" si="161"/>
        <v xml:space="preserve"> </v>
      </c>
      <c r="BT1452" s="84" t="str">
        <f>IF(BQ1452=" "," ",+'Meteo - DJ'!E1453)</f>
        <v xml:space="preserve"> </v>
      </c>
      <c r="BU1452" s="85" t="str">
        <f>IF(BQ1452=" "," ",+'Meteo - DJ'!F1453)</f>
        <v xml:space="preserve"> </v>
      </c>
      <c r="BV1452" s="75" t="str">
        <f t="shared" si="158"/>
        <v xml:space="preserve"> </v>
      </c>
      <c r="BW1452" s="74" t="str">
        <f t="shared" si="162"/>
        <v xml:space="preserve"> </v>
      </c>
    </row>
    <row r="1453" spans="69:75" x14ac:dyDescent="0.45">
      <c r="BQ1453" s="95" t="str">
        <f t="shared" si="159"/>
        <v xml:space="preserve"> </v>
      </c>
      <c r="BR1453" s="83" t="str">
        <f t="shared" si="160"/>
        <v xml:space="preserve"> </v>
      </c>
      <c r="BS1453" s="43" t="str">
        <f t="shared" si="161"/>
        <v xml:space="preserve"> </v>
      </c>
      <c r="BT1453" s="84" t="str">
        <f>IF(BQ1453=" "," ",+'Meteo - DJ'!E1454)</f>
        <v xml:space="preserve"> </v>
      </c>
      <c r="BU1453" s="85" t="str">
        <f>IF(BQ1453=" "," ",+'Meteo - DJ'!F1454)</f>
        <v xml:space="preserve"> </v>
      </c>
      <c r="BV1453" s="75" t="str">
        <f t="shared" si="158"/>
        <v xml:space="preserve"> </v>
      </c>
      <c r="BW1453" s="74" t="str">
        <f t="shared" si="162"/>
        <v xml:space="preserve"> </v>
      </c>
    </row>
    <row r="1454" spans="69:75" x14ac:dyDescent="0.45">
      <c r="BQ1454" s="95" t="str">
        <f t="shared" si="159"/>
        <v xml:space="preserve"> </v>
      </c>
      <c r="BR1454" s="83" t="str">
        <f t="shared" si="160"/>
        <v xml:space="preserve"> </v>
      </c>
      <c r="BS1454" s="43" t="str">
        <f t="shared" si="161"/>
        <v xml:space="preserve"> </v>
      </c>
      <c r="BT1454" s="84" t="str">
        <f>IF(BQ1454=" "," ",+'Meteo - DJ'!E1455)</f>
        <v xml:space="preserve"> </v>
      </c>
      <c r="BU1454" s="85" t="str">
        <f>IF(BQ1454=" "," ",+'Meteo - DJ'!F1455)</f>
        <v xml:space="preserve"> </v>
      </c>
      <c r="BV1454" s="75" t="str">
        <f t="shared" si="158"/>
        <v xml:space="preserve"> </v>
      </c>
      <c r="BW1454" s="74" t="str">
        <f t="shared" si="162"/>
        <v xml:space="preserve"> </v>
      </c>
    </row>
    <row r="1455" spans="69:75" x14ac:dyDescent="0.45">
      <c r="BQ1455" s="95" t="str">
        <f t="shared" si="159"/>
        <v xml:space="preserve"> </v>
      </c>
      <c r="BR1455" s="83" t="str">
        <f t="shared" si="160"/>
        <v xml:space="preserve"> </v>
      </c>
      <c r="BS1455" s="43" t="str">
        <f t="shared" si="161"/>
        <v xml:space="preserve"> </v>
      </c>
      <c r="BT1455" s="84" t="str">
        <f>IF(BQ1455=" "," ",+'Meteo - DJ'!E1456)</f>
        <v xml:space="preserve"> </v>
      </c>
      <c r="BU1455" s="85" t="str">
        <f>IF(BQ1455=" "," ",+'Meteo - DJ'!F1456)</f>
        <v xml:space="preserve"> </v>
      </c>
      <c r="BV1455" s="75" t="str">
        <f t="shared" si="158"/>
        <v xml:space="preserve"> </v>
      </c>
      <c r="BW1455" s="74" t="str">
        <f t="shared" si="162"/>
        <v xml:space="preserve"> </v>
      </c>
    </row>
    <row r="1456" spans="69:75" x14ac:dyDescent="0.45">
      <c r="BQ1456" s="95" t="str">
        <f t="shared" si="159"/>
        <v xml:space="preserve"> </v>
      </c>
      <c r="BR1456" s="83" t="str">
        <f t="shared" si="160"/>
        <v xml:space="preserve"> </v>
      </c>
      <c r="BS1456" s="43" t="str">
        <f t="shared" si="161"/>
        <v xml:space="preserve"> </v>
      </c>
      <c r="BT1456" s="84" t="str">
        <f>IF(BQ1456=" "," ",+'Meteo - DJ'!E1457)</f>
        <v xml:space="preserve"> </v>
      </c>
      <c r="BU1456" s="85" t="str">
        <f>IF(BQ1456=" "," ",+'Meteo - DJ'!F1457)</f>
        <v xml:space="preserve"> </v>
      </c>
      <c r="BV1456" s="75" t="str">
        <f t="shared" si="158"/>
        <v xml:space="preserve"> </v>
      </c>
      <c r="BW1456" s="74" t="str">
        <f t="shared" si="162"/>
        <v xml:space="preserve"> </v>
      </c>
    </row>
    <row r="1457" spans="69:75" x14ac:dyDescent="0.45">
      <c r="BQ1457" s="95" t="str">
        <f t="shared" si="159"/>
        <v xml:space="preserve"> </v>
      </c>
      <c r="BR1457" s="83" t="str">
        <f t="shared" si="160"/>
        <v xml:space="preserve"> </v>
      </c>
      <c r="BS1457" s="43" t="str">
        <f t="shared" si="161"/>
        <v xml:space="preserve"> </v>
      </c>
      <c r="BT1457" s="84" t="str">
        <f>IF(BQ1457=" "," ",+'Meteo - DJ'!E1458)</f>
        <v xml:space="preserve"> </v>
      </c>
      <c r="BU1457" s="85" t="str">
        <f>IF(BQ1457=" "," ",+'Meteo - DJ'!F1458)</f>
        <v xml:space="preserve"> </v>
      </c>
      <c r="BV1457" s="75" t="str">
        <f t="shared" si="158"/>
        <v xml:space="preserve"> </v>
      </c>
      <c r="BW1457" s="74" t="str">
        <f t="shared" si="162"/>
        <v xml:space="preserve"> </v>
      </c>
    </row>
    <row r="1458" spans="69:75" x14ac:dyDescent="0.45">
      <c r="BQ1458" s="95" t="str">
        <f t="shared" si="159"/>
        <v xml:space="preserve"> </v>
      </c>
      <c r="BR1458" s="83" t="str">
        <f t="shared" si="160"/>
        <v xml:space="preserve"> </v>
      </c>
      <c r="BS1458" s="43" t="str">
        <f t="shared" si="161"/>
        <v xml:space="preserve"> </v>
      </c>
      <c r="BT1458" s="84" t="str">
        <f>IF(BQ1458=" "," ",+'Meteo - DJ'!E1459)</f>
        <v xml:space="preserve"> </v>
      </c>
      <c r="BU1458" s="85" t="str">
        <f>IF(BQ1458=" "," ",+'Meteo - DJ'!F1459)</f>
        <v xml:space="preserve"> </v>
      </c>
      <c r="BV1458" s="75" t="str">
        <f t="shared" si="158"/>
        <v xml:space="preserve"> </v>
      </c>
      <c r="BW1458" s="74" t="str">
        <f t="shared" si="162"/>
        <v xml:space="preserve"> </v>
      </c>
    </row>
    <row r="1459" spans="69:75" x14ac:dyDescent="0.45">
      <c r="BQ1459" s="95" t="str">
        <f t="shared" si="159"/>
        <v xml:space="preserve"> </v>
      </c>
      <c r="BR1459" s="83" t="str">
        <f t="shared" si="160"/>
        <v xml:space="preserve"> </v>
      </c>
      <c r="BS1459" s="43" t="str">
        <f t="shared" si="161"/>
        <v xml:space="preserve"> </v>
      </c>
      <c r="BT1459" s="84" t="str">
        <f>IF(BQ1459=" "," ",+'Meteo - DJ'!E1460)</f>
        <v xml:space="preserve"> </v>
      </c>
      <c r="BU1459" s="85" t="str">
        <f>IF(BQ1459=" "," ",+'Meteo - DJ'!F1460)</f>
        <v xml:space="preserve"> </v>
      </c>
      <c r="BV1459" s="75" t="str">
        <f t="shared" si="158"/>
        <v xml:space="preserve"> </v>
      </c>
      <c r="BW1459" s="74" t="str">
        <f t="shared" si="162"/>
        <v xml:space="preserve"> </v>
      </c>
    </row>
    <row r="1460" spans="69:75" x14ac:dyDescent="0.45">
      <c r="BQ1460" s="95" t="str">
        <f t="shared" si="159"/>
        <v xml:space="preserve"> </v>
      </c>
      <c r="BR1460" s="83" t="str">
        <f t="shared" si="160"/>
        <v xml:space="preserve"> </v>
      </c>
      <c r="BS1460" s="43" t="str">
        <f t="shared" si="161"/>
        <v xml:space="preserve"> </v>
      </c>
      <c r="BT1460" s="84" t="str">
        <f>IF(BQ1460=" "," ",+'Meteo - DJ'!E1461)</f>
        <v xml:space="preserve"> </v>
      </c>
      <c r="BU1460" s="85" t="str">
        <f>IF(BQ1460=" "," ",+'Meteo - DJ'!F1461)</f>
        <v xml:space="preserve"> </v>
      </c>
      <c r="BV1460" s="75" t="str">
        <f t="shared" si="158"/>
        <v xml:space="preserve"> </v>
      </c>
      <c r="BW1460" s="74" t="str">
        <f t="shared" si="162"/>
        <v xml:space="preserve"> </v>
      </c>
    </row>
    <row r="1461" spans="69:75" x14ac:dyDescent="0.45">
      <c r="BQ1461" s="95" t="str">
        <f t="shared" si="159"/>
        <v xml:space="preserve"> </v>
      </c>
      <c r="BR1461" s="83" t="str">
        <f t="shared" si="160"/>
        <v xml:space="preserve"> </v>
      </c>
      <c r="BS1461" s="43" t="str">
        <f t="shared" si="161"/>
        <v xml:space="preserve"> </v>
      </c>
      <c r="BT1461" s="84" t="str">
        <f>IF(BQ1461=" "," ",+'Meteo - DJ'!E1462)</f>
        <v xml:space="preserve"> </v>
      </c>
      <c r="BU1461" s="85" t="str">
        <f>IF(BQ1461=" "," ",+'Meteo - DJ'!F1462)</f>
        <v xml:space="preserve"> </v>
      </c>
      <c r="BV1461" s="75" t="str">
        <f t="shared" si="158"/>
        <v xml:space="preserve"> </v>
      </c>
      <c r="BW1461" s="74" t="str">
        <f t="shared" si="162"/>
        <v xml:space="preserve"> </v>
      </c>
    </row>
    <row r="1462" spans="69:75" x14ac:dyDescent="0.45">
      <c r="BQ1462" s="95" t="str">
        <f t="shared" si="159"/>
        <v xml:space="preserve"> </v>
      </c>
      <c r="BR1462" s="83" t="str">
        <f t="shared" si="160"/>
        <v xml:space="preserve"> </v>
      </c>
      <c r="BS1462" s="43" t="str">
        <f t="shared" si="161"/>
        <v xml:space="preserve"> </v>
      </c>
      <c r="BT1462" s="84" t="str">
        <f>IF(BQ1462=" "," ",+'Meteo - DJ'!E1463)</f>
        <v xml:space="preserve"> </v>
      </c>
      <c r="BU1462" s="85" t="str">
        <f>IF(BQ1462=" "," ",+'Meteo - DJ'!F1463)</f>
        <v xml:space="preserve"> </v>
      </c>
      <c r="BV1462" s="75" t="str">
        <f t="shared" si="158"/>
        <v xml:space="preserve"> </v>
      </c>
      <c r="BW1462" s="74" t="str">
        <f t="shared" si="162"/>
        <v xml:space="preserve"> </v>
      </c>
    </row>
    <row r="1463" spans="69:75" x14ac:dyDescent="0.45">
      <c r="BQ1463" s="95" t="str">
        <f t="shared" si="159"/>
        <v xml:space="preserve"> </v>
      </c>
      <c r="BR1463" s="83" t="str">
        <f t="shared" si="160"/>
        <v xml:space="preserve"> </v>
      </c>
      <c r="BS1463" s="43" t="str">
        <f t="shared" si="161"/>
        <v xml:space="preserve"> </v>
      </c>
      <c r="BT1463" s="84" t="str">
        <f>IF(BQ1463=" "," ",+'Meteo - DJ'!E1464)</f>
        <v xml:space="preserve"> </v>
      </c>
      <c r="BU1463" s="85" t="str">
        <f>IF(BQ1463=" "," ",+'Meteo - DJ'!F1464)</f>
        <v xml:space="preserve"> </v>
      </c>
      <c r="BV1463" s="75" t="str">
        <f t="shared" si="158"/>
        <v xml:space="preserve"> </v>
      </c>
      <c r="BW1463" s="74" t="str">
        <f t="shared" si="162"/>
        <v xml:space="preserve"> </v>
      </c>
    </row>
    <row r="1464" spans="69:75" x14ac:dyDescent="0.45">
      <c r="BQ1464" s="95" t="str">
        <f t="shared" si="159"/>
        <v xml:space="preserve"> </v>
      </c>
      <c r="BR1464" s="83" t="str">
        <f t="shared" si="160"/>
        <v xml:space="preserve"> </v>
      </c>
      <c r="BS1464" s="43" t="str">
        <f t="shared" si="161"/>
        <v xml:space="preserve"> </v>
      </c>
      <c r="BT1464" s="84" t="str">
        <f>IF(BQ1464=" "," ",+'Meteo - DJ'!E1465)</f>
        <v xml:space="preserve"> </v>
      </c>
      <c r="BU1464" s="85" t="str">
        <f>IF(BQ1464=" "," ",+'Meteo - DJ'!F1465)</f>
        <v xml:space="preserve"> </v>
      </c>
      <c r="BV1464" s="75" t="str">
        <f t="shared" si="158"/>
        <v xml:space="preserve"> </v>
      </c>
      <c r="BW1464" s="74" t="str">
        <f t="shared" si="162"/>
        <v xml:space="preserve"> </v>
      </c>
    </row>
    <row r="1465" spans="69:75" x14ac:dyDescent="0.45">
      <c r="BQ1465" s="95" t="str">
        <f t="shared" si="159"/>
        <v xml:space="preserve"> </v>
      </c>
      <c r="BR1465" s="83" t="str">
        <f t="shared" si="160"/>
        <v xml:space="preserve"> </v>
      </c>
      <c r="BS1465" s="43" t="str">
        <f t="shared" si="161"/>
        <v xml:space="preserve"> </v>
      </c>
      <c r="BT1465" s="84" t="str">
        <f>IF(BQ1465=" "," ",+'Meteo - DJ'!E1466)</f>
        <v xml:space="preserve"> </v>
      </c>
      <c r="BU1465" s="85" t="str">
        <f>IF(BQ1465=" "," ",+'Meteo - DJ'!F1466)</f>
        <v xml:space="preserve"> </v>
      </c>
      <c r="BV1465" s="75" t="str">
        <f t="shared" si="158"/>
        <v xml:space="preserve"> </v>
      </c>
      <c r="BW1465" s="74" t="str">
        <f t="shared" si="162"/>
        <v xml:space="preserve"> </v>
      </c>
    </row>
    <row r="1466" spans="69:75" x14ac:dyDescent="0.45">
      <c r="BQ1466" s="95" t="str">
        <f t="shared" si="159"/>
        <v xml:space="preserve"> </v>
      </c>
      <c r="BR1466" s="83" t="str">
        <f t="shared" si="160"/>
        <v xml:space="preserve"> </v>
      </c>
      <c r="BS1466" s="43" t="str">
        <f t="shared" si="161"/>
        <v xml:space="preserve"> </v>
      </c>
      <c r="BT1466" s="84" t="str">
        <f>IF(BQ1466=" "," ",+'Meteo - DJ'!E1467)</f>
        <v xml:space="preserve"> </v>
      </c>
      <c r="BU1466" s="85" t="str">
        <f>IF(BQ1466=" "," ",+'Meteo - DJ'!F1467)</f>
        <v xml:space="preserve"> </v>
      </c>
      <c r="BV1466" s="75" t="str">
        <f t="shared" si="158"/>
        <v xml:space="preserve"> </v>
      </c>
      <c r="BW1466" s="74" t="str">
        <f t="shared" si="162"/>
        <v xml:space="preserve"> </v>
      </c>
    </row>
    <row r="1467" spans="69:75" x14ac:dyDescent="0.45">
      <c r="BQ1467" s="95" t="str">
        <f t="shared" si="159"/>
        <v xml:space="preserve"> </v>
      </c>
      <c r="BR1467" s="83" t="str">
        <f t="shared" si="160"/>
        <v xml:space="preserve"> </v>
      </c>
      <c r="BS1467" s="43" t="str">
        <f t="shared" si="161"/>
        <v xml:space="preserve"> </v>
      </c>
      <c r="BT1467" s="84" t="str">
        <f>IF(BQ1467=" "," ",+'Meteo - DJ'!E1468)</f>
        <v xml:space="preserve"> </v>
      </c>
      <c r="BU1467" s="85" t="str">
        <f>IF(BQ1467=" "," ",+'Meteo - DJ'!F1468)</f>
        <v xml:space="preserve"> </v>
      </c>
      <c r="BV1467" s="75" t="str">
        <f t="shared" si="158"/>
        <v xml:space="preserve"> </v>
      </c>
      <c r="BW1467" s="74" t="str">
        <f t="shared" si="162"/>
        <v xml:space="preserve"> </v>
      </c>
    </row>
    <row r="1468" spans="69:75" x14ac:dyDescent="0.45">
      <c r="BQ1468" s="95" t="str">
        <f t="shared" si="159"/>
        <v xml:space="preserve"> </v>
      </c>
      <c r="BR1468" s="83" t="str">
        <f t="shared" si="160"/>
        <v xml:space="preserve"> </v>
      </c>
      <c r="BS1468" s="43" t="str">
        <f t="shared" si="161"/>
        <v xml:space="preserve"> </v>
      </c>
      <c r="BT1468" s="84" t="str">
        <f>IF(BQ1468=" "," ",+'Meteo - DJ'!E1469)</f>
        <v xml:space="preserve"> </v>
      </c>
      <c r="BU1468" s="85" t="str">
        <f>IF(BQ1468=" "," ",+'Meteo - DJ'!F1469)</f>
        <v xml:space="preserve"> </v>
      </c>
      <c r="BV1468" s="75" t="str">
        <f t="shared" si="158"/>
        <v xml:space="preserve"> </v>
      </c>
      <c r="BW1468" s="74" t="str">
        <f t="shared" si="162"/>
        <v xml:space="preserve"> </v>
      </c>
    </row>
    <row r="1469" spans="69:75" x14ac:dyDescent="0.45">
      <c r="BQ1469" s="95" t="str">
        <f t="shared" si="159"/>
        <v xml:space="preserve"> </v>
      </c>
      <c r="BR1469" s="83" t="str">
        <f t="shared" si="160"/>
        <v xml:space="preserve"> </v>
      </c>
      <c r="BS1469" s="43" t="str">
        <f t="shared" si="161"/>
        <v xml:space="preserve"> </v>
      </c>
      <c r="BT1469" s="84" t="str">
        <f>IF(BQ1469=" "," ",+'Meteo - DJ'!E1470)</f>
        <v xml:space="preserve"> </v>
      </c>
      <c r="BU1469" s="85" t="str">
        <f>IF(BQ1469=" "," ",+'Meteo - DJ'!F1470)</f>
        <v xml:space="preserve"> </v>
      </c>
      <c r="BV1469" s="75" t="str">
        <f t="shared" si="158"/>
        <v xml:space="preserve"> </v>
      </c>
      <c r="BW1469" s="74" t="str">
        <f t="shared" si="162"/>
        <v xml:space="preserve"> </v>
      </c>
    </row>
    <row r="1470" spans="69:75" x14ac:dyDescent="0.45">
      <c r="BQ1470" s="95" t="str">
        <f t="shared" si="159"/>
        <v xml:space="preserve"> </v>
      </c>
      <c r="BR1470" s="83" t="str">
        <f t="shared" si="160"/>
        <v xml:space="preserve"> </v>
      </c>
      <c r="BS1470" s="43" t="str">
        <f t="shared" si="161"/>
        <v xml:space="preserve"> </v>
      </c>
      <c r="BT1470" s="84" t="str">
        <f>IF(BQ1470=" "," ",+'Meteo - DJ'!E1471)</f>
        <v xml:space="preserve"> </v>
      </c>
      <c r="BU1470" s="85" t="str">
        <f>IF(BQ1470=" "," ",+'Meteo - DJ'!F1471)</f>
        <v xml:space="preserve"> </v>
      </c>
      <c r="BV1470" s="75" t="str">
        <f t="shared" si="158"/>
        <v xml:space="preserve"> </v>
      </c>
      <c r="BW1470" s="74" t="str">
        <f t="shared" si="162"/>
        <v xml:space="preserve"> </v>
      </c>
    </row>
    <row r="1471" spans="69:75" x14ac:dyDescent="0.45">
      <c r="BQ1471" s="95" t="str">
        <f t="shared" si="159"/>
        <v xml:space="preserve"> </v>
      </c>
      <c r="BR1471" s="83" t="str">
        <f t="shared" si="160"/>
        <v xml:space="preserve"> </v>
      </c>
      <c r="BS1471" s="43" t="str">
        <f t="shared" si="161"/>
        <v xml:space="preserve"> </v>
      </c>
      <c r="BT1471" s="84" t="str">
        <f>IF(BQ1471=" "," ",+'Meteo - DJ'!E1472)</f>
        <v xml:space="preserve"> </v>
      </c>
      <c r="BU1471" s="85" t="str">
        <f>IF(BQ1471=" "," ",+'Meteo - DJ'!F1472)</f>
        <v xml:space="preserve"> </v>
      </c>
      <c r="BV1471" s="75" t="str">
        <f t="shared" si="158"/>
        <v xml:space="preserve"> </v>
      </c>
      <c r="BW1471" s="74" t="str">
        <f t="shared" si="162"/>
        <v xml:space="preserve"> </v>
      </c>
    </row>
    <row r="1472" spans="69:75" ht="14.65" thickBot="1" x14ac:dyDescent="0.5">
      <c r="BQ1472" s="96" t="str">
        <f t="shared" si="159"/>
        <v xml:space="preserve"> </v>
      </c>
      <c r="BR1472" s="86" t="str">
        <f t="shared" si="160"/>
        <v xml:space="preserve"> </v>
      </c>
      <c r="BS1472" s="78" t="str">
        <f t="shared" si="161"/>
        <v xml:space="preserve"> </v>
      </c>
      <c r="BT1472" s="87" t="str">
        <f>IF(BQ1472=" "," ",+'Meteo - DJ'!E1473)</f>
        <v xml:space="preserve"> </v>
      </c>
      <c r="BU1472" s="88" t="str">
        <f>IF(BQ1472=" "," ",+'Meteo - DJ'!F1473)</f>
        <v xml:space="preserve"> </v>
      </c>
      <c r="BV1472" s="92" t="str">
        <f t="shared" si="158"/>
        <v xml:space="preserve"> </v>
      </c>
      <c r="BW1472" s="93" t="str">
        <f t="shared" si="162"/>
        <v xml:space="preserve"> </v>
      </c>
    </row>
  </sheetData>
  <mergeCells count="13">
    <mergeCell ref="B18:B19"/>
    <mergeCell ref="C4:E4"/>
    <mergeCell ref="C12:E12"/>
    <mergeCell ref="C13:E13"/>
    <mergeCell ref="BB28:BM28"/>
    <mergeCell ref="AI9:AL9"/>
    <mergeCell ref="BB9:BM9"/>
    <mergeCell ref="C15:E15"/>
    <mergeCell ref="BQ9:BW9"/>
    <mergeCell ref="AI6:AX6"/>
    <mergeCell ref="AI7:AL8"/>
    <mergeCell ref="B9:B10"/>
    <mergeCell ref="B6:B7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xWindow="945" yWindow="388" count="2">
        <x14:dataValidation type="list" allowBlank="1" showInputMessage="1" showErrorMessage="1" promptTitle="Station météo" prompt="Veuillez sélectionner la station correspondante">
          <x14:formula1>
            <xm:f>'Meteo - DJ'!$CA$2:$CA$10</xm:f>
          </x14:formula1>
          <xm:sqref>C4</xm:sqref>
        </x14:dataValidation>
        <x14:dataValidation type="list" allowBlank="1" showInputMessage="1" showErrorMessage="1">
          <x14:formula1>
            <xm:f>Consommations!$Z$115:$AD$115</xm:f>
          </x14:formula1>
          <xm:sqref>C15:E15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C3299"/>
  <sheetViews>
    <sheetView showGridLines="0" topLeftCell="A6" zoomScale="85" zoomScaleNormal="85" workbookViewId="0">
      <selection activeCell="C25" sqref="C25"/>
    </sheetView>
  </sheetViews>
  <sheetFormatPr baseColWidth="10" defaultColWidth="11.3984375" defaultRowHeight="14.25" x14ac:dyDescent="0.45"/>
  <cols>
    <col min="1" max="1" width="14.86328125" style="1" customWidth="1"/>
    <col min="2" max="2" width="15.1328125" style="1" customWidth="1"/>
    <col min="3" max="3" width="20.3984375" style="1" customWidth="1"/>
    <col min="4" max="4" width="18.86328125" style="1" customWidth="1"/>
    <col min="5" max="5" width="18.59765625" style="1" bestFit="1" customWidth="1"/>
    <col min="6" max="6" width="15.265625" style="1" customWidth="1"/>
    <col min="7" max="7" width="15.265625" customWidth="1"/>
    <col min="8" max="8" width="13.1328125" hidden="1" customWidth="1"/>
    <col min="9" max="9" width="14.86328125" style="1" customWidth="1"/>
    <col min="10" max="10" width="15.1328125" style="1" customWidth="1"/>
    <col min="11" max="11" width="20.3984375" style="1" customWidth="1"/>
    <col min="12" max="12" width="18.86328125" style="1" customWidth="1"/>
    <col min="13" max="13" width="15" style="1" customWidth="1"/>
    <col min="14" max="14" width="15.265625" style="1" customWidth="1"/>
    <col min="15" max="15" width="11.3984375" style="1"/>
    <col min="16" max="16" width="15.265625" hidden="1" customWidth="1"/>
    <col min="17" max="17" width="14.86328125" style="1" customWidth="1"/>
    <col min="18" max="18" width="17" style="1" customWidth="1"/>
    <col min="19" max="19" width="15.86328125" style="1" customWidth="1"/>
    <col min="20" max="20" width="11.86328125" style="1" bestFit="1" customWidth="1"/>
    <col min="21" max="22" width="12.86328125" style="1" bestFit="1" customWidth="1"/>
    <col min="23" max="23" width="11.3984375" style="1"/>
    <col min="24" max="24" width="15.265625" hidden="1" customWidth="1"/>
    <col min="25" max="26" width="11.3984375" style="1"/>
    <col min="27" max="27" width="15.3984375" style="1" bestFit="1" customWidth="1"/>
    <col min="28" max="28" width="11.86328125" style="1" bestFit="1" customWidth="1"/>
    <col min="29" max="30" width="12.86328125" style="1" bestFit="1" customWidth="1"/>
    <col min="31" max="31" width="11.3984375" style="1"/>
    <col min="32" max="32" width="9.59765625" hidden="1" customWidth="1"/>
    <col min="33" max="34" width="11.3984375" style="1"/>
    <col min="35" max="35" width="10.73046875" style="1" bestFit="1" customWidth="1"/>
    <col min="36" max="36" width="11.86328125" style="1" bestFit="1" customWidth="1"/>
    <col min="37" max="38" width="12.86328125" style="1" bestFit="1" customWidth="1"/>
    <col min="39" max="39" width="11.3984375" style="1"/>
    <col min="40" max="40" width="9.59765625" hidden="1" customWidth="1"/>
    <col min="41" max="42" width="11.3984375" style="1"/>
    <col min="43" max="43" width="10.73046875" style="1" bestFit="1" customWidth="1"/>
    <col min="44" max="44" width="11.86328125" style="1" bestFit="1" customWidth="1"/>
    <col min="45" max="46" width="12.86328125" style="1" bestFit="1" customWidth="1"/>
    <col min="47" max="47" width="11.3984375" style="1"/>
    <col min="48" max="48" width="9.59765625" hidden="1" customWidth="1"/>
    <col min="49" max="50" width="11.3984375" style="1"/>
    <col min="51" max="51" width="10.73046875" style="1" bestFit="1" customWidth="1"/>
    <col min="52" max="52" width="11.86328125" style="1" bestFit="1" customWidth="1"/>
    <col min="53" max="54" width="12.86328125" style="1" bestFit="1" customWidth="1"/>
    <col min="55" max="16384" width="11.3984375" style="1"/>
  </cols>
  <sheetData>
    <row r="1" spans="1:81" ht="30" customHeight="1" thickBot="1" x14ac:dyDescent="0.5">
      <c r="A1" s="224" t="s">
        <v>1342</v>
      </c>
      <c r="B1" s="225"/>
      <c r="C1" s="225"/>
      <c r="D1" s="225"/>
      <c r="E1" s="225"/>
      <c r="F1" s="226"/>
      <c r="I1" s="221" t="s">
        <v>0</v>
      </c>
      <c r="J1" s="222"/>
      <c r="K1" s="222"/>
      <c r="L1" s="222"/>
      <c r="M1" s="222"/>
      <c r="N1" s="223"/>
      <c r="Q1" s="221" t="s">
        <v>0</v>
      </c>
      <c r="R1" s="222"/>
      <c r="S1" s="222"/>
      <c r="T1" s="222"/>
      <c r="U1" s="222"/>
      <c r="V1" s="223"/>
      <c r="Y1" s="227" t="s">
        <v>0</v>
      </c>
      <c r="Z1" s="227"/>
      <c r="AA1" s="227"/>
      <c r="AB1" s="227"/>
      <c r="AC1" s="227"/>
      <c r="AD1"/>
      <c r="AG1" s="221" t="s">
        <v>0</v>
      </c>
      <c r="AH1" s="222"/>
      <c r="AI1" s="222"/>
      <c r="AJ1" s="222"/>
      <c r="AK1" s="222"/>
      <c r="AL1" s="223"/>
      <c r="AO1" s="221" t="s">
        <v>0</v>
      </c>
      <c r="AP1" s="222"/>
      <c r="AQ1" s="222"/>
      <c r="AR1" s="222"/>
      <c r="AS1" s="222"/>
      <c r="AT1" s="223"/>
      <c r="AW1" s="221" t="s">
        <v>0</v>
      </c>
      <c r="AX1" s="222"/>
      <c r="AY1" s="222"/>
      <c r="AZ1" s="222"/>
      <c r="BA1" s="222"/>
      <c r="BB1" s="223"/>
      <c r="CA1" s="14" t="s">
        <v>1334</v>
      </c>
      <c r="CB1" s="15" t="s">
        <v>1343</v>
      </c>
      <c r="CC1" s="16" t="s">
        <v>1344</v>
      </c>
    </row>
    <row r="2" spans="1:81" x14ac:dyDescent="0.45">
      <c r="A2" s="51"/>
      <c r="B2" s="52"/>
      <c r="C2" s="52"/>
      <c r="D2" s="52"/>
      <c r="E2" s="52"/>
      <c r="F2" s="31"/>
      <c r="Y2" s="171"/>
      <c r="Z2"/>
      <c r="AA2"/>
      <c r="AB2"/>
      <c r="AC2"/>
      <c r="AD2"/>
      <c r="CA2" s="17"/>
      <c r="CB2" s="18"/>
      <c r="CC2" s="19"/>
    </row>
    <row r="3" spans="1:81" ht="42.75" x14ac:dyDescent="0.45">
      <c r="A3" s="53" t="s">
        <v>1</v>
      </c>
      <c r="B3" s="43"/>
      <c r="C3" s="54" t="str">
        <f>Ajustement!C4</f>
        <v>(91) ORLY AEROPORT</v>
      </c>
      <c r="D3" s="52"/>
      <c r="E3" s="52"/>
      <c r="F3" s="31"/>
      <c r="I3" s="1" t="s">
        <v>1</v>
      </c>
      <c r="J3" s="2">
        <v>75114001</v>
      </c>
      <c r="K3" s="3" t="s">
        <v>2</v>
      </c>
      <c r="Q3" s="1" t="s">
        <v>1</v>
      </c>
      <c r="R3" s="2">
        <v>95088001</v>
      </c>
      <c r="S3" s="3" t="s">
        <v>1329</v>
      </c>
      <c r="T3" s="3"/>
      <c r="Y3" s="171" t="s">
        <v>1</v>
      </c>
      <c r="Z3" s="172">
        <v>91027002</v>
      </c>
      <c r="AA3" s="171" t="s">
        <v>1388</v>
      </c>
      <c r="AB3"/>
      <c r="AC3"/>
      <c r="AD3"/>
      <c r="AG3" s="1" t="s">
        <v>1</v>
      </c>
      <c r="AH3" s="2"/>
      <c r="AI3" s="3" t="s">
        <v>1337</v>
      </c>
      <c r="AO3" s="1" t="s">
        <v>1</v>
      </c>
      <c r="AP3" s="2"/>
      <c r="AQ3" s="3" t="s">
        <v>1337</v>
      </c>
      <c r="AW3" s="1" t="s">
        <v>1</v>
      </c>
      <c r="AX3" s="2"/>
      <c r="AY3" s="3" t="s">
        <v>1337</v>
      </c>
      <c r="CA3" s="20" t="str">
        <f>K3</f>
        <v>(75) PARIS MONTSOURIS</v>
      </c>
      <c r="CB3" s="18">
        <v>1</v>
      </c>
      <c r="CC3" s="21">
        <f>$H$12</f>
        <v>42005</v>
      </c>
    </row>
    <row r="4" spans="1:81" ht="28.5" x14ac:dyDescent="0.45">
      <c r="A4" s="53" t="s">
        <v>3</v>
      </c>
      <c r="B4" s="43"/>
      <c r="C4" s="52"/>
      <c r="D4" s="52"/>
      <c r="E4" s="52"/>
      <c r="F4" s="31"/>
      <c r="I4" s="1" t="s">
        <v>3</v>
      </c>
      <c r="J4" s="2" t="s">
        <v>4</v>
      </c>
      <c r="Q4" s="1" t="s">
        <v>3</v>
      </c>
      <c r="R4" s="2" t="s">
        <v>1330</v>
      </c>
      <c r="Y4" s="171" t="s">
        <v>3</v>
      </c>
      <c r="Z4" s="172" t="s">
        <v>1389</v>
      </c>
      <c r="AA4"/>
      <c r="AB4"/>
      <c r="AC4"/>
      <c r="AD4"/>
      <c r="AG4" s="1" t="s">
        <v>3</v>
      </c>
      <c r="AH4" s="2"/>
      <c r="AO4" s="1" t="s">
        <v>3</v>
      </c>
      <c r="AP4" s="2"/>
      <c r="AW4" s="1" t="s">
        <v>3</v>
      </c>
      <c r="AX4" s="2"/>
      <c r="CA4" s="20" t="str">
        <f>S3</f>
        <v>(95) LE BOURGET</v>
      </c>
      <c r="CB4" s="18">
        <v>2</v>
      </c>
      <c r="CC4" s="22">
        <f>$P$12</f>
        <v>42005</v>
      </c>
    </row>
    <row r="5" spans="1:81" ht="28.5" x14ac:dyDescent="0.45">
      <c r="A5" s="53" t="s">
        <v>5</v>
      </c>
      <c r="B5" s="43"/>
      <c r="C5" s="55"/>
      <c r="D5" s="52"/>
      <c r="E5" s="52"/>
      <c r="F5" s="31"/>
      <c r="I5" s="1" t="s">
        <v>5</v>
      </c>
      <c r="J5" s="2" t="s">
        <v>6</v>
      </c>
      <c r="Q5" s="1" t="s">
        <v>5</v>
      </c>
      <c r="R5" s="2" t="s">
        <v>6</v>
      </c>
      <c r="V5" s="12"/>
      <c r="Y5" s="171" t="s">
        <v>5</v>
      </c>
      <c r="Z5" s="172" t="s">
        <v>6</v>
      </c>
      <c r="AA5"/>
      <c r="AB5"/>
      <c r="AC5"/>
      <c r="AD5"/>
      <c r="AG5" s="1" t="s">
        <v>5</v>
      </c>
      <c r="AH5" s="2"/>
      <c r="AO5" s="1" t="s">
        <v>5</v>
      </c>
      <c r="AP5" s="2"/>
      <c r="AW5" s="1" t="s">
        <v>5</v>
      </c>
      <c r="AX5" s="2"/>
      <c r="CA5" s="20" t="str">
        <f>AA3</f>
        <v>(91) ORLY AEROPORT</v>
      </c>
      <c r="CB5" s="18">
        <v>3</v>
      </c>
      <c r="CC5" s="22">
        <f>$X$12</f>
        <v>42005</v>
      </c>
    </row>
    <row r="6" spans="1:81" x14ac:dyDescent="0.45">
      <c r="A6" s="53" t="s">
        <v>7</v>
      </c>
      <c r="B6" s="43"/>
      <c r="C6" s="56"/>
      <c r="D6" s="52"/>
      <c r="E6" s="52"/>
      <c r="F6" s="31"/>
      <c r="I6" s="1" t="s">
        <v>7</v>
      </c>
      <c r="J6" s="2" t="s">
        <v>6</v>
      </c>
      <c r="Q6" s="1" t="s">
        <v>7</v>
      </c>
      <c r="R6" s="2" t="s">
        <v>1331</v>
      </c>
      <c r="V6" s="12"/>
      <c r="Y6" s="171" t="s">
        <v>7</v>
      </c>
      <c r="Z6" s="172" t="s">
        <v>6</v>
      </c>
      <c r="AA6"/>
      <c r="AB6"/>
      <c r="AC6"/>
      <c r="AD6"/>
      <c r="AG6" s="1" t="s">
        <v>7</v>
      </c>
      <c r="AH6" s="2"/>
      <c r="AO6" s="1" t="s">
        <v>7</v>
      </c>
      <c r="AP6" s="2"/>
      <c r="AW6" s="1" t="s">
        <v>7</v>
      </c>
      <c r="AX6" s="2"/>
      <c r="CA6" s="20" t="str">
        <f>AI3</f>
        <v>-</v>
      </c>
      <c r="CB6" s="18"/>
      <c r="CC6" s="19"/>
    </row>
    <row r="7" spans="1:81" ht="28.5" x14ac:dyDescent="0.45">
      <c r="A7" s="53" t="s">
        <v>8</v>
      </c>
      <c r="B7" s="43"/>
      <c r="C7" s="55"/>
      <c r="D7" s="52"/>
      <c r="E7" s="52"/>
      <c r="F7" s="31"/>
      <c r="I7" s="1" t="s">
        <v>8</v>
      </c>
      <c r="J7" s="2">
        <v>18</v>
      </c>
      <c r="Q7" s="1" t="s">
        <v>8</v>
      </c>
      <c r="R7" s="2">
        <v>18</v>
      </c>
      <c r="Y7" s="171" t="s">
        <v>8</v>
      </c>
      <c r="Z7" s="172">
        <v>18</v>
      </c>
      <c r="AA7"/>
      <c r="AB7"/>
      <c r="AC7"/>
      <c r="AD7"/>
      <c r="AG7" s="1" t="s">
        <v>8</v>
      </c>
      <c r="AH7" s="2"/>
      <c r="AO7" s="1" t="s">
        <v>8</v>
      </c>
      <c r="AP7" s="2"/>
      <c r="AW7" s="1" t="s">
        <v>8</v>
      </c>
      <c r="AX7" s="2"/>
      <c r="CA7" s="20" t="str">
        <f>AQ3</f>
        <v>-</v>
      </c>
      <c r="CB7" s="18"/>
      <c r="CC7" s="19"/>
    </row>
    <row r="8" spans="1:81" x14ac:dyDescent="0.45">
      <c r="A8" s="53" t="s">
        <v>9</v>
      </c>
      <c r="B8" s="43"/>
      <c r="C8" s="55"/>
      <c r="D8" s="52"/>
      <c r="E8" s="52"/>
      <c r="F8" s="31"/>
      <c r="I8" s="1" t="s">
        <v>9</v>
      </c>
      <c r="J8" s="2"/>
      <c r="Q8" s="1" t="s">
        <v>9</v>
      </c>
      <c r="R8" s="4"/>
      <c r="S8" s="4"/>
      <c r="T8" s="4"/>
      <c r="Y8" s="171" t="s">
        <v>9</v>
      </c>
      <c r="Z8" s="172"/>
      <c r="AA8"/>
      <c r="AB8"/>
      <c r="AC8"/>
      <c r="AD8"/>
      <c r="AG8" s="1" t="s">
        <v>9</v>
      </c>
      <c r="AH8" s="2"/>
      <c r="AO8" s="1" t="s">
        <v>9</v>
      </c>
      <c r="AP8" s="2"/>
      <c r="AW8" s="1" t="s">
        <v>9</v>
      </c>
      <c r="AX8" s="2"/>
      <c r="CA8" s="20" t="str">
        <f>AY3</f>
        <v>-</v>
      </c>
      <c r="CB8" s="18"/>
      <c r="CC8" s="19"/>
    </row>
    <row r="9" spans="1:81" ht="28.5" x14ac:dyDescent="0.45">
      <c r="A9" s="53" t="s">
        <v>10</v>
      </c>
      <c r="B9" s="57" t="s">
        <v>1363</v>
      </c>
      <c r="C9" s="58">
        <f>Ajustement!D6</f>
        <v>42005</v>
      </c>
      <c r="D9" s="57" t="s">
        <v>1364</v>
      </c>
      <c r="E9" s="58">
        <f>Ajustement!D7</f>
        <v>43101</v>
      </c>
      <c r="F9" s="31"/>
      <c r="I9" s="1" t="s">
        <v>10</v>
      </c>
      <c r="J9" s="11" t="s">
        <v>11</v>
      </c>
      <c r="K9" s="1" t="s">
        <v>12</v>
      </c>
      <c r="Q9" s="1" t="s">
        <v>10</v>
      </c>
      <c r="R9" s="4" t="s">
        <v>1332</v>
      </c>
      <c r="S9" s="4" t="s">
        <v>1333</v>
      </c>
      <c r="T9" s="4"/>
      <c r="Y9" s="171" t="s">
        <v>10</v>
      </c>
      <c r="Z9" s="171" t="s">
        <v>11</v>
      </c>
      <c r="AA9" s="171" t="s">
        <v>1390</v>
      </c>
      <c r="AB9"/>
      <c r="AC9"/>
      <c r="AD9"/>
      <c r="AG9" s="1" t="s">
        <v>10</v>
      </c>
      <c r="AO9" s="1" t="s">
        <v>10</v>
      </c>
      <c r="AW9" s="1" t="s">
        <v>10</v>
      </c>
      <c r="CA9" s="20"/>
      <c r="CB9" s="18"/>
      <c r="CC9" s="19"/>
    </row>
    <row r="10" spans="1:81" ht="14.65" thickBot="1" x14ac:dyDescent="0.5">
      <c r="A10" s="69"/>
      <c r="B10" s="59"/>
      <c r="C10" s="59"/>
      <c r="D10" s="59"/>
      <c r="E10" s="59"/>
      <c r="F10" s="70"/>
      <c r="Y10" s="171"/>
      <c r="Z10"/>
      <c r="AA10"/>
      <c r="AB10"/>
      <c r="AC10"/>
      <c r="AD10"/>
      <c r="CA10" s="23"/>
      <c r="CB10" s="24"/>
      <c r="CC10" s="25"/>
    </row>
    <row r="11" spans="1:81" ht="28.5" x14ac:dyDescent="0.45">
      <c r="A11" s="66" t="s">
        <v>13</v>
      </c>
      <c r="B11" s="67" t="s">
        <v>14</v>
      </c>
      <c r="C11" s="67" t="s">
        <v>15</v>
      </c>
      <c r="D11" s="67" t="s">
        <v>16</v>
      </c>
      <c r="E11" s="67" t="s">
        <v>17</v>
      </c>
      <c r="F11" s="68" t="s">
        <v>18</v>
      </c>
      <c r="H11" s="13"/>
      <c r="I11" s="6" t="s">
        <v>13</v>
      </c>
      <c r="J11" s="6" t="s">
        <v>14</v>
      </c>
      <c r="K11" s="6" t="s">
        <v>15</v>
      </c>
      <c r="L11" s="6" t="s">
        <v>16</v>
      </c>
      <c r="M11" s="6" t="s">
        <v>17</v>
      </c>
      <c r="N11" s="6" t="s">
        <v>18</v>
      </c>
      <c r="P11" s="13"/>
      <c r="Q11" s="6" t="s">
        <v>13</v>
      </c>
      <c r="R11" s="6" t="s">
        <v>14</v>
      </c>
      <c r="S11" s="6" t="s">
        <v>15</v>
      </c>
      <c r="T11" s="6" t="s">
        <v>16</v>
      </c>
      <c r="U11" s="6" t="s">
        <v>17</v>
      </c>
      <c r="V11" s="6" t="s">
        <v>18</v>
      </c>
      <c r="X11" s="13"/>
      <c r="Y11" s="173" t="s">
        <v>13</v>
      </c>
      <c r="Z11" s="173" t="s">
        <v>14</v>
      </c>
      <c r="AA11" s="173" t="s">
        <v>15</v>
      </c>
      <c r="AB11" s="173" t="s">
        <v>16</v>
      </c>
      <c r="AC11" s="173" t="s">
        <v>17</v>
      </c>
      <c r="AD11" s="173" t="s">
        <v>18</v>
      </c>
      <c r="AF11" s="13"/>
      <c r="AG11" s="6" t="s">
        <v>13</v>
      </c>
      <c r="AH11" s="6" t="s">
        <v>14</v>
      </c>
      <c r="AI11" s="6" t="s">
        <v>15</v>
      </c>
      <c r="AJ11" s="6" t="s">
        <v>16</v>
      </c>
      <c r="AK11" s="6" t="s">
        <v>17</v>
      </c>
      <c r="AL11" s="6" t="s">
        <v>18</v>
      </c>
      <c r="AN11" s="13"/>
      <c r="AO11" s="6" t="s">
        <v>13</v>
      </c>
      <c r="AP11" s="6" t="s">
        <v>14</v>
      </c>
      <c r="AQ11" s="6" t="s">
        <v>15</v>
      </c>
      <c r="AR11" s="6" t="s">
        <v>16</v>
      </c>
      <c r="AS11" s="6" t="s">
        <v>17</v>
      </c>
      <c r="AT11" s="6" t="s">
        <v>18</v>
      </c>
      <c r="AV11" s="13"/>
      <c r="AW11" s="6" t="s">
        <v>13</v>
      </c>
      <c r="AX11" s="6" t="s">
        <v>14</v>
      </c>
      <c r="AY11" s="6" t="s">
        <v>15</v>
      </c>
      <c r="AZ11" s="6" t="s">
        <v>16</v>
      </c>
      <c r="BA11" s="6" t="s">
        <v>17</v>
      </c>
      <c r="BB11" s="6" t="s">
        <v>18</v>
      </c>
    </row>
    <row r="12" spans="1:81" x14ac:dyDescent="0.45">
      <c r="A12" s="48">
        <f>$C$9</f>
        <v>42005</v>
      </c>
      <c r="B12" s="60"/>
      <c r="C12" s="61">
        <f>INDEX(($I$12:$N$1473,$Q$12:$V$1473,$Y$12:$AD$1473),$A12-VLOOKUP($C$3,$CA$3:$CC$10,3,FALSE)+1,3,VLOOKUP($C$3,$CA$3:$CB$10,2,FALSE))</f>
        <v>17.149999999999999</v>
      </c>
      <c r="D12" s="61">
        <f>INDEX(($I$12:$N$1473,$Q$12:$V$1473,$Y$12:$AD$1473),$A12-VLOOKUP($C$3,$CA$3:$CC$10,3,FALSE)+1,4,VLOOKUP($C$3,$CA$3:$CB$10,2,FALSE))</f>
        <v>14.61</v>
      </c>
      <c r="E12" s="61">
        <f>INDEX(($I$12:$N$1473,$Q$12:$V$1473,$Y$12:$AD$1473),$A12-VLOOKUP($C$3,$CA$3:$CC$10,3,FALSE)+1,5,VLOOKUP($C$3,$CA$3:$CB$10,2,FALSE))</f>
        <v>-4.2</v>
      </c>
      <c r="F12" s="62">
        <f>INDEX(($I$12:$N$1473,$Q$12:$V$1473,$Y$12:$AD$1473),$A12-VLOOKUP($C$3,$CA$3:$CC$10,3,FALSE)+1,6,VLOOKUP($C$3,$CA$3:$CB$10,2,FALSE))</f>
        <v>5.9</v>
      </c>
      <c r="G12" s="30"/>
      <c r="H12" s="26">
        <f>DATEVALUE(LEFT(I12,10))</f>
        <v>42005</v>
      </c>
      <c r="I12" s="10" t="s">
        <v>19</v>
      </c>
      <c r="J12" s="7" t="s">
        <v>20</v>
      </c>
      <c r="K12" s="7">
        <v>15.05</v>
      </c>
      <c r="L12" s="7"/>
      <c r="M12" s="7">
        <v>-0.6</v>
      </c>
      <c r="N12" s="7">
        <v>6.5</v>
      </c>
      <c r="P12" s="26">
        <f>DATEVALUE(LEFT(Q12,10))</f>
        <v>42005</v>
      </c>
      <c r="Q12" s="9" t="s">
        <v>19</v>
      </c>
      <c r="R12" s="7" t="s">
        <v>20</v>
      </c>
      <c r="S12" s="7">
        <v>17.05</v>
      </c>
      <c r="T12" s="7">
        <v>13.65</v>
      </c>
      <c r="U12" s="7">
        <v>-4.5</v>
      </c>
      <c r="V12" s="7">
        <v>6.4</v>
      </c>
      <c r="X12" s="26">
        <f>DATEVALUE(LEFT(Y12,10))</f>
        <v>42005</v>
      </c>
      <c r="Y12" s="174" t="s">
        <v>19</v>
      </c>
      <c r="Z12" s="174" t="s">
        <v>20</v>
      </c>
      <c r="AA12" s="174">
        <v>17.149999999999999</v>
      </c>
      <c r="AB12" s="174">
        <v>14.61</v>
      </c>
      <c r="AC12" s="174">
        <v>-4.2</v>
      </c>
      <c r="AD12" s="174">
        <v>5.9</v>
      </c>
      <c r="AF12" s="26" t="e">
        <f>DATEVALUE(LEFT(AG12,10))</f>
        <v>#VALUE!</v>
      </c>
      <c r="AG12" s="7"/>
      <c r="AH12" s="7"/>
      <c r="AI12" s="7"/>
      <c r="AJ12" s="7"/>
      <c r="AK12" s="7"/>
      <c r="AL12" s="7"/>
      <c r="AN12" s="26" t="e">
        <f>DATEVALUE(LEFT(AO12,10))</f>
        <v>#VALUE!</v>
      </c>
      <c r="AO12" s="7"/>
      <c r="AP12" s="7"/>
      <c r="AQ12" s="7"/>
      <c r="AR12" s="7"/>
      <c r="AS12" s="7"/>
      <c r="AT12" s="7"/>
      <c r="AV12" s="26" t="e">
        <f>DATEVALUE(LEFT(AW12,10))</f>
        <v>#VALUE!</v>
      </c>
      <c r="AW12" s="7"/>
      <c r="AX12" s="7"/>
      <c r="AY12" s="7"/>
      <c r="AZ12" s="7"/>
      <c r="BA12" s="7"/>
      <c r="BB12" s="7"/>
    </row>
    <row r="13" spans="1:81" x14ac:dyDescent="0.45">
      <c r="A13" s="48">
        <f>IF(A12&lt;DATE(YEAR($E$9),MONTH($E$9),DAY($E$9)-1),DATE(YEAR(A12),MONTH(A12),DAY(A12)+1)," ")</f>
        <v>42006</v>
      </c>
      <c r="B13" s="60"/>
      <c r="C13" s="61">
        <f>INDEX(($I$12:$N$1473,$Q$12:$V$1473,$Y$12:$AD$1473),$A13-VLOOKUP($C$3,$CA$3:$CC$10,3,FALSE)+1,3,VLOOKUP($C$3,$CA$3:$CB$10,2,FALSE))</f>
        <v>13</v>
      </c>
      <c r="D13" s="61">
        <f>INDEX(($I$12:$N$1473,$Q$12:$V$1473,$Y$12:$AD$1473),$A13-VLOOKUP($C$3,$CA$3:$CC$10,3,FALSE)+1,4,VLOOKUP($C$3,$CA$3:$CB$10,2,FALSE))</f>
        <v>14.61</v>
      </c>
      <c r="E13" s="61">
        <f>INDEX(($I$12:$N$1473,$Q$12:$V$1473,$Y$12:$AD$1473),$A13-VLOOKUP($C$3,$CA$3:$CC$10,3,FALSE)+1,5,VLOOKUP($C$3,$CA$3:$CB$10,2,FALSE))</f>
        <v>1.3</v>
      </c>
      <c r="F13" s="62">
        <f>INDEX(($I$12:$N$1473,$Q$12:$V$1473,$Y$12:$AD$1473),$A13-VLOOKUP($C$3,$CA$3:$CC$10,3,FALSE)+1,6,VLOOKUP($C$3,$CA$3:$CB$10,2,FALSE))</f>
        <v>8.6999999999999993</v>
      </c>
      <c r="G13" s="30"/>
      <c r="H13" s="26">
        <f t="shared" ref="H13:H76" si="0">DATEVALUE(LEFT(I13,10))</f>
        <v>42006</v>
      </c>
      <c r="I13" s="7" t="s">
        <v>21</v>
      </c>
      <c r="J13" s="7" t="s">
        <v>20</v>
      </c>
      <c r="K13" s="7">
        <v>11.25</v>
      </c>
      <c r="L13" s="7"/>
      <c r="M13" s="7">
        <v>2.9</v>
      </c>
      <c r="N13" s="7">
        <v>10.6</v>
      </c>
      <c r="P13" s="26">
        <f t="shared" ref="P13:P76" si="1">DATEVALUE(LEFT(Q13,10))</f>
        <v>42006</v>
      </c>
      <c r="Q13" s="7" t="s">
        <v>21</v>
      </c>
      <c r="R13" s="7" t="s">
        <v>20</v>
      </c>
      <c r="S13" s="7">
        <v>11.25</v>
      </c>
      <c r="T13" s="7">
        <v>13.65</v>
      </c>
      <c r="U13" s="7">
        <v>3.1</v>
      </c>
      <c r="V13" s="7">
        <v>10.4</v>
      </c>
      <c r="X13" s="26">
        <f t="shared" ref="X13:X76" si="2">DATEVALUE(LEFT(Y13,10))</f>
        <v>42006</v>
      </c>
      <c r="Y13" s="174" t="s">
        <v>21</v>
      </c>
      <c r="Z13" s="174" t="s">
        <v>20</v>
      </c>
      <c r="AA13" s="174">
        <v>13</v>
      </c>
      <c r="AB13" s="174">
        <v>14.61</v>
      </c>
      <c r="AC13" s="174">
        <v>1.3</v>
      </c>
      <c r="AD13" s="174">
        <v>8.6999999999999993</v>
      </c>
      <c r="AF13" s="26" t="e">
        <f t="shared" ref="AF13:AF76" si="3">DATEVALUE(LEFT(AG13,10))</f>
        <v>#VALUE!</v>
      </c>
      <c r="AG13" s="7"/>
      <c r="AH13" s="7"/>
      <c r="AI13" s="7"/>
      <c r="AJ13" s="7"/>
      <c r="AK13" s="7"/>
      <c r="AL13" s="7"/>
      <c r="AN13" s="26" t="e">
        <f t="shared" ref="AN13:AN76" si="4">DATEVALUE(LEFT(AO13,10))</f>
        <v>#VALUE!</v>
      </c>
      <c r="AO13" s="7"/>
      <c r="AP13" s="7"/>
      <c r="AQ13" s="7"/>
      <c r="AR13" s="7"/>
      <c r="AS13" s="7"/>
      <c r="AT13" s="7"/>
      <c r="AV13" s="26" t="e">
        <f t="shared" ref="AV13:AV76" si="5">DATEVALUE(LEFT(AW13,10))</f>
        <v>#VALUE!</v>
      </c>
      <c r="AW13" s="7"/>
      <c r="AX13" s="7"/>
      <c r="AY13" s="7"/>
      <c r="AZ13" s="7"/>
      <c r="BA13" s="7"/>
      <c r="BB13" s="7"/>
    </row>
    <row r="14" spans="1:81" x14ac:dyDescent="0.45">
      <c r="A14" s="48">
        <f t="shared" ref="A14:A77" si="6">IF(A13&lt;DATE(YEAR($E$9),MONTH($E$9),DAY($E$9)-1),DATE(YEAR(A13),MONTH(A13),DAY(A13)+1)," ")</f>
        <v>42007</v>
      </c>
      <c r="B14" s="60"/>
      <c r="C14" s="61">
        <f>INDEX(($I$12:$N$1473,$Q$12:$V$1473,$Y$12:$AD$1473),$A14-VLOOKUP($C$3,$CA$3:$CC$10,3,FALSE)+1,3,VLOOKUP($C$3,$CA$3:$CB$10,2,FALSE))</f>
        <v>11.75</v>
      </c>
      <c r="D14" s="61">
        <f>INDEX(($I$12:$N$1473,$Q$12:$V$1473,$Y$12:$AD$1473),$A14-VLOOKUP($C$3,$CA$3:$CC$10,3,FALSE)+1,4,VLOOKUP($C$3,$CA$3:$CB$10,2,FALSE))</f>
        <v>14.61</v>
      </c>
      <c r="E14" s="61">
        <f>INDEX(($I$12:$N$1473,$Q$12:$V$1473,$Y$12:$AD$1473),$A14-VLOOKUP($C$3,$CA$3:$CC$10,3,FALSE)+1,5,VLOOKUP($C$3,$CA$3:$CB$10,2,FALSE))</f>
        <v>-0.2</v>
      </c>
      <c r="F14" s="62">
        <f>INDEX(($I$12:$N$1473,$Q$12:$V$1473,$Y$12:$AD$1473),$A14-VLOOKUP($C$3,$CA$3:$CC$10,3,FALSE)+1,6,VLOOKUP($C$3,$CA$3:$CB$10,2,FALSE))</f>
        <v>12.7</v>
      </c>
      <c r="G14" s="30"/>
      <c r="H14" s="26">
        <f t="shared" si="0"/>
        <v>42007</v>
      </c>
      <c r="I14" s="7" t="s">
        <v>22</v>
      </c>
      <c r="J14" s="7" t="s">
        <v>20</v>
      </c>
      <c r="K14" s="7">
        <v>11</v>
      </c>
      <c r="L14" s="7"/>
      <c r="M14" s="7">
        <v>0.6</v>
      </c>
      <c r="N14" s="7">
        <v>13.4</v>
      </c>
      <c r="P14" s="26">
        <f t="shared" si="1"/>
        <v>42007</v>
      </c>
      <c r="Q14" s="7" t="s">
        <v>22</v>
      </c>
      <c r="R14" s="7" t="s">
        <v>20</v>
      </c>
      <c r="S14" s="7">
        <v>11.65</v>
      </c>
      <c r="T14" s="7">
        <v>13.65</v>
      </c>
      <c r="U14" s="7">
        <v>-0.6</v>
      </c>
      <c r="V14" s="7">
        <v>13.3</v>
      </c>
      <c r="X14" s="26">
        <f t="shared" si="2"/>
        <v>42007</v>
      </c>
      <c r="Y14" s="174" t="s">
        <v>22</v>
      </c>
      <c r="Z14" s="174" t="s">
        <v>20</v>
      </c>
      <c r="AA14" s="174">
        <v>11.75</v>
      </c>
      <c r="AB14" s="174">
        <v>14.61</v>
      </c>
      <c r="AC14" s="174">
        <v>-0.2</v>
      </c>
      <c r="AD14" s="174">
        <v>12.7</v>
      </c>
      <c r="AF14" s="26" t="e">
        <f t="shared" si="3"/>
        <v>#VALUE!</v>
      </c>
      <c r="AG14" s="7"/>
      <c r="AH14" s="7"/>
      <c r="AI14" s="7"/>
      <c r="AJ14" s="7"/>
      <c r="AK14" s="7"/>
      <c r="AL14" s="7"/>
      <c r="AN14" s="26" t="e">
        <f t="shared" si="4"/>
        <v>#VALUE!</v>
      </c>
      <c r="AO14" s="7"/>
      <c r="AP14" s="7"/>
      <c r="AQ14" s="7"/>
      <c r="AR14" s="7"/>
      <c r="AS14" s="7"/>
      <c r="AT14" s="7"/>
      <c r="AV14" s="26" t="e">
        <f t="shared" si="5"/>
        <v>#VALUE!</v>
      </c>
      <c r="AW14" s="7"/>
      <c r="AX14" s="7"/>
      <c r="AY14" s="7"/>
      <c r="AZ14" s="7"/>
      <c r="BA14" s="7"/>
      <c r="BB14" s="7"/>
    </row>
    <row r="15" spans="1:81" x14ac:dyDescent="0.45">
      <c r="A15" s="48">
        <f t="shared" si="6"/>
        <v>42008</v>
      </c>
      <c r="B15" s="60"/>
      <c r="C15" s="61">
        <f>INDEX(($I$12:$N$1473,$Q$12:$V$1473,$Y$12:$AD$1473),$A15-VLOOKUP($C$3,$CA$3:$CC$10,3,FALSE)+1,3,VLOOKUP($C$3,$CA$3:$CB$10,2,FALSE))</f>
        <v>14</v>
      </c>
      <c r="D15" s="61">
        <f>INDEX(($I$12:$N$1473,$Q$12:$V$1473,$Y$12:$AD$1473),$A15-VLOOKUP($C$3,$CA$3:$CC$10,3,FALSE)+1,4,VLOOKUP($C$3,$CA$3:$CB$10,2,FALSE))</f>
        <v>14.61</v>
      </c>
      <c r="E15" s="61">
        <f>INDEX(($I$12:$N$1473,$Q$12:$V$1473,$Y$12:$AD$1473),$A15-VLOOKUP($C$3,$CA$3:$CC$10,3,FALSE)+1,5,VLOOKUP($C$3,$CA$3:$CB$10,2,FALSE))</f>
        <v>1.4</v>
      </c>
      <c r="F15" s="62">
        <f>INDEX(($I$12:$N$1473,$Q$12:$V$1473,$Y$12:$AD$1473),$A15-VLOOKUP($C$3,$CA$3:$CC$10,3,FALSE)+1,6,VLOOKUP($C$3,$CA$3:$CB$10,2,FALSE))</f>
        <v>6.6</v>
      </c>
      <c r="G15" s="30"/>
      <c r="H15" s="26">
        <f t="shared" si="0"/>
        <v>42008</v>
      </c>
      <c r="I15" s="7" t="s">
        <v>23</v>
      </c>
      <c r="J15" s="7" t="s">
        <v>20</v>
      </c>
      <c r="K15" s="7">
        <v>12.7</v>
      </c>
      <c r="L15" s="7"/>
      <c r="M15" s="7">
        <v>3.8</v>
      </c>
      <c r="N15" s="7">
        <v>6.8</v>
      </c>
      <c r="P15" s="26">
        <f t="shared" si="1"/>
        <v>42008</v>
      </c>
      <c r="Q15" s="7" t="s">
        <v>23</v>
      </c>
      <c r="R15" s="7" t="s">
        <v>20</v>
      </c>
      <c r="S15" s="7">
        <v>13.6</v>
      </c>
      <c r="T15" s="7">
        <v>13.65</v>
      </c>
      <c r="U15" s="7">
        <v>2.2999999999999998</v>
      </c>
      <c r="V15" s="7">
        <v>6.5</v>
      </c>
      <c r="X15" s="26">
        <f t="shared" si="2"/>
        <v>42008</v>
      </c>
      <c r="Y15" s="174" t="s">
        <v>23</v>
      </c>
      <c r="Z15" s="174" t="s">
        <v>20</v>
      </c>
      <c r="AA15" s="174">
        <v>14</v>
      </c>
      <c r="AB15" s="174">
        <v>14.61</v>
      </c>
      <c r="AC15" s="174">
        <v>1.4</v>
      </c>
      <c r="AD15" s="174">
        <v>6.6</v>
      </c>
      <c r="AF15" s="26" t="e">
        <f t="shared" si="3"/>
        <v>#VALUE!</v>
      </c>
      <c r="AG15" s="7"/>
      <c r="AH15" s="7"/>
      <c r="AI15" s="7"/>
      <c r="AJ15" s="7"/>
      <c r="AK15" s="7"/>
      <c r="AL15" s="7"/>
      <c r="AN15" s="26" t="e">
        <f t="shared" si="4"/>
        <v>#VALUE!</v>
      </c>
      <c r="AO15" s="7"/>
      <c r="AP15" s="7"/>
      <c r="AQ15" s="7"/>
      <c r="AR15" s="7"/>
      <c r="AS15" s="7"/>
      <c r="AT15" s="7"/>
      <c r="AV15" s="26" t="e">
        <f t="shared" si="5"/>
        <v>#VALUE!</v>
      </c>
      <c r="AW15" s="7"/>
      <c r="AX15" s="7"/>
      <c r="AY15" s="7"/>
      <c r="AZ15" s="7"/>
      <c r="BA15" s="7"/>
      <c r="BB15" s="7"/>
    </row>
    <row r="16" spans="1:81" x14ac:dyDescent="0.45">
      <c r="A16" s="48">
        <f t="shared" si="6"/>
        <v>42009</v>
      </c>
      <c r="B16" s="60"/>
      <c r="C16" s="61">
        <f>INDEX(($I$12:$N$1473,$Q$12:$V$1473,$Y$12:$AD$1473),$A16-VLOOKUP($C$3,$CA$3:$CC$10,3,FALSE)+1,3,VLOOKUP($C$3,$CA$3:$CB$10,2,FALSE))</f>
        <v>19.149999999999999</v>
      </c>
      <c r="D16" s="61">
        <f>INDEX(($I$12:$N$1473,$Q$12:$V$1473,$Y$12:$AD$1473),$A16-VLOOKUP($C$3,$CA$3:$CC$10,3,FALSE)+1,4,VLOOKUP($C$3,$CA$3:$CB$10,2,FALSE))</f>
        <v>14.61</v>
      </c>
      <c r="E16" s="61">
        <f>INDEX(($I$12:$N$1473,$Q$12:$V$1473,$Y$12:$AD$1473),$A16-VLOOKUP($C$3,$CA$3:$CC$10,3,FALSE)+1,5,VLOOKUP($C$3,$CA$3:$CB$10,2,FALSE))</f>
        <v>-4.3</v>
      </c>
      <c r="F16" s="62">
        <f>INDEX(($I$12:$N$1473,$Q$12:$V$1473,$Y$12:$AD$1473),$A16-VLOOKUP($C$3,$CA$3:$CC$10,3,FALSE)+1,6,VLOOKUP($C$3,$CA$3:$CB$10,2,FALSE))</f>
        <v>2</v>
      </c>
      <c r="G16" s="30"/>
      <c r="H16" s="26">
        <f t="shared" si="0"/>
        <v>42009</v>
      </c>
      <c r="I16" s="7" t="s">
        <v>24</v>
      </c>
      <c r="J16" s="7" t="s">
        <v>20</v>
      </c>
      <c r="K16" s="7">
        <v>16.850000000000001</v>
      </c>
      <c r="L16" s="7"/>
      <c r="M16" s="7">
        <v>-0.3</v>
      </c>
      <c r="N16" s="7">
        <v>2.6</v>
      </c>
      <c r="P16" s="26">
        <f t="shared" si="1"/>
        <v>42009</v>
      </c>
      <c r="Q16" s="7" t="s">
        <v>24</v>
      </c>
      <c r="R16" s="7" t="s">
        <v>20</v>
      </c>
      <c r="S16" s="7">
        <v>18.55</v>
      </c>
      <c r="T16" s="7">
        <v>13.65</v>
      </c>
      <c r="U16" s="7">
        <v>-3.6</v>
      </c>
      <c r="V16" s="7">
        <v>2.5</v>
      </c>
      <c r="X16" s="26">
        <f t="shared" si="2"/>
        <v>42009</v>
      </c>
      <c r="Y16" s="174" t="s">
        <v>24</v>
      </c>
      <c r="Z16" s="174" t="s">
        <v>20</v>
      </c>
      <c r="AA16" s="174">
        <v>19.149999999999999</v>
      </c>
      <c r="AB16" s="174">
        <v>14.61</v>
      </c>
      <c r="AC16" s="174">
        <v>-4.3</v>
      </c>
      <c r="AD16" s="174">
        <v>2</v>
      </c>
      <c r="AF16" s="26" t="e">
        <f t="shared" si="3"/>
        <v>#VALUE!</v>
      </c>
      <c r="AG16" s="7"/>
      <c r="AH16" s="7"/>
      <c r="AI16" s="7"/>
      <c r="AJ16" s="7"/>
      <c r="AK16" s="7"/>
      <c r="AL16" s="7"/>
      <c r="AN16" s="26" t="e">
        <f t="shared" si="4"/>
        <v>#VALUE!</v>
      </c>
      <c r="AO16" s="7"/>
      <c r="AP16" s="7"/>
      <c r="AQ16" s="7"/>
      <c r="AR16" s="7"/>
      <c r="AS16" s="7"/>
      <c r="AT16" s="7"/>
      <c r="AV16" s="26" t="e">
        <f t="shared" si="5"/>
        <v>#VALUE!</v>
      </c>
      <c r="AW16" s="7"/>
      <c r="AX16" s="7"/>
      <c r="AY16" s="7"/>
      <c r="AZ16" s="7"/>
      <c r="BA16" s="7"/>
      <c r="BB16" s="7"/>
    </row>
    <row r="17" spans="1:54" x14ac:dyDescent="0.45">
      <c r="A17" s="48">
        <f t="shared" si="6"/>
        <v>42010</v>
      </c>
      <c r="B17" s="60"/>
      <c r="C17" s="61">
        <f>INDEX(($I$12:$N$1473,$Q$12:$V$1473,$Y$12:$AD$1473),$A17-VLOOKUP($C$3,$CA$3:$CC$10,3,FALSE)+1,3,VLOOKUP($C$3,$CA$3:$CB$10,2,FALSE))</f>
        <v>16.55</v>
      </c>
      <c r="D17" s="61">
        <f>INDEX(($I$12:$N$1473,$Q$12:$V$1473,$Y$12:$AD$1473),$A17-VLOOKUP($C$3,$CA$3:$CC$10,3,FALSE)+1,4,VLOOKUP($C$3,$CA$3:$CB$10,2,FALSE))</f>
        <v>14.61</v>
      </c>
      <c r="E17" s="61">
        <f>INDEX(($I$12:$N$1473,$Q$12:$V$1473,$Y$12:$AD$1473),$A17-VLOOKUP($C$3,$CA$3:$CC$10,3,FALSE)+1,5,VLOOKUP($C$3,$CA$3:$CB$10,2,FALSE))</f>
        <v>-1.6</v>
      </c>
      <c r="F17" s="62">
        <f>INDEX(($I$12:$N$1473,$Q$12:$V$1473,$Y$12:$AD$1473),$A17-VLOOKUP($C$3,$CA$3:$CC$10,3,FALSE)+1,6,VLOOKUP($C$3,$CA$3:$CB$10,2,FALSE))</f>
        <v>4.5</v>
      </c>
      <c r="G17" s="30"/>
      <c r="H17" s="26">
        <f t="shared" si="0"/>
        <v>42010</v>
      </c>
      <c r="I17" s="7" t="s">
        <v>25</v>
      </c>
      <c r="J17" s="7" t="s">
        <v>20</v>
      </c>
      <c r="K17" s="7">
        <v>15.95</v>
      </c>
      <c r="L17" s="7"/>
      <c r="M17" s="7">
        <v>-1.4</v>
      </c>
      <c r="N17" s="7">
        <v>5.5</v>
      </c>
      <c r="P17" s="26">
        <f t="shared" si="1"/>
        <v>42010</v>
      </c>
      <c r="Q17" s="7" t="s">
        <v>25</v>
      </c>
      <c r="R17" s="7" t="s">
        <v>20</v>
      </c>
      <c r="S17" s="7">
        <v>15.75</v>
      </c>
      <c r="T17" s="7">
        <v>13.65</v>
      </c>
      <c r="U17" s="7">
        <v>-1.2</v>
      </c>
      <c r="V17" s="7">
        <v>5.7</v>
      </c>
      <c r="X17" s="26">
        <f t="shared" si="2"/>
        <v>42010</v>
      </c>
      <c r="Y17" s="174" t="s">
        <v>25</v>
      </c>
      <c r="Z17" s="174" t="s">
        <v>20</v>
      </c>
      <c r="AA17" s="174">
        <v>16.55</v>
      </c>
      <c r="AB17" s="174">
        <v>14.61</v>
      </c>
      <c r="AC17" s="174">
        <v>-1.6</v>
      </c>
      <c r="AD17" s="174">
        <v>4.5</v>
      </c>
      <c r="AF17" s="26" t="e">
        <f t="shared" si="3"/>
        <v>#VALUE!</v>
      </c>
      <c r="AG17" s="7"/>
      <c r="AH17" s="7"/>
      <c r="AI17" s="7"/>
      <c r="AJ17" s="7"/>
      <c r="AK17" s="7"/>
      <c r="AL17" s="7"/>
      <c r="AN17" s="26" t="e">
        <f t="shared" si="4"/>
        <v>#VALUE!</v>
      </c>
      <c r="AO17" s="7"/>
      <c r="AP17" s="7"/>
      <c r="AQ17" s="7"/>
      <c r="AR17" s="7"/>
      <c r="AS17" s="7"/>
      <c r="AT17" s="7"/>
      <c r="AV17" s="26" t="e">
        <f t="shared" si="5"/>
        <v>#VALUE!</v>
      </c>
      <c r="AW17" s="7"/>
      <c r="AX17" s="7"/>
      <c r="AY17" s="7"/>
      <c r="AZ17" s="7"/>
      <c r="BA17" s="7"/>
      <c r="BB17" s="7"/>
    </row>
    <row r="18" spans="1:54" x14ac:dyDescent="0.45">
      <c r="A18" s="48">
        <f t="shared" si="6"/>
        <v>42011</v>
      </c>
      <c r="B18" s="60"/>
      <c r="C18" s="61">
        <f>INDEX(($I$12:$N$1473,$Q$12:$V$1473,$Y$12:$AD$1473),$A18-VLOOKUP($C$3,$CA$3:$CC$10,3,FALSE)+1,3,VLOOKUP($C$3,$CA$3:$CB$10,2,FALSE))</f>
        <v>13.7</v>
      </c>
      <c r="D18" s="61">
        <f>INDEX(($I$12:$N$1473,$Q$12:$V$1473,$Y$12:$AD$1473),$A18-VLOOKUP($C$3,$CA$3:$CC$10,3,FALSE)+1,4,VLOOKUP($C$3,$CA$3:$CB$10,2,FALSE))</f>
        <v>14.61</v>
      </c>
      <c r="E18" s="61">
        <f>INDEX(($I$12:$N$1473,$Q$12:$V$1473,$Y$12:$AD$1473),$A18-VLOOKUP($C$3,$CA$3:$CC$10,3,FALSE)+1,5,VLOOKUP($C$3,$CA$3:$CB$10,2,FALSE))</f>
        <v>0.1</v>
      </c>
      <c r="F18" s="62">
        <f>INDEX(($I$12:$N$1473,$Q$12:$V$1473,$Y$12:$AD$1473),$A18-VLOOKUP($C$3,$CA$3:$CC$10,3,FALSE)+1,6,VLOOKUP($C$3,$CA$3:$CB$10,2,FALSE))</f>
        <v>8.5</v>
      </c>
      <c r="G18" s="30"/>
      <c r="H18" s="26">
        <f t="shared" si="0"/>
        <v>42011</v>
      </c>
      <c r="I18" s="7" t="s">
        <v>26</v>
      </c>
      <c r="J18" s="7" t="s">
        <v>20</v>
      </c>
      <c r="K18" s="7">
        <v>13.65</v>
      </c>
      <c r="L18" s="7"/>
      <c r="M18" s="7">
        <v>0.2</v>
      </c>
      <c r="N18" s="7">
        <v>8.5</v>
      </c>
      <c r="P18" s="26">
        <f t="shared" si="1"/>
        <v>42011</v>
      </c>
      <c r="Q18" s="7" t="s">
        <v>26</v>
      </c>
      <c r="R18" s="7" t="s">
        <v>20</v>
      </c>
      <c r="S18" s="7">
        <v>13.7</v>
      </c>
      <c r="T18" s="7">
        <v>13.65</v>
      </c>
      <c r="U18" s="7">
        <v>0</v>
      </c>
      <c r="V18" s="7">
        <v>8.6</v>
      </c>
      <c r="X18" s="26">
        <f t="shared" si="2"/>
        <v>42011</v>
      </c>
      <c r="Y18" s="174" t="s">
        <v>26</v>
      </c>
      <c r="Z18" s="174" t="s">
        <v>20</v>
      </c>
      <c r="AA18" s="174">
        <v>13.7</v>
      </c>
      <c r="AB18" s="174">
        <v>14.61</v>
      </c>
      <c r="AC18" s="174">
        <v>0.1</v>
      </c>
      <c r="AD18" s="174">
        <v>8.5</v>
      </c>
      <c r="AF18" s="26" t="e">
        <f t="shared" si="3"/>
        <v>#VALUE!</v>
      </c>
      <c r="AG18" s="7"/>
      <c r="AH18" s="7"/>
      <c r="AI18" s="7"/>
      <c r="AJ18" s="7"/>
      <c r="AK18" s="7"/>
      <c r="AL18" s="7"/>
      <c r="AN18" s="26" t="e">
        <f t="shared" si="4"/>
        <v>#VALUE!</v>
      </c>
      <c r="AO18" s="7"/>
      <c r="AP18" s="7"/>
      <c r="AQ18" s="7"/>
      <c r="AR18" s="7"/>
      <c r="AS18" s="7"/>
      <c r="AT18" s="7"/>
      <c r="AV18" s="26" t="e">
        <f t="shared" si="5"/>
        <v>#VALUE!</v>
      </c>
      <c r="AW18" s="7"/>
      <c r="AX18" s="7"/>
      <c r="AY18" s="7"/>
      <c r="AZ18" s="7"/>
      <c r="BA18" s="7"/>
      <c r="BB18" s="7"/>
    </row>
    <row r="19" spans="1:54" x14ac:dyDescent="0.45">
      <c r="A19" s="48">
        <f t="shared" si="6"/>
        <v>42012</v>
      </c>
      <c r="B19" s="60"/>
      <c r="C19" s="61">
        <f>INDEX(($I$12:$N$1473,$Q$12:$V$1473,$Y$12:$AD$1473),$A19-VLOOKUP($C$3,$CA$3:$CC$10,3,FALSE)+1,3,VLOOKUP($C$3,$CA$3:$CB$10,2,FALSE))</f>
        <v>10.6</v>
      </c>
      <c r="D19" s="61">
        <f>INDEX(($I$12:$N$1473,$Q$12:$V$1473,$Y$12:$AD$1473),$A19-VLOOKUP($C$3,$CA$3:$CC$10,3,FALSE)+1,4,VLOOKUP($C$3,$CA$3:$CB$10,2,FALSE))</f>
        <v>14.61</v>
      </c>
      <c r="E19" s="61">
        <f>INDEX(($I$12:$N$1473,$Q$12:$V$1473,$Y$12:$AD$1473),$A19-VLOOKUP($C$3,$CA$3:$CC$10,3,FALSE)+1,5,VLOOKUP($C$3,$CA$3:$CB$10,2,FALSE))</f>
        <v>4</v>
      </c>
      <c r="F19" s="62">
        <f>INDEX(($I$12:$N$1473,$Q$12:$V$1473,$Y$12:$AD$1473),$A19-VLOOKUP($C$3,$CA$3:$CC$10,3,FALSE)+1,6,VLOOKUP($C$3,$CA$3:$CB$10,2,FALSE))</f>
        <v>10.8</v>
      </c>
      <c r="G19" s="30"/>
      <c r="H19" s="26">
        <f t="shared" si="0"/>
        <v>42012</v>
      </c>
      <c r="I19" s="7" t="s">
        <v>27</v>
      </c>
      <c r="J19" s="7" t="s">
        <v>20</v>
      </c>
      <c r="K19" s="7">
        <v>10.050000000000001</v>
      </c>
      <c r="L19" s="7"/>
      <c r="M19" s="7">
        <v>4.5999999999999996</v>
      </c>
      <c r="N19" s="7">
        <v>11.3</v>
      </c>
      <c r="P19" s="26">
        <f t="shared" si="1"/>
        <v>42012</v>
      </c>
      <c r="Q19" s="7" t="s">
        <v>27</v>
      </c>
      <c r="R19" s="7" t="s">
        <v>20</v>
      </c>
      <c r="S19" s="7">
        <v>10.15</v>
      </c>
      <c r="T19" s="7">
        <v>13.65</v>
      </c>
      <c r="U19" s="7">
        <v>4.4000000000000004</v>
      </c>
      <c r="V19" s="7">
        <v>11.3</v>
      </c>
      <c r="X19" s="26">
        <f t="shared" si="2"/>
        <v>42012</v>
      </c>
      <c r="Y19" s="174" t="s">
        <v>27</v>
      </c>
      <c r="Z19" s="174" t="s">
        <v>20</v>
      </c>
      <c r="AA19" s="174">
        <v>10.6</v>
      </c>
      <c r="AB19" s="174">
        <v>14.61</v>
      </c>
      <c r="AC19" s="174">
        <v>4</v>
      </c>
      <c r="AD19" s="174">
        <v>10.8</v>
      </c>
      <c r="AF19" s="26" t="e">
        <f t="shared" si="3"/>
        <v>#VALUE!</v>
      </c>
      <c r="AG19" s="7"/>
      <c r="AH19" s="7"/>
      <c r="AI19" s="7"/>
      <c r="AJ19" s="7"/>
      <c r="AK19" s="7"/>
      <c r="AL19" s="7"/>
      <c r="AN19" s="26" t="e">
        <f t="shared" si="4"/>
        <v>#VALUE!</v>
      </c>
      <c r="AO19" s="7"/>
      <c r="AP19" s="7"/>
      <c r="AQ19" s="7"/>
      <c r="AR19" s="7"/>
      <c r="AS19" s="7"/>
      <c r="AT19" s="7"/>
      <c r="AV19" s="26" t="e">
        <f t="shared" si="5"/>
        <v>#VALUE!</v>
      </c>
      <c r="AW19" s="7"/>
      <c r="AX19" s="7"/>
      <c r="AY19" s="7"/>
      <c r="AZ19" s="7"/>
      <c r="BA19" s="7"/>
      <c r="BB19" s="7"/>
    </row>
    <row r="20" spans="1:54" x14ac:dyDescent="0.45">
      <c r="A20" s="48">
        <f t="shared" si="6"/>
        <v>42013</v>
      </c>
      <c r="B20" s="60"/>
      <c r="C20" s="61">
        <f>INDEX(($I$12:$N$1473,$Q$12:$V$1473,$Y$12:$AD$1473),$A20-VLOOKUP($C$3,$CA$3:$CC$10,3,FALSE)+1,3,VLOOKUP($C$3,$CA$3:$CB$10,2,FALSE))</f>
        <v>7.7</v>
      </c>
      <c r="D20" s="61">
        <f>INDEX(($I$12:$N$1473,$Q$12:$V$1473,$Y$12:$AD$1473),$A20-VLOOKUP($C$3,$CA$3:$CC$10,3,FALSE)+1,4,VLOOKUP($C$3,$CA$3:$CB$10,2,FALSE))</f>
        <v>14.61</v>
      </c>
      <c r="E20" s="61">
        <f>INDEX(($I$12:$N$1473,$Q$12:$V$1473,$Y$12:$AD$1473),$A20-VLOOKUP($C$3,$CA$3:$CC$10,3,FALSE)+1,5,VLOOKUP($C$3,$CA$3:$CB$10,2,FALSE))</f>
        <v>6.3</v>
      </c>
      <c r="F20" s="62">
        <f>INDEX(($I$12:$N$1473,$Q$12:$V$1473,$Y$12:$AD$1473),$A20-VLOOKUP($C$3,$CA$3:$CC$10,3,FALSE)+1,6,VLOOKUP($C$3,$CA$3:$CB$10,2,FALSE))</f>
        <v>14.3</v>
      </c>
      <c r="G20" s="30"/>
      <c r="H20" s="26">
        <f t="shared" si="0"/>
        <v>42013</v>
      </c>
      <c r="I20" s="7" t="s">
        <v>28</v>
      </c>
      <c r="J20" s="7" t="s">
        <v>20</v>
      </c>
      <c r="K20" s="7">
        <v>7.1</v>
      </c>
      <c r="L20" s="7"/>
      <c r="M20" s="7">
        <v>6.9</v>
      </c>
      <c r="N20" s="7">
        <v>14.9</v>
      </c>
      <c r="P20" s="26">
        <f t="shared" si="1"/>
        <v>42013</v>
      </c>
      <c r="Q20" s="7" t="s">
        <v>28</v>
      </c>
      <c r="R20" s="7" t="s">
        <v>20</v>
      </c>
      <c r="S20" s="7">
        <v>6.85</v>
      </c>
      <c r="T20" s="7">
        <v>13.65</v>
      </c>
      <c r="U20" s="7">
        <v>7.2</v>
      </c>
      <c r="V20" s="7">
        <v>15.1</v>
      </c>
      <c r="X20" s="26">
        <f t="shared" si="2"/>
        <v>42013</v>
      </c>
      <c r="Y20" s="174" t="s">
        <v>28</v>
      </c>
      <c r="Z20" s="174" t="s">
        <v>20</v>
      </c>
      <c r="AA20" s="174">
        <v>7.7</v>
      </c>
      <c r="AB20" s="174">
        <v>14.61</v>
      </c>
      <c r="AC20" s="174">
        <v>6.3</v>
      </c>
      <c r="AD20" s="174">
        <v>14.3</v>
      </c>
      <c r="AF20" s="26" t="e">
        <f t="shared" si="3"/>
        <v>#VALUE!</v>
      </c>
      <c r="AG20" s="7"/>
      <c r="AH20" s="7"/>
      <c r="AI20" s="7"/>
      <c r="AJ20" s="7"/>
      <c r="AK20" s="7"/>
      <c r="AL20" s="7"/>
      <c r="AN20" s="26" t="e">
        <f t="shared" si="4"/>
        <v>#VALUE!</v>
      </c>
      <c r="AO20" s="7"/>
      <c r="AP20" s="7"/>
      <c r="AQ20" s="7"/>
      <c r="AR20" s="7"/>
      <c r="AS20" s="7"/>
      <c r="AT20" s="7"/>
      <c r="AV20" s="26" t="e">
        <f t="shared" si="5"/>
        <v>#VALUE!</v>
      </c>
      <c r="AW20" s="7"/>
      <c r="AX20" s="7"/>
      <c r="AY20" s="7"/>
      <c r="AZ20" s="7"/>
      <c r="BA20" s="7"/>
      <c r="BB20" s="7"/>
    </row>
    <row r="21" spans="1:54" x14ac:dyDescent="0.45">
      <c r="A21" s="48">
        <f t="shared" si="6"/>
        <v>42014</v>
      </c>
      <c r="B21" s="60"/>
      <c r="C21" s="61">
        <f>INDEX(($I$12:$N$1473,$Q$12:$V$1473,$Y$12:$AD$1473),$A21-VLOOKUP($C$3,$CA$3:$CC$10,3,FALSE)+1,3,VLOOKUP($C$3,$CA$3:$CB$10,2,FALSE))</f>
        <v>6.4</v>
      </c>
      <c r="D21" s="61">
        <f>INDEX(($I$12:$N$1473,$Q$12:$V$1473,$Y$12:$AD$1473),$A21-VLOOKUP($C$3,$CA$3:$CC$10,3,FALSE)+1,4,VLOOKUP($C$3,$CA$3:$CB$10,2,FALSE))</f>
        <v>14.61</v>
      </c>
      <c r="E21" s="61">
        <f>INDEX(($I$12:$N$1473,$Q$12:$V$1473,$Y$12:$AD$1473),$A21-VLOOKUP($C$3,$CA$3:$CC$10,3,FALSE)+1,5,VLOOKUP($C$3,$CA$3:$CB$10,2,FALSE))</f>
        <v>9.9</v>
      </c>
      <c r="F21" s="62">
        <f>INDEX(($I$12:$N$1473,$Q$12:$V$1473,$Y$12:$AD$1473),$A21-VLOOKUP($C$3,$CA$3:$CC$10,3,FALSE)+1,6,VLOOKUP($C$3,$CA$3:$CB$10,2,FALSE))</f>
        <v>13.3</v>
      </c>
      <c r="G21" s="30"/>
      <c r="H21" s="26">
        <f t="shared" si="0"/>
        <v>42014</v>
      </c>
      <c r="I21" s="7" t="s">
        <v>29</v>
      </c>
      <c r="J21" s="7" t="s">
        <v>20</v>
      </c>
      <c r="K21" s="7">
        <v>5.75</v>
      </c>
      <c r="L21" s="7"/>
      <c r="M21" s="7">
        <v>10.8</v>
      </c>
      <c r="N21" s="7">
        <v>13.7</v>
      </c>
      <c r="P21" s="26">
        <f t="shared" si="1"/>
        <v>42014</v>
      </c>
      <c r="Q21" s="7" t="s">
        <v>29</v>
      </c>
      <c r="R21" s="7" t="s">
        <v>20</v>
      </c>
      <c r="S21" s="7">
        <v>5.75</v>
      </c>
      <c r="T21" s="7">
        <v>13.65</v>
      </c>
      <c r="U21" s="7">
        <v>10.5</v>
      </c>
      <c r="V21" s="7">
        <v>14</v>
      </c>
      <c r="X21" s="26">
        <f t="shared" si="2"/>
        <v>42014</v>
      </c>
      <c r="Y21" s="174" t="s">
        <v>29</v>
      </c>
      <c r="Z21" s="174" t="s">
        <v>20</v>
      </c>
      <c r="AA21" s="174">
        <v>6.4</v>
      </c>
      <c r="AB21" s="174">
        <v>14.61</v>
      </c>
      <c r="AC21" s="174">
        <v>9.9</v>
      </c>
      <c r="AD21" s="174">
        <v>13.3</v>
      </c>
      <c r="AF21" s="26" t="e">
        <f t="shared" si="3"/>
        <v>#VALUE!</v>
      </c>
      <c r="AG21" s="7"/>
      <c r="AH21" s="7"/>
      <c r="AI21" s="7"/>
      <c r="AJ21" s="7"/>
      <c r="AK21" s="7"/>
      <c r="AL21" s="7"/>
      <c r="AN21" s="26" t="e">
        <f t="shared" si="4"/>
        <v>#VALUE!</v>
      </c>
      <c r="AO21" s="7"/>
      <c r="AP21" s="7"/>
      <c r="AQ21" s="7"/>
      <c r="AR21" s="7"/>
      <c r="AS21" s="7"/>
      <c r="AT21" s="7"/>
      <c r="AV21" s="26" t="e">
        <f t="shared" si="5"/>
        <v>#VALUE!</v>
      </c>
      <c r="AW21" s="7"/>
      <c r="AX21" s="7"/>
      <c r="AY21" s="7"/>
      <c r="AZ21" s="7"/>
      <c r="BA21" s="7"/>
      <c r="BB21" s="7"/>
    </row>
    <row r="22" spans="1:54" x14ac:dyDescent="0.45">
      <c r="A22" s="48">
        <f t="shared" si="6"/>
        <v>42015</v>
      </c>
      <c r="B22" s="60"/>
      <c r="C22" s="61">
        <f>INDEX(($I$12:$N$1473,$Q$12:$V$1473,$Y$12:$AD$1473),$A22-VLOOKUP($C$3,$CA$3:$CC$10,3,FALSE)+1,3,VLOOKUP($C$3,$CA$3:$CB$10,2,FALSE))</f>
        <v>11.55</v>
      </c>
      <c r="D22" s="61">
        <f>INDEX(($I$12:$N$1473,$Q$12:$V$1473,$Y$12:$AD$1473),$A22-VLOOKUP($C$3,$CA$3:$CC$10,3,FALSE)+1,4,VLOOKUP($C$3,$CA$3:$CB$10,2,FALSE))</f>
        <v>14.61</v>
      </c>
      <c r="E22" s="61">
        <f>INDEX(($I$12:$N$1473,$Q$12:$V$1473,$Y$12:$AD$1473),$A22-VLOOKUP($C$3,$CA$3:$CC$10,3,FALSE)+1,5,VLOOKUP($C$3,$CA$3:$CB$10,2,FALSE))</f>
        <v>4</v>
      </c>
      <c r="F22" s="62">
        <f>INDEX(($I$12:$N$1473,$Q$12:$V$1473,$Y$12:$AD$1473),$A22-VLOOKUP($C$3,$CA$3:$CC$10,3,FALSE)+1,6,VLOOKUP($C$3,$CA$3:$CB$10,2,FALSE))</f>
        <v>8.9</v>
      </c>
      <c r="G22" s="30"/>
      <c r="H22" s="26">
        <f t="shared" si="0"/>
        <v>42015</v>
      </c>
      <c r="I22" s="7" t="s">
        <v>30</v>
      </c>
      <c r="J22" s="7" t="s">
        <v>20</v>
      </c>
      <c r="K22" s="7">
        <v>11.1</v>
      </c>
      <c r="L22" s="7"/>
      <c r="M22" s="7">
        <v>5.0999999999999996</v>
      </c>
      <c r="N22" s="7">
        <v>8.6999999999999993</v>
      </c>
      <c r="P22" s="26">
        <f t="shared" si="1"/>
        <v>42015</v>
      </c>
      <c r="Q22" s="7" t="s">
        <v>30</v>
      </c>
      <c r="R22" s="7" t="s">
        <v>20</v>
      </c>
      <c r="S22" s="7">
        <v>11.15</v>
      </c>
      <c r="T22" s="7">
        <v>13.65</v>
      </c>
      <c r="U22" s="7">
        <v>4.7</v>
      </c>
      <c r="V22" s="7">
        <v>9</v>
      </c>
      <c r="X22" s="26">
        <f t="shared" si="2"/>
        <v>42015</v>
      </c>
      <c r="Y22" s="174" t="s">
        <v>30</v>
      </c>
      <c r="Z22" s="174" t="s">
        <v>20</v>
      </c>
      <c r="AA22" s="174">
        <v>11.55</v>
      </c>
      <c r="AB22" s="174">
        <v>14.61</v>
      </c>
      <c r="AC22" s="174">
        <v>4</v>
      </c>
      <c r="AD22" s="174">
        <v>8.9</v>
      </c>
      <c r="AF22" s="26" t="e">
        <f t="shared" si="3"/>
        <v>#VALUE!</v>
      </c>
      <c r="AG22" s="7"/>
      <c r="AH22" s="7"/>
      <c r="AI22" s="7"/>
      <c r="AJ22" s="7"/>
      <c r="AK22" s="7"/>
      <c r="AL22" s="7"/>
      <c r="AN22" s="26" t="e">
        <f t="shared" si="4"/>
        <v>#VALUE!</v>
      </c>
      <c r="AO22" s="7"/>
      <c r="AP22" s="7"/>
      <c r="AQ22" s="7"/>
      <c r="AR22" s="7"/>
      <c r="AS22" s="7"/>
      <c r="AT22" s="7"/>
      <c r="AV22" s="26" t="e">
        <f t="shared" si="5"/>
        <v>#VALUE!</v>
      </c>
      <c r="AW22" s="7"/>
      <c r="AX22" s="7"/>
      <c r="AY22" s="7"/>
      <c r="AZ22" s="7"/>
      <c r="BA22" s="7"/>
      <c r="BB22" s="7"/>
    </row>
    <row r="23" spans="1:54" x14ac:dyDescent="0.45">
      <c r="A23" s="48">
        <f t="shared" si="6"/>
        <v>42016</v>
      </c>
      <c r="B23" s="60"/>
      <c r="C23" s="61">
        <f>INDEX(($I$12:$N$1473,$Q$12:$V$1473,$Y$12:$AD$1473),$A23-VLOOKUP($C$3,$CA$3:$CC$10,3,FALSE)+1,3,VLOOKUP($C$3,$CA$3:$CB$10,2,FALSE))</f>
        <v>11</v>
      </c>
      <c r="D23" s="61">
        <f>INDEX(($I$12:$N$1473,$Q$12:$V$1473,$Y$12:$AD$1473),$A23-VLOOKUP($C$3,$CA$3:$CC$10,3,FALSE)+1,4,VLOOKUP($C$3,$CA$3:$CB$10,2,FALSE))</f>
        <v>14.61</v>
      </c>
      <c r="E23" s="61">
        <f>INDEX(($I$12:$N$1473,$Q$12:$V$1473,$Y$12:$AD$1473),$A23-VLOOKUP($C$3,$CA$3:$CC$10,3,FALSE)+1,5,VLOOKUP($C$3,$CA$3:$CB$10,2,FALSE))</f>
        <v>4.7</v>
      </c>
      <c r="F23" s="62">
        <f>INDEX(($I$12:$N$1473,$Q$12:$V$1473,$Y$12:$AD$1473),$A23-VLOOKUP($C$3,$CA$3:$CC$10,3,FALSE)+1,6,VLOOKUP($C$3,$CA$3:$CB$10,2,FALSE))</f>
        <v>9.3000000000000007</v>
      </c>
      <c r="G23" s="30"/>
      <c r="H23" s="26">
        <f t="shared" si="0"/>
        <v>42016</v>
      </c>
      <c r="I23" s="7" t="s">
        <v>31</v>
      </c>
      <c r="J23" s="7" t="s">
        <v>20</v>
      </c>
      <c r="K23" s="7">
        <v>10.199999999999999</v>
      </c>
      <c r="L23" s="7"/>
      <c r="M23" s="7">
        <v>6.2</v>
      </c>
      <c r="N23" s="7">
        <v>9.4</v>
      </c>
      <c r="P23" s="26">
        <f t="shared" si="1"/>
        <v>42016</v>
      </c>
      <c r="Q23" s="7" t="s">
        <v>31</v>
      </c>
      <c r="R23" s="7" t="s">
        <v>20</v>
      </c>
      <c r="S23" s="7">
        <v>9.9</v>
      </c>
      <c r="T23" s="7">
        <v>13.65</v>
      </c>
      <c r="U23" s="7">
        <v>6.2</v>
      </c>
      <c r="V23" s="7">
        <v>10</v>
      </c>
      <c r="X23" s="26">
        <f t="shared" si="2"/>
        <v>42016</v>
      </c>
      <c r="Y23" s="174" t="s">
        <v>31</v>
      </c>
      <c r="Z23" s="174" t="s">
        <v>20</v>
      </c>
      <c r="AA23" s="174">
        <v>11</v>
      </c>
      <c r="AB23" s="174">
        <v>14.61</v>
      </c>
      <c r="AC23" s="174">
        <v>4.7</v>
      </c>
      <c r="AD23" s="174">
        <v>9.3000000000000007</v>
      </c>
      <c r="AF23" s="26" t="e">
        <f t="shared" si="3"/>
        <v>#VALUE!</v>
      </c>
      <c r="AG23" s="7"/>
      <c r="AH23" s="7"/>
      <c r="AI23" s="7"/>
      <c r="AJ23" s="7"/>
      <c r="AK23" s="7"/>
      <c r="AL23" s="7"/>
      <c r="AN23" s="26" t="e">
        <f t="shared" si="4"/>
        <v>#VALUE!</v>
      </c>
      <c r="AO23" s="7"/>
      <c r="AP23" s="7"/>
      <c r="AQ23" s="7"/>
      <c r="AR23" s="7"/>
      <c r="AS23" s="7"/>
      <c r="AT23" s="7"/>
      <c r="AV23" s="26" t="e">
        <f t="shared" si="5"/>
        <v>#VALUE!</v>
      </c>
      <c r="AW23" s="7"/>
      <c r="AX23" s="7"/>
      <c r="AY23" s="7"/>
      <c r="AZ23" s="7"/>
      <c r="BA23" s="7"/>
      <c r="BB23" s="7"/>
    </row>
    <row r="24" spans="1:54" x14ac:dyDescent="0.45">
      <c r="A24" s="48">
        <f t="shared" si="6"/>
        <v>42017</v>
      </c>
      <c r="B24" s="60"/>
      <c r="C24" s="61">
        <f>INDEX(($I$12:$N$1473,$Q$12:$V$1473,$Y$12:$AD$1473),$A24-VLOOKUP($C$3,$CA$3:$CC$10,3,FALSE)+1,3,VLOOKUP($C$3,$CA$3:$CB$10,2,FALSE))</f>
        <v>9.65</v>
      </c>
      <c r="D24" s="61">
        <f>INDEX(($I$12:$N$1473,$Q$12:$V$1473,$Y$12:$AD$1473),$A24-VLOOKUP($C$3,$CA$3:$CC$10,3,FALSE)+1,4,VLOOKUP($C$3,$CA$3:$CB$10,2,FALSE))</f>
        <v>14.61</v>
      </c>
      <c r="E24" s="61">
        <f>INDEX(($I$12:$N$1473,$Q$12:$V$1473,$Y$12:$AD$1473),$A24-VLOOKUP($C$3,$CA$3:$CC$10,3,FALSE)+1,5,VLOOKUP($C$3,$CA$3:$CB$10,2,FALSE))</f>
        <v>6.7</v>
      </c>
      <c r="F24" s="62">
        <f>INDEX(($I$12:$N$1473,$Q$12:$V$1473,$Y$12:$AD$1473),$A24-VLOOKUP($C$3,$CA$3:$CC$10,3,FALSE)+1,6,VLOOKUP($C$3,$CA$3:$CB$10,2,FALSE))</f>
        <v>10</v>
      </c>
      <c r="G24" s="30"/>
      <c r="H24" s="26">
        <f t="shared" si="0"/>
        <v>42017</v>
      </c>
      <c r="I24" s="7" t="s">
        <v>32</v>
      </c>
      <c r="J24" s="7" t="s">
        <v>20</v>
      </c>
      <c r="K24" s="7">
        <v>9.0500000000000007</v>
      </c>
      <c r="L24" s="7"/>
      <c r="M24" s="7">
        <v>7.2</v>
      </c>
      <c r="N24" s="7">
        <v>10.7</v>
      </c>
      <c r="P24" s="26">
        <f t="shared" si="1"/>
        <v>42017</v>
      </c>
      <c r="Q24" s="7" t="s">
        <v>32</v>
      </c>
      <c r="R24" s="7" t="s">
        <v>20</v>
      </c>
      <c r="S24" s="7">
        <v>8.75</v>
      </c>
      <c r="T24" s="7">
        <v>13.65</v>
      </c>
      <c r="U24" s="7">
        <v>7.6</v>
      </c>
      <c r="V24" s="7">
        <v>10.9</v>
      </c>
      <c r="X24" s="26">
        <f t="shared" si="2"/>
        <v>42017</v>
      </c>
      <c r="Y24" s="174" t="s">
        <v>32</v>
      </c>
      <c r="Z24" s="174" t="s">
        <v>20</v>
      </c>
      <c r="AA24" s="174">
        <v>9.65</v>
      </c>
      <c r="AB24" s="174">
        <v>14.61</v>
      </c>
      <c r="AC24" s="174">
        <v>6.7</v>
      </c>
      <c r="AD24" s="174">
        <v>10</v>
      </c>
      <c r="AF24" s="26" t="e">
        <f t="shared" si="3"/>
        <v>#VALUE!</v>
      </c>
      <c r="AG24" s="7"/>
      <c r="AH24" s="7"/>
      <c r="AI24" s="7"/>
      <c r="AJ24" s="7"/>
      <c r="AK24" s="7"/>
      <c r="AL24" s="7"/>
      <c r="AN24" s="26" t="e">
        <f t="shared" si="4"/>
        <v>#VALUE!</v>
      </c>
      <c r="AO24" s="7"/>
      <c r="AP24" s="7"/>
      <c r="AQ24" s="7"/>
      <c r="AR24" s="7"/>
      <c r="AS24" s="7"/>
      <c r="AT24" s="7"/>
      <c r="AV24" s="26" t="e">
        <f t="shared" si="5"/>
        <v>#VALUE!</v>
      </c>
      <c r="AW24" s="7"/>
      <c r="AX24" s="7"/>
      <c r="AY24" s="7"/>
      <c r="AZ24" s="7"/>
      <c r="BA24" s="7"/>
      <c r="BB24" s="7"/>
    </row>
    <row r="25" spans="1:54" x14ac:dyDescent="0.45">
      <c r="A25" s="48">
        <f t="shared" si="6"/>
        <v>42018</v>
      </c>
      <c r="B25" s="60"/>
      <c r="C25" s="61">
        <f>INDEX(($I$12:$N$1473,$Q$12:$V$1473,$Y$12:$AD$1473),$A25-VLOOKUP($C$3,$CA$3:$CC$10,3,FALSE)+1,3,VLOOKUP($C$3,$CA$3:$CB$10,2,FALSE))</f>
        <v>10.6</v>
      </c>
      <c r="D25" s="61">
        <f>INDEX(($I$12:$N$1473,$Q$12:$V$1473,$Y$12:$AD$1473),$A25-VLOOKUP($C$3,$CA$3:$CC$10,3,FALSE)+1,4,VLOOKUP($C$3,$CA$3:$CB$10,2,FALSE))</f>
        <v>14.61</v>
      </c>
      <c r="E25" s="61">
        <f>INDEX(($I$12:$N$1473,$Q$12:$V$1473,$Y$12:$AD$1473),$A25-VLOOKUP($C$3,$CA$3:$CC$10,3,FALSE)+1,5,VLOOKUP($C$3,$CA$3:$CB$10,2,FALSE))</f>
        <v>5.0999999999999996</v>
      </c>
      <c r="F25" s="62">
        <f>INDEX(($I$12:$N$1473,$Q$12:$V$1473,$Y$12:$AD$1473),$A25-VLOOKUP($C$3,$CA$3:$CC$10,3,FALSE)+1,6,VLOOKUP($C$3,$CA$3:$CB$10,2,FALSE))</f>
        <v>9.6999999999999993</v>
      </c>
      <c r="G25" s="30"/>
      <c r="H25" s="26">
        <f t="shared" si="0"/>
        <v>42018</v>
      </c>
      <c r="I25" s="7" t="s">
        <v>33</v>
      </c>
      <c r="J25" s="7" t="s">
        <v>20</v>
      </c>
      <c r="K25" s="7">
        <v>10.1</v>
      </c>
      <c r="L25" s="7"/>
      <c r="M25" s="7">
        <v>5.4</v>
      </c>
      <c r="N25" s="7">
        <v>10.4</v>
      </c>
      <c r="P25" s="26">
        <f t="shared" si="1"/>
        <v>42018</v>
      </c>
      <c r="Q25" s="7" t="s">
        <v>33</v>
      </c>
      <c r="R25" s="7" t="s">
        <v>20</v>
      </c>
      <c r="S25" s="7">
        <v>10.15</v>
      </c>
      <c r="T25" s="7">
        <v>13.65</v>
      </c>
      <c r="U25" s="7">
        <v>4.9000000000000004</v>
      </c>
      <c r="V25" s="7">
        <v>10.8</v>
      </c>
      <c r="X25" s="26">
        <f t="shared" si="2"/>
        <v>42018</v>
      </c>
      <c r="Y25" s="174" t="s">
        <v>33</v>
      </c>
      <c r="Z25" s="174" t="s">
        <v>20</v>
      </c>
      <c r="AA25" s="174">
        <v>10.6</v>
      </c>
      <c r="AB25" s="174">
        <v>14.61</v>
      </c>
      <c r="AC25" s="174">
        <v>5.0999999999999996</v>
      </c>
      <c r="AD25" s="174">
        <v>9.6999999999999993</v>
      </c>
      <c r="AF25" s="26" t="e">
        <f t="shared" si="3"/>
        <v>#VALUE!</v>
      </c>
      <c r="AG25" s="7"/>
      <c r="AH25" s="7"/>
      <c r="AI25" s="7"/>
      <c r="AJ25" s="7"/>
      <c r="AK25" s="7"/>
      <c r="AL25" s="7"/>
      <c r="AN25" s="26" t="e">
        <f t="shared" si="4"/>
        <v>#VALUE!</v>
      </c>
      <c r="AO25" s="7"/>
      <c r="AP25" s="7"/>
      <c r="AQ25" s="7"/>
      <c r="AR25" s="7"/>
      <c r="AS25" s="7"/>
      <c r="AT25" s="7"/>
      <c r="AV25" s="26" t="e">
        <f t="shared" si="5"/>
        <v>#VALUE!</v>
      </c>
      <c r="AW25" s="7"/>
      <c r="AX25" s="7"/>
      <c r="AY25" s="7"/>
      <c r="AZ25" s="7"/>
      <c r="BA25" s="7"/>
      <c r="BB25" s="7"/>
    </row>
    <row r="26" spans="1:54" x14ac:dyDescent="0.45">
      <c r="A26" s="48">
        <f t="shared" si="6"/>
        <v>42019</v>
      </c>
      <c r="B26" s="60"/>
      <c r="C26" s="61">
        <f>INDEX(($I$12:$N$1473,$Q$12:$V$1473,$Y$12:$AD$1473),$A26-VLOOKUP($C$3,$CA$3:$CC$10,3,FALSE)+1,3,VLOOKUP($C$3,$CA$3:$CB$10,2,FALSE))</f>
        <v>9.15</v>
      </c>
      <c r="D26" s="61">
        <f>INDEX(($I$12:$N$1473,$Q$12:$V$1473,$Y$12:$AD$1473),$A26-VLOOKUP($C$3,$CA$3:$CC$10,3,FALSE)+1,4,VLOOKUP($C$3,$CA$3:$CB$10,2,FALSE))</f>
        <v>14.61</v>
      </c>
      <c r="E26" s="61">
        <f>INDEX(($I$12:$N$1473,$Q$12:$V$1473,$Y$12:$AD$1473),$A26-VLOOKUP($C$3,$CA$3:$CC$10,3,FALSE)+1,5,VLOOKUP($C$3,$CA$3:$CB$10,2,FALSE))</f>
        <v>6.7</v>
      </c>
      <c r="F26" s="62">
        <f>INDEX(($I$12:$N$1473,$Q$12:$V$1473,$Y$12:$AD$1473),$A26-VLOOKUP($C$3,$CA$3:$CC$10,3,FALSE)+1,6,VLOOKUP($C$3,$CA$3:$CB$10,2,FALSE))</f>
        <v>11</v>
      </c>
      <c r="G26" s="30"/>
      <c r="H26" s="26">
        <f t="shared" si="0"/>
        <v>42019</v>
      </c>
      <c r="I26" s="7" t="s">
        <v>34</v>
      </c>
      <c r="J26" s="7" t="s">
        <v>20</v>
      </c>
      <c r="K26" s="7">
        <v>9.1</v>
      </c>
      <c r="L26" s="7"/>
      <c r="M26" s="7">
        <v>6.5</v>
      </c>
      <c r="N26" s="7">
        <v>11.3</v>
      </c>
      <c r="P26" s="26">
        <f t="shared" si="1"/>
        <v>42019</v>
      </c>
      <c r="Q26" s="7" t="s">
        <v>34</v>
      </c>
      <c r="R26" s="7" t="s">
        <v>20</v>
      </c>
      <c r="S26" s="7">
        <v>9.3000000000000007</v>
      </c>
      <c r="T26" s="7">
        <v>13.65</v>
      </c>
      <c r="U26" s="7">
        <v>5.9</v>
      </c>
      <c r="V26" s="7">
        <v>11.5</v>
      </c>
      <c r="X26" s="26">
        <f t="shared" si="2"/>
        <v>42019</v>
      </c>
      <c r="Y26" s="174" t="s">
        <v>34</v>
      </c>
      <c r="Z26" s="174" t="s">
        <v>20</v>
      </c>
      <c r="AA26" s="174">
        <v>9.15</v>
      </c>
      <c r="AB26" s="174">
        <v>14.61</v>
      </c>
      <c r="AC26" s="174">
        <v>6.7</v>
      </c>
      <c r="AD26" s="174">
        <v>11</v>
      </c>
      <c r="AF26" s="26" t="e">
        <f t="shared" si="3"/>
        <v>#VALUE!</v>
      </c>
      <c r="AG26" s="7"/>
      <c r="AH26" s="7"/>
      <c r="AI26" s="7"/>
      <c r="AJ26" s="7"/>
      <c r="AK26" s="7"/>
      <c r="AL26" s="7"/>
      <c r="AN26" s="26" t="e">
        <f t="shared" si="4"/>
        <v>#VALUE!</v>
      </c>
      <c r="AO26" s="7"/>
      <c r="AP26" s="7"/>
      <c r="AQ26" s="7"/>
      <c r="AR26" s="7"/>
      <c r="AS26" s="7"/>
      <c r="AT26" s="7"/>
      <c r="AV26" s="26" t="e">
        <f t="shared" si="5"/>
        <v>#VALUE!</v>
      </c>
      <c r="AW26" s="7"/>
      <c r="AX26" s="7"/>
      <c r="AY26" s="7"/>
      <c r="AZ26" s="7"/>
      <c r="BA26" s="7"/>
      <c r="BB26" s="7"/>
    </row>
    <row r="27" spans="1:54" x14ac:dyDescent="0.45">
      <c r="A27" s="48">
        <f t="shared" si="6"/>
        <v>42020</v>
      </c>
      <c r="B27" s="60"/>
      <c r="C27" s="61">
        <f>INDEX(($I$12:$N$1473,$Q$12:$V$1473,$Y$12:$AD$1473),$A27-VLOOKUP($C$3,$CA$3:$CC$10,3,FALSE)+1,3,VLOOKUP($C$3,$CA$3:$CB$10,2,FALSE))</f>
        <v>11.65</v>
      </c>
      <c r="D27" s="61">
        <f>INDEX(($I$12:$N$1473,$Q$12:$V$1473,$Y$12:$AD$1473),$A27-VLOOKUP($C$3,$CA$3:$CC$10,3,FALSE)+1,4,VLOOKUP($C$3,$CA$3:$CB$10,2,FALSE))</f>
        <v>14.61</v>
      </c>
      <c r="E27" s="61">
        <f>INDEX(($I$12:$N$1473,$Q$12:$V$1473,$Y$12:$AD$1473),$A27-VLOOKUP($C$3,$CA$3:$CC$10,3,FALSE)+1,5,VLOOKUP($C$3,$CA$3:$CB$10,2,FALSE))</f>
        <v>5.3</v>
      </c>
      <c r="F27" s="62">
        <f>INDEX(($I$12:$N$1473,$Q$12:$V$1473,$Y$12:$AD$1473),$A27-VLOOKUP($C$3,$CA$3:$CC$10,3,FALSE)+1,6,VLOOKUP($C$3,$CA$3:$CB$10,2,FALSE))</f>
        <v>7.4</v>
      </c>
      <c r="G27" s="30"/>
      <c r="H27" s="26">
        <f t="shared" si="0"/>
        <v>42020</v>
      </c>
      <c r="I27" s="7" t="s">
        <v>35</v>
      </c>
      <c r="J27" s="7" t="s">
        <v>20</v>
      </c>
      <c r="K27" s="7">
        <v>10.9</v>
      </c>
      <c r="L27" s="7"/>
      <c r="M27" s="7">
        <v>6.1</v>
      </c>
      <c r="N27" s="7">
        <v>8.1</v>
      </c>
      <c r="P27" s="26">
        <f t="shared" si="1"/>
        <v>42020</v>
      </c>
      <c r="Q27" s="7" t="s">
        <v>35</v>
      </c>
      <c r="R27" s="7" t="s">
        <v>20</v>
      </c>
      <c r="S27" s="7">
        <v>11.4</v>
      </c>
      <c r="T27" s="7">
        <v>13.65</v>
      </c>
      <c r="U27" s="7">
        <v>5.0999999999999996</v>
      </c>
      <c r="V27" s="7">
        <v>8.1</v>
      </c>
      <c r="X27" s="26">
        <f t="shared" si="2"/>
        <v>42020</v>
      </c>
      <c r="Y27" s="174" t="s">
        <v>35</v>
      </c>
      <c r="Z27" s="174" t="s">
        <v>20</v>
      </c>
      <c r="AA27" s="174">
        <v>11.65</v>
      </c>
      <c r="AB27" s="174">
        <v>14.61</v>
      </c>
      <c r="AC27" s="174">
        <v>5.3</v>
      </c>
      <c r="AD27" s="174">
        <v>7.4</v>
      </c>
      <c r="AF27" s="26" t="e">
        <f t="shared" si="3"/>
        <v>#VALUE!</v>
      </c>
      <c r="AG27" s="7"/>
      <c r="AH27" s="7"/>
      <c r="AI27" s="7"/>
      <c r="AJ27" s="7"/>
      <c r="AK27" s="7"/>
      <c r="AL27" s="7"/>
      <c r="AN27" s="26" t="e">
        <f t="shared" si="4"/>
        <v>#VALUE!</v>
      </c>
      <c r="AO27" s="7"/>
      <c r="AP27" s="7"/>
      <c r="AQ27" s="7"/>
      <c r="AR27" s="7"/>
      <c r="AS27" s="7"/>
      <c r="AT27" s="7"/>
      <c r="AV27" s="26" t="e">
        <f t="shared" si="5"/>
        <v>#VALUE!</v>
      </c>
      <c r="AW27" s="7"/>
      <c r="AX27" s="7"/>
      <c r="AY27" s="7"/>
      <c r="AZ27" s="7"/>
      <c r="BA27" s="7"/>
      <c r="BB27" s="7"/>
    </row>
    <row r="28" spans="1:54" x14ac:dyDescent="0.45">
      <c r="A28" s="48">
        <f t="shared" si="6"/>
        <v>42021</v>
      </c>
      <c r="B28" s="60"/>
      <c r="C28" s="61">
        <f>INDEX(($I$12:$N$1473,$Q$12:$V$1473,$Y$12:$AD$1473),$A28-VLOOKUP($C$3,$CA$3:$CC$10,3,FALSE)+1,3,VLOOKUP($C$3,$CA$3:$CB$10,2,FALSE))</f>
        <v>15.45</v>
      </c>
      <c r="D28" s="61">
        <f>INDEX(($I$12:$N$1473,$Q$12:$V$1473,$Y$12:$AD$1473),$A28-VLOOKUP($C$3,$CA$3:$CC$10,3,FALSE)+1,4,VLOOKUP($C$3,$CA$3:$CB$10,2,FALSE))</f>
        <v>14.61</v>
      </c>
      <c r="E28" s="61">
        <f>INDEX(($I$12:$N$1473,$Q$12:$V$1473,$Y$12:$AD$1473),$A28-VLOOKUP($C$3,$CA$3:$CC$10,3,FALSE)+1,5,VLOOKUP($C$3,$CA$3:$CB$10,2,FALSE))</f>
        <v>-0.1</v>
      </c>
      <c r="F28" s="62">
        <f>INDEX(($I$12:$N$1473,$Q$12:$V$1473,$Y$12:$AD$1473),$A28-VLOOKUP($C$3,$CA$3:$CC$10,3,FALSE)+1,6,VLOOKUP($C$3,$CA$3:$CB$10,2,FALSE))</f>
        <v>5.2</v>
      </c>
      <c r="G28" s="30"/>
      <c r="H28" s="26">
        <f t="shared" si="0"/>
        <v>42021</v>
      </c>
      <c r="I28" s="7" t="s">
        <v>36</v>
      </c>
      <c r="J28" s="7" t="s">
        <v>20</v>
      </c>
      <c r="K28" s="7">
        <v>12.75</v>
      </c>
      <c r="L28" s="7"/>
      <c r="M28" s="7">
        <v>3.1</v>
      </c>
      <c r="N28" s="7">
        <v>7.4</v>
      </c>
      <c r="P28" s="26">
        <f t="shared" si="1"/>
        <v>42021</v>
      </c>
      <c r="Q28" s="7" t="s">
        <v>36</v>
      </c>
      <c r="R28" s="7" t="s">
        <v>20</v>
      </c>
      <c r="S28" s="7">
        <v>13.85</v>
      </c>
      <c r="T28" s="7">
        <v>13.65</v>
      </c>
      <c r="U28" s="7">
        <v>1.5</v>
      </c>
      <c r="V28" s="7">
        <v>6.8</v>
      </c>
      <c r="X28" s="26">
        <f t="shared" si="2"/>
        <v>42021</v>
      </c>
      <c r="Y28" s="174" t="s">
        <v>36</v>
      </c>
      <c r="Z28" s="174" t="s">
        <v>20</v>
      </c>
      <c r="AA28" s="174">
        <v>15.45</v>
      </c>
      <c r="AB28" s="174">
        <v>14.61</v>
      </c>
      <c r="AC28" s="174">
        <v>-0.1</v>
      </c>
      <c r="AD28" s="174">
        <v>5.2</v>
      </c>
      <c r="AF28" s="26" t="e">
        <f t="shared" si="3"/>
        <v>#VALUE!</v>
      </c>
      <c r="AG28" s="7"/>
      <c r="AH28" s="7"/>
      <c r="AI28" s="7"/>
      <c r="AJ28" s="7"/>
      <c r="AK28" s="7"/>
      <c r="AL28" s="7"/>
      <c r="AN28" s="26" t="e">
        <f t="shared" si="4"/>
        <v>#VALUE!</v>
      </c>
      <c r="AO28" s="7"/>
      <c r="AP28" s="7"/>
      <c r="AQ28" s="7"/>
      <c r="AR28" s="7"/>
      <c r="AS28" s="7"/>
      <c r="AT28" s="7"/>
      <c r="AV28" s="26" t="e">
        <f t="shared" si="5"/>
        <v>#VALUE!</v>
      </c>
      <c r="AW28" s="7"/>
      <c r="AX28" s="7"/>
      <c r="AY28" s="7"/>
      <c r="AZ28" s="7"/>
      <c r="BA28" s="7"/>
      <c r="BB28" s="7"/>
    </row>
    <row r="29" spans="1:54" x14ac:dyDescent="0.45">
      <c r="A29" s="48">
        <f t="shared" si="6"/>
        <v>42022</v>
      </c>
      <c r="B29" s="60"/>
      <c r="C29" s="61">
        <f>INDEX(($I$12:$N$1473,$Q$12:$V$1473,$Y$12:$AD$1473),$A29-VLOOKUP($C$3,$CA$3:$CC$10,3,FALSE)+1,3,VLOOKUP($C$3,$CA$3:$CB$10,2,FALSE))</f>
        <v>14.5</v>
      </c>
      <c r="D29" s="61">
        <f>INDEX(($I$12:$N$1473,$Q$12:$V$1473,$Y$12:$AD$1473),$A29-VLOOKUP($C$3,$CA$3:$CC$10,3,FALSE)+1,4,VLOOKUP($C$3,$CA$3:$CB$10,2,FALSE))</f>
        <v>14.61</v>
      </c>
      <c r="E29" s="61">
        <f>INDEX(($I$12:$N$1473,$Q$12:$V$1473,$Y$12:$AD$1473),$A29-VLOOKUP($C$3,$CA$3:$CC$10,3,FALSE)+1,5,VLOOKUP($C$3,$CA$3:$CB$10,2,FALSE))</f>
        <v>0.6</v>
      </c>
      <c r="F29" s="62">
        <f>INDEX(($I$12:$N$1473,$Q$12:$V$1473,$Y$12:$AD$1473),$A29-VLOOKUP($C$3,$CA$3:$CC$10,3,FALSE)+1,6,VLOOKUP($C$3,$CA$3:$CB$10,2,FALSE))</f>
        <v>6.4</v>
      </c>
      <c r="G29" s="30"/>
      <c r="H29" s="26">
        <f t="shared" si="0"/>
        <v>42022</v>
      </c>
      <c r="I29" s="7" t="s">
        <v>37</v>
      </c>
      <c r="J29" s="7" t="s">
        <v>20</v>
      </c>
      <c r="K29" s="7">
        <v>14.45</v>
      </c>
      <c r="L29" s="7"/>
      <c r="M29" s="7">
        <v>1</v>
      </c>
      <c r="N29" s="7">
        <v>6.1</v>
      </c>
      <c r="P29" s="26">
        <f t="shared" si="1"/>
        <v>42022</v>
      </c>
      <c r="Q29" s="7" t="s">
        <v>37</v>
      </c>
      <c r="R29" s="7" t="s">
        <v>20</v>
      </c>
      <c r="S29" s="7">
        <v>14.1</v>
      </c>
      <c r="T29" s="7">
        <v>13.65</v>
      </c>
      <c r="U29" s="7">
        <v>0.7</v>
      </c>
      <c r="V29" s="7">
        <v>7.1</v>
      </c>
      <c r="X29" s="26">
        <f t="shared" si="2"/>
        <v>42022</v>
      </c>
      <c r="Y29" s="174" t="s">
        <v>37</v>
      </c>
      <c r="Z29" s="174" t="s">
        <v>20</v>
      </c>
      <c r="AA29" s="174">
        <v>14.5</v>
      </c>
      <c r="AB29" s="174">
        <v>14.61</v>
      </c>
      <c r="AC29" s="174">
        <v>0.6</v>
      </c>
      <c r="AD29" s="174">
        <v>6.4</v>
      </c>
      <c r="AF29" s="26" t="e">
        <f t="shared" si="3"/>
        <v>#VALUE!</v>
      </c>
      <c r="AG29" s="7"/>
      <c r="AH29" s="7"/>
      <c r="AI29" s="7"/>
      <c r="AJ29" s="7"/>
      <c r="AK29" s="7"/>
      <c r="AL29" s="7"/>
      <c r="AN29" s="26" t="e">
        <f t="shared" si="4"/>
        <v>#VALUE!</v>
      </c>
      <c r="AO29" s="7"/>
      <c r="AP29" s="7"/>
      <c r="AQ29" s="7"/>
      <c r="AR29" s="7"/>
      <c r="AS29" s="7"/>
      <c r="AT29" s="7"/>
      <c r="AV29" s="26" t="e">
        <f t="shared" si="5"/>
        <v>#VALUE!</v>
      </c>
      <c r="AW29" s="7"/>
      <c r="AX29" s="7"/>
      <c r="AY29" s="7"/>
      <c r="AZ29" s="7"/>
      <c r="BA29" s="7"/>
      <c r="BB29" s="7"/>
    </row>
    <row r="30" spans="1:54" x14ac:dyDescent="0.45">
      <c r="A30" s="48">
        <f t="shared" si="6"/>
        <v>42023</v>
      </c>
      <c r="B30" s="60"/>
      <c r="C30" s="61">
        <f>INDEX(($I$12:$N$1473,$Q$12:$V$1473,$Y$12:$AD$1473),$A30-VLOOKUP($C$3,$CA$3:$CC$10,3,FALSE)+1,3,VLOOKUP($C$3,$CA$3:$CB$10,2,FALSE))</f>
        <v>16.149999999999999</v>
      </c>
      <c r="D30" s="61">
        <f>INDEX(($I$12:$N$1473,$Q$12:$V$1473,$Y$12:$AD$1473),$A30-VLOOKUP($C$3,$CA$3:$CC$10,3,FALSE)+1,4,VLOOKUP($C$3,$CA$3:$CB$10,2,FALSE))</f>
        <v>14.61</v>
      </c>
      <c r="E30" s="61">
        <f>INDEX(($I$12:$N$1473,$Q$12:$V$1473,$Y$12:$AD$1473),$A30-VLOOKUP($C$3,$CA$3:$CC$10,3,FALSE)+1,5,VLOOKUP($C$3,$CA$3:$CB$10,2,FALSE))</f>
        <v>0.7</v>
      </c>
      <c r="F30" s="62">
        <f>INDEX(($I$12:$N$1473,$Q$12:$V$1473,$Y$12:$AD$1473),$A30-VLOOKUP($C$3,$CA$3:$CC$10,3,FALSE)+1,6,VLOOKUP($C$3,$CA$3:$CB$10,2,FALSE))</f>
        <v>3</v>
      </c>
      <c r="G30" s="30"/>
      <c r="H30" s="26">
        <f t="shared" si="0"/>
        <v>42023</v>
      </c>
      <c r="I30" s="7" t="s">
        <v>38</v>
      </c>
      <c r="J30" s="7" t="s">
        <v>20</v>
      </c>
      <c r="K30" s="7">
        <v>15</v>
      </c>
      <c r="L30" s="7"/>
      <c r="M30" s="7">
        <v>2.2000000000000002</v>
      </c>
      <c r="N30" s="7">
        <v>3.8</v>
      </c>
      <c r="P30" s="26">
        <f t="shared" si="1"/>
        <v>42023</v>
      </c>
      <c r="Q30" s="7" t="s">
        <v>38</v>
      </c>
      <c r="R30" s="7" t="s">
        <v>20</v>
      </c>
      <c r="S30" s="7">
        <v>16</v>
      </c>
      <c r="T30" s="7">
        <v>13.65</v>
      </c>
      <c r="U30" s="7">
        <v>1.1000000000000001</v>
      </c>
      <c r="V30" s="7">
        <v>2.9</v>
      </c>
      <c r="X30" s="26">
        <f t="shared" si="2"/>
        <v>42023</v>
      </c>
      <c r="Y30" s="174" t="s">
        <v>38</v>
      </c>
      <c r="Z30" s="174" t="s">
        <v>20</v>
      </c>
      <c r="AA30" s="174">
        <v>16.149999999999999</v>
      </c>
      <c r="AB30" s="174">
        <v>14.61</v>
      </c>
      <c r="AC30" s="174">
        <v>0.7</v>
      </c>
      <c r="AD30" s="174">
        <v>3</v>
      </c>
      <c r="AF30" s="26" t="e">
        <f t="shared" si="3"/>
        <v>#VALUE!</v>
      </c>
      <c r="AG30" s="7"/>
      <c r="AH30" s="7"/>
      <c r="AI30" s="7"/>
      <c r="AJ30" s="7"/>
      <c r="AK30" s="7"/>
      <c r="AL30" s="7"/>
      <c r="AN30" s="26" t="e">
        <f t="shared" si="4"/>
        <v>#VALUE!</v>
      </c>
      <c r="AO30" s="7"/>
      <c r="AP30" s="7"/>
      <c r="AQ30" s="7"/>
      <c r="AR30" s="7"/>
      <c r="AS30" s="7"/>
      <c r="AT30" s="7"/>
      <c r="AV30" s="26" t="e">
        <f t="shared" si="5"/>
        <v>#VALUE!</v>
      </c>
      <c r="AW30" s="7"/>
      <c r="AX30" s="7"/>
      <c r="AY30" s="7"/>
      <c r="AZ30" s="7"/>
      <c r="BA30" s="7"/>
      <c r="BB30" s="7"/>
    </row>
    <row r="31" spans="1:54" x14ac:dyDescent="0.45">
      <c r="A31" s="48">
        <f t="shared" si="6"/>
        <v>42024</v>
      </c>
      <c r="B31" s="60"/>
      <c r="C31" s="61">
        <f>INDEX(($I$12:$N$1473,$Q$12:$V$1473,$Y$12:$AD$1473),$A31-VLOOKUP($C$3,$CA$3:$CC$10,3,FALSE)+1,3,VLOOKUP($C$3,$CA$3:$CB$10,2,FALSE))</f>
        <v>18.350000000000001</v>
      </c>
      <c r="D31" s="61">
        <f>INDEX(($I$12:$N$1473,$Q$12:$V$1473,$Y$12:$AD$1473),$A31-VLOOKUP($C$3,$CA$3:$CC$10,3,FALSE)+1,4,VLOOKUP($C$3,$CA$3:$CB$10,2,FALSE))</f>
        <v>14.61</v>
      </c>
      <c r="E31" s="61">
        <f>INDEX(($I$12:$N$1473,$Q$12:$V$1473,$Y$12:$AD$1473),$A31-VLOOKUP($C$3,$CA$3:$CC$10,3,FALSE)+1,5,VLOOKUP($C$3,$CA$3:$CB$10,2,FALSE))</f>
        <v>-2</v>
      </c>
      <c r="F31" s="62">
        <f>INDEX(($I$12:$N$1473,$Q$12:$V$1473,$Y$12:$AD$1473),$A31-VLOOKUP($C$3,$CA$3:$CC$10,3,FALSE)+1,6,VLOOKUP($C$3,$CA$3:$CB$10,2,FALSE))</f>
        <v>1.3</v>
      </c>
      <c r="G31" s="30"/>
      <c r="H31" s="26">
        <f t="shared" si="0"/>
        <v>42024</v>
      </c>
      <c r="I31" s="7" t="s">
        <v>39</v>
      </c>
      <c r="J31" s="7" t="s">
        <v>20</v>
      </c>
      <c r="K31" s="7">
        <v>16.8</v>
      </c>
      <c r="L31" s="7"/>
      <c r="M31" s="7">
        <v>-0.4</v>
      </c>
      <c r="N31" s="7">
        <v>2.8</v>
      </c>
      <c r="P31" s="26">
        <f t="shared" si="1"/>
        <v>42024</v>
      </c>
      <c r="Q31" s="7" t="s">
        <v>39</v>
      </c>
      <c r="R31" s="7" t="s">
        <v>20</v>
      </c>
      <c r="S31" s="7">
        <v>17.149999999999999</v>
      </c>
      <c r="T31" s="7">
        <v>13.65</v>
      </c>
      <c r="U31" s="7">
        <v>-1.3</v>
      </c>
      <c r="V31" s="7">
        <v>3</v>
      </c>
      <c r="X31" s="26">
        <f t="shared" si="2"/>
        <v>42024</v>
      </c>
      <c r="Y31" s="174" t="s">
        <v>39</v>
      </c>
      <c r="Z31" s="174" t="s">
        <v>20</v>
      </c>
      <c r="AA31" s="174">
        <v>18.350000000000001</v>
      </c>
      <c r="AB31" s="174">
        <v>14.61</v>
      </c>
      <c r="AC31" s="174">
        <v>-2</v>
      </c>
      <c r="AD31" s="174">
        <v>1.3</v>
      </c>
      <c r="AF31" s="26" t="e">
        <f t="shared" si="3"/>
        <v>#VALUE!</v>
      </c>
      <c r="AG31" s="7"/>
      <c r="AH31" s="7"/>
      <c r="AI31" s="7"/>
      <c r="AJ31" s="7"/>
      <c r="AK31" s="7"/>
      <c r="AL31" s="7"/>
      <c r="AN31" s="26" t="e">
        <f t="shared" si="4"/>
        <v>#VALUE!</v>
      </c>
      <c r="AO31" s="7"/>
      <c r="AP31" s="7"/>
      <c r="AQ31" s="7"/>
      <c r="AR31" s="7"/>
      <c r="AS31" s="7"/>
      <c r="AT31" s="7"/>
      <c r="AV31" s="26" t="e">
        <f t="shared" si="5"/>
        <v>#VALUE!</v>
      </c>
      <c r="AW31" s="7"/>
      <c r="AX31" s="7"/>
      <c r="AY31" s="7"/>
      <c r="AZ31" s="7"/>
      <c r="BA31" s="7"/>
      <c r="BB31" s="7"/>
    </row>
    <row r="32" spans="1:54" x14ac:dyDescent="0.45">
      <c r="A32" s="48">
        <f t="shared" si="6"/>
        <v>42025</v>
      </c>
      <c r="B32" s="60"/>
      <c r="C32" s="61">
        <f>INDEX(($I$12:$N$1473,$Q$12:$V$1473,$Y$12:$AD$1473),$A32-VLOOKUP($C$3,$CA$3:$CC$10,3,FALSE)+1,3,VLOOKUP($C$3,$CA$3:$CB$10,2,FALSE))</f>
        <v>17.45</v>
      </c>
      <c r="D32" s="61">
        <f>INDEX(($I$12:$N$1473,$Q$12:$V$1473,$Y$12:$AD$1473),$A32-VLOOKUP($C$3,$CA$3:$CC$10,3,FALSE)+1,4,VLOOKUP($C$3,$CA$3:$CB$10,2,FALSE))</f>
        <v>14.61</v>
      </c>
      <c r="E32" s="61">
        <f>INDEX(($I$12:$N$1473,$Q$12:$V$1473,$Y$12:$AD$1473),$A32-VLOOKUP($C$3,$CA$3:$CC$10,3,FALSE)+1,5,VLOOKUP($C$3,$CA$3:$CB$10,2,FALSE))</f>
        <v>-2.2999999999999998</v>
      </c>
      <c r="F32" s="62">
        <f>INDEX(($I$12:$N$1473,$Q$12:$V$1473,$Y$12:$AD$1473),$A32-VLOOKUP($C$3,$CA$3:$CC$10,3,FALSE)+1,6,VLOOKUP($C$3,$CA$3:$CB$10,2,FALSE))</f>
        <v>3.4</v>
      </c>
      <c r="G32" s="30"/>
      <c r="H32" s="26">
        <f t="shared" si="0"/>
        <v>42025</v>
      </c>
      <c r="I32" s="7" t="s">
        <v>40</v>
      </c>
      <c r="J32" s="7" t="s">
        <v>20</v>
      </c>
      <c r="K32" s="7">
        <v>16.55</v>
      </c>
      <c r="L32" s="7"/>
      <c r="M32" s="7">
        <v>-0.8</v>
      </c>
      <c r="N32" s="7">
        <v>3.7</v>
      </c>
      <c r="P32" s="26">
        <f t="shared" si="1"/>
        <v>42025</v>
      </c>
      <c r="Q32" s="7" t="s">
        <v>40</v>
      </c>
      <c r="R32" s="7" t="s">
        <v>20</v>
      </c>
      <c r="S32" s="7">
        <v>16.850000000000001</v>
      </c>
      <c r="T32" s="7">
        <v>13.65</v>
      </c>
      <c r="U32" s="7">
        <v>-1.7</v>
      </c>
      <c r="V32" s="7">
        <v>4</v>
      </c>
      <c r="X32" s="26">
        <f t="shared" si="2"/>
        <v>42025</v>
      </c>
      <c r="Y32" s="174" t="s">
        <v>40</v>
      </c>
      <c r="Z32" s="174" t="s">
        <v>20</v>
      </c>
      <c r="AA32" s="174">
        <v>17.45</v>
      </c>
      <c r="AB32" s="174">
        <v>14.61</v>
      </c>
      <c r="AC32" s="174">
        <v>-2.2999999999999998</v>
      </c>
      <c r="AD32" s="174">
        <v>3.4</v>
      </c>
      <c r="AF32" s="26" t="e">
        <f t="shared" si="3"/>
        <v>#VALUE!</v>
      </c>
      <c r="AG32" s="7"/>
      <c r="AH32" s="7"/>
      <c r="AI32" s="7"/>
      <c r="AJ32" s="7"/>
      <c r="AK32" s="7"/>
      <c r="AL32" s="7"/>
      <c r="AN32" s="26" t="e">
        <f t="shared" si="4"/>
        <v>#VALUE!</v>
      </c>
      <c r="AO32" s="7"/>
      <c r="AP32" s="7"/>
      <c r="AQ32" s="7"/>
      <c r="AR32" s="7"/>
      <c r="AS32" s="7"/>
      <c r="AT32" s="7"/>
      <c r="AV32" s="26" t="e">
        <f t="shared" si="5"/>
        <v>#VALUE!</v>
      </c>
      <c r="AW32" s="7"/>
      <c r="AX32" s="7"/>
      <c r="AY32" s="7"/>
      <c r="AZ32" s="7"/>
      <c r="BA32" s="7"/>
      <c r="BB32" s="7"/>
    </row>
    <row r="33" spans="1:54" x14ac:dyDescent="0.45">
      <c r="A33" s="48">
        <f t="shared" si="6"/>
        <v>42026</v>
      </c>
      <c r="B33" s="60"/>
      <c r="C33" s="61">
        <f>INDEX(($I$12:$N$1473,$Q$12:$V$1473,$Y$12:$AD$1473),$A33-VLOOKUP($C$3,$CA$3:$CC$10,3,FALSE)+1,3,VLOOKUP($C$3,$CA$3:$CB$10,2,FALSE))</f>
        <v>18.3</v>
      </c>
      <c r="D33" s="61">
        <f>INDEX(($I$12:$N$1473,$Q$12:$V$1473,$Y$12:$AD$1473),$A33-VLOOKUP($C$3,$CA$3:$CC$10,3,FALSE)+1,4,VLOOKUP($C$3,$CA$3:$CB$10,2,FALSE))</f>
        <v>14.61</v>
      </c>
      <c r="E33" s="61">
        <f>INDEX(($I$12:$N$1473,$Q$12:$V$1473,$Y$12:$AD$1473),$A33-VLOOKUP($C$3,$CA$3:$CC$10,3,FALSE)+1,5,VLOOKUP($C$3,$CA$3:$CB$10,2,FALSE))</f>
        <v>-2.2999999999999998</v>
      </c>
      <c r="F33" s="62">
        <f>INDEX(($I$12:$N$1473,$Q$12:$V$1473,$Y$12:$AD$1473),$A33-VLOOKUP($C$3,$CA$3:$CC$10,3,FALSE)+1,6,VLOOKUP($C$3,$CA$3:$CB$10,2,FALSE))</f>
        <v>1.7</v>
      </c>
      <c r="G33" s="30"/>
      <c r="H33" s="26">
        <f t="shared" si="0"/>
        <v>42026</v>
      </c>
      <c r="I33" s="7" t="s">
        <v>41</v>
      </c>
      <c r="J33" s="7" t="s">
        <v>20</v>
      </c>
      <c r="K33" s="7">
        <v>17.100000000000001</v>
      </c>
      <c r="L33" s="7"/>
      <c r="M33" s="7">
        <v>-0.6</v>
      </c>
      <c r="N33" s="7">
        <v>2.4</v>
      </c>
      <c r="P33" s="26">
        <f t="shared" si="1"/>
        <v>42026</v>
      </c>
      <c r="Q33" s="7" t="s">
        <v>41</v>
      </c>
      <c r="R33" s="7" t="s">
        <v>20</v>
      </c>
      <c r="S33" s="7">
        <v>18.899999999999999</v>
      </c>
      <c r="T33" s="7">
        <v>13.65</v>
      </c>
      <c r="U33" s="7">
        <v>-2.5</v>
      </c>
      <c r="V33" s="7">
        <v>0.7</v>
      </c>
      <c r="X33" s="26">
        <f t="shared" si="2"/>
        <v>42026</v>
      </c>
      <c r="Y33" s="174" t="s">
        <v>41</v>
      </c>
      <c r="Z33" s="174" t="s">
        <v>20</v>
      </c>
      <c r="AA33" s="174">
        <v>18.3</v>
      </c>
      <c r="AB33" s="174">
        <v>14.61</v>
      </c>
      <c r="AC33" s="174">
        <v>-2.2999999999999998</v>
      </c>
      <c r="AD33" s="174">
        <v>1.7</v>
      </c>
      <c r="AF33" s="26" t="e">
        <f t="shared" si="3"/>
        <v>#VALUE!</v>
      </c>
      <c r="AG33" s="7"/>
      <c r="AH33" s="7"/>
      <c r="AI33" s="7"/>
      <c r="AJ33" s="7"/>
      <c r="AK33" s="7"/>
      <c r="AL33" s="7"/>
      <c r="AN33" s="26" t="e">
        <f t="shared" si="4"/>
        <v>#VALUE!</v>
      </c>
      <c r="AO33" s="7"/>
      <c r="AP33" s="7"/>
      <c r="AQ33" s="7"/>
      <c r="AR33" s="7"/>
      <c r="AS33" s="7"/>
      <c r="AT33" s="7"/>
      <c r="AV33" s="26" t="e">
        <f t="shared" si="5"/>
        <v>#VALUE!</v>
      </c>
      <c r="AW33" s="7"/>
      <c r="AX33" s="7"/>
      <c r="AY33" s="7"/>
      <c r="AZ33" s="7"/>
      <c r="BA33" s="7"/>
      <c r="BB33" s="7"/>
    </row>
    <row r="34" spans="1:54" x14ac:dyDescent="0.45">
      <c r="A34" s="48">
        <f t="shared" si="6"/>
        <v>42027</v>
      </c>
      <c r="B34" s="60"/>
      <c r="C34" s="61">
        <f>INDEX(($I$12:$N$1473,$Q$12:$V$1473,$Y$12:$AD$1473),$A34-VLOOKUP($C$3,$CA$3:$CC$10,3,FALSE)+1,3,VLOOKUP($C$3,$CA$3:$CB$10,2,FALSE))</f>
        <v>16.850000000000001</v>
      </c>
      <c r="D34" s="61">
        <f>INDEX(($I$12:$N$1473,$Q$12:$V$1473,$Y$12:$AD$1473),$A34-VLOOKUP($C$3,$CA$3:$CC$10,3,FALSE)+1,4,VLOOKUP($C$3,$CA$3:$CB$10,2,FALSE))</f>
        <v>14.61</v>
      </c>
      <c r="E34" s="61">
        <f>INDEX(($I$12:$N$1473,$Q$12:$V$1473,$Y$12:$AD$1473),$A34-VLOOKUP($C$3,$CA$3:$CC$10,3,FALSE)+1,5,VLOOKUP($C$3,$CA$3:$CB$10,2,FALSE))</f>
        <v>-1.2</v>
      </c>
      <c r="F34" s="62">
        <f>INDEX(($I$12:$N$1473,$Q$12:$V$1473,$Y$12:$AD$1473),$A34-VLOOKUP($C$3,$CA$3:$CC$10,3,FALSE)+1,6,VLOOKUP($C$3,$CA$3:$CB$10,2,FALSE))</f>
        <v>3.5</v>
      </c>
      <c r="G34" s="30"/>
      <c r="H34" s="26">
        <f t="shared" si="0"/>
        <v>42027</v>
      </c>
      <c r="I34" s="7" t="s">
        <v>42</v>
      </c>
      <c r="J34" s="7" t="s">
        <v>20</v>
      </c>
      <c r="K34" s="7">
        <v>16.600000000000001</v>
      </c>
      <c r="L34" s="7"/>
      <c r="M34" s="7">
        <v>-0.5</v>
      </c>
      <c r="N34" s="7">
        <v>3.3</v>
      </c>
      <c r="P34" s="26">
        <f t="shared" si="1"/>
        <v>42027</v>
      </c>
      <c r="Q34" s="7" t="s">
        <v>42</v>
      </c>
      <c r="R34" s="7" t="s">
        <v>20</v>
      </c>
      <c r="S34" s="7">
        <v>16.95</v>
      </c>
      <c r="T34" s="7">
        <v>13.65</v>
      </c>
      <c r="U34" s="7">
        <v>-0.9</v>
      </c>
      <c r="V34" s="7">
        <v>3</v>
      </c>
      <c r="X34" s="26">
        <f t="shared" si="2"/>
        <v>42027</v>
      </c>
      <c r="Y34" s="174" t="s">
        <v>42</v>
      </c>
      <c r="Z34" s="174" t="s">
        <v>20</v>
      </c>
      <c r="AA34" s="174">
        <v>16.850000000000001</v>
      </c>
      <c r="AB34" s="174">
        <v>14.61</v>
      </c>
      <c r="AC34" s="174">
        <v>-1.2</v>
      </c>
      <c r="AD34" s="174">
        <v>3.5</v>
      </c>
      <c r="AF34" s="26" t="e">
        <f t="shared" si="3"/>
        <v>#VALUE!</v>
      </c>
      <c r="AG34" s="7"/>
      <c r="AH34" s="7"/>
      <c r="AI34" s="7"/>
      <c r="AJ34" s="7"/>
      <c r="AK34" s="7"/>
      <c r="AL34" s="7"/>
      <c r="AN34" s="26" t="e">
        <f t="shared" si="4"/>
        <v>#VALUE!</v>
      </c>
      <c r="AO34" s="7"/>
      <c r="AP34" s="7"/>
      <c r="AQ34" s="7"/>
      <c r="AR34" s="7"/>
      <c r="AS34" s="7"/>
      <c r="AT34" s="7"/>
      <c r="AV34" s="26" t="e">
        <f t="shared" si="5"/>
        <v>#VALUE!</v>
      </c>
      <c r="AW34" s="7"/>
      <c r="AX34" s="7"/>
      <c r="AY34" s="7"/>
      <c r="AZ34" s="7"/>
      <c r="BA34" s="7"/>
      <c r="BB34" s="7"/>
    </row>
    <row r="35" spans="1:54" x14ac:dyDescent="0.45">
      <c r="A35" s="48">
        <f t="shared" si="6"/>
        <v>42028</v>
      </c>
      <c r="B35" s="60"/>
      <c r="C35" s="61">
        <f>INDEX(($I$12:$N$1473,$Q$12:$V$1473,$Y$12:$AD$1473),$A35-VLOOKUP($C$3,$CA$3:$CC$10,3,FALSE)+1,3,VLOOKUP($C$3,$CA$3:$CB$10,2,FALSE))</f>
        <v>15.75</v>
      </c>
      <c r="D35" s="61">
        <f>INDEX(($I$12:$N$1473,$Q$12:$V$1473,$Y$12:$AD$1473),$A35-VLOOKUP($C$3,$CA$3:$CC$10,3,FALSE)+1,4,VLOOKUP($C$3,$CA$3:$CB$10,2,FALSE))</f>
        <v>14.61</v>
      </c>
      <c r="E35" s="61">
        <f>INDEX(($I$12:$N$1473,$Q$12:$V$1473,$Y$12:$AD$1473),$A35-VLOOKUP($C$3,$CA$3:$CC$10,3,FALSE)+1,5,VLOOKUP($C$3,$CA$3:$CB$10,2,FALSE))</f>
        <v>-2.4</v>
      </c>
      <c r="F35" s="62">
        <f>INDEX(($I$12:$N$1473,$Q$12:$V$1473,$Y$12:$AD$1473),$A35-VLOOKUP($C$3,$CA$3:$CC$10,3,FALSE)+1,6,VLOOKUP($C$3,$CA$3:$CB$10,2,FALSE))</f>
        <v>6.9</v>
      </c>
      <c r="G35" s="30"/>
      <c r="H35" s="26">
        <f t="shared" si="0"/>
        <v>42028</v>
      </c>
      <c r="I35" s="7" t="s">
        <v>43</v>
      </c>
      <c r="J35" s="7" t="s">
        <v>20</v>
      </c>
      <c r="K35" s="7">
        <v>14.85</v>
      </c>
      <c r="L35" s="7"/>
      <c r="M35" s="7">
        <v>-1</v>
      </c>
      <c r="N35" s="7">
        <v>7.3</v>
      </c>
      <c r="P35" s="26">
        <f t="shared" si="1"/>
        <v>42028</v>
      </c>
      <c r="Q35" s="7" t="s">
        <v>43</v>
      </c>
      <c r="R35" s="7" t="s">
        <v>20</v>
      </c>
      <c r="S35" s="7">
        <v>15.1</v>
      </c>
      <c r="T35" s="7">
        <v>13.65</v>
      </c>
      <c r="U35" s="7">
        <v>-1.2</v>
      </c>
      <c r="V35" s="7">
        <v>7</v>
      </c>
      <c r="X35" s="26">
        <f t="shared" si="2"/>
        <v>42028</v>
      </c>
      <c r="Y35" s="174" t="s">
        <v>43</v>
      </c>
      <c r="Z35" s="174" t="s">
        <v>20</v>
      </c>
      <c r="AA35" s="174">
        <v>15.75</v>
      </c>
      <c r="AB35" s="174">
        <v>14.61</v>
      </c>
      <c r="AC35" s="174">
        <v>-2.4</v>
      </c>
      <c r="AD35" s="174">
        <v>6.9</v>
      </c>
      <c r="AF35" s="26" t="e">
        <f t="shared" si="3"/>
        <v>#VALUE!</v>
      </c>
      <c r="AG35" s="7"/>
      <c r="AH35" s="7"/>
      <c r="AI35" s="7"/>
      <c r="AJ35" s="7"/>
      <c r="AK35" s="7"/>
      <c r="AL35" s="7"/>
      <c r="AN35" s="26" t="e">
        <f t="shared" si="4"/>
        <v>#VALUE!</v>
      </c>
      <c r="AO35" s="7"/>
      <c r="AP35" s="7"/>
      <c r="AQ35" s="7"/>
      <c r="AR35" s="7"/>
      <c r="AS35" s="7"/>
      <c r="AT35" s="7"/>
      <c r="AV35" s="26" t="e">
        <f t="shared" si="5"/>
        <v>#VALUE!</v>
      </c>
      <c r="AW35" s="7"/>
      <c r="AX35" s="7"/>
      <c r="AY35" s="7"/>
      <c r="AZ35" s="7"/>
      <c r="BA35" s="7"/>
      <c r="BB35" s="7"/>
    </row>
    <row r="36" spans="1:54" x14ac:dyDescent="0.45">
      <c r="A36" s="48">
        <f t="shared" si="6"/>
        <v>42029</v>
      </c>
      <c r="B36" s="60"/>
      <c r="C36" s="61">
        <f>INDEX(($I$12:$N$1473,$Q$12:$V$1473,$Y$12:$AD$1473),$A36-VLOOKUP($C$3,$CA$3:$CC$10,3,FALSE)+1,3,VLOOKUP($C$3,$CA$3:$CB$10,2,FALSE))</f>
        <v>15.8</v>
      </c>
      <c r="D36" s="61">
        <f>INDEX(($I$12:$N$1473,$Q$12:$V$1473,$Y$12:$AD$1473),$A36-VLOOKUP($C$3,$CA$3:$CC$10,3,FALSE)+1,4,VLOOKUP($C$3,$CA$3:$CB$10,2,FALSE))</f>
        <v>14.61</v>
      </c>
      <c r="E36" s="61">
        <f>INDEX(($I$12:$N$1473,$Q$12:$V$1473,$Y$12:$AD$1473),$A36-VLOOKUP($C$3,$CA$3:$CC$10,3,FALSE)+1,5,VLOOKUP($C$3,$CA$3:$CB$10,2,FALSE))</f>
        <v>-2.7</v>
      </c>
      <c r="F36" s="62">
        <f>INDEX(($I$12:$N$1473,$Q$12:$V$1473,$Y$12:$AD$1473),$A36-VLOOKUP($C$3,$CA$3:$CC$10,3,FALSE)+1,6,VLOOKUP($C$3,$CA$3:$CB$10,2,FALSE))</f>
        <v>7.1</v>
      </c>
      <c r="G36" s="30"/>
      <c r="H36" s="26">
        <f t="shared" si="0"/>
        <v>42029</v>
      </c>
      <c r="I36" s="7" t="s">
        <v>44</v>
      </c>
      <c r="J36" s="7" t="s">
        <v>20</v>
      </c>
      <c r="K36" s="7">
        <v>13.85</v>
      </c>
      <c r="L36" s="7"/>
      <c r="M36" s="7">
        <v>1.2</v>
      </c>
      <c r="N36" s="7">
        <v>7.1</v>
      </c>
      <c r="P36" s="26">
        <f t="shared" si="1"/>
        <v>42029</v>
      </c>
      <c r="Q36" s="7" t="s">
        <v>44</v>
      </c>
      <c r="R36" s="7" t="s">
        <v>20</v>
      </c>
      <c r="S36" s="7">
        <v>15.45</v>
      </c>
      <c r="T36" s="7">
        <v>13.65</v>
      </c>
      <c r="U36" s="7">
        <v>-1.7</v>
      </c>
      <c r="V36" s="7">
        <v>6.8</v>
      </c>
      <c r="X36" s="26">
        <f t="shared" si="2"/>
        <v>42029</v>
      </c>
      <c r="Y36" s="174" t="s">
        <v>44</v>
      </c>
      <c r="Z36" s="174" t="s">
        <v>20</v>
      </c>
      <c r="AA36" s="174">
        <v>15.8</v>
      </c>
      <c r="AB36" s="174">
        <v>14.61</v>
      </c>
      <c r="AC36" s="174">
        <v>-2.7</v>
      </c>
      <c r="AD36" s="174">
        <v>7.1</v>
      </c>
      <c r="AF36" s="26" t="e">
        <f t="shared" si="3"/>
        <v>#VALUE!</v>
      </c>
      <c r="AG36" s="7"/>
      <c r="AH36" s="7"/>
      <c r="AI36" s="7"/>
      <c r="AJ36" s="7"/>
      <c r="AK36" s="7"/>
      <c r="AL36" s="7"/>
      <c r="AN36" s="26" t="e">
        <f t="shared" si="4"/>
        <v>#VALUE!</v>
      </c>
      <c r="AO36" s="7"/>
      <c r="AP36" s="7"/>
      <c r="AQ36" s="7"/>
      <c r="AR36" s="7"/>
      <c r="AS36" s="7"/>
      <c r="AT36" s="7"/>
      <c r="AV36" s="26" t="e">
        <f t="shared" si="5"/>
        <v>#VALUE!</v>
      </c>
      <c r="AW36" s="7"/>
      <c r="AX36" s="7"/>
      <c r="AY36" s="7"/>
      <c r="AZ36" s="7"/>
      <c r="BA36" s="7"/>
      <c r="BB36" s="7"/>
    </row>
    <row r="37" spans="1:54" x14ac:dyDescent="0.45">
      <c r="A37" s="48">
        <f t="shared" si="6"/>
        <v>42030</v>
      </c>
      <c r="B37" s="60"/>
      <c r="C37" s="61">
        <f>INDEX(($I$12:$N$1473,$Q$12:$V$1473,$Y$12:$AD$1473),$A37-VLOOKUP($C$3,$CA$3:$CC$10,3,FALSE)+1,3,VLOOKUP($C$3,$CA$3:$CB$10,2,FALSE))</f>
        <v>11.3</v>
      </c>
      <c r="D37" s="61">
        <f>INDEX(($I$12:$N$1473,$Q$12:$V$1473,$Y$12:$AD$1473),$A37-VLOOKUP($C$3,$CA$3:$CC$10,3,FALSE)+1,4,VLOOKUP($C$3,$CA$3:$CB$10,2,FALSE))</f>
        <v>14.61</v>
      </c>
      <c r="E37" s="61">
        <f>INDEX(($I$12:$N$1473,$Q$12:$V$1473,$Y$12:$AD$1473),$A37-VLOOKUP($C$3,$CA$3:$CC$10,3,FALSE)+1,5,VLOOKUP($C$3,$CA$3:$CB$10,2,FALSE))</f>
        <v>4.0999999999999996</v>
      </c>
      <c r="F37" s="62">
        <f>INDEX(($I$12:$N$1473,$Q$12:$V$1473,$Y$12:$AD$1473),$A37-VLOOKUP($C$3,$CA$3:$CC$10,3,FALSE)+1,6,VLOOKUP($C$3,$CA$3:$CB$10,2,FALSE))</f>
        <v>9.3000000000000007</v>
      </c>
      <c r="G37" s="30"/>
      <c r="H37" s="26">
        <f t="shared" si="0"/>
        <v>42030</v>
      </c>
      <c r="I37" s="7" t="s">
        <v>45</v>
      </c>
      <c r="J37" s="7" t="s">
        <v>20</v>
      </c>
      <c r="K37" s="7">
        <v>10.4</v>
      </c>
      <c r="L37" s="7"/>
      <c r="M37" s="7">
        <v>5.5</v>
      </c>
      <c r="N37" s="7">
        <v>9.6999999999999993</v>
      </c>
      <c r="P37" s="26">
        <f t="shared" si="1"/>
        <v>42030</v>
      </c>
      <c r="Q37" s="7" t="s">
        <v>45</v>
      </c>
      <c r="R37" s="7" t="s">
        <v>20</v>
      </c>
      <c r="S37" s="7">
        <v>11.1</v>
      </c>
      <c r="T37" s="7">
        <v>13.65</v>
      </c>
      <c r="U37" s="7">
        <v>4.5</v>
      </c>
      <c r="V37" s="7">
        <v>9.3000000000000007</v>
      </c>
      <c r="X37" s="26">
        <f t="shared" si="2"/>
        <v>42030</v>
      </c>
      <c r="Y37" s="174" t="s">
        <v>45</v>
      </c>
      <c r="Z37" s="174" t="s">
        <v>20</v>
      </c>
      <c r="AA37" s="174">
        <v>11.3</v>
      </c>
      <c r="AB37" s="174">
        <v>14.61</v>
      </c>
      <c r="AC37" s="174">
        <v>4.0999999999999996</v>
      </c>
      <c r="AD37" s="174">
        <v>9.3000000000000007</v>
      </c>
      <c r="AF37" s="26" t="e">
        <f t="shared" si="3"/>
        <v>#VALUE!</v>
      </c>
      <c r="AG37" s="7"/>
      <c r="AH37" s="7"/>
      <c r="AI37" s="7"/>
      <c r="AJ37" s="7"/>
      <c r="AK37" s="7"/>
      <c r="AL37" s="7"/>
      <c r="AN37" s="26" t="e">
        <f t="shared" si="4"/>
        <v>#VALUE!</v>
      </c>
      <c r="AO37" s="7"/>
      <c r="AP37" s="7"/>
      <c r="AQ37" s="7"/>
      <c r="AR37" s="7"/>
      <c r="AS37" s="7"/>
      <c r="AT37" s="7"/>
      <c r="AV37" s="26" t="e">
        <f t="shared" si="5"/>
        <v>#VALUE!</v>
      </c>
      <c r="AW37" s="7"/>
      <c r="AX37" s="7"/>
      <c r="AY37" s="7"/>
      <c r="AZ37" s="7"/>
      <c r="BA37" s="7"/>
      <c r="BB37" s="7"/>
    </row>
    <row r="38" spans="1:54" x14ac:dyDescent="0.45">
      <c r="A38" s="48">
        <f t="shared" si="6"/>
        <v>42031</v>
      </c>
      <c r="B38" s="60"/>
      <c r="C38" s="61">
        <f>INDEX(($I$12:$N$1473,$Q$12:$V$1473,$Y$12:$AD$1473),$A38-VLOOKUP($C$3,$CA$3:$CC$10,3,FALSE)+1,3,VLOOKUP($C$3,$CA$3:$CB$10,2,FALSE))</f>
        <v>14</v>
      </c>
      <c r="D38" s="61">
        <f>INDEX(($I$12:$N$1473,$Q$12:$V$1473,$Y$12:$AD$1473),$A38-VLOOKUP($C$3,$CA$3:$CC$10,3,FALSE)+1,4,VLOOKUP($C$3,$CA$3:$CB$10,2,FALSE))</f>
        <v>14.61</v>
      </c>
      <c r="E38" s="61">
        <f>INDEX(($I$12:$N$1473,$Q$12:$V$1473,$Y$12:$AD$1473),$A38-VLOOKUP($C$3,$CA$3:$CC$10,3,FALSE)+1,5,VLOOKUP($C$3,$CA$3:$CB$10,2,FALSE))</f>
        <v>0.9</v>
      </c>
      <c r="F38" s="62">
        <f>INDEX(($I$12:$N$1473,$Q$12:$V$1473,$Y$12:$AD$1473),$A38-VLOOKUP($C$3,$CA$3:$CC$10,3,FALSE)+1,6,VLOOKUP($C$3,$CA$3:$CB$10,2,FALSE))</f>
        <v>7.1</v>
      </c>
      <c r="G38" s="30"/>
      <c r="H38" s="26">
        <f t="shared" si="0"/>
        <v>42031</v>
      </c>
      <c r="I38" s="7" t="s">
        <v>46</v>
      </c>
      <c r="J38" s="7" t="s">
        <v>20</v>
      </c>
      <c r="K38" s="7">
        <v>11.85</v>
      </c>
      <c r="L38" s="7"/>
      <c r="M38" s="7">
        <v>4.8</v>
      </c>
      <c r="N38" s="7">
        <v>7.5</v>
      </c>
      <c r="P38" s="26">
        <f t="shared" si="1"/>
        <v>42031</v>
      </c>
      <c r="Q38" s="7" t="s">
        <v>46</v>
      </c>
      <c r="R38" s="7" t="s">
        <v>20</v>
      </c>
      <c r="S38" s="7">
        <v>13.45</v>
      </c>
      <c r="T38" s="7">
        <v>13.65</v>
      </c>
      <c r="U38" s="7">
        <v>1.6</v>
      </c>
      <c r="V38" s="7">
        <v>7.5</v>
      </c>
      <c r="X38" s="26">
        <f t="shared" si="2"/>
        <v>42031</v>
      </c>
      <c r="Y38" s="174" t="s">
        <v>46</v>
      </c>
      <c r="Z38" s="174" t="s">
        <v>20</v>
      </c>
      <c r="AA38" s="174">
        <v>14</v>
      </c>
      <c r="AB38" s="174">
        <v>14.61</v>
      </c>
      <c r="AC38" s="174">
        <v>0.9</v>
      </c>
      <c r="AD38" s="174">
        <v>7.1</v>
      </c>
      <c r="AF38" s="26" t="e">
        <f t="shared" si="3"/>
        <v>#VALUE!</v>
      </c>
      <c r="AG38" s="7"/>
      <c r="AH38" s="7"/>
      <c r="AI38" s="7"/>
      <c r="AJ38" s="7"/>
      <c r="AK38" s="7"/>
      <c r="AL38" s="7"/>
      <c r="AN38" s="26" t="e">
        <f t="shared" si="4"/>
        <v>#VALUE!</v>
      </c>
      <c r="AO38" s="7"/>
      <c r="AP38" s="7"/>
      <c r="AQ38" s="7"/>
      <c r="AR38" s="7"/>
      <c r="AS38" s="7"/>
      <c r="AT38" s="7"/>
      <c r="AV38" s="26" t="e">
        <f t="shared" si="5"/>
        <v>#VALUE!</v>
      </c>
      <c r="AW38" s="7"/>
      <c r="AX38" s="7"/>
      <c r="AY38" s="7"/>
      <c r="AZ38" s="7"/>
      <c r="BA38" s="7"/>
      <c r="BB38" s="7"/>
    </row>
    <row r="39" spans="1:54" x14ac:dyDescent="0.45">
      <c r="A39" s="48">
        <f t="shared" si="6"/>
        <v>42032</v>
      </c>
      <c r="B39" s="60"/>
      <c r="C39" s="61">
        <f>INDEX(($I$12:$N$1473,$Q$12:$V$1473,$Y$12:$AD$1473),$A39-VLOOKUP($C$3,$CA$3:$CC$10,3,FALSE)+1,3,VLOOKUP($C$3,$CA$3:$CB$10,2,FALSE))</f>
        <v>12.05</v>
      </c>
      <c r="D39" s="61">
        <f>INDEX(($I$12:$N$1473,$Q$12:$V$1473,$Y$12:$AD$1473),$A39-VLOOKUP($C$3,$CA$3:$CC$10,3,FALSE)+1,4,VLOOKUP($C$3,$CA$3:$CB$10,2,FALSE))</f>
        <v>14.61</v>
      </c>
      <c r="E39" s="61">
        <f>INDEX(($I$12:$N$1473,$Q$12:$V$1473,$Y$12:$AD$1473),$A39-VLOOKUP($C$3,$CA$3:$CC$10,3,FALSE)+1,5,VLOOKUP($C$3,$CA$3:$CB$10,2,FALSE))</f>
        <v>3</v>
      </c>
      <c r="F39" s="62">
        <f>INDEX(($I$12:$N$1473,$Q$12:$V$1473,$Y$12:$AD$1473),$A39-VLOOKUP($C$3,$CA$3:$CC$10,3,FALSE)+1,6,VLOOKUP($C$3,$CA$3:$CB$10,2,FALSE))</f>
        <v>8.9</v>
      </c>
      <c r="G39" s="30"/>
      <c r="H39" s="26">
        <f t="shared" si="0"/>
        <v>42032</v>
      </c>
      <c r="I39" s="7" t="s">
        <v>47</v>
      </c>
      <c r="J39" s="7" t="s">
        <v>20</v>
      </c>
      <c r="K39" s="7">
        <v>10.45</v>
      </c>
      <c r="L39" s="7"/>
      <c r="M39" s="7">
        <v>5.6</v>
      </c>
      <c r="N39" s="7">
        <v>9.5</v>
      </c>
      <c r="P39" s="26">
        <f t="shared" si="1"/>
        <v>42032</v>
      </c>
      <c r="Q39" s="7" t="s">
        <v>47</v>
      </c>
      <c r="R39" s="7" t="s">
        <v>20</v>
      </c>
      <c r="S39" s="7">
        <v>10.95</v>
      </c>
      <c r="T39" s="7">
        <v>13.65</v>
      </c>
      <c r="U39" s="7">
        <v>4.9000000000000004</v>
      </c>
      <c r="V39" s="7">
        <v>9.1999999999999993</v>
      </c>
      <c r="X39" s="26">
        <f t="shared" si="2"/>
        <v>42032</v>
      </c>
      <c r="Y39" s="174" t="s">
        <v>47</v>
      </c>
      <c r="Z39" s="174" t="s">
        <v>20</v>
      </c>
      <c r="AA39" s="174">
        <v>12.05</v>
      </c>
      <c r="AB39" s="174">
        <v>14.61</v>
      </c>
      <c r="AC39" s="174">
        <v>3</v>
      </c>
      <c r="AD39" s="174">
        <v>8.9</v>
      </c>
      <c r="AF39" s="26" t="e">
        <f t="shared" si="3"/>
        <v>#VALUE!</v>
      </c>
      <c r="AG39" s="7"/>
      <c r="AH39" s="7"/>
      <c r="AI39" s="7"/>
      <c r="AJ39" s="7"/>
      <c r="AK39" s="7"/>
      <c r="AL39" s="7"/>
      <c r="AN39" s="26" t="e">
        <f t="shared" si="4"/>
        <v>#VALUE!</v>
      </c>
      <c r="AO39" s="7"/>
      <c r="AP39" s="7"/>
      <c r="AQ39" s="7"/>
      <c r="AR39" s="7"/>
      <c r="AS39" s="7"/>
      <c r="AT39" s="7"/>
      <c r="AV39" s="26" t="e">
        <f t="shared" si="5"/>
        <v>#VALUE!</v>
      </c>
      <c r="AW39" s="7"/>
      <c r="AX39" s="7"/>
      <c r="AY39" s="7"/>
      <c r="AZ39" s="7"/>
      <c r="BA39" s="7"/>
      <c r="BB39" s="7"/>
    </row>
    <row r="40" spans="1:54" x14ac:dyDescent="0.45">
      <c r="A40" s="48">
        <f t="shared" si="6"/>
        <v>42033</v>
      </c>
      <c r="B40" s="60"/>
      <c r="C40" s="61">
        <f>INDEX(($I$12:$N$1473,$Q$12:$V$1473,$Y$12:$AD$1473),$A40-VLOOKUP($C$3,$CA$3:$CC$10,3,FALSE)+1,3,VLOOKUP($C$3,$CA$3:$CB$10,2,FALSE))</f>
        <v>13.2</v>
      </c>
      <c r="D40" s="61">
        <f>INDEX(($I$12:$N$1473,$Q$12:$V$1473,$Y$12:$AD$1473),$A40-VLOOKUP($C$3,$CA$3:$CC$10,3,FALSE)+1,4,VLOOKUP($C$3,$CA$3:$CB$10,2,FALSE))</f>
        <v>14.61</v>
      </c>
      <c r="E40" s="61">
        <f>INDEX(($I$12:$N$1473,$Q$12:$V$1473,$Y$12:$AD$1473),$A40-VLOOKUP($C$3,$CA$3:$CC$10,3,FALSE)+1,5,VLOOKUP($C$3,$CA$3:$CB$10,2,FALSE))</f>
        <v>3.6</v>
      </c>
      <c r="F40" s="62">
        <f>INDEX(($I$12:$N$1473,$Q$12:$V$1473,$Y$12:$AD$1473),$A40-VLOOKUP($C$3,$CA$3:$CC$10,3,FALSE)+1,6,VLOOKUP($C$3,$CA$3:$CB$10,2,FALSE))</f>
        <v>6</v>
      </c>
      <c r="G40" s="30"/>
      <c r="H40" s="26">
        <f t="shared" si="0"/>
        <v>42033</v>
      </c>
      <c r="I40" s="7" t="s">
        <v>48</v>
      </c>
      <c r="J40" s="7" t="s">
        <v>20</v>
      </c>
      <c r="K40" s="7">
        <v>12.5</v>
      </c>
      <c r="L40" s="7"/>
      <c r="M40" s="7">
        <v>4.5</v>
      </c>
      <c r="N40" s="7">
        <v>6.5</v>
      </c>
      <c r="P40" s="26">
        <f t="shared" si="1"/>
        <v>42033</v>
      </c>
      <c r="Q40" s="7" t="s">
        <v>48</v>
      </c>
      <c r="R40" s="7" t="s">
        <v>20</v>
      </c>
      <c r="S40" s="7">
        <v>12.9</v>
      </c>
      <c r="T40" s="7">
        <v>13.65</v>
      </c>
      <c r="U40" s="7">
        <v>3.9</v>
      </c>
      <c r="V40" s="7">
        <v>6.3</v>
      </c>
      <c r="X40" s="26">
        <f t="shared" si="2"/>
        <v>42033</v>
      </c>
      <c r="Y40" s="174" t="s">
        <v>48</v>
      </c>
      <c r="Z40" s="174" t="s">
        <v>20</v>
      </c>
      <c r="AA40" s="174">
        <v>13.2</v>
      </c>
      <c r="AB40" s="174">
        <v>14.61</v>
      </c>
      <c r="AC40" s="174">
        <v>3.6</v>
      </c>
      <c r="AD40" s="174">
        <v>6</v>
      </c>
      <c r="AF40" s="26" t="e">
        <f t="shared" si="3"/>
        <v>#VALUE!</v>
      </c>
      <c r="AG40" s="7"/>
      <c r="AH40" s="7"/>
      <c r="AI40" s="7"/>
      <c r="AJ40" s="7"/>
      <c r="AK40" s="7"/>
      <c r="AL40" s="7"/>
      <c r="AN40" s="26" t="e">
        <f t="shared" si="4"/>
        <v>#VALUE!</v>
      </c>
      <c r="AO40" s="7"/>
      <c r="AP40" s="7"/>
      <c r="AQ40" s="7"/>
      <c r="AR40" s="7"/>
      <c r="AS40" s="7"/>
      <c r="AT40" s="7"/>
      <c r="AV40" s="26" t="e">
        <f t="shared" si="5"/>
        <v>#VALUE!</v>
      </c>
      <c r="AW40" s="7"/>
      <c r="AX40" s="7"/>
      <c r="AY40" s="7"/>
      <c r="AZ40" s="7"/>
      <c r="BA40" s="7"/>
      <c r="BB40" s="7"/>
    </row>
    <row r="41" spans="1:54" x14ac:dyDescent="0.45">
      <c r="A41" s="48">
        <f t="shared" si="6"/>
        <v>42034</v>
      </c>
      <c r="B41" s="60"/>
      <c r="C41" s="61">
        <f>INDEX(($I$12:$N$1473,$Q$12:$V$1473,$Y$12:$AD$1473),$A41-VLOOKUP($C$3,$CA$3:$CC$10,3,FALSE)+1,3,VLOOKUP($C$3,$CA$3:$CB$10,2,FALSE))</f>
        <v>15</v>
      </c>
      <c r="D41" s="61">
        <f>INDEX(($I$12:$N$1473,$Q$12:$V$1473,$Y$12:$AD$1473),$A41-VLOOKUP($C$3,$CA$3:$CC$10,3,FALSE)+1,4,VLOOKUP($C$3,$CA$3:$CB$10,2,FALSE))</f>
        <v>14.61</v>
      </c>
      <c r="E41" s="61">
        <f>INDEX(($I$12:$N$1473,$Q$12:$V$1473,$Y$12:$AD$1473),$A41-VLOOKUP($C$3,$CA$3:$CC$10,3,FALSE)+1,5,VLOOKUP($C$3,$CA$3:$CB$10,2,FALSE))</f>
        <v>0.8</v>
      </c>
      <c r="F41" s="62">
        <f>INDEX(($I$12:$N$1473,$Q$12:$V$1473,$Y$12:$AD$1473),$A41-VLOOKUP($C$3,$CA$3:$CC$10,3,FALSE)+1,6,VLOOKUP($C$3,$CA$3:$CB$10,2,FALSE))</f>
        <v>5.2</v>
      </c>
      <c r="G41" s="30"/>
      <c r="H41" s="26">
        <f t="shared" si="0"/>
        <v>42034</v>
      </c>
      <c r="I41" s="7" t="s">
        <v>49</v>
      </c>
      <c r="J41" s="7" t="s">
        <v>20</v>
      </c>
      <c r="K41" s="7">
        <v>14.95</v>
      </c>
      <c r="L41" s="7"/>
      <c r="M41" s="7">
        <v>1</v>
      </c>
      <c r="N41" s="7">
        <v>5.0999999999999996</v>
      </c>
      <c r="P41" s="26">
        <f t="shared" si="1"/>
        <v>42034</v>
      </c>
      <c r="Q41" s="7" t="s">
        <v>49</v>
      </c>
      <c r="R41" s="7" t="s">
        <v>20</v>
      </c>
      <c r="S41" s="7">
        <v>14.95</v>
      </c>
      <c r="T41" s="7">
        <v>13.65</v>
      </c>
      <c r="U41" s="7">
        <v>1</v>
      </c>
      <c r="V41" s="7">
        <v>5.0999999999999996</v>
      </c>
      <c r="X41" s="26">
        <f t="shared" si="2"/>
        <v>42034</v>
      </c>
      <c r="Y41" s="174" t="s">
        <v>49</v>
      </c>
      <c r="Z41" s="174" t="s">
        <v>20</v>
      </c>
      <c r="AA41" s="174">
        <v>15</v>
      </c>
      <c r="AB41" s="174">
        <v>14.61</v>
      </c>
      <c r="AC41" s="174">
        <v>0.8</v>
      </c>
      <c r="AD41" s="174">
        <v>5.2</v>
      </c>
      <c r="AF41" s="26" t="e">
        <f t="shared" si="3"/>
        <v>#VALUE!</v>
      </c>
      <c r="AG41" s="7"/>
      <c r="AH41" s="7"/>
      <c r="AI41" s="7"/>
      <c r="AJ41" s="7"/>
      <c r="AK41" s="7"/>
      <c r="AL41" s="7"/>
      <c r="AN41" s="26" t="e">
        <f t="shared" si="4"/>
        <v>#VALUE!</v>
      </c>
      <c r="AO41" s="7"/>
      <c r="AP41" s="7"/>
      <c r="AQ41" s="7"/>
      <c r="AR41" s="7"/>
      <c r="AS41" s="7"/>
      <c r="AT41" s="7"/>
      <c r="AV41" s="26" t="e">
        <f t="shared" si="5"/>
        <v>#VALUE!</v>
      </c>
      <c r="AW41" s="7"/>
      <c r="AX41" s="7"/>
      <c r="AY41" s="7"/>
      <c r="AZ41" s="7"/>
      <c r="BA41" s="7"/>
      <c r="BB41" s="7"/>
    </row>
    <row r="42" spans="1:54" x14ac:dyDescent="0.45">
      <c r="A42" s="48">
        <f t="shared" si="6"/>
        <v>42035</v>
      </c>
      <c r="B42" s="60"/>
      <c r="C42" s="61">
        <f>INDEX(($I$12:$N$1473,$Q$12:$V$1473,$Y$12:$AD$1473),$A42-VLOOKUP($C$3,$CA$3:$CC$10,3,FALSE)+1,3,VLOOKUP($C$3,$CA$3:$CB$10,2,FALSE))</f>
        <v>14.95</v>
      </c>
      <c r="D42" s="61">
        <f>INDEX(($I$12:$N$1473,$Q$12:$V$1473,$Y$12:$AD$1473),$A42-VLOOKUP($C$3,$CA$3:$CC$10,3,FALSE)+1,4,VLOOKUP($C$3,$CA$3:$CB$10,2,FALSE))</f>
        <v>14.61</v>
      </c>
      <c r="E42" s="61">
        <f>INDEX(($I$12:$N$1473,$Q$12:$V$1473,$Y$12:$AD$1473),$A42-VLOOKUP($C$3,$CA$3:$CC$10,3,FALSE)+1,5,VLOOKUP($C$3,$CA$3:$CB$10,2,FALSE))</f>
        <v>-0.3</v>
      </c>
      <c r="F42" s="62">
        <f>INDEX(($I$12:$N$1473,$Q$12:$V$1473,$Y$12:$AD$1473),$A42-VLOOKUP($C$3,$CA$3:$CC$10,3,FALSE)+1,6,VLOOKUP($C$3,$CA$3:$CB$10,2,FALSE))</f>
        <v>6.4</v>
      </c>
      <c r="G42" s="30"/>
      <c r="H42" s="26">
        <f t="shared" si="0"/>
        <v>42035</v>
      </c>
      <c r="I42" s="7" t="s">
        <v>50</v>
      </c>
      <c r="J42" s="7" t="s">
        <v>20</v>
      </c>
      <c r="K42" s="7">
        <v>14.1</v>
      </c>
      <c r="L42" s="7"/>
      <c r="M42" s="7">
        <v>1.6</v>
      </c>
      <c r="N42" s="7">
        <v>6.2</v>
      </c>
      <c r="P42" s="26">
        <f t="shared" si="1"/>
        <v>42035</v>
      </c>
      <c r="Q42" s="7" t="s">
        <v>50</v>
      </c>
      <c r="R42" s="7" t="s">
        <v>20</v>
      </c>
      <c r="S42" s="7">
        <v>14.95</v>
      </c>
      <c r="T42" s="7">
        <v>13.65</v>
      </c>
      <c r="U42" s="7">
        <v>0.4</v>
      </c>
      <c r="V42" s="7">
        <v>5.7</v>
      </c>
      <c r="X42" s="26">
        <f t="shared" si="2"/>
        <v>42035</v>
      </c>
      <c r="Y42" s="174" t="s">
        <v>50</v>
      </c>
      <c r="Z42" s="174" t="s">
        <v>20</v>
      </c>
      <c r="AA42" s="174">
        <v>14.95</v>
      </c>
      <c r="AB42" s="174">
        <v>14.61</v>
      </c>
      <c r="AC42" s="174">
        <v>-0.3</v>
      </c>
      <c r="AD42" s="174">
        <v>6.4</v>
      </c>
      <c r="AF42" s="26" t="e">
        <f t="shared" si="3"/>
        <v>#VALUE!</v>
      </c>
      <c r="AG42" s="7"/>
      <c r="AH42" s="7"/>
      <c r="AI42" s="7"/>
      <c r="AJ42" s="7"/>
      <c r="AK42" s="7"/>
      <c r="AL42" s="7"/>
      <c r="AN42" s="26" t="e">
        <f t="shared" si="4"/>
        <v>#VALUE!</v>
      </c>
      <c r="AO42" s="7"/>
      <c r="AP42" s="7"/>
      <c r="AQ42" s="7"/>
      <c r="AR42" s="7"/>
      <c r="AS42" s="7"/>
      <c r="AT42" s="7"/>
      <c r="AV42" s="26" t="e">
        <f t="shared" si="5"/>
        <v>#VALUE!</v>
      </c>
      <c r="AW42" s="7"/>
      <c r="AX42" s="7"/>
      <c r="AY42" s="7"/>
      <c r="AZ42" s="7"/>
      <c r="BA42" s="7"/>
      <c r="BB42" s="7"/>
    </row>
    <row r="43" spans="1:54" x14ac:dyDescent="0.45">
      <c r="A43" s="48">
        <f t="shared" si="6"/>
        <v>42036</v>
      </c>
      <c r="B43" s="60"/>
      <c r="C43" s="61">
        <f>INDEX(($I$12:$N$1473,$Q$12:$V$1473,$Y$12:$AD$1473),$A43-VLOOKUP($C$3,$CA$3:$CC$10,3,FALSE)+1,3,VLOOKUP($C$3,$CA$3:$CB$10,2,FALSE))</f>
        <v>15.25</v>
      </c>
      <c r="D43" s="61">
        <f>INDEX(($I$12:$N$1473,$Q$12:$V$1473,$Y$12:$AD$1473),$A43-VLOOKUP($C$3,$CA$3:$CC$10,3,FALSE)+1,4,VLOOKUP($C$3,$CA$3:$CB$10,2,FALSE))</f>
        <v>13.7</v>
      </c>
      <c r="E43" s="61">
        <f>INDEX(($I$12:$N$1473,$Q$12:$V$1473,$Y$12:$AD$1473),$A43-VLOOKUP($C$3,$CA$3:$CC$10,3,FALSE)+1,5,VLOOKUP($C$3,$CA$3:$CB$10,2,FALSE))</f>
        <v>1.3</v>
      </c>
      <c r="F43" s="62">
        <f>INDEX(($I$12:$N$1473,$Q$12:$V$1473,$Y$12:$AD$1473),$A43-VLOOKUP($C$3,$CA$3:$CC$10,3,FALSE)+1,6,VLOOKUP($C$3,$CA$3:$CB$10,2,FALSE))</f>
        <v>4.2</v>
      </c>
      <c r="G43" s="30"/>
      <c r="H43" s="26">
        <f t="shared" si="0"/>
        <v>42036</v>
      </c>
      <c r="I43" s="7" t="s">
        <v>51</v>
      </c>
      <c r="J43" s="7" t="s">
        <v>20</v>
      </c>
      <c r="K43" s="7">
        <v>14.45</v>
      </c>
      <c r="L43" s="7"/>
      <c r="M43" s="7">
        <v>2.6</v>
      </c>
      <c r="N43" s="7">
        <v>4.5</v>
      </c>
      <c r="P43" s="26">
        <f t="shared" si="1"/>
        <v>42036</v>
      </c>
      <c r="Q43" s="7" t="s">
        <v>51</v>
      </c>
      <c r="R43" s="7" t="s">
        <v>20</v>
      </c>
      <c r="S43" s="7">
        <v>14.8</v>
      </c>
      <c r="T43" s="7">
        <v>13.06</v>
      </c>
      <c r="U43" s="7">
        <v>2</v>
      </c>
      <c r="V43" s="7">
        <v>4.4000000000000004</v>
      </c>
      <c r="X43" s="26">
        <f t="shared" si="2"/>
        <v>42036</v>
      </c>
      <c r="Y43" s="174" t="s">
        <v>51</v>
      </c>
      <c r="Z43" s="174" t="s">
        <v>20</v>
      </c>
      <c r="AA43" s="174">
        <v>15.25</v>
      </c>
      <c r="AB43" s="174">
        <v>13.7</v>
      </c>
      <c r="AC43" s="174">
        <v>1.3</v>
      </c>
      <c r="AD43" s="174">
        <v>4.2</v>
      </c>
      <c r="AF43" s="26" t="e">
        <f t="shared" si="3"/>
        <v>#VALUE!</v>
      </c>
      <c r="AG43" s="7"/>
      <c r="AH43" s="7"/>
      <c r="AI43" s="7"/>
      <c r="AJ43" s="7"/>
      <c r="AK43" s="7"/>
      <c r="AL43" s="7"/>
      <c r="AN43" s="26" t="e">
        <f t="shared" si="4"/>
        <v>#VALUE!</v>
      </c>
      <c r="AO43" s="7"/>
      <c r="AP43" s="7"/>
      <c r="AQ43" s="7"/>
      <c r="AR43" s="7"/>
      <c r="AS43" s="7"/>
      <c r="AT43" s="7"/>
      <c r="AV43" s="26" t="e">
        <f t="shared" si="5"/>
        <v>#VALUE!</v>
      </c>
      <c r="AW43" s="7"/>
      <c r="AX43" s="7"/>
      <c r="AY43" s="7"/>
      <c r="AZ43" s="7"/>
      <c r="BA43" s="7"/>
      <c r="BB43" s="7"/>
    </row>
    <row r="44" spans="1:54" x14ac:dyDescent="0.45">
      <c r="A44" s="48">
        <f t="shared" si="6"/>
        <v>42037</v>
      </c>
      <c r="B44" s="60"/>
      <c r="C44" s="61">
        <f>INDEX(($I$12:$N$1473,$Q$12:$V$1473,$Y$12:$AD$1473),$A44-VLOOKUP($C$3,$CA$3:$CC$10,3,FALSE)+1,3,VLOOKUP($C$3,$CA$3:$CB$10,2,FALSE))</f>
        <v>15.95</v>
      </c>
      <c r="D44" s="61">
        <f>INDEX(($I$12:$N$1473,$Q$12:$V$1473,$Y$12:$AD$1473),$A44-VLOOKUP($C$3,$CA$3:$CC$10,3,FALSE)+1,4,VLOOKUP($C$3,$CA$3:$CB$10,2,FALSE))</f>
        <v>13.7</v>
      </c>
      <c r="E44" s="61">
        <f>INDEX(($I$12:$N$1473,$Q$12:$V$1473,$Y$12:$AD$1473),$A44-VLOOKUP($C$3,$CA$3:$CC$10,3,FALSE)+1,5,VLOOKUP($C$3,$CA$3:$CB$10,2,FALSE))</f>
        <v>0.3</v>
      </c>
      <c r="F44" s="62">
        <f>INDEX(($I$12:$N$1473,$Q$12:$V$1473,$Y$12:$AD$1473),$A44-VLOOKUP($C$3,$CA$3:$CC$10,3,FALSE)+1,6,VLOOKUP($C$3,$CA$3:$CB$10,2,FALSE))</f>
        <v>3.8</v>
      </c>
      <c r="G44" s="30"/>
      <c r="H44" s="26">
        <f t="shared" si="0"/>
        <v>42037</v>
      </c>
      <c r="I44" s="7" t="s">
        <v>52</v>
      </c>
      <c r="J44" s="7" t="s">
        <v>20</v>
      </c>
      <c r="K44" s="7">
        <v>15.7</v>
      </c>
      <c r="L44" s="7"/>
      <c r="M44" s="7">
        <v>0.6</v>
      </c>
      <c r="N44" s="7">
        <v>4</v>
      </c>
      <c r="P44" s="26">
        <f t="shared" si="1"/>
        <v>42037</v>
      </c>
      <c r="Q44" s="7" t="s">
        <v>52</v>
      </c>
      <c r="R44" s="7" t="s">
        <v>20</v>
      </c>
      <c r="S44" s="7">
        <v>15.55</v>
      </c>
      <c r="T44" s="7">
        <v>13.06</v>
      </c>
      <c r="U44" s="7">
        <v>1</v>
      </c>
      <c r="V44" s="7">
        <v>3.9</v>
      </c>
      <c r="X44" s="26">
        <f t="shared" si="2"/>
        <v>42037</v>
      </c>
      <c r="Y44" s="174" t="s">
        <v>52</v>
      </c>
      <c r="Z44" s="174" t="s">
        <v>20</v>
      </c>
      <c r="AA44" s="174">
        <v>15.95</v>
      </c>
      <c r="AB44" s="174">
        <v>13.7</v>
      </c>
      <c r="AC44" s="174">
        <v>0.3</v>
      </c>
      <c r="AD44" s="174">
        <v>3.8</v>
      </c>
      <c r="AF44" s="26" t="e">
        <f t="shared" si="3"/>
        <v>#VALUE!</v>
      </c>
      <c r="AG44" s="7"/>
      <c r="AH44" s="7"/>
      <c r="AI44" s="7"/>
      <c r="AJ44" s="7"/>
      <c r="AK44" s="7"/>
      <c r="AL44" s="7"/>
      <c r="AN44" s="26" t="e">
        <f t="shared" si="4"/>
        <v>#VALUE!</v>
      </c>
      <c r="AO44" s="7"/>
      <c r="AP44" s="7"/>
      <c r="AQ44" s="7"/>
      <c r="AR44" s="7"/>
      <c r="AS44" s="7"/>
      <c r="AT44" s="7"/>
      <c r="AV44" s="26" t="e">
        <f t="shared" si="5"/>
        <v>#VALUE!</v>
      </c>
      <c r="AW44" s="7"/>
      <c r="AX44" s="7"/>
      <c r="AY44" s="7"/>
      <c r="AZ44" s="7"/>
      <c r="BA44" s="7"/>
      <c r="BB44" s="7"/>
    </row>
    <row r="45" spans="1:54" x14ac:dyDescent="0.45">
      <c r="A45" s="48">
        <f t="shared" si="6"/>
        <v>42038</v>
      </c>
      <c r="B45" s="60"/>
      <c r="C45" s="61">
        <f>INDEX(($I$12:$N$1473,$Q$12:$V$1473,$Y$12:$AD$1473),$A45-VLOOKUP($C$3,$CA$3:$CC$10,3,FALSE)+1,3,VLOOKUP($C$3,$CA$3:$CB$10,2,FALSE))</f>
        <v>17.7</v>
      </c>
      <c r="D45" s="61">
        <f>INDEX(($I$12:$N$1473,$Q$12:$V$1473,$Y$12:$AD$1473),$A45-VLOOKUP($C$3,$CA$3:$CC$10,3,FALSE)+1,4,VLOOKUP($C$3,$CA$3:$CB$10,2,FALSE))</f>
        <v>13.7</v>
      </c>
      <c r="E45" s="61">
        <f>INDEX(($I$12:$N$1473,$Q$12:$V$1473,$Y$12:$AD$1473),$A45-VLOOKUP($C$3,$CA$3:$CC$10,3,FALSE)+1,5,VLOOKUP($C$3,$CA$3:$CB$10,2,FALSE))</f>
        <v>-2.8</v>
      </c>
      <c r="F45" s="62">
        <f>INDEX(($I$12:$N$1473,$Q$12:$V$1473,$Y$12:$AD$1473),$A45-VLOOKUP($C$3,$CA$3:$CC$10,3,FALSE)+1,6,VLOOKUP($C$3,$CA$3:$CB$10,2,FALSE))</f>
        <v>3.4</v>
      </c>
      <c r="G45" s="30"/>
      <c r="H45" s="26">
        <f t="shared" si="0"/>
        <v>42038</v>
      </c>
      <c r="I45" s="7" t="s">
        <v>53</v>
      </c>
      <c r="J45" s="7" t="s">
        <v>20</v>
      </c>
      <c r="K45" s="7">
        <v>16.05</v>
      </c>
      <c r="L45" s="7"/>
      <c r="M45" s="7">
        <v>0.2</v>
      </c>
      <c r="N45" s="7">
        <v>3.7</v>
      </c>
      <c r="P45" s="26">
        <f t="shared" si="1"/>
        <v>42038</v>
      </c>
      <c r="Q45" s="7" t="s">
        <v>53</v>
      </c>
      <c r="R45" s="7" t="s">
        <v>20</v>
      </c>
      <c r="S45" s="7">
        <v>16.45</v>
      </c>
      <c r="T45" s="7">
        <v>13.06</v>
      </c>
      <c r="U45" s="7">
        <v>-1.1000000000000001</v>
      </c>
      <c r="V45" s="7">
        <v>4.2</v>
      </c>
      <c r="X45" s="26">
        <f t="shared" si="2"/>
        <v>42038</v>
      </c>
      <c r="Y45" s="174" t="s">
        <v>53</v>
      </c>
      <c r="Z45" s="174" t="s">
        <v>20</v>
      </c>
      <c r="AA45" s="174">
        <v>17.7</v>
      </c>
      <c r="AB45" s="174">
        <v>13.7</v>
      </c>
      <c r="AC45" s="174">
        <v>-2.8</v>
      </c>
      <c r="AD45" s="174">
        <v>3.4</v>
      </c>
      <c r="AF45" s="26" t="e">
        <f t="shared" si="3"/>
        <v>#VALUE!</v>
      </c>
      <c r="AG45" s="7"/>
      <c r="AH45" s="7"/>
      <c r="AI45" s="7"/>
      <c r="AJ45" s="7"/>
      <c r="AK45" s="7"/>
      <c r="AL45" s="7"/>
      <c r="AN45" s="26" t="e">
        <f t="shared" si="4"/>
        <v>#VALUE!</v>
      </c>
      <c r="AO45" s="7"/>
      <c r="AP45" s="7"/>
      <c r="AQ45" s="7"/>
      <c r="AR45" s="7"/>
      <c r="AS45" s="7"/>
      <c r="AT45" s="7"/>
      <c r="AV45" s="26" t="e">
        <f t="shared" si="5"/>
        <v>#VALUE!</v>
      </c>
      <c r="AW45" s="7"/>
      <c r="AX45" s="7"/>
      <c r="AY45" s="7"/>
      <c r="AZ45" s="7"/>
      <c r="BA45" s="7"/>
      <c r="BB45" s="7"/>
    </row>
    <row r="46" spans="1:54" x14ac:dyDescent="0.45">
      <c r="A46" s="48">
        <f t="shared" si="6"/>
        <v>42039</v>
      </c>
      <c r="B46" s="60"/>
      <c r="C46" s="61">
        <f>INDEX(($I$12:$N$1473,$Q$12:$V$1473,$Y$12:$AD$1473),$A46-VLOOKUP($C$3,$CA$3:$CC$10,3,FALSE)+1,3,VLOOKUP($C$3,$CA$3:$CB$10,2,FALSE))</f>
        <v>16.399999999999999</v>
      </c>
      <c r="D46" s="61">
        <f>INDEX(($I$12:$N$1473,$Q$12:$V$1473,$Y$12:$AD$1473),$A46-VLOOKUP($C$3,$CA$3:$CC$10,3,FALSE)+1,4,VLOOKUP($C$3,$CA$3:$CB$10,2,FALSE))</f>
        <v>13.7</v>
      </c>
      <c r="E46" s="61">
        <f>INDEX(($I$12:$N$1473,$Q$12:$V$1473,$Y$12:$AD$1473),$A46-VLOOKUP($C$3,$CA$3:$CC$10,3,FALSE)+1,5,VLOOKUP($C$3,$CA$3:$CB$10,2,FALSE))</f>
        <v>-1.3</v>
      </c>
      <c r="F46" s="62">
        <f>INDEX(($I$12:$N$1473,$Q$12:$V$1473,$Y$12:$AD$1473),$A46-VLOOKUP($C$3,$CA$3:$CC$10,3,FALSE)+1,6,VLOOKUP($C$3,$CA$3:$CB$10,2,FALSE))</f>
        <v>4.5</v>
      </c>
      <c r="G46" s="30"/>
      <c r="H46" s="26">
        <f t="shared" si="0"/>
        <v>42039</v>
      </c>
      <c r="I46" s="7" t="s">
        <v>54</v>
      </c>
      <c r="J46" s="7" t="s">
        <v>20</v>
      </c>
      <c r="K46" s="7">
        <v>15.55</v>
      </c>
      <c r="L46" s="7"/>
      <c r="M46" s="7">
        <v>0.2</v>
      </c>
      <c r="N46" s="7">
        <v>4.7</v>
      </c>
      <c r="P46" s="26">
        <f t="shared" si="1"/>
        <v>42039</v>
      </c>
      <c r="Q46" s="7" t="s">
        <v>54</v>
      </c>
      <c r="R46" s="7" t="s">
        <v>20</v>
      </c>
      <c r="S46" s="7">
        <v>16.100000000000001</v>
      </c>
      <c r="T46" s="7">
        <v>13.06</v>
      </c>
      <c r="U46" s="7">
        <v>-1</v>
      </c>
      <c r="V46" s="7">
        <v>4.8</v>
      </c>
      <c r="X46" s="26">
        <f t="shared" si="2"/>
        <v>42039</v>
      </c>
      <c r="Y46" s="174" t="s">
        <v>54</v>
      </c>
      <c r="Z46" s="174" t="s">
        <v>20</v>
      </c>
      <c r="AA46" s="174">
        <v>16.399999999999999</v>
      </c>
      <c r="AB46" s="174">
        <v>13.7</v>
      </c>
      <c r="AC46" s="174">
        <v>-1.3</v>
      </c>
      <c r="AD46" s="174">
        <v>4.5</v>
      </c>
      <c r="AF46" s="26" t="e">
        <f t="shared" si="3"/>
        <v>#VALUE!</v>
      </c>
      <c r="AG46" s="7"/>
      <c r="AH46" s="7"/>
      <c r="AI46" s="7"/>
      <c r="AJ46" s="7"/>
      <c r="AK46" s="7"/>
      <c r="AL46" s="7"/>
      <c r="AN46" s="26" t="e">
        <f t="shared" si="4"/>
        <v>#VALUE!</v>
      </c>
      <c r="AO46" s="7"/>
      <c r="AP46" s="7"/>
      <c r="AQ46" s="7"/>
      <c r="AR46" s="7"/>
      <c r="AS46" s="7"/>
      <c r="AT46" s="7"/>
      <c r="AV46" s="26" t="e">
        <f t="shared" si="5"/>
        <v>#VALUE!</v>
      </c>
      <c r="AW46" s="7"/>
      <c r="AX46" s="7"/>
      <c r="AY46" s="7"/>
      <c r="AZ46" s="7"/>
      <c r="BA46" s="7"/>
      <c r="BB46" s="7"/>
    </row>
    <row r="47" spans="1:54" x14ac:dyDescent="0.45">
      <c r="A47" s="48">
        <f t="shared" si="6"/>
        <v>42040</v>
      </c>
      <c r="B47" s="60"/>
      <c r="C47" s="61">
        <f>INDEX(($I$12:$N$1473,$Q$12:$V$1473,$Y$12:$AD$1473),$A47-VLOOKUP($C$3,$CA$3:$CC$10,3,FALSE)+1,3,VLOOKUP($C$3,$CA$3:$CB$10,2,FALSE))</f>
        <v>16.45</v>
      </c>
      <c r="D47" s="61">
        <f>INDEX(($I$12:$N$1473,$Q$12:$V$1473,$Y$12:$AD$1473),$A47-VLOOKUP($C$3,$CA$3:$CC$10,3,FALSE)+1,4,VLOOKUP($C$3,$CA$3:$CB$10,2,FALSE))</f>
        <v>13.7</v>
      </c>
      <c r="E47" s="61">
        <f>INDEX(($I$12:$N$1473,$Q$12:$V$1473,$Y$12:$AD$1473),$A47-VLOOKUP($C$3,$CA$3:$CC$10,3,FALSE)+1,5,VLOOKUP($C$3,$CA$3:$CB$10,2,FALSE))</f>
        <v>-0.4</v>
      </c>
      <c r="F47" s="62">
        <f>INDEX(($I$12:$N$1473,$Q$12:$V$1473,$Y$12:$AD$1473),$A47-VLOOKUP($C$3,$CA$3:$CC$10,3,FALSE)+1,6,VLOOKUP($C$3,$CA$3:$CB$10,2,FALSE))</f>
        <v>3.5</v>
      </c>
      <c r="G47" s="30"/>
      <c r="H47" s="26">
        <f t="shared" si="0"/>
        <v>42040</v>
      </c>
      <c r="I47" s="7" t="s">
        <v>55</v>
      </c>
      <c r="J47" s="7" t="s">
        <v>20</v>
      </c>
      <c r="K47" s="7">
        <v>15.8</v>
      </c>
      <c r="L47" s="7"/>
      <c r="M47" s="7">
        <v>0.5</v>
      </c>
      <c r="N47" s="7">
        <v>3.9</v>
      </c>
      <c r="P47" s="26">
        <f t="shared" si="1"/>
        <v>42040</v>
      </c>
      <c r="Q47" s="7" t="s">
        <v>55</v>
      </c>
      <c r="R47" s="7" t="s">
        <v>20</v>
      </c>
      <c r="S47" s="7">
        <v>16.399999999999999</v>
      </c>
      <c r="T47" s="7">
        <v>13.06</v>
      </c>
      <c r="U47" s="7">
        <v>-0.5</v>
      </c>
      <c r="V47" s="7">
        <v>3.7</v>
      </c>
      <c r="X47" s="26">
        <f t="shared" si="2"/>
        <v>42040</v>
      </c>
      <c r="Y47" s="174" t="s">
        <v>55</v>
      </c>
      <c r="Z47" s="174" t="s">
        <v>20</v>
      </c>
      <c r="AA47" s="174">
        <v>16.45</v>
      </c>
      <c r="AB47" s="174">
        <v>13.7</v>
      </c>
      <c r="AC47" s="174">
        <v>-0.4</v>
      </c>
      <c r="AD47" s="174">
        <v>3.5</v>
      </c>
      <c r="AF47" s="26" t="e">
        <f t="shared" si="3"/>
        <v>#VALUE!</v>
      </c>
      <c r="AG47" s="7"/>
      <c r="AH47" s="7"/>
      <c r="AI47" s="7"/>
      <c r="AJ47" s="7"/>
      <c r="AK47" s="7"/>
      <c r="AL47" s="7"/>
      <c r="AN47" s="26" t="e">
        <f t="shared" si="4"/>
        <v>#VALUE!</v>
      </c>
      <c r="AO47" s="7"/>
      <c r="AP47" s="7"/>
      <c r="AQ47" s="7"/>
      <c r="AR47" s="7"/>
      <c r="AS47" s="7"/>
      <c r="AT47" s="7"/>
      <c r="AV47" s="26" t="e">
        <f t="shared" si="5"/>
        <v>#VALUE!</v>
      </c>
      <c r="AW47" s="7"/>
      <c r="AX47" s="7"/>
      <c r="AY47" s="7"/>
      <c r="AZ47" s="7"/>
      <c r="BA47" s="7"/>
      <c r="BB47" s="7"/>
    </row>
    <row r="48" spans="1:54" x14ac:dyDescent="0.45">
      <c r="A48" s="48">
        <f t="shared" si="6"/>
        <v>42041</v>
      </c>
      <c r="B48" s="60"/>
      <c r="C48" s="61">
        <f>INDEX(($I$12:$N$1473,$Q$12:$V$1473,$Y$12:$AD$1473),$A48-VLOOKUP($C$3,$CA$3:$CC$10,3,FALSE)+1,3,VLOOKUP($C$3,$CA$3:$CB$10,2,FALSE))</f>
        <v>18.25</v>
      </c>
      <c r="D48" s="61">
        <f>INDEX(($I$12:$N$1473,$Q$12:$V$1473,$Y$12:$AD$1473),$A48-VLOOKUP($C$3,$CA$3:$CC$10,3,FALSE)+1,4,VLOOKUP($C$3,$CA$3:$CB$10,2,FALSE))</f>
        <v>13.7</v>
      </c>
      <c r="E48" s="61">
        <f>INDEX(($I$12:$N$1473,$Q$12:$V$1473,$Y$12:$AD$1473),$A48-VLOOKUP($C$3,$CA$3:$CC$10,3,FALSE)+1,5,VLOOKUP($C$3,$CA$3:$CB$10,2,FALSE))</f>
        <v>-1.9</v>
      </c>
      <c r="F48" s="62">
        <f>INDEX(($I$12:$N$1473,$Q$12:$V$1473,$Y$12:$AD$1473),$A48-VLOOKUP($C$3,$CA$3:$CC$10,3,FALSE)+1,6,VLOOKUP($C$3,$CA$3:$CB$10,2,FALSE))</f>
        <v>1.4</v>
      </c>
      <c r="G48" s="30"/>
      <c r="H48" s="26">
        <f t="shared" si="0"/>
        <v>42041</v>
      </c>
      <c r="I48" s="7" t="s">
        <v>56</v>
      </c>
      <c r="J48" s="7" t="s">
        <v>20</v>
      </c>
      <c r="K48" s="7">
        <v>17.75</v>
      </c>
      <c r="L48" s="7"/>
      <c r="M48" s="7">
        <v>-1.3</v>
      </c>
      <c r="N48" s="7">
        <v>1.8</v>
      </c>
      <c r="P48" s="26">
        <f t="shared" si="1"/>
        <v>42041</v>
      </c>
      <c r="Q48" s="7" t="s">
        <v>56</v>
      </c>
      <c r="R48" s="7" t="s">
        <v>20</v>
      </c>
      <c r="S48" s="7">
        <v>18.100000000000001</v>
      </c>
      <c r="T48" s="7">
        <v>13.06</v>
      </c>
      <c r="U48" s="7">
        <v>-1.7</v>
      </c>
      <c r="V48" s="7">
        <v>1.5</v>
      </c>
      <c r="X48" s="26">
        <f t="shared" si="2"/>
        <v>42041</v>
      </c>
      <c r="Y48" s="174" t="s">
        <v>56</v>
      </c>
      <c r="Z48" s="174" t="s">
        <v>20</v>
      </c>
      <c r="AA48" s="174">
        <v>18.25</v>
      </c>
      <c r="AB48" s="174">
        <v>13.7</v>
      </c>
      <c r="AC48" s="174">
        <v>-1.9</v>
      </c>
      <c r="AD48" s="174">
        <v>1.4</v>
      </c>
      <c r="AF48" s="26" t="e">
        <f t="shared" si="3"/>
        <v>#VALUE!</v>
      </c>
      <c r="AG48" s="7"/>
      <c r="AH48" s="7"/>
      <c r="AI48" s="7"/>
      <c r="AJ48" s="7"/>
      <c r="AK48" s="7"/>
      <c r="AL48" s="7"/>
      <c r="AN48" s="26" t="e">
        <f t="shared" si="4"/>
        <v>#VALUE!</v>
      </c>
      <c r="AO48" s="7"/>
      <c r="AP48" s="7"/>
      <c r="AQ48" s="7"/>
      <c r="AR48" s="7"/>
      <c r="AS48" s="7"/>
      <c r="AT48" s="7"/>
      <c r="AV48" s="26" t="e">
        <f t="shared" si="5"/>
        <v>#VALUE!</v>
      </c>
      <c r="AW48" s="7"/>
      <c r="AX48" s="7"/>
      <c r="AY48" s="7"/>
      <c r="AZ48" s="7"/>
      <c r="BA48" s="7"/>
      <c r="BB48" s="7"/>
    </row>
    <row r="49" spans="1:54" x14ac:dyDescent="0.45">
      <c r="A49" s="48">
        <f t="shared" si="6"/>
        <v>42042</v>
      </c>
      <c r="B49" s="60"/>
      <c r="C49" s="61">
        <f>INDEX(($I$12:$N$1473,$Q$12:$V$1473,$Y$12:$AD$1473),$A49-VLOOKUP($C$3,$CA$3:$CC$10,3,FALSE)+1,3,VLOOKUP($C$3,$CA$3:$CB$10,2,FALSE))</f>
        <v>16.649999999999999</v>
      </c>
      <c r="D49" s="61">
        <f>INDEX(($I$12:$N$1473,$Q$12:$V$1473,$Y$12:$AD$1473),$A49-VLOOKUP($C$3,$CA$3:$CC$10,3,FALSE)+1,4,VLOOKUP($C$3,$CA$3:$CB$10,2,FALSE))</f>
        <v>13.7</v>
      </c>
      <c r="E49" s="61">
        <f>INDEX(($I$12:$N$1473,$Q$12:$V$1473,$Y$12:$AD$1473),$A49-VLOOKUP($C$3,$CA$3:$CC$10,3,FALSE)+1,5,VLOOKUP($C$3,$CA$3:$CB$10,2,FALSE))</f>
        <v>-2.4</v>
      </c>
      <c r="F49" s="62">
        <f>INDEX(($I$12:$N$1473,$Q$12:$V$1473,$Y$12:$AD$1473),$A49-VLOOKUP($C$3,$CA$3:$CC$10,3,FALSE)+1,6,VLOOKUP($C$3,$CA$3:$CB$10,2,FALSE))</f>
        <v>5.0999999999999996</v>
      </c>
      <c r="G49" s="30"/>
      <c r="H49" s="26">
        <f t="shared" si="0"/>
        <v>42042</v>
      </c>
      <c r="I49" s="7" t="s">
        <v>57</v>
      </c>
      <c r="J49" s="7" t="s">
        <v>20</v>
      </c>
      <c r="K49" s="7">
        <v>16</v>
      </c>
      <c r="L49" s="7"/>
      <c r="M49" s="7">
        <v>-1.4</v>
      </c>
      <c r="N49" s="7">
        <v>5.4</v>
      </c>
      <c r="P49" s="26">
        <f t="shared" si="1"/>
        <v>42042</v>
      </c>
      <c r="Q49" s="7" t="s">
        <v>57</v>
      </c>
      <c r="R49" s="7" t="s">
        <v>20</v>
      </c>
      <c r="S49" s="7">
        <v>16.5</v>
      </c>
      <c r="T49" s="7">
        <v>13.06</v>
      </c>
      <c r="U49" s="7">
        <v>-2.8</v>
      </c>
      <c r="V49" s="7">
        <v>5.8</v>
      </c>
      <c r="X49" s="26">
        <f t="shared" si="2"/>
        <v>42042</v>
      </c>
      <c r="Y49" s="174" t="s">
        <v>57</v>
      </c>
      <c r="Z49" s="174" t="s">
        <v>20</v>
      </c>
      <c r="AA49" s="174">
        <v>16.649999999999999</v>
      </c>
      <c r="AB49" s="174">
        <v>13.7</v>
      </c>
      <c r="AC49" s="174">
        <v>-2.4</v>
      </c>
      <c r="AD49" s="174">
        <v>5.0999999999999996</v>
      </c>
      <c r="AF49" s="26" t="e">
        <f t="shared" si="3"/>
        <v>#VALUE!</v>
      </c>
      <c r="AG49" s="7"/>
      <c r="AH49" s="7"/>
      <c r="AI49" s="7"/>
      <c r="AJ49" s="7"/>
      <c r="AK49" s="7"/>
      <c r="AL49" s="7"/>
      <c r="AN49" s="26" t="e">
        <f t="shared" si="4"/>
        <v>#VALUE!</v>
      </c>
      <c r="AO49" s="7"/>
      <c r="AP49" s="7"/>
      <c r="AQ49" s="7"/>
      <c r="AR49" s="7"/>
      <c r="AS49" s="7"/>
      <c r="AT49" s="7"/>
      <c r="AV49" s="26" t="e">
        <f t="shared" si="5"/>
        <v>#VALUE!</v>
      </c>
      <c r="AW49" s="7"/>
      <c r="AX49" s="7"/>
      <c r="AY49" s="7"/>
      <c r="AZ49" s="7"/>
      <c r="BA49" s="7"/>
      <c r="BB49" s="7"/>
    </row>
    <row r="50" spans="1:54" x14ac:dyDescent="0.45">
      <c r="A50" s="48">
        <f t="shared" si="6"/>
        <v>42043</v>
      </c>
      <c r="B50" s="60"/>
      <c r="C50" s="61">
        <f>INDEX(($I$12:$N$1473,$Q$12:$V$1473,$Y$12:$AD$1473),$A50-VLOOKUP($C$3,$CA$3:$CC$10,3,FALSE)+1,3,VLOOKUP($C$3,$CA$3:$CB$10,2,FALSE))</f>
        <v>13.45</v>
      </c>
      <c r="D50" s="61">
        <f>INDEX(($I$12:$N$1473,$Q$12:$V$1473,$Y$12:$AD$1473),$A50-VLOOKUP($C$3,$CA$3:$CC$10,3,FALSE)+1,4,VLOOKUP($C$3,$CA$3:$CB$10,2,FALSE))</f>
        <v>13.7</v>
      </c>
      <c r="E50" s="61">
        <f>INDEX(($I$12:$N$1473,$Q$12:$V$1473,$Y$12:$AD$1473),$A50-VLOOKUP($C$3,$CA$3:$CC$10,3,FALSE)+1,5,VLOOKUP($C$3,$CA$3:$CB$10,2,FALSE))</f>
        <v>1.9</v>
      </c>
      <c r="F50" s="62">
        <f>INDEX(($I$12:$N$1473,$Q$12:$V$1473,$Y$12:$AD$1473),$A50-VLOOKUP($C$3,$CA$3:$CC$10,3,FALSE)+1,6,VLOOKUP($C$3,$CA$3:$CB$10,2,FALSE))</f>
        <v>7.2</v>
      </c>
      <c r="G50" s="30"/>
      <c r="H50" s="26">
        <f t="shared" si="0"/>
        <v>42043</v>
      </c>
      <c r="I50" s="7" t="s">
        <v>58</v>
      </c>
      <c r="J50" s="7" t="s">
        <v>20</v>
      </c>
      <c r="K50" s="7">
        <v>12.6</v>
      </c>
      <c r="L50" s="7"/>
      <c r="M50" s="7">
        <v>2.9</v>
      </c>
      <c r="N50" s="7">
        <v>7.9</v>
      </c>
      <c r="P50" s="26">
        <f t="shared" si="1"/>
        <v>42043</v>
      </c>
      <c r="Q50" s="7" t="s">
        <v>58</v>
      </c>
      <c r="R50" s="7" t="s">
        <v>20</v>
      </c>
      <c r="S50" s="7">
        <v>13.05</v>
      </c>
      <c r="T50" s="7">
        <v>13.06</v>
      </c>
      <c r="U50" s="7">
        <v>2.2999999999999998</v>
      </c>
      <c r="V50" s="7">
        <v>7.6</v>
      </c>
      <c r="X50" s="26">
        <f t="shared" si="2"/>
        <v>42043</v>
      </c>
      <c r="Y50" s="174" t="s">
        <v>58</v>
      </c>
      <c r="Z50" s="174" t="s">
        <v>20</v>
      </c>
      <c r="AA50" s="174">
        <v>13.45</v>
      </c>
      <c r="AB50" s="174">
        <v>13.7</v>
      </c>
      <c r="AC50" s="174">
        <v>1.9</v>
      </c>
      <c r="AD50" s="174">
        <v>7.2</v>
      </c>
      <c r="AF50" s="26" t="e">
        <f t="shared" si="3"/>
        <v>#VALUE!</v>
      </c>
      <c r="AG50" s="7"/>
      <c r="AH50" s="7"/>
      <c r="AI50" s="7"/>
      <c r="AJ50" s="7"/>
      <c r="AK50" s="7"/>
      <c r="AL50" s="7"/>
      <c r="AN50" s="26" t="e">
        <f t="shared" si="4"/>
        <v>#VALUE!</v>
      </c>
      <c r="AO50" s="7"/>
      <c r="AP50" s="7"/>
      <c r="AQ50" s="7"/>
      <c r="AR50" s="7"/>
      <c r="AS50" s="7"/>
      <c r="AT50" s="7"/>
      <c r="AV50" s="26" t="e">
        <f t="shared" si="5"/>
        <v>#VALUE!</v>
      </c>
      <c r="AW50" s="7"/>
      <c r="AX50" s="7"/>
      <c r="AY50" s="7"/>
      <c r="AZ50" s="7"/>
      <c r="BA50" s="7"/>
      <c r="BB50" s="7"/>
    </row>
    <row r="51" spans="1:54" x14ac:dyDescent="0.45">
      <c r="A51" s="48">
        <f t="shared" si="6"/>
        <v>42044</v>
      </c>
      <c r="B51" s="60"/>
      <c r="C51" s="61">
        <f>INDEX(($I$12:$N$1473,$Q$12:$V$1473,$Y$12:$AD$1473),$A51-VLOOKUP($C$3,$CA$3:$CC$10,3,FALSE)+1,3,VLOOKUP($C$3,$CA$3:$CB$10,2,FALSE))</f>
        <v>16.7</v>
      </c>
      <c r="D51" s="61">
        <f>INDEX(($I$12:$N$1473,$Q$12:$V$1473,$Y$12:$AD$1473),$A51-VLOOKUP($C$3,$CA$3:$CC$10,3,FALSE)+1,4,VLOOKUP($C$3,$CA$3:$CB$10,2,FALSE))</f>
        <v>13.7</v>
      </c>
      <c r="E51" s="61">
        <f>INDEX(($I$12:$N$1473,$Q$12:$V$1473,$Y$12:$AD$1473),$A51-VLOOKUP($C$3,$CA$3:$CC$10,3,FALSE)+1,5,VLOOKUP($C$3,$CA$3:$CB$10,2,FALSE))</f>
        <v>-2.4</v>
      </c>
      <c r="F51" s="62">
        <f>INDEX(($I$12:$N$1473,$Q$12:$V$1473,$Y$12:$AD$1473),$A51-VLOOKUP($C$3,$CA$3:$CC$10,3,FALSE)+1,6,VLOOKUP($C$3,$CA$3:$CB$10,2,FALSE))</f>
        <v>5</v>
      </c>
      <c r="G51" s="30"/>
      <c r="H51" s="26">
        <f t="shared" si="0"/>
        <v>42044</v>
      </c>
      <c r="I51" s="7" t="s">
        <v>59</v>
      </c>
      <c r="J51" s="7" t="s">
        <v>20</v>
      </c>
      <c r="K51" s="7">
        <v>14.95</v>
      </c>
      <c r="L51" s="7"/>
      <c r="M51" s="7">
        <v>1.1000000000000001</v>
      </c>
      <c r="N51" s="7">
        <v>5</v>
      </c>
      <c r="P51" s="26">
        <f t="shared" si="1"/>
        <v>42044</v>
      </c>
      <c r="Q51" s="7" t="s">
        <v>59</v>
      </c>
      <c r="R51" s="7" t="s">
        <v>20</v>
      </c>
      <c r="S51" s="7">
        <v>17.25</v>
      </c>
      <c r="T51" s="7">
        <v>13.06</v>
      </c>
      <c r="U51" s="7">
        <v>-2.4</v>
      </c>
      <c r="V51" s="7">
        <v>3.9</v>
      </c>
      <c r="X51" s="26">
        <f t="shared" si="2"/>
        <v>42044</v>
      </c>
      <c r="Y51" s="174" t="s">
        <v>59</v>
      </c>
      <c r="Z51" s="174" t="s">
        <v>20</v>
      </c>
      <c r="AA51" s="174">
        <v>16.7</v>
      </c>
      <c r="AB51" s="174">
        <v>13.7</v>
      </c>
      <c r="AC51" s="174">
        <v>-2.4</v>
      </c>
      <c r="AD51" s="174">
        <v>5</v>
      </c>
      <c r="AF51" s="26" t="e">
        <f t="shared" si="3"/>
        <v>#VALUE!</v>
      </c>
      <c r="AG51" s="7"/>
      <c r="AH51" s="7"/>
      <c r="AI51" s="7"/>
      <c r="AJ51" s="7"/>
      <c r="AK51" s="7"/>
      <c r="AL51" s="7"/>
      <c r="AN51" s="26" t="e">
        <f t="shared" si="4"/>
        <v>#VALUE!</v>
      </c>
      <c r="AO51" s="7"/>
      <c r="AP51" s="7"/>
      <c r="AQ51" s="7"/>
      <c r="AR51" s="7"/>
      <c r="AS51" s="7"/>
      <c r="AT51" s="7"/>
      <c r="AV51" s="26" t="e">
        <f t="shared" si="5"/>
        <v>#VALUE!</v>
      </c>
      <c r="AW51" s="7"/>
      <c r="AX51" s="7"/>
      <c r="AY51" s="7"/>
      <c r="AZ51" s="7"/>
      <c r="BA51" s="7"/>
      <c r="BB51" s="7"/>
    </row>
    <row r="52" spans="1:54" x14ac:dyDescent="0.45">
      <c r="A52" s="48">
        <f t="shared" si="6"/>
        <v>42045</v>
      </c>
      <c r="B52" s="60"/>
      <c r="C52" s="61">
        <f>INDEX(($I$12:$N$1473,$Q$12:$V$1473,$Y$12:$AD$1473),$A52-VLOOKUP($C$3,$CA$3:$CC$10,3,FALSE)+1,3,VLOOKUP($C$3,$CA$3:$CB$10,2,FALSE))</f>
        <v>14.15</v>
      </c>
      <c r="D52" s="61">
        <f>INDEX(($I$12:$N$1473,$Q$12:$V$1473,$Y$12:$AD$1473),$A52-VLOOKUP($C$3,$CA$3:$CC$10,3,FALSE)+1,4,VLOOKUP($C$3,$CA$3:$CB$10,2,FALSE))</f>
        <v>13.7</v>
      </c>
      <c r="E52" s="61">
        <f>INDEX(($I$12:$N$1473,$Q$12:$V$1473,$Y$12:$AD$1473),$A52-VLOOKUP($C$3,$CA$3:$CC$10,3,FALSE)+1,5,VLOOKUP($C$3,$CA$3:$CB$10,2,FALSE))</f>
        <v>1.4</v>
      </c>
      <c r="F52" s="62">
        <f>INDEX(($I$12:$N$1473,$Q$12:$V$1473,$Y$12:$AD$1473),$A52-VLOOKUP($C$3,$CA$3:$CC$10,3,FALSE)+1,6,VLOOKUP($C$3,$CA$3:$CB$10,2,FALSE))</f>
        <v>6.3</v>
      </c>
      <c r="G52" s="30"/>
      <c r="H52" s="26">
        <f t="shared" si="0"/>
        <v>42045</v>
      </c>
      <c r="I52" s="7" t="s">
        <v>60</v>
      </c>
      <c r="J52" s="7" t="s">
        <v>20</v>
      </c>
      <c r="K52" s="7">
        <v>13.65</v>
      </c>
      <c r="L52" s="7"/>
      <c r="M52" s="7">
        <v>1.8</v>
      </c>
      <c r="N52" s="7">
        <v>6.9</v>
      </c>
      <c r="P52" s="26">
        <f t="shared" si="1"/>
        <v>42045</v>
      </c>
      <c r="Q52" s="7" t="s">
        <v>60</v>
      </c>
      <c r="R52" s="7" t="s">
        <v>20</v>
      </c>
      <c r="S52" s="7">
        <v>13.95</v>
      </c>
      <c r="T52" s="7">
        <v>13.06</v>
      </c>
      <c r="U52" s="7">
        <v>1.4</v>
      </c>
      <c r="V52" s="7">
        <v>6.7</v>
      </c>
      <c r="X52" s="26">
        <f t="shared" si="2"/>
        <v>42045</v>
      </c>
      <c r="Y52" s="174" t="s">
        <v>60</v>
      </c>
      <c r="Z52" s="174" t="s">
        <v>20</v>
      </c>
      <c r="AA52" s="174">
        <v>14.15</v>
      </c>
      <c r="AB52" s="174">
        <v>13.7</v>
      </c>
      <c r="AC52" s="174">
        <v>1.4</v>
      </c>
      <c r="AD52" s="174">
        <v>6.3</v>
      </c>
      <c r="AF52" s="26" t="e">
        <f t="shared" si="3"/>
        <v>#VALUE!</v>
      </c>
      <c r="AG52" s="7"/>
      <c r="AH52" s="7"/>
      <c r="AI52" s="7"/>
      <c r="AJ52" s="7"/>
      <c r="AK52" s="7"/>
      <c r="AL52" s="7"/>
      <c r="AN52" s="26" t="e">
        <f t="shared" si="4"/>
        <v>#VALUE!</v>
      </c>
      <c r="AO52" s="7"/>
      <c r="AP52" s="7"/>
      <c r="AQ52" s="7"/>
      <c r="AR52" s="7"/>
      <c r="AS52" s="7"/>
      <c r="AT52" s="7"/>
      <c r="AV52" s="26" t="e">
        <f t="shared" si="5"/>
        <v>#VALUE!</v>
      </c>
      <c r="AW52" s="7"/>
      <c r="AX52" s="7"/>
      <c r="AY52" s="7"/>
      <c r="AZ52" s="7"/>
      <c r="BA52" s="7"/>
      <c r="BB52" s="7"/>
    </row>
    <row r="53" spans="1:54" x14ac:dyDescent="0.45">
      <c r="A53" s="48">
        <f t="shared" si="6"/>
        <v>42046</v>
      </c>
      <c r="B53" s="60"/>
      <c r="C53" s="61">
        <f>INDEX(($I$12:$N$1473,$Q$12:$V$1473,$Y$12:$AD$1473),$A53-VLOOKUP($C$3,$CA$3:$CC$10,3,FALSE)+1,3,VLOOKUP($C$3,$CA$3:$CB$10,2,FALSE))</f>
        <v>13.45</v>
      </c>
      <c r="D53" s="61">
        <f>INDEX(($I$12:$N$1473,$Q$12:$V$1473,$Y$12:$AD$1473),$A53-VLOOKUP($C$3,$CA$3:$CC$10,3,FALSE)+1,4,VLOOKUP($C$3,$CA$3:$CB$10,2,FALSE))</f>
        <v>13.7</v>
      </c>
      <c r="E53" s="61">
        <f>INDEX(($I$12:$N$1473,$Q$12:$V$1473,$Y$12:$AD$1473),$A53-VLOOKUP($C$3,$CA$3:$CC$10,3,FALSE)+1,5,VLOOKUP($C$3,$CA$3:$CB$10,2,FALSE))</f>
        <v>0.9</v>
      </c>
      <c r="F53" s="62">
        <f>INDEX(($I$12:$N$1473,$Q$12:$V$1473,$Y$12:$AD$1473),$A53-VLOOKUP($C$3,$CA$3:$CC$10,3,FALSE)+1,6,VLOOKUP($C$3,$CA$3:$CB$10,2,FALSE))</f>
        <v>8.1999999999999993</v>
      </c>
      <c r="G53" s="30"/>
      <c r="H53" s="26">
        <f t="shared" si="0"/>
        <v>42046</v>
      </c>
      <c r="I53" s="7" t="s">
        <v>61</v>
      </c>
      <c r="J53" s="7" t="s">
        <v>20</v>
      </c>
      <c r="K53" s="7">
        <v>12</v>
      </c>
      <c r="L53" s="7"/>
      <c r="M53" s="7">
        <v>2.7</v>
      </c>
      <c r="N53" s="7">
        <v>9.3000000000000007</v>
      </c>
      <c r="P53" s="26">
        <f t="shared" si="1"/>
        <v>42046</v>
      </c>
      <c r="Q53" s="7" t="s">
        <v>61</v>
      </c>
      <c r="R53" s="7" t="s">
        <v>20</v>
      </c>
      <c r="S53" s="7">
        <v>13.75</v>
      </c>
      <c r="T53" s="7">
        <v>13.06</v>
      </c>
      <c r="U53" s="7">
        <v>-0.2</v>
      </c>
      <c r="V53" s="7">
        <v>8.6999999999999993</v>
      </c>
      <c r="X53" s="26">
        <f t="shared" si="2"/>
        <v>42046</v>
      </c>
      <c r="Y53" s="174" t="s">
        <v>61</v>
      </c>
      <c r="Z53" s="174" t="s">
        <v>20</v>
      </c>
      <c r="AA53" s="174">
        <v>13.45</v>
      </c>
      <c r="AB53" s="174">
        <v>13.7</v>
      </c>
      <c r="AC53" s="174">
        <v>0.9</v>
      </c>
      <c r="AD53" s="174">
        <v>8.1999999999999993</v>
      </c>
      <c r="AF53" s="26" t="e">
        <f t="shared" si="3"/>
        <v>#VALUE!</v>
      </c>
      <c r="AG53" s="7"/>
      <c r="AH53" s="7"/>
      <c r="AI53" s="7"/>
      <c r="AJ53" s="7"/>
      <c r="AK53" s="7"/>
      <c r="AL53" s="7"/>
      <c r="AN53" s="26" t="e">
        <f t="shared" si="4"/>
        <v>#VALUE!</v>
      </c>
      <c r="AO53" s="7"/>
      <c r="AP53" s="7"/>
      <c r="AQ53" s="7"/>
      <c r="AR53" s="7"/>
      <c r="AS53" s="7"/>
      <c r="AT53" s="7"/>
      <c r="AV53" s="26" t="e">
        <f t="shared" si="5"/>
        <v>#VALUE!</v>
      </c>
      <c r="AW53" s="7"/>
      <c r="AX53" s="7"/>
      <c r="AY53" s="7"/>
      <c r="AZ53" s="7"/>
      <c r="BA53" s="7"/>
      <c r="BB53" s="7"/>
    </row>
    <row r="54" spans="1:54" x14ac:dyDescent="0.45">
      <c r="A54" s="48">
        <f t="shared" si="6"/>
        <v>42047</v>
      </c>
      <c r="B54" s="60"/>
      <c r="C54" s="61">
        <f>INDEX(($I$12:$N$1473,$Q$12:$V$1473,$Y$12:$AD$1473),$A54-VLOOKUP($C$3,$CA$3:$CC$10,3,FALSE)+1,3,VLOOKUP($C$3,$CA$3:$CB$10,2,FALSE))</f>
        <v>15.85</v>
      </c>
      <c r="D54" s="61">
        <f>INDEX(($I$12:$N$1473,$Q$12:$V$1473,$Y$12:$AD$1473),$A54-VLOOKUP($C$3,$CA$3:$CC$10,3,FALSE)+1,4,VLOOKUP($C$3,$CA$3:$CB$10,2,FALSE))</f>
        <v>13.7</v>
      </c>
      <c r="E54" s="61">
        <f>INDEX(($I$12:$N$1473,$Q$12:$V$1473,$Y$12:$AD$1473),$A54-VLOOKUP($C$3,$CA$3:$CC$10,3,FALSE)+1,5,VLOOKUP($C$3,$CA$3:$CB$10,2,FALSE))</f>
        <v>-2.8</v>
      </c>
      <c r="F54" s="62">
        <f>INDEX(($I$12:$N$1473,$Q$12:$V$1473,$Y$12:$AD$1473),$A54-VLOOKUP($C$3,$CA$3:$CC$10,3,FALSE)+1,6,VLOOKUP($C$3,$CA$3:$CB$10,2,FALSE))</f>
        <v>7.1</v>
      </c>
      <c r="G54" s="30"/>
      <c r="H54" s="26">
        <f t="shared" si="0"/>
        <v>42047</v>
      </c>
      <c r="I54" s="7" t="s">
        <v>62</v>
      </c>
      <c r="J54" s="7" t="s">
        <v>20</v>
      </c>
      <c r="K54" s="7">
        <v>14.95</v>
      </c>
      <c r="L54" s="7"/>
      <c r="M54" s="7">
        <v>-1.2</v>
      </c>
      <c r="N54" s="7">
        <v>7.3</v>
      </c>
      <c r="P54" s="26">
        <f t="shared" si="1"/>
        <v>42047</v>
      </c>
      <c r="Q54" s="7" t="s">
        <v>62</v>
      </c>
      <c r="R54" s="7" t="s">
        <v>20</v>
      </c>
      <c r="S54" s="7">
        <v>15.55</v>
      </c>
      <c r="T54" s="7">
        <v>13.06</v>
      </c>
      <c r="U54" s="7">
        <v>-3</v>
      </c>
      <c r="V54" s="7">
        <v>7.9</v>
      </c>
      <c r="X54" s="26">
        <f t="shared" si="2"/>
        <v>42047</v>
      </c>
      <c r="Y54" s="174" t="s">
        <v>62</v>
      </c>
      <c r="Z54" s="174" t="s">
        <v>20</v>
      </c>
      <c r="AA54" s="174">
        <v>15.85</v>
      </c>
      <c r="AB54" s="174">
        <v>13.7</v>
      </c>
      <c r="AC54" s="174">
        <v>-2.8</v>
      </c>
      <c r="AD54" s="174">
        <v>7.1</v>
      </c>
      <c r="AF54" s="26" t="e">
        <f t="shared" si="3"/>
        <v>#VALUE!</v>
      </c>
      <c r="AG54" s="7"/>
      <c r="AH54" s="7"/>
      <c r="AI54" s="7"/>
      <c r="AJ54" s="7"/>
      <c r="AK54" s="7"/>
      <c r="AL54" s="7"/>
      <c r="AN54" s="26" t="e">
        <f t="shared" si="4"/>
        <v>#VALUE!</v>
      </c>
      <c r="AO54" s="7"/>
      <c r="AP54" s="7"/>
      <c r="AQ54" s="7"/>
      <c r="AR54" s="7"/>
      <c r="AS54" s="7"/>
      <c r="AT54" s="7"/>
      <c r="AV54" s="26" t="e">
        <f t="shared" si="5"/>
        <v>#VALUE!</v>
      </c>
      <c r="AW54" s="7"/>
      <c r="AX54" s="7"/>
      <c r="AY54" s="7"/>
      <c r="AZ54" s="7"/>
      <c r="BA54" s="7"/>
      <c r="BB54" s="7"/>
    </row>
    <row r="55" spans="1:54" x14ac:dyDescent="0.45">
      <c r="A55" s="48">
        <f t="shared" si="6"/>
        <v>42048</v>
      </c>
      <c r="B55" s="60"/>
      <c r="C55" s="61">
        <f>INDEX(($I$12:$N$1473,$Q$12:$V$1473,$Y$12:$AD$1473),$A55-VLOOKUP($C$3,$CA$3:$CC$10,3,FALSE)+1,3,VLOOKUP($C$3,$CA$3:$CB$10,2,FALSE))</f>
        <v>12.45</v>
      </c>
      <c r="D55" s="61">
        <f>INDEX(($I$12:$N$1473,$Q$12:$V$1473,$Y$12:$AD$1473),$A55-VLOOKUP($C$3,$CA$3:$CC$10,3,FALSE)+1,4,VLOOKUP($C$3,$CA$3:$CB$10,2,FALSE))</f>
        <v>13.7</v>
      </c>
      <c r="E55" s="61">
        <f>INDEX(($I$12:$N$1473,$Q$12:$V$1473,$Y$12:$AD$1473),$A55-VLOOKUP($C$3,$CA$3:$CC$10,3,FALSE)+1,5,VLOOKUP($C$3,$CA$3:$CB$10,2,FALSE))</f>
        <v>-2</v>
      </c>
      <c r="F55" s="62">
        <f>INDEX(($I$12:$N$1473,$Q$12:$V$1473,$Y$12:$AD$1473),$A55-VLOOKUP($C$3,$CA$3:$CC$10,3,FALSE)+1,6,VLOOKUP($C$3,$CA$3:$CB$10,2,FALSE))</f>
        <v>13.1</v>
      </c>
      <c r="G55" s="30"/>
      <c r="H55" s="26">
        <f t="shared" si="0"/>
        <v>42048</v>
      </c>
      <c r="I55" s="7" t="s">
        <v>63</v>
      </c>
      <c r="J55" s="7" t="s">
        <v>20</v>
      </c>
      <c r="K55" s="7">
        <v>10.35</v>
      </c>
      <c r="L55" s="7"/>
      <c r="M55" s="7">
        <v>2</v>
      </c>
      <c r="N55" s="7">
        <v>13.3</v>
      </c>
      <c r="P55" s="26">
        <f t="shared" si="1"/>
        <v>42048</v>
      </c>
      <c r="Q55" s="7" t="s">
        <v>63</v>
      </c>
      <c r="R55" s="7" t="s">
        <v>20</v>
      </c>
      <c r="S55" s="7">
        <v>12.55</v>
      </c>
      <c r="T55" s="7">
        <v>13.06</v>
      </c>
      <c r="U55" s="7">
        <v>-2.2000000000000002</v>
      </c>
      <c r="V55" s="7">
        <v>13.1</v>
      </c>
      <c r="X55" s="26">
        <f t="shared" si="2"/>
        <v>42048</v>
      </c>
      <c r="Y55" s="174" t="s">
        <v>63</v>
      </c>
      <c r="Z55" s="174" t="s">
        <v>20</v>
      </c>
      <c r="AA55" s="174">
        <v>12.45</v>
      </c>
      <c r="AB55" s="174">
        <v>13.7</v>
      </c>
      <c r="AC55" s="174">
        <v>-2</v>
      </c>
      <c r="AD55" s="174">
        <v>13.1</v>
      </c>
      <c r="AF55" s="26" t="e">
        <f t="shared" si="3"/>
        <v>#VALUE!</v>
      </c>
      <c r="AG55" s="7"/>
      <c r="AH55" s="7"/>
      <c r="AI55" s="7"/>
      <c r="AJ55" s="7"/>
      <c r="AK55" s="7"/>
      <c r="AL55" s="7"/>
      <c r="AN55" s="26" t="e">
        <f t="shared" si="4"/>
        <v>#VALUE!</v>
      </c>
      <c r="AO55" s="7"/>
      <c r="AP55" s="7"/>
      <c r="AQ55" s="7"/>
      <c r="AR55" s="7"/>
      <c r="AS55" s="7"/>
      <c r="AT55" s="7"/>
      <c r="AV55" s="26" t="e">
        <f t="shared" si="5"/>
        <v>#VALUE!</v>
      </c>
      <c r="AW55" s="7"/>
      <c r="AX55" s="7"/>
      <c r="AY55" s="7"/>
      <c r="AZ55" s="7"/>
      <c r="BA55" s="7"/>
      <c r="BB55" s="7"/>
    </row>
    <row r="56" spans="1:54" x14ac:dyDescent="0.45">
      <c r="A56" s="48">
        <f t="shared" si="6"/>
        <v>42049</v>
      </c>
      <c r="B56" s="60"/>
      <c r="C56" s="61">
        <f>INDEX(($I$12:$N$1473,$Q$12:$V$1473,$Y$12:$AD$1473),$A56-VLOOKUP($C$3,$CA$3:$CC$10,3,FALSE)+1,3,VLOOKUP($C$3,$CA$3:$CB$10,2,FALSE))</f>
        <v>10.5</v>
      </c>
      <c r="D56" s="61">
        <f>INDEX(($I$12:$N$1473,$Q$12:$V$1473,$Y$12:$AD$1473),$A56-VLOOKUP($C$3,$CA$3:$CC$10,3,FALSE)+1,4,VLOOKUP($C$3,$CA$3:$CB$10,2,FALSE))</f>
        <v>13.7</v>
      </c>
      <c r="E56" s="61">
        <f>INDEX(($I$12:$N$1473,$Q$12:$V$1473,$Y$12:$AD$1473),$A56-VLOOKUP($C$3,$CA$3:$CC$10,3,FALSE)+1,5,VLOOKUP($C$3,$CA$3:$CB$10,2,FALSE))</f>
        <v>5.6</v>
      </c>
      <c r="F56" s="62">
        <f>INDEX(($I$12:$N$1473,$Q$12:$V$1473,$Y$12:$AD$1473),$A56-VLOOKUP($C$3,$CA$3:$CC$10,3,FALSE)+1,6,VLOOKUP($C$3,$CA$3:$CB$10,2,FALSE))</f>
        <v>9.4</v>
      </c>
      <c r="G56" s="30"/>
      <c r="H56" s="26">
        <f t="shared" si="0"/>
        <v>42049</v>
      </c>
      <c r="I56" s="7" t="s">
        <v>64</v>
      </c>
      <c r="J56" s="7" t="s">
        <v>20</v>
      </c>
      <c r="K56" s="7">
        <v>10.6</v>
      </c>
      <c r="L56" s="7"/>
      <c r="M56" s="7">
        <v>6</v>
      </c>
      <c r="N56" s="7">
        <v>8.8000000000000007</v>
      </c>
      <c r="P56" s="26">
        <f t="shared" si="1"/>
        <v>42049</v>
      </c>
      <c r="Q56" s="7" t="s">
        <v>64</v>
      </c>
      <c r="R56" s="7" t="s">
        <v>20</v>
      </c>
      <c r="S56" s="7">
        <v>10.75</v>
      </c>
      <c r="T56" s="7">
        <v>13.06</v>
      </c>
      <c r="U56" s="7">
        <v>5.2</v>
      </c>
      <c r="V56" s="7">
        <v>9.3000000000000007</v>
      </c>
      <c r="X56" s="26">
        <f t="shared" si="2"/>
        <v>42049</v>
      </c>
      <c r="Y56" s="174" t="s">
        <v>64</v>
      </c>
      <c r="Z56" s="174" t="s">
        <v>20</v>
      </c>
      <c r="AA56" s="174">
        <v>10.5</v>
      </c>
      <c r="AB56" s="174">
        <v>13.7</v>
      </c>
      <c r="AC56" s="174">
        <v>5.6</v>
      </c>
      <c r="AD56" s="174">
        <v>9.4</v>
      </c>
      <c r="AF56" s="26" t="e">
        <f t="shared" si="3"/>
        <v>#VALUE!</v>
      </c>
      <c r="AG56" s="7"/>
      <c r="AH56" s="7"/>
      <c r="AI56" s="7"/>
      <c r="AJ56" s="7"/>
      <c r="AK56" s="7"/>
      <c r="AL56" s="7"/>
      <c r="AN56" s="26" t="e">
        <f t="shared" si="4"/>
        <v>#VALUE!</v>
      </c>
      <c r="AO56" s="7"/>
      <c r="AP56" s="7"/>
      <c r="AQ56" s="7"/>
      <c r="AR56" s="7"/>
      <c r="AS56" s="7"/>
      <c r="AT56" s="7"/>
      <c r="AV56" s="26" t="e">
        <f t="shared" si="5"/>
        <v>#VALUE!</v>
      </c>
      <c r="AW56" s="7"/>
      <c r="AX56" s="7"/>
      <c r="AY56" s="7"/>
      <c r="AZ56" s="7"/>
      <c r="BA56" s="7"/>
      <c r="BB56" s="7"/>
    </row>
    <row r="57" spans="1:54" x14ac:dyDescent="0.45">
      <c r="A57" s="48">
        <f t="shared" si="6"/>
        <v>42050</v>
      </c>
      <c r="B57" s="60"/>
      <c r="C57" s="61">
        <f>INDEX(($I$12:$N$1473,$Q$12:$V$1473,$Y$12:$AD$1473),$A57-VLOOKUP($C$3,$CA$3:$CC$10,3,FALSE)+1,3,VLOOKUP($C$3,$CA$3:$CB$10,2,FALSE))</f>
        <v>11.25</v>
      </c>
      <c r="D57" s="61">
        <f>INDEX(($I$12:$N$1473,$Q$12:$V$1473,$Y$12:$AD$1473),$A57-VLOOKUP($C$3,$CA$3:$CC$10,3,FALSE)+1,4,VLOOKUP($C$3,$CA$3:$CB$10,2,FALSE))</f>
        <v>13.7</v>
      </c>
      <c r="E57" s="61">
        <f>INDEX(($I$12:$N$1473,$Q$12:$V$1473,$Y$12:$AD$1473),$A57-VLOOKUP($C$3,$CA$3:$CC$10,3,FALSE)+1,5,VLOOKUP($C$3,$CA$3:$CB$10,2,FALSE))</f>
        <v>5.0999999999999996</v>
      </c>
      <c r="F57" s="62">
        <f>INDEX(($I$12:$N$1473,$Q$12:$V$1473,$Y$12:$AD$1473),$A57-VLOOKUP($C$3,$CA$3:$CC$10,3,FALSE)+1,6,VLOOKUP($C$3,$CA$3:$CB$10,2,FALSE))</f>
        <v>8.4</v>
      </c>
      <c r="G57" s="30"/>
      <c r="H57" s="26">
        <f t="shared" si="0"/>
        <v>42050</v>
      </c>
      <c r="I57" s="7" t="s">
        <v>65</v>
      </c>
      <c r="J57" s="7" t="s">
        <v>20</v>
      </c>
      <c r="K57" s="7">
        <v>10.4</v>
      </c>
      <c r="L57" s="7"/>
      <c r="M57" s="7">
        <v>5.7</v>
      </c>
      <c r="N57" s="7">
        <v>9.5</v>
      </c>
      <c r="P57" s="26">
        <f t="shared" si="1"/>
        <v>42050</v>
      </c>
      <c r="Q57" s="7" t="s">
        <v>65</v>
      </c>
      <c r="R57" s="7" t="s">
        <v>20</v>
      </c>
      <c r="S57" s="7">
        <v>11.45</v>
      </c>
      <c r="T57" s="7">
        <v>13.06</v>
      </c>
      <c r="U57" s="7">
        <v>4.3</v>
      </c>
      <c r="V57" s="7">
        <v>8.8000000000000007</v>
      </c>
      <c r="X57" s="26">
        <f t="shared" si="2"/>
        <v>42050</v>
      </c>
      <c r="Y57" s="174" t="s">
        <v>65</v>
      </c>
      <c r="Z57" s="174" t="s">
        <v>20</v>
      </c>
      <c r="AA57" s="174">
        <v>11.25</v>
      </c>
      <c r="AB57" s="174">
        <v>13.7</v>
      </c>
      <c r="AC57" s="174">
        <v>5.0999999999999996</v>
      </c>
      <c r="AD57" s="174">
        <v>8.4</v>
      </c>
      <c r="AF57" s="26" t="e">
        <f t="shared" si="3"/>
        <v>#VALUE!</v>
      </c>
      <c r="AG57" s="7"/>
      <c r="AH57" s="7"/>
      <c r="AI57" s="7"/>
      <c r="AJ57" s="7"/>
      <c r="AK57" s="7"/>
      <c r="AL57" s="7"/>
      <c r="AN57" s="26" t="e">
        <f t="shared" si="4"/>
        <v>#VALUE!</v>
      </c>
      <c r="AO57" s="7"/>
      <c r="AP57" s="7"/>
      <c r="AQ57" s="7"/>
      <c r="AR57" s="7"/>
      <c r="AS57" s="7"/>
      <c r="AT57" s="7"/>
      <c r="AV57" s="26" t="e">
        <f t="shared" si="5"/>
        <v>#VALUE!</v>
      </c>
      <c r="AW57" s="7"/>
      <c r="AX57" s="7"/>
      <c r="AY57" s="7"/>
      <c r="AZ57" s="7"/>
      <c r="BA57" s="7"/>
      <c r="BB57" s="7"/>
    </row>
    <row r="58" spans="1:54" x14ac:dyDescent="0.45">
      <c r="A58" s="48">
        <f t="shared" si="6"/>
        <v>42051</v>
      </c>
      <c r="B58" s="60"/>
      <c r="C58" s="61">
        <f>INDEX(($I$12:$N$1473,$Q$12:$V$1473,$Y$12:$AD$1473),$A58-VLOOKUP($C$3,$CA$3:$CC$10,3,FALSE)+1,3,VLOOKUP($C$3,$CA$3:$CB$10,2,FALSE))</f>
        <v>14.65</v>
      </c>
      <c r="D58" s="61">
        <f>INDEX(($I$12:$N$1473,$Q$12:$V$1473,$Y$12:$AD$1473),$A58-VLOOKUP($C$3,$CA$3:$CC$10,3,FALSE)+1,4,VLOOKUP($C$3,$CA$3:$CB$10,2,FALSE))</f>
        <v>13.7</v>
      </c>
      <c r="E58" s="61">
        <f>INDEX(($I$12:$N$1473,$Q$12:$V$1473,$Y$12:$AD$1473),$A58-VLOOKUP($C$3,$CA$3:$CC$10,3,FALSE)+1,5,VLOOKUP($C$3,$CA$3:$CB$10,2,FALSE))</f>
        <v>0.7</v>
      </c>
      <c r="F58" s="62">
        <f>INDEX(($I$12:$N$1473,$Q$12:$V$1473,$Y$12:$AD$1473),$A58-VLOOKUP($C$3,$CA$3:$CC$10,3,FALSE)+1,6,VLOOKUP($C$3,$CA$3:$CB$10,2,FALSE))</f>
        <v>6</v>
      </c>
      <c r="G58" s="30"/>
      <c r="H58" s="26">
        <f t="shared" si="0"/>
        <v>42051</v>
      </c>
      <c r="I58" s="7" t="s">
        <v>66</v>
      </c>
      <c r="J58" s="7" t="s">
        <v>20</v>
      </c>
      <c r="K58" s="7">
        <v>11.3</v>
      </c>
      <c r="L58" s="7"/>
      <c r="M58" s="7">
        <v>4.5999999999999996</v>
      </c>
      <c r="N58" s="7">
        <v>8.8000000000000007</v>
      </c>
      <c r="P58" s="26">
        <f t="shared" si="1"/>
        <v>42051</v>
      </c>
      <c r="Q58" s="7" t="s">
        <v>66</v>
      </c>
      <c r="R58" s="7" t="s">
        <v>20</v>
      </c>
      <c r="S58" s="7">
        <v>12.35</v>
      </c>
      <c r="T58" s="7">
        <v>13.06</v>
      </c>
      <c r="U58" s="7">
        <v>0.3</v>
      </c>
      <c r="V58" s="7">
        <v>11</v>
      </c>
      <c r="X58" s="26">
        <f t="shared" si="2"/>
        <v>42051</v>
      </c>
      <c r="Y58" s="174" t="s">
        <v>66</v>
      </c>
      <c r="Z58" s="174" t="s">
        <v>20</v>
      </c>
      <c r="AA58" s="174">
        <v>14.65</v>
      </c>
      <c r="AB58" s="174">
        <v>13.7</v>
      </c>
      <c r="AC58" s="174">
        <v>0.7</v>
      </c>
      <c r="AD58" s="174">
        <v>6</v>
      </c>
      <c r="AF58" s="26" t="e">
        <f t="shared" si="3"/>
        <v>#VALUE!</v>
      </c>
      <c r="AG58" s="7"/>
      <c r="AH58" s="7"/>
      <c r="AI58" s="7"/>
      <c r="AJ58" s="7"/>
      <c r="AK58" s="7"/>
      <c r="AL58" s="7"/>
      <c r="AN58" s="26" t="e">
        <f t="shared" si="4"/>
        <v>#VALUE!</v>
      </c>
      <c r="AO58" s="7"/>
      <c r="AP58" s="7"/>
      <c r="AQ58" s="7"/>
      <c r="AR58" s="7"/>
      <c r="AS58" s="7"/>
      <c r="AT58" s="7"/>
      <c r="AV58" s="26" t="e">
        <f t="shared" si="5"/>
        <v>#VALUE!</v>
      </c>
      <c r="AW58" s="7"/>
      <c r="AX58" s="7"/>
      <c r="AY58" s="7"/>
      <c r="AZ58" s="7"/>
      <c r="BA58" s="7"/>
      <c r="BB58" s="7"/>
    </row>
    <row r="59" spans="1:54" x14ac:dyDescent="0.45">
      <c r="A59" s="48">
        <f t="shared" si="6"/>
        <v>42052</v>
      </c>
      <c r="B59" s="60"/>
      <c r="C59" s="61">
        <f>INDEX(($I$12:$N$1473,$Q$12:$V$1473,$Y$12:$AD$1473),$A59-VLOOKUP($C$3,$CA$3:$CC$10,3,FALSE)+1,3,VLOOKUP($C$3,$CA$3:$CB$10,2,FALSE))</f>
        <v>13.05</v>
      </c>
      <c r="D59" s="61">
        <f>INDEX(($I$12:$N$1473,$Q$12:$V$1473,$Y$12:$AD$1473),$A59-VLOOKUP($C$3,$CA$3:$CC$10,3,FALSE)+1,4,VLOOKUP($C$3,$CA$3:$CB$10,2,FALSE))</f>
        <v>13.7</v>
      </c>
      <c r="E59" s="61">
        <f>INDEX(($I$12:$N$1473,$Q$12:$V$1473,$Y$12:$AD$1473),$A59-VLOOKUP($C$3,$CA$3:$CC$10,3,FALSE)+1,5,VLOOKUP($C$3,$CA$3:$CB$10,2,FALSE))</f>
        <v>3</v>
      </c>
      <c r="F59" s="62">
        <f>INDEX(($I$12:$N$1473,$Q$12:$V$1473,$Y$12:$AD$1473),$A59-VLOOKUP($C$3,$CA$3:$CC$10,3,FALSE)+1,6,VLOOKUP($C$3,$CA$3:$CB$10,2,FALSE))</f>
        <v>6.9</v>
      </c>
      <c r="G59" s="30"/>
      <c r="H59" s="26">
        <f t="shared" si="0"/>
        <v>42052</v>
      </c>
      <c r="I59" s="7" t="s">
        <v>67</v>
      </c>
      <c r="J59" s="7" t="s">
        <v>20</v>
      </c>
      <c r="K59" s="7">
        <v>12.1</v>
      </c>
      <c r="L59" s="7"/>
      <c r="M59" s="7">
        <v>4.2</v>
      </c>
      <c r="N59" s="7">
        <v>7.6</v>
      </c>
      <c r="P59" s="26">
        <f t="shared" si="1"/>
        <v>42052</v>
      </c>
      <c r="Q59" s="7" t="s">
        <v>67</v>
      </c>
      <c r="R59" s="7" t="s">
        <v>20</v>
      </c>
      <c r="S59" s="7">
        <v>13.05</v>
      </c>
      <c r="T59" s="7">
        <v>13.06</v>
      </c>
      <c r="U59" s="7">
        <v>2.7</v>
      </c>
      <c r="V59" s="7">
        <v>7.2</v>
      </c>
      <c r="X59" s="26">
        <f t="shared" si="2"/>
        <v>42052</v>
      </c>
      <c r="Y59" s="174" t="s">
        <v>67</v>
      </c>
      <c r="Z59" s="174" t="s">
        <v>20</v>
      </c>
      <c r="AA59" s="174">
        <v>13.05</v>
      </c>
      <c r="AB59" s="174">
        <v>13.7</v>
      </c>
      <c r="AC59" s="174">
        <v>3</v>
      </c>
      <c r="AD59" s="174">
        <v>6.9</v>
      </c>
      <c r="AF59" s="26" t="e">
        <f t="shared" si="3"/>
        <v>#VALUE!</v>
      </c>
      <c r="AG59" s="7"/>
      <c r="AH59" s="7"/>
      <c r="AI59" s="7"/>
      <c r="AJ59" s="7"/>
      <c r="AK59" s="7"/>
      <c r="AL59" s="7"/>
      <c r="AN59" s="26" t="e">
        <f t="shared" si="4"/>
        <v>#VALUE!</v>
      </c>
      <c r="AO59" s="7"/>
      <c r="AP59" s="7"/>
      <c r="AQ59" s="7"/>
      <c r="AR59" s="7"/>
      <c r="AS59" s="7"/>
      <c r="AT59" s="7"/>
      <c r="AV59" s="26" t="e">
        <f t="shared" si="5"/>
        <v>#VALUE!</v>
      </c>
      <c r="AW59" s="7"/>
      <c r="AX59" s="7"/>
      <c r="AY59" s="7"/>
      <c r="AZ59" s="7"/>
      <c r="BA59" s="7"/>
      <c r="BB59" s="7"/>
    </row>
    <row r="60" spans="1:54" x14ac:dyDescent="0.45">
      <c r="A60" s="48">
        <f t="shared" si="6"/>
        <v>42053</v>
      </c>
      <c r="B60" s="60"/>
      <c r="C60" s="61">
        <f>INDEX(($I$12:$N$1473,$Q$12:$V$1473,$Y$12:$AD$1473),$A60-VLOOKUP($C$3,$CA$3:$CC$10,3,FALSE)+1,3,VLOOKUP($C$3,$CA$3:$CB$10,2,FALSE))</f>
        <v>14.65</v>
      </c>
      <c r="D60" s="61">
        <f>INDEX(($I$12:$N$1473,$Q$12:$V$1473,$Y$12:$AD$1473),$A60-VLOOKUP($C$3,$CA$3:$CC$10,3,FALSE)+1,4,VLOOKUP($C$3,$CA$3:$CB$10,2,FALSE))</f>
        <v>13.7</v>
      </c>
      <c r="E60" s="61">
        <f>INDEX(($I$12:$N$1473,$Q$12:$V$1473,$Y$12:$AD$1473),$A60-VLOOKUP($C$3,$CA$3:$CC$10,3,FALSE)+1,5,VLOOKUP($C$3,$CA$3:$CB$10,2,FALSE))</f>
        <v>0.7</v>
      </c>
      <c r="F60" s="62">
        <f>INDEX(($I$12:$N$1473,$Q$12:$V$1473,$Y$12:$AD$1473),$A60-VLOOKUP($C$3,$CA$3:$CC$10,3,FALSE)+1,6,VLOOKUP($C$3,$CA$3:$CB$10,2,FALSE))</f>
        <v>6</v>
      </c>
      <c r="G60" s="30"/>
      <c r="H60" s="26">
        <f t="shared" si="0"/>
        <v>42053</v>
      </c>
      <c r="I60" s="7" t="s">
        <v>68</v>
      </c>
      <c r="J60" s="7" t="s">
        <v>20</v>
      </c>
      <c r="K60" s="7">
        <v>14.05</v>
      </c>
      <c r="L60" s="7"/>
      <c r="M60" s="7">
        <v>1.8</v>
      </c>
      <c r="N60" s="7">
        <v>6.1</v>
      </c>
      <c r="P60" s="26">
        <f t="shared" si="1"/>
        <v>42053</v>
      </c>
      <c r="Q60" s="7" t="s">
        <v>68</v>
      </c>
      <c r="R60" s="7" t="s">
        <v>20</v>
      </c>
      <c r="S60" s="7">
        <v>16.149999999999999</v>
      </c>
      <c r="T60" s="7">
        <v>13.06</v>
      </c>
      <c r="U60" s="7">
        <v>-1.1000000000000001</v>
      </c>
      <c r="V60" s="7">
        <v>4.8</v>
      </c>
      <c r="X60" s="26">
        <f t="shared" si="2"/>
        <v>42053</v>
      </c>
      <c r="Y60" s="174" t="s">
        <v>68</v>
      </c>
      <c r="Z60" s="174" t="s">
        <v>20</v>
      </c>
      <c r="AA60" s="174">
        <v>14.65</v>
      </c>
      <c r="AB60" s="174">
        <v>13.7</v>
      </c>
      <c r="AC60" s="174">
        <v>0.7</v>
      </c>
      <c r="AD60" s="174">
        <v>6</v>
      </c>
      <c r="AF60" s="26" t="e">
        <f t="shared" si="3"/>
        <v>#VALUE!</v>
      </c>
      <c r="AG60" s="7"/>
      <c r="AH60" s="7"/>
      <c r="AI60" s="7"/>
      <c r="AJ60" s="7"/>
      <c r="AK60" s="7"/>
      <c r="AL60" s="7"/>
      <c r="AN60" s="26" t="e">
        <f t="shared" si="4"/>
        <v>#VALUE!</v>
      </c>
      <c r="AO60" s="7"/>
      <c r="AP60" s="7"/>
      <c r="AQ60" s="7"/>
      <c r="AR60" s="7"/>
      <c r="AS60" s="7"/>
      <c r="AT60" s="7"/>
      <c r="AV60" s="26" t="e">
        <f t="shared" si="5"/>
        <v>#VALUE!</v>
      </c>
      <c r="AW60" s="7"/>
      <c r="AX60" s="7"/>
      <c r="AY60" s="7"/>
      <c r="AZ60" s="7"/>
      <c r="BA60" s="7"/>
      <c r="BB60" s="7"/>
    </row>
    <row r="61" spans="1:54" x14ac:dyDescent="0.45">
      <c r="A61" s="48">
        <f t="shared" si="6"/>
        <v>42054</v>
      </c>
      <c r="B61" s="60"/>
      <c r="C61" s="61">
        <f>INDEX(($I$12:$N$1473,$Q$12:$V$1473,$Y$12:$AD$1473),$A61-VLOOKUP($C$3,$CA$3:$CC$10,3,FALSE)+1,3,VLOOKUP($C$3,$CA$3:$CB$10,2,FALSE))</f>
        <v>14.85</v>
      </c>
      <c r="D61" s="61">
        <f>INDEX(($I$12:$N$1473,$Q$12:$V$1473,$Y$12:$AD$1473),$A61-VLOOKUP($C$3,$CA$3:$CC$10,3,FALSE)+1,4,VLOOKUP($C$3,$CA$3:$CB$10,2,FALSE))</f>
        <v>13.7</v>
      </c>
      <c r="E61" s="61">
        <f>INDEX(($I$12:$N$1473,$Q$12:$V$1473,$Y$12:$AD$1473),$A61-VLOOKUP($C$3,$CA$3:$CC$10,3,FALSE)+1,5,VLOOKUP($C$3,$CA$3:$CB$10,2,FALSE))</f>
        <v>-0.8</v>
      </c>
      <c r="F61" s="62">
        <f>INDEX(($I$12:$N$1473,$Q$12:$V$1473,$Y$12:$AD$1473),$A61-VLOOKUP($C$3,$CA$3:$CC$10,3,FALSE)+1,6,VLOOKUP($C$3,$CA$3:$CB$10,2,FALSE))</f>
        <v>7.1</v>
      </c>
      <c r="G61" s="30"/>
      <c r="H61" s="26">
        <f t="shared" si="0"/>
        <v>42054</v>
      </c>
      <c r="I61" s="7" t="s">
        <v>69</v>
      </c>
      <c r="J61" s="7" t="s">
        <v>20</v>
      </c>
      <c r="K61" s="7">
        <v>13.65</v>
      </c>
      <c r="L61" s="7"/>
      <c r="M61" s="7">
        <v>1</v>
      </c>
      <c r="N61" s="7">
        <v>7.7</v>
      </c>
      <c r="P61" s="26">
        <f t="shared" si="1"/>
        <v>42054</v>
      </c>
      <c r="Q61" s="7" t="s">
        <v>69</v>
      </c>
      <c r="R61" s="7" t="s">
        <v>20</v>
      </c>
      <c r="S61" s="7">
        <v>13.7</v>
      </c>
      <c r="T61" s="7">
        <v>13.06</v>
      </c>
      <c r="U61" s="7">
        <v>0.6</v>
      </c>
      <c r="V61" s="7">
        <v>8</v>
      </c>
      <c r="X61" s="26">
        <f t="shared" si="2"/>
        <v>42054</v>
      </c>
      <c r="Y61" s="174" t="s">
        <v>69</v>
      </c>
      <c r="Z61" s="174" t="s">
        <v>20</v>
      </c>
      <c r="AA61" s="174">
        <v>14.85</v>
      </c>
      <c r="AB61" s="174">
        <v>13.7</v>
      </c>
      <c r="AC61" s="174">
        <v>-0.8</v>
      </c>
      <c r="AD61" s="174">
        <v>7.1</v>
      </c>
      <c r="AF61" s="26" t="e">
        <f t="shared" si="3"/>
        <v>#VALUE!</v>
      </c>
      <c r="AG61" s="7"/>
      <c r="AH61" s="7"/>
      <c r="AI61" s="7"/>
      <c r="AJ61" s="7"/>
      <c r="AK61" s="7"/>
      <c r="AL61" s="7"/>
      <c r="AN61" s="26" t="e">
        <f t="shared" si="4"/>
        <v>#VALUE!</v>
      </c>
      <c r="AO61" s="7"/>
      <c r="AP61" s="7"/>
      <c r="AQ61" s="7"/>
      <c r="AR61" s="7"/>
      <c r="AS61" s="7"/>
      <c r="AT61" s="7"/>
      <c r="AV61" s="26" t="e">
        <f t="shared" si="5"/>
        <v>#VALUE!</v>
      </c>
      <c r="AW61" s="7"/>
      <c r="AX61" s="7"/>
      <c r="AY61" s="7"/>
      <c r="AZ61" s="7"/>
      <c r="BA61" s="7"/>
      <c r="BB61" s="7"/>
    </row>
    <row r="62" spans="1:54" x14ac:dyDescent="0.45">
      <c r="A62" s="48">
        <f t="shared" si="6"/>
        <v>42055</v>
      </c>
      <c r="B62" s="60"/>
      <c r="C62" s="61">
        <f>INDEX(($I$12:$N$1473,$Q$12:$V$1473,$Y$12:$AD$1473),$A62-VLOOKUP($C$3,$CA$3:$CC$10,3,FALSE)+1,3,VLOOKUP($C$3,$CA$3:$CB$10,2,FALSE))</f>
        <v>11.25</v>
      </c>
      <c r="D62" s="61">
        <f>INDEX(($I$12:$N$1473,$Q$12:$V$1473,$Y$12:$AD$1473),$A62-VLOOKUP($C$3,$CA$3:$CC$10,3,FALSE)+1,4,VLOOKUP($C$3,$CA$3:$CB$10,2,FALSE))</f>
        <v>13.7</v>
      </c>
      <c r="E62" s="61">
        <f>INDEX(($I$12:$N$1473,$Q$12:$V$1473,$Y$12:$AD$1473),$A62-VLOOKUP($C$3,$CA$3:$CC$10,3,FALSE)+1,5,VLOOKUP($C$3,$CA$3:$CB$10,2,FALSE))</f>
        <v>5</v>
      </c>
      <c r="F62" s="62">
        <f>INDEX(($I$12:$N$1473,$Q$12:$V$1473,$Y$12:$AD$1473),$A62-VLOOKUP($C$3,$CA$3:$CC$10,3,FALSE)+1,6,VLOOKUP($C$3,$CA$3:$CB$10,2,FALSE))</f>
        <v>8.5</v>
      </c>
      <c r="G62" s="30"/>
      <c r="H62" s="26">
        <f t="shared" si="0"/>
        <v>42055</v>
      </c>
      <c r="I62" s="7" t="s">
        <v>70</v>
      </c>
      <c r="J62" s="7" t="s">
        <v>20</v>
      </c>
      <c r="K62" s="7">
        <v>11.3</v>
      </c>
      <c r="L62" s="7"/>
      <c r="M62" s="7">
        <v>5</v>
      </c>
      <c r="N62" s="7">
        <v>8.4</v>
      </c>
      <c r="P62" s="26">
        <f t="shared" si="1"/>
        <v>42055</v>
      </c>
      <c r="Q62" s="7" t="s">
        <v>70</v>
      </c>
      <c r="R62" s="7" t="s">
        <v>20</v>
      </c>
      <c r="S62" s="7">
        <v>11.4</v>
      </c>
      <c r="T62" s="7">
        <v>13.06</v>
      </c>
      <c r="U62" s="7">
        <v>4.9000000000000004</v>
      </c>
      <c r="V62" s="7">
        <v>8.3000000000000007</v>
      </c>
      <c r="X62" s="26">
        <f t="shared" si="2"/>
        <v>42055</v>
      </c>
      <c r="Y62" s="174" t="s">
        <v>70</v>
      </c>
      <c r="Z62" s="174" t="s">
        <v>20</v>
      </c>
      <c r="AA62" s="174">
        <v>11.25</v>
      </c>
      <c r="AB62" s="174">
        <v>13.7</v>
      </c>
      <c r="AC62" s="174">
        <v>5</v>
      </c>
      <c r="AD62" s="174">
        <v>8.5</v>
      </c>
      <c r="AF62" s="26" t="e">
        <f t="shared" si="3"/>
        <v>#VALUE!</v>
      </c>
      <c r="AG62" s="7"/>
      <c r="AH62" s="7"/>
      <c r="AI62" s="7"/>
      <c r="AJ62" s="7"/>
      <c r="AK62" s="7"/>
      <c r="AL62" s="7"/>
      <c r="AN62" s="26" t="e">
        <f t="shared" si="4"/>
        <v>#VALUE!</v>
      </c>
      <c r="AO62" s="7"/>
      <c r="AP62" s="7"/>
      <c r="AQ62" s="7"/>
      <c r="AR62" s="7"/>
      <c r="AS62" s="7"/>
      <c r="AT62" s="7"/>
      <c r="AV62" s="26" t="e">
        <f t="shared" si="5"/>
        <v>#VALUE!</v>
      </c>
      <c r="AW62" s="7"/>
      <c r="AX62" s="7"/>
      <c r="AY62" s="7"/>
      <c r="AZ62" s="7"/>
      <c r="BA62" s="7"/>
      <c r="BB62" s="7"/>
    </row>
    <row r="63" spans="1:54" x14ac:dyDescent="0.45">
      <c r="A63" s="48">
        <f t="shared" si="6"/>
        <v>42056</v>
      </c>
      <c r="B63" s="60"/>
      <c r="C63" s="61">
        <f>INDEX(($I$12:$N$1473,$Q$12:$V$1473,$Y$12:$AD$1473),$A63-VLOOKUP($C$3,$CA$3:$CC$10,3,FALSE)+1,3,VLOOKUP($C$3,$CA$3:$CB$10,2,FALSE))</f>
        <v>13.85</v>
      </c>
      <c r="D63" s="61">
        <f>INDEX(($I$12:$N$1473,$Q$12:$V$1473,$Y$12:$AD$1473),$A63-VLOOKUP($C$3,$CA$3:$CC$10,3,FALSE)+1,4,VLOOKUP($C$3,$CA$3:$CB$10,2,FALSE))</f>
        <v>13.7</v>
      </c>
      <c r="E63" s="61">
        <f>INDEX(($I$12:$N$1473,$Q$12:$V$1473,$Y$12:$AD$1473),$A63-VLOOKUP($C$3,$CA$3:$CC$10,3,FALSE)+1,5,VLOOKUP($C$3,$CA$3:$CB$10,2,FALSE))</f>
        <v>1.1000000000000001</v>
      </c>
      <c r="F63" s="62">
        <f>INDEX(($I$12:$N$1473,$Q$12:$V$1473,$Y$12:$AD$1473),$A63-VLOOKUP($C$3,$CA$3:$CC$10,3,FALSE)+1,6,VLOOKUP($C$3,$CA$3:$CB$10,2,FALSE))</f>
        <v>7.2</v>
      </c>
      <c r="G63" s="30"/>
      <c r="H63" s="26">
        <f t="shared" si="0"/>
        <v>42056</v>
      </c>
      <c r="I63" s="7" t="s">
        <v>71</v>
      </c>
      <c r="J63" s="7" t="s">
        <v>20</v>
      </c>
      <c r="K63" s="7">
        <v>14.05</v>
      </c>
      <c r="L63" s="7"/>
      <c r="M63" s="7">
        <v>2</v>
      </c>
      <c r="N63" s="7">
        <v>5.9</v>
      </c>
      <c r="P63" s="26">
        <f t="shared" si="1"/>
        <v>42056</v>
      </c>
      <c r="Q63" s="7" t="s">
        <v>71</v>
      </c>
      <c r="R63" s="7" t="s">
        <v>20</v>
      </c>
      <c r="S63" s="7">
        <v>14</v>
      </c>
      <c r="T63" s="7">
        <v>13.06</v>
      </c>
      <c r="U63" s="7">
        <v>1.6</v>
      </c>
      <c r="V63" s="7">
        <v>6.4</v>
      </c>
      <c r="X63" s="26">
        <f t="shared" si="2"/>
        <v>42056</v>
      </c>
      <c r="Y63" s="174" t="s">
        <v>71</v>
      </c>
      <c r="Z63" s="174" t="s">
        <v>20</v>
      </c>
      <c r="AA63" s="174">
        <v>13.85</v>
      </c>
      <c r="AB63" s="174">
        <v>13.7</v>
      </c>
      <c r="AC63" s="174">
        <v>1.1000000000000001</v>
      </c>
      <c r="AD63" s="174">
        <v>7.2</v>
      </c>
      <c r="AF63" s="26" t="e">
        <f t="shared" si="3"/>
        <v>#VALUE!</v>
      </c>
      <c r="AG63" s="7"/>
      <c r="AH63" s="7"/>
      <c r="AI63" s="7"/>
      <c r="AJ63" s="7"/>
      <c r="AK63" s="7"/>
      <c r="AL63" s="7"/>
      <c r="AN63" s="26" t="e">
        <f t="shared" si="4"/>
        <v>#VALUE!</v>
      </c>
      <c r="AO63" s="7"/>
      <c r="AP63" s="7"/>
      <c r="AQ63" s="7"/>
      <c r="AR63" s="7"/>
      <c r="AS63" s="7"/>
      <c r="AT63" s="7"/>
      <c r="AV63" s="26" t="e">
        <f t="shared" si="5"/>
        <v>#VALUE!</v>
      </c>
      <c r="AW63" s="7"/>
      <c r="AX63" s="7"/>
      <c r="AY63" s="7"/>
      <c r="AZ63" s="7"/>
      <c r="BA63" s="7"/>
      <c r="BB63" s="7"/>
    </row>
    <row r="64" spans="1:54" x14ac:dyDescent="0.45">
      <c r="A64" s="48">
        <f t="shared" si="6"/>
        <v>42057</v>
      </c>
      <c r="B64" s="60"/>
      <c r="C64" s="61">
        <f>INDEX(($I$12:$N$1473,$Q$12:$V$1473,$Y$12:$AD$1473),$A64-VLOOKUP($C$3,$CA$3:$CC$10,3,FALSE)+1,3,VLOOKUP($C$3,$CA$3:$CB$10,2,FALSE))</f>
        <v>15.1</v>
      </c>
      <c r="D64" s="61">
        <f>INDEX(($I$12:$N$1473,$Q$12:$V$1473,$Y$12:$AD$1473),$A64-VLOOKUP($C$3,$CA$3:$CC$10,3,FALSE)+1,4,VLOOKUP($C$3,$CA$3:$CB$10,2,FALSE))</f>
        <v>13.7</v>
      </c>
      <c r="E64" s="61">
        <f>INDEX(($I$12:$N$1473,$Q$12:$V$1473,$Y$12:$AD$1473),$A64-VLOOKUP($C$3,$CA$3:$CC$10,3,FALSE)+1,5,VLOOKUP($C$3,$CA$3:$CB$10,2,FALSE))</f>
        <v>-3.1</v>
      </c>
      <c r="F64" s="62">
        <f>INDEX(($I$12:$N$1473,$Q$12:$V$1473,$Y$12:$AD$1473),$A64-VLOOKUP($C$3,$CA$3:$CC$10,3,FALSE)+1,6,VLOOKUP($C$3,$CA$3:$CB$10,2,FALSE))</f>
        <v>8.9</v>
      </c>
      <c r="G64" s="30"/>
      <c r="H64" s="26">
        <f t="shared" si="0"/>
        <v>42057</v>
      </c>
      <c r="I64" s="7" t="s">
        <v>72</v>
      </c>
      <c r="J64" s="7" t="s">
        <v>20</v>
      </c>
      <c r="K64" s="7">
        <v>13.05</v>
      </c>
      <c r="L64" s="7"/>
      <c r="M64" s="7">
        <v>0.8</v>
      </c>
      <c r="N64" s="7">
        <v>9.1</v>
      </c>
      <c r="P64" s="26">
        <f t="shared" si="1"/>
        <v>42057</v>
      </c>
      <c r="Q64" s="7" t="s">
        <v>72</v>
      </c>
      <c r="R64" s="7" t="s">
        <v>20</v>
      </c>
      <c r="S64" s="7">
        <v>14.05</v>
      </c>
      <c r="T64" s="7">
        <v>13.06</v>
      </c>
      <c r="U64" s="7">
        <v>-1.2</v>
      </c>
      <c r="V64" s="7">
        <v>9.1</v>
      </c>
      <c r="X64" s="26">
        <f t="shared" si="2"/>
        <v>42057</v>
      </c>
      <c r="Y64" s="174" t="s">
        <v>72</v>
      </c>
      <c r="Z64" s="174" t="s">
        <v>20</v>
      </c>
      <c r="AA64" s="174">
        <v>15.1</v>
      </c>
      <c r="AB64" s="174">
        <v>13.7</v>
      </c>
      <c r="AC64" s="174">
        <v>-3.1</v>
      </c>
      <c r="AD64" s="174">
        <v>8.9</v>
      </c>
      <c r="AF64" s="26" t="e">
        <f t="shared" si="3"/>
        <v>#VALUE!</v>
      </c>
      <c r="AG64" s="7"/>
      <c r="AH64" s="7"/>
      <c r="AI64" s="7"/>
      <c r="AJ64" s="7"/>
      <c r="AK64" s="7"/>
      <c r="AL64" s="7"/>
      <c r="AN64" s="26" t="e">
        <f t="shared" si="4"/>
        <v>#VALUE!</v>
      </c>
      <c r="AO64" s="7"/>
      <c r="AP64" s="7"/>
      <c r="AQ64" s="7"/>
      <c r="AR64" s="7"/>
      <c r="AS64" s="7"/>
      <c r="AT64" s="7"/>
      <c r="AV64" s="26" t="e">
        <f t="shared" si="5"/>
        <v>#VALUE!</v>
      </c>
      <c r="AW64" s="7"/>
      <c r="AX64" s="7"/>
      <c r="AY64" s="7"/>
      <c r="AZ64" s="7"/>
      <c r="BA64" s="7"/>
      <c r="BB64" s="7"/>
    </row>
    <row r="65" spans="1:54" x14ac:dyDescent="0.45">
      <c r="A65" s="48">
        <f t="shared" si="6"/>
        <v>42058</v>
      </c>
      <c r="B65" s="60"/>
      <c r="C65" s="61">
        <f>INDEX(($I$12:$N$1473,$Q$12:$V$1473,$Y$12:$AD$1473),$A65-VLOOKUP($C$3,$CA$3:$CC$10,3,FALSE)+1,3,VLOOKUP($C$3,$CA$3:$CB$10,2,FALSE))</f>
        <v>10.25</v>
      </c>
      <c r="D65" s="61">
        <f>INDEX(($I$12:$N$1473,$Q$12:$V$1473,$Y$12:$AD$1473),$A65-VLOOKUP($C$3,$CA$3:$CC$10,3,FALSE)+1,4,VLOOKUP($C$3,$CA$3:$CB$10,2,FALSE))</f>
        <v>13.7</v>
      </c>
      <c r="E65" s="61">
        <f>INDEX(($I$12:$N$1473,$Q$12:$V$1473,$Y$12:$AD$1473),$A65-VLOOKUP($C$3,$CA$3:$CC$10,3,FALSE)+1,5,VLOOKUP($C$3,$CA$3:$CB$10,2,FALSE))</f>
        <v>3.8</v>
      </c>
      <c r="F65" s="62">
        <f>INDEX(($I$12:$N$1473,$Q$12:$V$1473,$Y$12:$AD$1473),$A65-VLOOKUP($C$3,$CA$3:$CC$10,3,FALSE)+1,6,VLOOKUP($C$3,$CA$3:$CB$10,2,FALSE))</f>
        <v>11.7</v>
      </c>
      <c r="G65" s="30"/>
      <c r="H65" s="26">
        <f t="shared" si="0"/>
        <v>42058</v>
      </c>
      <c r="I65" s="7" t="s">
        <v>73</v>
      </c>
      <c r="J65" s="7" t="s">
        <v>20</v>
      </c>
      <c r="K65" s="7">
        <v>9.65</v>
      </c>
      <c r="L65" s="7"/>
      <c r="M65" s="7">
        <v>4.0999999999999996</v>
      </c>
      <c r="N65" s="7">
        <v>12.6</v>
      </c>
      <c r="P65" s="26">
        <f t="shared" si="1"/>
        <v>42058</v>
      </c>
      <c r="Q65" s="7" t="s">
        <v>73</v>
      </c>
      <c r="R65" s="7" t="s">
        <v>20</v>
      </c>
      <c r="S65" s="7">
        <v>9.85</v>
      </c>
      <c r="T65" s="7">
        <v>13.06</v>
      </c>
      <c r="U65" s="7">
        <v>4.2</v>
      </c>
      <c r="V65" s="7">
        <v>12.1</v>
      </c>
      <c r="X65" s="26">
        <f t="shared" si="2"/>
        <v>42058</v>
      </c>
      <c r="Y65" s="174" t="s">
        <v>73</v>
      </c>
      <c r="Z65" s="174" t="s">
        <v>20</v>
      </c>
      <c r="AA65" s="174">
        <v>10.25</v>
      </c>
      <c r="AB65" s="174">
        <v>13.7</v>
      </c>
      <c r="AC65" s="174">
        <v>3.8</v>
      </c>
      <c r="AD65" s="174">
        <v>11.7</v>
      </c>
      <c r="AF65" s="26" t="e">
        <f t="shared" si="3"/>
        <v>#VALUE!</v>
      </c>
      <c r="AG65" s="7"/>
      <c r="AH65" s="7"/>
      <c r="AI65" s="7"/>
      <c r="AJ65" s="7"/>
      <c r="AK65" s="7"/>
      <c r="AL65" s="7"/>
      <c r="AN65" s="26" t="e">
        <f t="shared" si="4"/>
        <v>#VALUE!</v>
      </c>
      <c r="AO65" s="7"/>
      <c r="AP65" s="7"/>
      <c r="AQ65" s="7"/>
      <c r="AR65" s="7"/>
      <c r="AS65" s="7"/>
      <c r="AT65" s="7"/>
      <c r="AV65" s="26" t="e">
        <f t="shared" si="5"/>
        <v>#VALUE!</v>
      </c>
      <c r="AW65" s="7"/>
      <c r="AX65" s="7"/>
      <c r="AY65" s="7"/>
      <c r="AZ65" s="7"/>
      <c r="BA65" s="7"/>
      <c r="BB65" s="7"/>
    </row>
    <row r="66" spans="1:54" x14ac:dyDescent="0.45">
      <c r="A66" s="48">
        <f t="shared" si="6"/>
        <v>42059</v>
      </c>
      <c r="B66" s="60"/>
      <c r="C66" s="61">
        <f>INDEX(($I$12:$N$1473,$Q$12:$V$1473,$Y$12:$AD$1473),$A66-VLOOKUP($C$3,$CA$3:$CC$10,3,FALSE)+1,3,VLOOKUP($C$3,$CA$3:$CB$10,2,FALSE))</f>
        <v>12.7</v>
      </c>
      <c r="D66" s="61">
        <f>INDEX(($I$12:$N$1473,$Q$12:$V$1473,$Y$12:$AD$1473),$A66-VLOOKUP($C$3,$CA$3:$CC$10,3,FALSE)+1,4,VLOOKUP($C$3,$CA$3:$CB$10,2,FALSE))</f>
        <v>13.7</v>
      </c>
      <c r="E66" s="61">
        <f>INDEX(($I$12:$N$1473,$Q$12:$V$1473,$Y$12:$AD$1473),$A66-VLOOKUP($C$3,$CA$3:$CC$10,3,FALSE)+1,5,VLOOKUP($C$3,$CA$3:$CB$10,2,FALSE))</f>
        <v>1.7</v>
      </c>
      <c r="F66" s="62">
        <f>INDEX(($I$12:$N$1473,$Q$12:$V$1473,$Y$12:$AD$1473),$A66-VLOOKUP($C$3,$CA$3:$CC$10,3,FALSE)+1,6,VLOOKUP($C$3,$CA$3:$CB$10,2,FALSE))</f>
        <v>8.9</v>
      </c>
      <c r="G66" s="30"/>
      <c r="H66" s="26">
        <f t="shared" si="0"/>
        <v>42059</v>
      </c>
      <c r="I66" s="7" t="s">
        <v>74</v>
      </c>
      <c r="J66" s="7" t="s">
        <v>20</v>
      </c>
      <c r="K66" s="7">
        <v>11.6</v>
      </c>
      <c r="L66" s="7"/>
      <c r="M66" s="7">
        <v>2.4</v>
      </c>
      <c r="N66" s="7">
        <v>10.4</v>
      </c>
      <c r="P66" s="26">
        <f t="shared" si="1"/>
        <v>42059</v>
      </c>
      <c r="Q66" s="7" t="s">
        <v>74</v>
      </c>
      <c r="R66" s="7" t="s">
        <v>20</v>
      </c>
      <c r="S66" s="7">
        <v>11.8</v>
      </c>
      <c r="T66" s="7">
        <v>13.06</v>
      </c>
      <c r="U66" s="7">
        <v>2.7</v>
      </c>
      <c r="V66" s="7">
        <v>9.6999999999999993</v>
      </c>
      <c r="X66" s="26">
        <f t="shared" si="2"/>
        <v>42059</v>
      </c>
      <c r="Y66" s="174" t="s">
        <v>74</v>
      </c>
      <c r="Z66" s="174" t="s">
        <v>20</v>
      </c>
      <c r="AA66" s="174">
        <v>12.7</v>
      </c>
      <c r="AB66" s="174">
        <v>13.7</v>
      </c>
      <c r="AC66" s="174">
        <v>1.7</v>
      </c>
      <c r="AD66" s="174">
        <v>8.9</v>
      </c>
      <c r="AF66" s="26" t="e">
        <f t="shared" si="3"/>
        <v>#VALUE!</v>
      </c>
      <c r="AG66" s="7"/>
      <c r="AH66" s="7"/>
      <c r="AI66" s="7"/>
      <c r="AJ66" s="7"/>
      <c r="AK66" s="7"/>
      <c r="AL66" s="7"/>
      <c r="AN66" s="26" t="e">
        <f t="shared" si="4"/>
        <v>#VALUE!</v>
      </c>
      <c r="AO66" s="7"/>
      <c r="AP66" s="7"/>
      <c r="AQ66" s="7"/>
      <c r="AR66" s="7"/>
      <c r="AS66" s="7"/>
      <c r="AT66" s="7"/>
      <c r="AV66" s="26" t="e">
        <f t="shared" si="5"/>
        <v>#VALUE!</v>
      </c>
      <c r="AW66" s="7"/>
      <c r="AX66" s="7"/>
      <c r="AY66" s="7"/>
      <c r="AZ66" s="7"/>
      <c r="BA66" s="7"/>
      <c r="BB66" s="7"/>
    </row>
    <row r="67" spans="1:54" x14ac:dyDescent="0.45">
      <c r="A67" s="48">
        <f t="shared" si="6"/>
        <v>42060</v>
      </c>
      <c r="B67" s="60"/>
      <c r="C67" s="61">
        <f>INDEX(($I$12:$N$1473,$Q$12:$V$1473,$Y$12:$AD$1473),$A67-VLOOKUP($C$3,$CA$3:$CC$10,3,FALSE)+1,3,VLOOKUP($C$3,$CA$3:$CB$10,2,FALSE))</f>
        <v>13.25</v>
      </c>
      <c r="D67" s="61">
        <f>INDEX(($I$12:$N$1473,$Q$12:$V$1473,$Y$12:$AD$1473),$A67-VLOOKUP($C$3,$CA$3:$CC$10,3,FALSE)+1,4,VLOOKUP($C$3,$CA$3:$CB$10,2,FALSE))</f>
        <v>13.7</v>
      </c>
      <c r="E67" s="61">
        <f>INDEX(($I$12:$N$1473,$Q$12:$V$1473,$Y$12:$AD$1473),$A67-VLOOKUP($C$3,$CA$3:$CC$10,3,FALSE)+1,5,VLOOKUP($C$3,$CA$3:$CB$10,2,FALSE))</f>
        <v>1.8</v>
      </c>
      <c r="F67" s="62">
        <f>INDEX(($I$12:$N$1473,$Q$12:$V$1473,$Y$12:$AD$1473),$A67-VLOOKUP($C$3,$CA$3:$CC$10,3,FALSE)+1,6,VLOOKUP($C$3,$CA$3:$CB$10,2,FALSE))</f>
        <v>7.7</v>
      </c>
      <c r="G67" s="30"/>
      <c r="H67" s="26">
        <f t="shared" si="0"/>
        <v>42060</v>
      </c>
      <c r="I67" s="7" t="s">
        <v>75</v>
      </c>
      <c r="J67" s="7" t="s">
        <v>20</v>
      </c>
      <c r="K67" s="7">
        <v>12.05</v>
      </c>
      <c r="L67" s="7"/>
      <c r="M67" s="7">
        <v>3.4</v>
      </c>
      <c r="N67" s="7">
        <v>8.5</v>
      </c>
      <c r="P67" s="26">
        <f t="shared" si="1"/>
        <v>42060</v>
      </c>
      <c r="Q67" s="7" t="s">
        <v>75</v>
      </c>
      <c r="R67" s="7" t="s">
        <v>20</v>
      </c>
      <c r="S67" s="7">
        <v>13.1</v>
      </c>
      <c r="T67" s="7">
        <v>13.06</v>
      </c>
      <c r="U67" s="7">
        <v>2</v>
      </c>
      <c r="V67" s="7">
        <v>7.8</v>
      </c>
      <c r="X67" s="26">
        <f t="shared" si="2"/>
        <v>42060</v>
      </c>
      <c r="Y67" s="174" t="s">
        <v>75</v>
      </c>
      <c r="Z67" s="174" t="s">
        <v>20</v>
      </c>
      <c r="AA67" s="174">
        <v>13.25</v>
      </c>
      <c r="AB67" s="174">
        <v>13.7</v>
      </c>
      <c r="AC67" s="174">
        <v>1.8</v>
      </c>
      <c r="AD67" s="174">
        <v>7.7</v>
      </c>
      <c r="AF67" s="26" t="e">
        <f t="shared" si="3"/>
        <v>#VALUE!</v>
      </c>
      <c r="AG67" s="7"/>
      <c r="AH67" s="7"/>
      <c r="AI67" s="7"/>
      <c r="AJ67" s="7"/>
      <c r="AK67" s="7"/>
      <c r="AL67" s="7"/>
      <c r="AN67" s="26" t="e">
        <f t="shared" si="4"/>
        <v>#VALUE!</v>
      </c>
      <c r="AO67" s="7"/>
      <c r="AP67" s="7"/>
      <c r="AQ67" s="7"/>
      <c r="AR67" s="7"/>
      <c r="AS67" s="7"/>
      <c r="AT67" s="7"/>
      <c r="AV67" s="26" t="e">
        <f t="shared" si="5"/>
        <v>#VALUE!</v>
      </c>
      <c r="AW67" s="7"/>
      <c r="AX67" s="7"/>
      <c r="AY67" s="7"/>
      <c r="AZ67" s="7"/>
      <c r="BA67" s="7"/>
      <c r="BB67" s="7"/>
    </row>
    <row r="68" spans="1:54" x14ac:dyDescent="0.45">
      <c r="A68" s="48">
        <f t="shared" si="6"/>
        <v>42061</v>
      </c>
      <c r="B68" s="60"/>
      <c r="C68" s="61">
        <f>INDEX(($I$12:$N$1473,$Q$12:$V$1473,$Y$12:$AD$1473),$A68-VLOOKUP($C$3,$CA$3:$CC$10,3,FALSE)+1,3,VLOOKUP($C$3,$CA$3:$CB$10,2,FALSE))</f>
        <v>10</v>
      </c>
      <c r="D68" s="61">
        <f>INDEX(($I$12:$N$1473,$Q$12:$V$1473,$Y$12:$AD$1473),$A68-VLOOKUP($C$3,$CA$3:$CC$10,3,FALSE)+1,4,VLOOKUP($C$3,$CA$3:$CB$10,2,FALSE))</f>
        <v>13.7</v>
      </c>
      <c r="E68" s="61">
        <f>INDEX(($I$12:$N$1473,$Q$12:$V$1473,$Y$12:$AD$1473),$A68-VLOOKUP($C$3,$CA$3:$CC$10,3,FALSE)+1,5,VLOOKUP($C$3,$CA$3:$CB$10,2,FALSE))</f>
        <v>4.7</v>
      </c>
      <c r="F68" s="62">
        <f>INDEX(($I$12:$N$1473,$Q$12:$V$1473,$Y$12:$AD$1473),$A68-VLOOKUP($C$3,$CA$3:$CC$10,3,FALSE)+1,6,VLOOKUP($C$3,$CA$3:$CB$10,2,FALSE))</f>
        <v>11.3</v>
      </c>
      <c r="G68" s="30"/>
      <c r="H68" s="26">
        <f t="shared" si="0"/>
        <v>42061</v>
      </c>
      <c r="I68" s="7" t="s">
        <v>76</v>
      </c>
      <c r="J68" s="7" t="s">
        <v>20</v>
      </c>
      <c r="K68" s="7">
        <v>8.75</v>
      </c>
      <c r="L68" s="7"/>
      <c r="M68" s="7">
        <v>6.8</v>
      </c>
      <c r="N68" s="7">
        <v>11.7</v>
      </c>
      <c r="P68" s="26">
        <f t="shared" si="1"/>
        <v>42061</v>
      </c>
      <c r="Q68" s="7" t="s">
        <v>76</v>
      </c>
      <c r="R68" s="7" t="s">
        <v>20</v>
      </c>
      <c r="S68" s="7">
        <v>10.4</v>
      </c>
      <c r="T68" s="7">
        <v>13.06</v>
      </c>
      <c r="U68" s="7">
        <v>3.9</v>
      </c>
      <c r="V68" s="7">
        <v>11.3</v>
      </c>
      <c r="X68" s="26">
        <f t="shared" si="2"/>
        <v>42061</v>
      </c>
      <c r="Y68" s="174" t="s">
        <v>76</v>
      </c>
      <c r="Z68" s="174" t="s">
        <v>20</v>
      </c>
      <c r="AA68" s="174">
        <v>10</v>
      </c>
      <c r="AB68" s="174">
        <v>13.7</v>
      </c>
      <c r="AC68" s="174">
        <v>4.7</v>
      </c>
      <c r="AD68" s="174">
        <v>11.3</v>
      </c>
      <c r="AF68" s="26" t="e">
        <f t="shared" si="3"/>
        <v>#VALUE!</v>
      </c>
      <c r="AG68" s="7"/>
      <c r="AH68" s="7"/>
      <c r="AI68" s="7"/>
      <c r="AJ68" s="7"/>
      <c r="AK68" s="7"/>
      <c r="AL68" s="7"/>
      <c r="AN68" s="26" t="e">
        <f t="shared" si="4"/>
        <v>#VALUE!</v>
      </c>
      <c r="AO68" s="7"/>
      <c r="AP68" s="7"/>
      <c r="AQ68" s="7"/>
      <c r="AR68" s="7"/>
      <c r="AS68" s="7"/>
      <c r="AT68" s="7"/>
      <c r="AV68" s="26" t="e">
        <f t="shared" si="5"/>
        <v>#VALUE!</v>
      </c>
      <c r="AW68" s="7"/>
      <c r="AX68" s="7"/>
      <c r="AY68" s="7"/>
      <c r="AZ68" s="7"/>
      <c r="BA68" s="7"/>
      <c r="BB68" s="7"/>
    </row>
    <row r="69" spans="1:54" x14ac:dyDescent="0.45">
      <c r="A69" s="48">
        <f t="shared" si="6"/>
        <v>42062</v>
      </c>
      <c r="B69" s="60"/>
      <c r="C69" s="61">
        <f>INDEX(($I$12:$N$1473,$Q$12:$V$1473,$Y$12:$AD$1473),$A69-VLOOKUP($C$3,$CA$3:$CC$10,3,FALSE)+1,3,VLOOKUP($C$3,$CA$3:$CB$10,2,FALSE))</f>
        <v>11.45</v>
      </c>
      <c r="D69" s="61">
        <f>INDEX(($I$12:$N$1473,$Q$12:$V$1473,$Y$12:$AD$1473),$A69-VLOOKUP($C$3,$CA$3:$CC$10,3,FALSE)+1,4,VLOOKUP($C$3,$CA$3:$CB$10,2,FALSE))</f>
        <v>13.7</v>
      </c>
      <c r="E69" s="61">
        <f>INDEX(($I$12:$N$1473,$Q$12:$V$1473,$Y$12:$AD$1473),$A69-VLOOKUP($C$3,$CA$3:$CC$10,3,FALSE)+1,5,VLOOKUP($C$3,$CA$3:$CB$10,2,FALSE))</f>
        <v>3.9</v>
      </c>
      <c r="F69" s="62">
        <f>INDEX(($I$12:$N$1473,$Q$12:$V$1473,$Y$12:$AD$1473),$A69-VLOOKUP($C$3,$CA$3:$CC$10,3,FALSE)+1,6,VLOOKUP($C$3,$CA$3:$CB$10,2,FALSE))</f>
        <v>9.1999999999999993</v>
      </c>
      <c r="G69" s="30"/>
      <c r="H69" s="26">
        <f t="shared" si="0"/>
        <v>42062</v>
      </c>
      <c r="I69" s="7" t="s">
        <v>77</v>
      </c>
      <c r="J69" s="7" t="s">
        <v>20</v>
      </c>
      <c r="K69" s="7">
        <v>11.15</v>
      </c>
      <c r="L69" s="7"/>
      <c r="M69" s="7">
        <v>4.4000000000000004</v>
      </c>
      <c r="N69" s="7">
        <v>9.3000000000000007</v>
      </c>
      <c r="P69" s="26">
        <f t="shared" si="1"/>
        <v>42062</v>
      </c>
      <c r="Q69" s="7" t="s">
        <v>77</v>
      </c>
      <c r="R69" s="7" t="s">
        <v>20</v>
      </c>
      <c r="S69" s="7">
        <v>11.6</v>
      </c>
      <c r="T69" s="7">
        <v>13.06</v>
      </c>
      <c r="U69" s="7">
        <v>3.4</v>
      </c>
      <c r="V69" s="7">
        <v>9.4</v>
      </c>
      <c r="X69" s="26">
        <f t="shared" si="2"/>
        <v>42062</v>
      </c>
      <c r="Y69" s="174" t="s">
        <v>77</v>
      </c>
      <c r="Z69" s="174" t="s">
        <v>20</v>
      </c>
      <c r="AA69" s="174">
        <v>11.45</v>
      </c>
      <c r="AB69" s="174">
        <v>13.7</v>
      </c>
      <c r="AC69" s="174">
        <v>3.9</v>
      </c>
      <c r="AD69" s="174">
        <v>9.1999999999999993</v>
      </c>
      <c r="AF69" s="26" t="e">
        <f t="shared" si="3"/>
        <v>#VALUE!</v>
      </c>
      <c r="AG69" s="7"/>
      <c r="AH69" s="7"/>
      <c r="AI69" s="7"/>
      <c r="AJ69" s="7"/>
      <c r="AK69" s="7"/>
      <c r="AL69" s="7"/>
      <c r="AN69" s="26" t="e">
        <f t="shared" si="4"/>
        <v>#VALUE!</v>
      </c>
      <c r="AO69" s="7"/>
      <c r="AP69" s="7"/>
      <c r="AQ69" s="7"/>
      <c r="AR69" s="7"/>
      <c r="AS69" s="7"/>
      <c r="AT69" s="7"/>
      <c r="AV69" s="26" t="e">
        <f t="shared" si="5"/>
        <v>#VALUE!</v>
      </c>
      <c r="AW69" s="7"/>
      <c r="AX69" s="7"/>
      <c r="AY69" s="7"/>
      <c r="AZ69" s="7"/>
      <c r="BA69" s="7"/>
      <c r="BB69" s="7"/>
    </row>
    <row r="70" spans="1:54" x14ac:dyDescent="0.45">
      <c r="A70" s="48">
        <f t="shared" si="6"/>
        <v>42063</v>
      </c>
      <c r="B70" s="60"/>
      <c r="C70" s="61">
        <f>INDEX(($I$12:$N$1473,$Q$12:$V$1473,$Y$12:$AD$1473),$A70-VLOOKUP($C$3,$CA$3:$CC$10,3,FALSE)+1,3,VLOOKUP($C$3,$CA$3:$CB$10,2,FALSE))</f>
        <v>13.3</v>
      </c>
      <c r="D70" s="61">
        <f>INDEX(($I$12:$N$1473,$Q$12:$V$1473,$Y$12:$AD$1473),$A70-VLOOKUP($C$3,$CA$3:$CC$10,3,FALSE)+1,4,VLOOKUP($C$3,$CA$3:$CB$10,2,FALSE))</f>
        <v>13.7</v>
      </c>
      <c r="E70" s="61">
        <f>INDEX(($I$12:$N$1473,$Q$12:$V$1473,$Y$12:$AD$1473),$A70-VLOOKUP($C$3,$CA$3:$CC$10,3,FALSE)+1,5,VLOOKUP($C$3,$CA$3:$CB$10,2,FALSE))</f>
        <v>-0.7</v>
      </c>
      <c r="F70" s="62">
        <f>INDEX(($I$12:$N$1473,$Q$12:$V$1473,$Y$12:$AD$1473),$A70-VLOOKUP($C$3,$CA$3:$CC$10,3,FALSE)+1,6,VLOOKUP($C$3,$CA$3:$CB$10,2,FALSE))</f>
        <v>10.1</v>
      </c>
      <c r="G70" s="30"/>
      <c r="H70" s="26">
        <f t="shared" si="0"/>
        <v>42063</v>
      </c>
      <c r="I70" s="7" t="s">
        <v>78</v>
      </c>
      <c r="J70" s="7" t="s">
        <v>20</v>
      </c>
      <c r="K70" s="7">
        <v>12.2</v>
      </c>
      <c r="L70" s="7"/>
      <c r="M70" s="7">
        <v>1.1000000000000001</v>
      </c>
      <c r="N70" s="7">
        <v>10.5</v>
      </c>
      <c r="P70" s="26">
        <f t="shared" si="1"/>
        <v>42063</v>
      </c>
      <c r="Q70" s="7" t="s">
        <v>78</v>
      </c>
      <c r="R70" s="7" t="s">
        <v>20</v>
      </c>
      <c r="S70" s="7">
        <v>13.45</v>
      </c>
      <c r="T70" s="7">
        <v>13.06</v>
      </c>
      <c r="U70" s="7">
        <v>-1.7</v>
      </c>
      <c r="V70" s="7">
        <v>10.8</v>
      </c>
      <c r="X70" s="26">
        <f t="shared" si="2"/>
        <v>42063</v>
      </c>
      <c r="Y70" s="174" t="s">
        <v>78</v>
      </c>
      <c r="Z70" s="174" t="s">
        <v>20</v>
      </c>
      <c r="AA70" s="174">
        <v>13.3</v>
      </c>
      <c r="AB70" s="174">
        <v>13.7</v>
      </c>
      <c r="AC70" s="174">
        <v>-0.7</v>
      </c>
      <c r="AD70" s="174">
        <v>10.1</v>
      </c>
      <c r="AF70" s="26" t="e">
        <f t="shared" si="3"/>
        <v>#VALUE!</v>
      </c>
      <c r="AG70" s="7"/>
      <c r="AH70" s="7"/>
      <c r="AI70" s="7"/>
      <c r="AJ70" s="7"/>
      <c r="AK70" s="7"/>
      <c r="AL70" s="7"/>
      <c r="AN70" s="26" t="e">
        <f t="shared" si="4"/>
        <v>#VALUE!</v>
      </c>
      <c r="AO70" s="7"/>
      <c r="AP70" s="7"/>
      <c r="AQ70" s="7"/>
      <c r="AR70" s="7"/>
      <c r="AS70" s="7"/>
      <c r="AT70" s="7"/>
      <c r="AV70" s="26" t="e">
        <f t="shared" si="5"/>
        <v>#VALUE!</v>
      </c>
      <c r="AW70" s="7"/>
      <c r="AX70" s="7"/>
      <c r="AY70" s="7"/>
      <c r="AZ70" s="7"/>
      <c r="BA70" s="7"/>
      <c r="BB70" s="7"/>
    </row>
    <row r="71" spans="1:54" x14ac:dyDescent="0.45">
      <c r="A71" s="48">
        <f t="shared" si="6"/>
        <v>42064</v>
      </c>
      <c r="B71" s="60"/>
      <c r="C71" s="61">
        <f>INDEX(($I$12:$N$1473,$Q$12:$V$1473,$Y$12:$AD$1473),$A71-VLOOKUP($C$3,$CA$3:$CC$10,3,FALSE)+1,3,VLOOKUP($C$3,$CA$3:$CB$10,2,FALSE))</f>
        <v>8.3000000000000007</v>
      </c>
      <c r="D71" s="61">
        <f>INDEX(($I$12:$N$1473,$Q$12:$V$1473,$Y$12:$AD$1473),$A71-VLOOKUP($C$3,$CA$3:$CC$10,3,FALSE)+1,4,VLOOKUP($C$3,$CA$3:$CB$10,2,FALSE))</f>
        <v>10.81</v>
      </c>
      <c r="E71" s="61">
        <f>INDEX(($I$12:$N$1473,$Q$12:$V$1473,$Y$12:$AD$1473),$A71-VLOOKUP($C$3,$CA$3:$CC$10,3,FALSE)+1,5,VLOOKUP($C$3,$CA$3:$CB$10,2,FALSE))</f>
        <v>7.1</v>
      </c>
      <c r="F71" s="62">
        <f>INDEX(($I$12:$N$1473,$Q$12:$V$1473,$Y$12:$AD$1473),$A71-VLOOKUP($C$3,$CA$3:$CC$10,3,FALSE)+1,6,VLOOKUP($C$3,$CA$3:$CB$10,2,FALSE))</f>
        <v>12.3</v>
      </c>
      <c r="G71" s="30"/>
      <c r="H71" s="26">
        <f t="shared" si="0"/>
        <v>42064</v>
      </c>
      <c r="I71" s="7" t="s">
        <v>79</v>
      </c>
      <c r="J71" s="7" t="s">
        <v>20</v>
      </c>
      <c r="K71" s="7">
        <v>8.0500000000000007</v>
      </c>
      <c r="L71" s="7"/>
      <c r="M71" s="7">
        <v>7.3</v>
      </c>
      <c r="N71" s="7">
        <v>12.6</v>
      </c>
      <c r="P71" s="26">
        <f t="shared" si="1"/>
        <v>42064</v>
      </c>
      <c r="Q71" s="7" t="s">
        <v>79</v>
      </c>
      <c r="R71" s="7" t="s">
        <v>20</v>
      </c>
      <c r="S71" s="7">
        <v>8.0500000000000007</v>
      </c>
      <c r="T71" s="7">
        <v>10.130000000000001</v>
      </c>
      <c r="U71" s="7">
        <v>7.6</v>
      </c>
      <c r="V71" s="7">
        <v>12.3</v>
      </c>
      <c r="X71" s="26">
        <f t="shared" si="2"/>
        <v>42064</v>
      </c>
      <c r="Y71" s="174" t="s">
        <v>79</v>
      </c>
      <c r="Z71" s="174" t="s">
        <v>20</v>
      </c>
      <c r="AA71" s="174">
        <v>8.3000000000000007</v>
      </c>
      <c r="AB71" s="174">
        <v>10.81</v>
      </c>
      <c r="AC71" s="174">
        <v>7.1</v>
      </c>
      <c r="AD71" s="174">
        <v>12.3</v>
      </c>
      <c r="AF71" s="26" t="e">
        <f t="shared" si="3"/>
        <v>#VALUE!</v>
      </c>
      <c r="AG71" s="7"/>
      <c r="AH71" s="7"/>
      <c r="AI71" s="7"/>
      <c r="AJ71" s="7"/>
      <c r="AK71" s="7"/>
      <c r="AL71" s="7"/>
      <c r="AN71" s="26" t="e">
        <f t="shared" si="4"/>
        <v>#VALUE!</v>
      </c>
      <c r="AO71" s="7"/>
      <c r="AP71" s="7"/>
      <c r="AQ71" s="7"/>
      <c r="AR71" s="7"/>
      <c r="AS71" s="7"/>
      <c r="AT71" s="7"/>
      <c r="AV71" s="26" t="e">
        <f t="shared" si="5"/>
        <v>#VALUE!</v>
      </c>
      <c r="AW71" s="7"/>
      <c r="AX71" s="7"/>
      <c r="AY71" s="7"/>
      <c r="AZ71" s="7"/>
      <c r="BA71" s="7"/>
      <c r="BB71" s="7"/>
    </row>
    <row r="72" spans="1:54" x14ac:dyDescent="0.45">
      <c r="A72" s="48">
        <f t="shared" si="6"/>
        <v>42065</v>
      </c>
      <c r="B72" s="60"/>
      <c r="C72" s="61">
        <f>INDEX(($I$12:$N$1473,$Q$12:$V$1473,$Y$12:$AD$1473),$A72-VLOOKUP($C$3,$CA$3:$CC$10,3,FALSE)+1,3,VLOOKUP($C$3,$CA$3:$CB$10,2,FALSE))</f>
        <v>9.4</v>
      </c>
      <c r="D72" s="61">
        <f>INDEX(($I$12:$N$1473,$Q$12:$V$1473,$Y$12:$AD$1473),$A72-VLOOKUP($C$3,$CA$3:$CC$10,3,FALSE)+1,4,VLOOKUP($C$3,$CA$3:$CB$10,2,FALSE))</f>
        <v>10.81</v>
      </c>
      <c r="E72" s="61">
        <f>INDEX(($I$12:$N$1473,$Q$12:$V$1473,$Y$12:$AD$1473),$A72-VLOOKUP($C$3,$CA$3:$CC$10,3,FALSE)+1,5,VLOOKUP($C$3,$CA$3:$CB$10,2,FALSE))</f>
        <v>6.3</v>
      </c>
      <c r="F72" s="62">
        <f>INDEX(($I$12:$N$1473,$Q$12:$V$1473,$Y$12:$AD$1473),$A72-VLOOKUP($C$3,$CA$3:$CC$10,3,FALSE)+1,6,VLOOKUP($C$3,$CA$3:$CB$10,2,FALSE))</f>
        <v>10.9</v>
      </c>
      <c r="G72" s="30"/>
      <c r="H72" s="26">
        <f t="shared" si="0"/>
        <v>42065</v>
      </c>
      <c r="I72" s="7" t="s">
        <v>80</v>
      </c>
      <c r="J72" s="7" t="s">
        <v>20</v>
      </c>
      <c r="K72" s="7">
        <v>9.15</v>
      </c>
      <c r="L72" s="7"/>
      <c r="M72" s="7">
        <v>6.6</v>
      </c>
      <c r="N72" s="7">
        <v>11.1</v>
      </c>
      <c r="P72" s="26">
        <f t="shared" si="1"/>
        <v>42065</v>
      </c>
      <c r="Q72" s="7" t="s">
        <v>80</v>
      </c>
      <c r="R72" s="7" t="s">
        <v>20</v>
      </c>
      <c r="S72" s="7">
        <v>10.7</v>
      </c>
      <c r="T72" s="7">
        <v>10.130000000000001</v>
      </c>
      <c r="U72" s="7">
        <v>4.5</v>
      </c>
      <c r="V72" s="7">
        <v>10.1</v>
      </c>
      <c r="X72" s="26">
        <f t="shared" si="2"/>
        <v>42065</v>
      </c>
      <c r="Y72" s="174" t="s">
        <v>80</v>
      </c>
      <c r="Z72" s="174" t="s">
        <v>20</v>
      </c>
      <c r="AA72" s="174">
        <v>9.4</v>
      </c>
      <c r="AB72" s="174">
        <v>10.81</v>
      </c>
      <c r="AC72" s="174">
        <v>6.3</v>
      </c>
      <c r="AD72" s="174">
        <v>10.9</v>
      </c>
      <c r="AF72" s="26" t="e">
        <f t="shared" si="3"/>
        <v>#VALUE!</v>
      </c>
      <c r="AG72" s="7"/>
      <c r="AH72" s="7"/>
      <c r="AI72" s="7"/>
      <c r="AJ72" s="7"/>
      <c r="AK72" s="7"/>
      <c r="AL72" s="7"/>
      <c r="AN72" s="26" t="e">
        <f t="shared" si="4"/>
        <v>#VALUE!</v>
      </c>
      <c r="AO72" s="7"/>
      <c r="AP72" s="7"/>
      <c r="AQ72" s="7"/>
      <c r="AR72" s="7"/>
      <c r="AS72" s="7"/>
      <c r="AT72" s="7"/>
      <c r="AV72" s="26" t="e">
        <f t="shared" si="5"/>
        <v>#VALUE!</v>
      </c>
      <c r="AW72" s="7"/>
      <c r="AX72" s="7"/>
      <c r="AY72" s="7"/>
      <c r="AZ72" s="7"/>
      <c r="BA72" s="7"/>
      <c r="BB72" s="7"/>
    </row>
    <row r="73" spans="1:54" x14ac:dyDescent="0.45">
      <c r="A73" s="48">
        <f t="shared" si="6"/>
        <v>42066</v>
      </c>
      <c r="B73" s="60"/>
      <c r="C73" s="61">
        <f>INDEX(($I$12:$N$1473,$Q$12:$V$1473,$Y$12:$AD$1473),$A73-VLOOKUP($C$3,$CA$3:$CC$10,3,FALSE)+1,3,VLOOKUP($C$3,$CA$3:$CB$10,2,FALSE))</f>
        <v>11.45</v>
      </c>
      <c r="D73" s="61">
        <f>INDEX(($I$12:$N$1473,$Q$12:$V$1473,$Y$12:$AD$1473),$A73-VLOOKUP($C$3,$CA$3:$CC$10,3,FALSE)+1,4,VLOOKUP($C$3,$CA$3:$CB$10,2,FALSE))</f>
        <v>10.81</v>
      </c>
      <c r="E73" s="61">
        <f>INDEX(($I$12:$N$1473,$Q$12:$V$1473,$Y$12:$AD$1473),$A73-VLOOKUP($C$3,$CA$3:$CC$10,3,FALSE)+1,5,VLOOKUP($C$3,$CA$3:$CB$10,2,FALSE))</f>
        <v>2.2000000000000002</v>
      </c>
      <c r="F73" s="62">
        <f>INDEX(($I$12:$N$1473,$Q$12:$V$1473,$Y$12:$AD$1473),$A73-VLOOKUP($C$3,$CA$3:$CC$10,3,FALSE)+1,6,VLOOKUP($C$3,$CA$3:$CB$10,2,FALSE))</f>
        <v>10.9</v>
      </c>
      <c r="G73" s="30"/>
      <c r="H73" s="26">
        <f t="shared" si="0"/>
        <v>42066</v>
      </c>
      <c r="I73" s="7" t="s">
        <v>81</v>
      </c>
      <c r="J73" s="7" t="s">
        <v>20</v>
      </c>
      <c r="K73" s="7">
        <v>10.45</v>
      </c>
      <c r="L73" s="7"/>
      <c r="M73" s="7">
        <v>3.2</v>
      </c>
      <c r="N73" s="7">
        <v>11.9</v>
      </c>
      <c r="P73" s="26">
        <f t="shared" si="1"/>
        <v>42066</v>
      </c>
      <c r="Q73" s="7" t="s">
        <v>81</v>
      </c>
      <c r="R73" s="7" t="s">
        <v>20</v>
      </c>
      <c r="S73" s="7">
        <v>11.3</v>
      </c>
      <c r="T73" s="7">
        <v>10.130000000000001</v>
      </c>
      <c r="U73" s="7">
        <v>1.9</v>
      </c>
      <c r="V73" s="7">
        <v>11.5</v>
      </c>
      <c r="X73" s="26">
        <f t="shared" si="2"/>
        <v>42066</v>
      </c>
      <c r="Y73" s="174" t="s">
        <v>81</v>
      </c>
      <c r="Z73" s="174" t="s">
        <v>20</v>
      </c>
      <c r="AA73" s="174">
        <v>11.45</v>
      </c>
      <c r="AB73" s="174">
        <v>10.81</v>
      </c>
      <c r="AC73" s="174">
        <v>2.2000000000000002</v>
      </c>
      <c r="AD73" s="174">
        <v>10.9</v>
      </c>
      <c r="AF73" s="26" t="e">
        <f t="shared" si="3"/>
        <v>#VALUE!</v>
      </c>
      <c r="AG73" s="7"/>
      <c r="AH73" s="7"/>
      <c r="AI73" s="7"/>
      <c r="AJ73" s="7"/>
      <c r="AK73" s="7"/>
      <c r="AL73" s="7"/>
      <c r="AN73" s="26" t="e">
        <f t="shared" si="4"/>
        <v>#VALUE!</v>
      </c>
      <c r="AO73" s="7"/>
      <c r="AP73" s="7"/>
      <c r="AQ73" s="7"/>
      <c r="AR73" s="7"/>
      <c r="AS73" s="7"/>
      <c r="AT73" s="7"/>
      <c r="AV73" s="26" t="e">
        <f t="shared" si="5"/>
        <v>#VALUE!</v>
      </c>
      <c r="AW73" s="7"/>
      <c r="AX73" s="7"/>
      <c r="AY73" s="7"/>
      <c r="AZ73" s="7"/>
      <c r="BA73" s="7"/>
      <c r="BB73" s="7"/>
    </row>
    <row r="74" spans="1:54" x14ac:dyDescent="0.45">
      <c r="A74" s="48">
        <f t="shared" si="6"/>
        <v>42067</v>
      </c>
      <c r="B74" s="60"/>
      <c r="C74" s="61">
        <f>INDEX(($I$12:$N$1473,$Q$12:$V$1473,$Y$12:$AD$1473),$A74-VLOOKUP($C$3,$CA$3:$CC$10,3,FALSE)+1,3,VLOOKUP($C$3,$CA$3:$CB$10,2,FALSE))</f>
        <v>13.6</v>
      </c>
      <c r="D74" s="61">
        <f>INDEX(($I$12:$N$1473,$Q$12:$V$1473,$Y$12:$AD$1473),$A74-VLOOKUP($C$3,$CA$3:$CC$10,3,FALSE)+1,4,VLOOKUP($C$3,$CA$3:$CB$10,2,FALSE))</f>
        <v>10.81</v>
      </c>
      <c r="E74" s="61">
        <f>INDEX(($I$12:$N$1473,$Q$12:$V$1473,$Y$12:$AD$1473),$A74-VLOOKUP($C$3,$CA$3:$CC$10,3,FALSE)+1,5,VLOOKUP($C$3,$CA$3:$CB$10,2,FALSE))</f>
        <v>-0.3</v>
      </c>
      <c r="F74" s="62">
        <f>INDEX(($I$12:$N$1473,$Q$12:$V$1473,$Y$12:$AD$1473),$A74-VLOOKUP($C$3,$CA$3:$CC$10,3,FALSE)+1,6,VLOOKUP($C$3,$CA$3:$CB$10,2,FALSE))</f>
        <v>9.1</v>
      </c>
      <c r="G74" s="30"/>
      <c r="H74" s="26">
        <f t="shared" si="0"/>
        <v>42067</v>
      </c>
      <c r="I74" s="7" t="s">
        <v>82</v>
      </c>
      <c r="J74" s="7" t="s">
        <v>20</v>
      </c>
      <c r="K74" s="7">
        <v>11.8</v>
      </c>
      <c r="L74" s="7"/>
      <c r="M74" s="7">
        <v>2.8</v>
      </c>
      <c r="N74" s="7">
        <v>9.6</v>
      </c>
      <c r="P74" s="26">
        <f t="shared" si="1"/>
        <v>42067</v>
      </c>
      <c r="Q74" s="7" t="s">
        <v>82</v>
      </c>
      <c r="R74" s="7" t="s">
        <v>20</v>
      </c>
      <c r="S74" s="7">
        <v>13</v>
      </c>
      <c r="T74" s="7">
        <v>10.130000000000001</v>
      </c>
      <c r="U74" s="7">
        <v>0.4</v>
      </c>
      <c r="V74" s="7">
        <v>9.6</v>
      </c>
      <c r="X74" s="26">
        <f t="shared" si="2"/>
        <v>42067</v>
      </c>
      <c r="Y74" s="174" t="s">
        <v>82</v>
      </c>
      <c r="Z74" s="174" t="s">
        <v>20</v>
      </c>
      <c r="AA74" s="174">
        <v>13.6</v>
      </c>
      <c r="AB74" s="174">
        <v>10.81</v>
      </c>
      <c r="AC74" s="174">
        <v>-0.3</v>
      </c>
      <c r="AD74" s="174">
        <v>9.1</v>
      </c>
      <c r="AF74" s="26" t="e">
        <f t="shared" si="3"/>
        <v>#VALUE!</v>
      </c>
      <c r="AG74" s="7"/>
      <c r="AH74" s="7"/>
      <c r="AI74" s="7"/>
      <c r="AJ74" s="7"/>
      <c r="AK74" s="7"/>
      <c r="AL74" s="7"/>
      <c r="AN74" s="26" t="e">
        <f t="shared" si="4"/>
        <v>#VALUE!</v>
      </c>
      <c r="AO74" s="7"/>
      <c r="AP74" s="7"/>
      <c r="AQ74" s="7"/>
      <c r="AR74" s="7"/>
      <c r="AS74" s="7"/>
      <c r="AT74" s="7"/>
      <c r="AV74" s="26" t="e">
        <f t="shared" si="5"/>
        <v>#VALUE!</v>
      </c>
      <c r="AW74" s="7"/>
      <c r="AX74" s="7"/>
      <c r="AY74" s="7"/>
      <c r="AZ74" s="7"/>
      <c r="BA74" s="7"/>
      <c r="BB74" s="7"/>
    </row>
    <row r="75" spans="1:54" x14ac:dyDescent="0.45">
      <c r="A75" s="48">
        <f t="shared" si="6"/>
        <v>42068</v>
      </c>
      <c r="B75" s="60"/>
      <c r="C75" s="61">
        <f>INDEX(($I$12:$N$1473,$Q$12:$V$1473,$Y$12:$AD$1473),$A75-VLOOKUP($C$3,$CA$3:$CC$10,3,FALSE)+1,3,VLOOKUP($C$3,$CA$3:$CB$10,2,FALSE))</f>
        <v>12.2</v>
      </c>
      <c r="D75" s="61">
        <f>INDEX(($I$12:$N$1473,$Q$12:$V$1473,$Y$12:$AD$1473),$A75-VLOOKUP($C$3,$CA$3:$CC$10,3,FALSE)+1,4,VLOOKUP($C$3,$CA$3:$CB$10,2,FALSE))</f>
        <v>10.81</v>
      </c>
      <c r="E75" s="61">
        <f>INDEX(($I$12:$N$1473,$Q$12:$V$1473,$Y$12:$AD$1473),$A75-VLOOKUP($C$3,$CA$3:$CC$10,3,FALSE)+1,5,VLOOKUP($C$3,$CA$3:$CB$10,2,FALSE))</f>
        <v>0.1</v>
      </c>
      <c r="F75" s="62">
        <f>INDEX(($I$12:$N$1473,$Q$12:$V$1473,$Y$12:$AD$1473),$A75-VLOOKUP($C$3,$CA$3:$CC$10,3,FALSE)+1,6,VLOOKUP($C$3,$CA$3:$CB$10,2,FALSE))</f>
        <v>11.5</v>
      </c>
      <c r="G75" s="30"/>
      <c r="H75" s="26">
        <f t="shared" si="0"/>
        <v>42068</v>
      </c>
      <c r="I75" s="7" t="s">
        <v>83</v>
      </c>
      <c r="J75" s="7" t="s">
        <v>20</v>
      </c>
      <c r="K75" s="7">
        <v>10.85</v>
      </c>
      <c r="L75" s="7"/>
      <c r="M75" s="7">
        <v>2.8</v>
      </c>
      <c r="N75" s="7">
        <v>11.5</v>
      </c>
      <c r="P75" s="26">
        <f t="shared" si="1"/>
        <v>42068</v>
      </c>
      <c r="Q75" s="7" t="s">
        <v>83</v>
      </c>
      <c r="R75" s="7" t="s">
        <v>20</v>
      </c>
      <c r="S75" s="7">
        <v>12.65</v>
      </c>
      <c r="T75" s="7">
        <v>10.130000000000001</v>
      </c>
      <c r="U75" s="7">
        <v>-0.6</v>
      </c>
      <c r="V75" s="7">
        <v>11.3</v>
      </c>
      <c r="X75" s="26">
        <f t="shared" si="2"/>
        <v>42068</v>
      </c>
      <c r="Y75" s="174" t="s">
        <v>83</v>
      </c>
      <c r="Z75" s="174" t="s">
        <v>20</v>
      </c>
      <c r="AA75" s="174">
        <v>12.2</v>
      </c>
      <c r="AB75" s="174">
        <v>10.81</v>
      </c>
      <c r="AC75" s="174">
        <v>0.1</v>
      </c>
      <c r="AD75" s="174">
        <v>11.5</v>
      </c>
      <c r="AF75" s="26" t="e">
        <f t="shared" si="3"/>
        <v>#VALUE!</v>
      </c>
      <c r="AG75" s="7"/>
      <c r="AH75" s="7"/>
      <c r="AI75" s="7"/>
      <c r="AJ75" s="7"/>
      <c r="AK75" s="7"/>
      <c r="AL75" s="7"/>
      <c r="AN75" s="26" t="e">
        <f t="shared" si="4"/>
        <v>#VALUE!</v>
      </c>
      <c r="AO75" s="7"/>
      <c r="AP75" s="7"/>
      <c r="AQ75" s="7"/>
      <c r="AR75" s="7"/>
      <c r="AS75" s="7"/>
      <c r="AT75" s="7"/>
      <c r="AV75" s="26" t="e">
        <f t="shared" si="5"/>
        <v>#VALUE!</v>
      </c>
      <c r="AW75" s="7"/>
      <c r="AX75" s="7"/>
      <c r="AY75" s="7"/>
      <c r="AZ75" s="7"/>
      <c r="BA75" s="7"/>
      <c r="BB75" s="7"/>
    </row>
    <row r="76" spans="1:54" x14ac:dyDescent="0.45">
      <c r="A76" s="48">
        <f t="shared" si="6"/>
        <v>42069</v>
      </c>
      <c r="B76" s="60"/>
      <c r="C76" s="61">
        <f>INDEX(($I$12:$N$1473,$Q$12:$V$1473,$Y$12:$AD$1473),$A76-VLOOKUP($C$3,$CA$3:$CC$10,3,FALSE)+1,3,VLOOKUP($C$3,$CA$3:$CB$10,2,FALSE))</f>
        <v>12.5</v>
      </c>
      <c r="D76" s="61">
        <f>INDEX(($I$12:$N$1473,$Q$12:$V$1473,$Y$12:$AD$1473),$A76-VLOOKUP($C$3,$CA$3:$CC$10,3,FALSE)+1,4,VLOOKUP($C$3,$CA$3:$CB$10,2,FALSE))</f>
        <v>10.81</v>
      </c>
      <c r="E76" s="61">
        <f>INDEX(($I$12:$N$1473,$Q$12:$V$1473,$Y$12:$AD$1473),$A76-VLOOKUP($C$3,$CA$3:$CC$10,3,FALSE)+1,5,VLOOKUP($C$3,$CA$3:$CB$10,2,FALSE))</f>
        <v>-1.6</v>
      </c>
      <c r="F76" s="62">
        <f>INDEX(($I$12:$N$1473,$Q$12:$V$1473,$Y$12:$AD$1473),$A76-VLOOKUP($C$3,$CA$3:$CC$10,3,FALSE)+1,6,VLOOKUP($C$3,$CA$3:$CB$10,2,FALSE))</f>
        <v>12.6</v>
      </c>
      <c r="G76" s="30"/>
      <c r="H76" s="26">
        <f t="shared" si="0"/>
        <v>42069</v>
      </c>
      <c r="I76" s="7" t="s">
        <v>84</v>
      </c>
      <c r="J76" s="7" t="s">
        <v>20</v>
      </c>
      <c r="K76" s="7">
        <v>10.25</v>
      </c>
      <c r="L76" s="7"/>
      <c r="M76" s="7">
        <v>2.9</v>
      </c>
      <c r="N76" s="7">
        <v>12.6</v>
      </c>
      <c r="P76" s="26">
        <f t="shared" si="1"/>
        <v>42069</v>
      </c>
      <c r="Q76" s="7" t="s">
        <v>84</v>
      </c>
      <c r="R76" s="7" t="s">
        <v>20</v>
      </c>
      <c r="S76" s="7">
        <v>12.3</v>
      </c>
      <c r="T76" s="7">
        <v>10.130000000000001</v>
      </c>
      <c r="U76" s="7">
        <v>-1.6</v>
      </c>
      <c r="V76" s="7">
        <v>13</v>
      </c>
      <c r="X76" s="26">
        <f t="shared" si="2"/>
        <v>42069</v>
      </c>
      <c r="Y76" s="174" t="s">
        <v>84</v>
      </c>
      <c r="Z76" s="174" t="s">
        <v>20</v>
      </c>
      <c r="AA76" s="174">
        <v>12.5</v>
      </c>
      <c r="AB76" s="174">
        <v>10.81</v>
      </c>
      <c r="AC76" s="174">
        <v>-1.6</v>
      </c>
      <c r="AD76" s="174">
        <v>12.6</v>
      </c>
      <c r="AF76" s="26" t="e">
        <f t="shared" si="3"/>
        <v>#VALUE!</v>
      </c>
      <c r="AG76" s="7"/>
      <c r="AH76" s="7"/>
      <c r="AI76" s="7"/>
      <c r="AJ76" s="7"/>
      <c r="AK76" s="7"/>
      <c r="AL76" s="7"/>
      <c r="AN76" s="26" t="e">
        <f t="shared" si="4"/>
        <v>#VALUE!</v>
      </c>
      <c r="AO76" s="7"/>
      <c r="AP76" s="7"/>
      <c r="AQ76" s="7"/>
      <c r="AR76" s="7"/>
      <c r="AS76" s="7"/>
      <c r="AT76" s="7"/>
      <c r="AV76" s="26" t="e">
        <f t="shared" si="5"/>
        <v>#VALUE!</v>
      </c>
      <c r="AW76" s="7"/>
      <c r="AX76" s="7"/>
      <c r="AY76" s="7"/>
      <c r="AZ76" s="7"/>
      <c r="BA76" s="7"/>
      <c r="BB76" s="7"/>
    </row>
    <row r="77" spans="1:54" x14ac:dyDescent="0.45">
      <c r="A77" s="48">
        <f t="shared" si="6"/>
        <v>42070</v>
      </c>
      <c r="B77" s="60"/>
      <c r="C77" s="61">
        <f>INDEX(($I$12:$N$1473,$Q$12:$V$1473,$Y$12:$AD$1473),$A77-VLOOKUP($C$3,$CA$3:$CC$10,3,FALSE)+1,3,VLOOKUP($C$3,$CA$3:$CB$10,2,FALSE))</f>
        <v>11.1</v>
      </c>
      <c r="D77" s="61">
        <f>INDEX(($I$12:$N$1473,$Q$12:$V$1473,$Y$12:$AD$1473),$A77-VLOOKUP($C$3,$CA$3:$CC$10,3,FALSE)+1,4,VLOOKUP($C$3,$CA$3:$CB$10,2,FALSE))</f>
        <v>10.81</v>
      </c>
      <c r="E77" s="61">
        <f>INDEX(($I$12:$N$1473,$Q$12:$V$1473,$Y$12:$AD$1473),$A77-VLOOKUP($C$3,$CA$3:$CC$10,3,FALSE)+1,5,VLOOKUP($C$3,$CA$3:$CB$10,2,FALSE))</f>
        <v>-1.2</v>
      </c>
      <c r="F77" s="62">
        <f>INDEX(($I$12:$N$1473,$Q$12:$V$1473,$Y$12:$AD$1473),$A77-VLOOKUP($C$3,$CA$3:$CC$10,3,FALSE)+1,6,VLOOKUP($C$3,$CA$3:$CB$10,2,FALSE))</f>
        <v>15</v>
      </c>
      <c r="G77" s="30"/>
      <c r="H77" s="26">
        <f t="shared" ref="H77:H140" si="7">DATEVALUE(LEFT(I77,10))</f>
        <v>42070</v>
      </c>
      <c r="I77" s="7" t="s">
        <v>85</v>
      </c>
      <c r="J77" s="7" t="s">
        <v>20</v>
      </c>
      <c r="K77" s="7">
        <v>8.9</v>
      </c>
      <c r="L77" s="7"/>
      <c r="M77" s="7">
        <v>2</v>
      </c>
      <c r="N77" s="7">
        <v>16.2</v>
      </c>
      <c r="P77" s="26">
        <f t="shared" ref="P77:P140" si="8">DATEVALUE(LEFT(Q77,10))</f>
        <v>42070</v>
      </c>
      <c r="Q77" s="7" t="s">
        <v>85</v>
      </c>
      <c r="R77" s="7" t="s">
        <v>20</v>
      </c>
      <c r="S77" s="7">
        <v>10.65</v>
      </c>
      <c r="T77" s="7">
        <v>10.130000000000001</v>
      </c>
      <c r="U77" s="7">
        <v>-0.5</v>
      </c>
      <c r="V77" s="7">
        <v>15.2</v>
      </c>
      <c r="X77" s="26">
        <f t="shared" ref="X77:X140" si="9">DATEVALUE(LEFT(Y77,10))</f>
        <v>42070</v>
      </c>
      <c r="Y77" s="174" t="s">
        <v>85</v>
      </c>
      <c r="Z77" s="174" t="s">
        <v>20</v>
      </c>
      <c r="AA77" s="174">
        <v>11.1</v>
      </c>
      <c r="AB77" s="174">
        <v>10.81</v>
      </c>
      <c r="AC77" s="174">
        <v>-1.2</v>
      </c>
      <c r="AD77" s="174">
        <v>15</v>
      </c>
      <c r="AF77" s="26" t="e">
        <f t="shared" ref="AF77:AF140" si="10">DATEVALUE(LEFT(AG77,10))</f>
        <v>#VALUE!</v>
      </c>
      <c r="AG77" s="7"/>
      <c r="AH77" s="7"/>
      <c r="AI77" s="7"/>
      <c r="AJ77" s="7"/>
      <c r="AK77" s="7"/>
      <c r="AL77" s="7"/>
      <c r="AN77" s="26" t="e">
        <f t="shared" ref="AN77:AN140" si="11">DATEVALUE(LEFT(AO77,10))</f>
        <v>#VALUE!</v>
      </c>
      <c r="AO77" s="7"/>
      <c r="AP77" s="7"/>
      <c r="AQ77" s="7"/>
      <c r="AR77" s="7"/>
      <c r="AS77" s="7"/>
      <c r="AT77" s="7"/>
      <c r="AV77" s="26" t="e">
        <f t="shared" ref="AV77:AV140" si="12">DATEVALUE(LEFT(AW77,10))</f>
        <v>#VALUE!</v>
      </c>
      <c r="AW77" s="7"/>
      <c r="AX77" s="7"/>
      <c r="AY77" s="7"/>
      <c r="AZ77" s="7"/>
      <c r="BA77" s="7"/>
      <c r="BB77" s="7"/>
    </row>
    <row r="78" spans="1:54" x14ac:dyDescent="0.45">
      <c r="A78" s="48">
        <f t="shared" ref="A78:A141" si="13">IF(A77&lt;DATE(YEAR($E$9),MONTH($E$9),DAY($E$9)-1),DATE(YEAR(A77),MONTH(A77),DAY(A77)+1)," ")</f>
        <v>42071</v>
      </c>
      <c r="B78" s="60"/>
      <c r="C78" s="61">
        <f>INDEX(($I$12:$N$1473,$Q$12:$V$1473,$Y$12:$AD$1473),$A78-VLOOKUP($C$3,$CA$3:$CC$10,3,FALSE)+1,3,VLOOKUP($C$3,$CA$3:$CB$10,2,FALSE))</f>
        <v>7.9</v>
      </c>
      <c r="D78" s="61">
        <f>INDEX(($I$12:$N$1473,$Q$12:$V$1473,$Y$12:$AD$1473),$A78-VLOOKUP($C$3,$CA$3:$CC$10,3,FALSE)+1,4,VLOOKUP($C$3,$CA$3:$CB$10,2,FALSE))</f>
        <v>10.81</v>
      </c>
      <c r="E78" s="61">
        <f>INDEX(($I$12:$N$1473,$Q$12:$V$1473,$Y$12:$AD$1473),$A78-VLOOKUP($C$3,$CA$3:$CC$10,3,FALSE)+1,5,VLOOKUP($C$3,$CA$3:$CB$10,2,FALSE))</f>
        <v>0.4</v>
      </c>
      <c r="F78" s="62">
        <f>INDEX(($I$12:$N$1473,$Q$12:$V$1473,$Y$12:$AD$1473),$A78-VLOOKUP($C$3,$CA$3:$CC$10,3,FALSE)+1,6,VLOOKUP($C$3,$CA$3:$CB$10,2,FALSE))</f>
        <v>19.8</v>
      </c>
      <c r="G78" s="30"/>
      <c r="H78" s="26">
        <f t="shared" si="7"/>
        <v>42071</v>
      </c>
      <c r="I78" s="7" t="s">
        <v>86</v>
      </c>
      <c r="J78" s="7" t="s">
        <v>20</v>
      </c>
      <c r="K78" s="7">
        <v>6.6</v>
      </c>
      <c r="L78" s="7"/>
      <c r="M78" s="7">
        <v>3</v>
      </c>
      <c r="N78" s="7">
        <v>19.8</v>
      </c>
      <c r="P78" s="26">
        <f t="shared" si="8"/>
        <v>42071</v>
      </c>
      <c r="Q78" s="7" t="s">
        <v>86</v>
      </c>
      <c r="R78" s="7" t="s">
        <v>20</v>
      </c>
      <c r="S78" s="7">
        <v>8.1300000000000008</v>
      </c>
      <c r="T78" s="7">
        <v>10.130000000000001</v>
      </c>
      <c r="U78" s="7">
        <v>-0.1</v>
      </c>
      <c r="V78" s="7">
        <v>20.5</v>
      </c>
      <c r="X78" s="26">
        <f t="shared" si="9"/>
        <v>42071</v>
      </c>
      <c r="Y78" s="174" t="s">
        <v>86</v>
      </c>
      <c r="Z78" s="174" t="s">
        <v>20</v>
      </c>
      <c r="AA78" s="174">
        <v>7.9</v>
      </c>
      <c r="AB78" s="174">
        <v>10.81</v>
      </c>
      <c r="AC78" s="174">
        <v>0.4</v>
      </c>
      <c r="AD78" s="174">
        <v>19.8</v>
      </c>
      <c r="AF78" s="26" t="e">
        <f t="shared" si="10"/>
        <v>#VALUE!</v>
      </c>
      <c r="AG78" s="7"/>
      <c r="AH78" s="7"/>
      <c r="AI78" s="7"/>
      <c r="AJ78" s="7"/>
      <c r="AK78" s="7"/>
      <c r="AL78" s="7"/>
      <c r="AN78" s="26" t="e">
        <f t="shared" si="11"/>
        <v>#VALUE!</v>
      </c>
      <c r="AO78" s="7"/>
      <c r="AP78" s="7"/>
      <c r="AQ78" s="7"/>
      <c r="AR78" s="7"/>
      <c r="AS78" s="7"/>
      <c r="AT78" s="7"/>
      <c r="AV78" s="26" t="e">
        <f t="shared" si="12"/>
        <v>#VALUE!</v>
      </c>
      <c r="AW78" s="7"/>
      <c r="AX78" s="7"/>
      <c r="AY78" s="7"/>
      <c r="AZ78" s="7"/>
      <c r="BA78" s="7"/>
      <c r="BB78" s="7"/>
    </row>
    <row r="79" spans="1:54" x14ac:dyDescent="0.45">
      <c r="A79" s="48">
        <f t="shared" si="13"/>
        <v>42072</v>
      </c>
      <c r="B79" s="60"/>
      <c r="C79" s="61">
        <f>INDEX(($I$12:$N$1473,$Q$12:$V$1473,$Y$12:$AD$1473),$A79-VLOOKUP($C$3,$CA$3:$CC$10,3,FALSE)+1,3,VLOOKUP($C$3,$CA$3:$CB$10,2,FALSE))</f>
        <v>8.65</v>
      </c>
      <c r="D79" s="61">
        <f>INDEX(($I$12:$N$1473,$Q$12:$V$1473,$Y$12:$AD$1473),$A79-VLOOKUP($C$3,$CA$3:$CC$10,3,FALSE)+1,4,VLOOKUP($C$3,$CA$3:$CB$10,2,FALSE))</f>
        <v>10.81</v>
      </c>
      <c r="E79" s="61">
        <f>INDEX(($I$12:$N$1473,$Q$12:$V$1473,$Y$12:$AD$1473),$A79-VLOOKUP($C$3,$CA$3:$CC$10,3,FALSE)+1,5,VLOOKUP($C$3,$CA$3:$CB$10,2,FALSE))</f>
        <v>5.9</v>
      </c>
      <c r="F79" s="62">
        <f>INDEX(($I$12:$N$1473,$Q$12:$V$1473,$Y$12:$AD$1473),$A79-VLOOKUP($C$3,$CA$3:$CC$10,3,FALSE)+1,6,VLOOKUP($C$3,$CA$3:$CB$10,2,FALSE))</f>
        <v>12.8</v>
      </c>
      <c r="G79" s="30"/>
      <c r="H79" s="26">
        <f t="shared" si="7"/>
        <v>42072</v>
      </c>
      <c r="I79" s="7" t="s">
        <v>87</v>
      </c>
      <c r="J79" s="7" t="s">
        <v>20</v>
      </c>
      <c r="K79" s="7">
        <v>7.35</v>
      </c>
      <c r="L79" s="7"/>
      <c r="M79" s="7">
        <v>8</v>
      </c>
      <c r="N79" s="7">
        <v>13.3</v>
      </c>
      <c r="P79" s="26">
        <f t="shared" si="8"/>
        <v>42072</v>
      </c>
      <c r="Q79" s="7" t="s">
        <v>87</v>
      </c>
      <c r="R79" s="7" t="s">
        <v>20</v>
      </c>
      <c r="S79" s="7">
        <v>7.9</v>
      </c>
      <c r="T79" s="7">
        <v>10.130000000000001</v>
      </c>
      <c r="U79" s="7">
        <v>6.8</v>
      </c>
      <c r="V79" s="7">
        <v>13.4</v>
      </c>
      <c r="X79" s="26">
        <f t="shared" si="9"/>
        <v>42072</v>
      </c>
      <c r="Y79" s="174" t="s">
        <v>87</v>
      </c>
      <c r="Z79" s="174" t="s">
        <v>20</v>
      </c>
      <c r="AA79" s="174">
        <v>8.65</v>
      </c>
      <c r="AB79" s="174">
        <v>10.81</v>
      </c>
      <c r="AC79" s="174">
        <v>5.9</v>
      </c>
      <c r="AD79" s="174">
        <v>12.8</v>
      </c>
      <c r="AF79" s="26" t="e">
        <f t="shared" si="10"/>
        <v>#VALUE!</v>
      </c>
      <c r="AG79" s="7"/>
      <c r="AH79" s="7"/>
      <c r="AI79" s="7"/>
      <c r="AJ79" s="7"/>
      <c r="AK79" s="7"/>
      <c r="AL79" s="7"/>
      <c r="AN79" s="26" t="e">
        <f t="shared" si="11"/>
        <v>#VALUE!</v>
      </c>
      <c r="AO79" s="7"/>
      <c r="AP79" s="7"/>
      <c r="AQ79" s="7"/>
      <c r="AR79" s="7"/>
      <c r="AS79" s="7"/>
      <c r="AT79" s="7"/>
      <c r="AV79" s="26" t="e">
        <f t="shared" si="12"/>
        <v>#VALUE!</v>
      </c>
      <c r="AW79" s="7"/>
      <c r="AX79" s="7"/>
      <c r="AY79" s="7"/>
      <c r="AZ79" s="7"/>
      <c r="BA79" s="7"/>
      <c r="BB79" s="7"/>
    </row>
    <row r="80" spans="1:54" x14ac:dyDescent="0.45">
      <c r="A80" s="48">
        <f t="shared" si="13"/>
        <v>42073</v>
      </c>
      <c r="B80" s="60"/>
      <c r="C80" s="61">
        <f>INDEX(($I$12:$N$1473,$Q$12:$V$1473,$Y$12:$AD$1473),$A80-VLOOKUP($C$3,$CA$3:$CC$10,3,FALSE)+1,3,VLOOKUP($C$3,$CA$3:$CB$10,2,FALSE))</f>
        <v>8.5</v>
      </c>
      <c r="D80" s="61">
        <f>INDEX(($I$12:$N$1473,$Q$12:$V$1473,$Y$12:$AD$1473),$A80-VLOOKUP($C$3,$CA$3:$CC$10,3,FALSE)+1,4,VLOOKUP($C$3,$CA$3:$CB$10,2,FALSE))</f>
        <v>10.81</v>
      </c>
      <c r="E80" s="61">
        <f>INDEX(($I$12:$N$1473,$Q$12:$V$1473,$Y$12:$AD$1473),$A80-VLOOKUP($C$3,$CA$3:$CC$10,3,FALSE)+1,5,VLOOKUP($C$3,$CA$3:$CB$10,2,FALSE))</f>
        <v>6.9</v>
      </c>
      <c r="F80" s="62">
        <f>INDEX(($I$12:$N$1473,$Q$12:$V$1473,$Y$12:$AD$1473),$A80-VLOOKUP($C$3,$CA$3:$CC$10,3,FALSE)+1,6,VLOOKUP($C$3,$CA$3:$CB$10,2,FALSE))</f>
        <v>12.1</v>
      </c>
      <c r="G80" s="30"/>
      <c r="H80" s="26">
        <f t="shared" si="7"/>
        <v>42073</v>
      </c>
      <c r="I80" s="7" t="s">
        <v>88</v>
      </c>
      <c r="J80" s="7" t="s">
        <v>20</v>
      </c>
      <c r="K80" s="7">
        <v>7.1</v>
      </c>
      <c r="L80" s="7"/>
      <c r="M80" s="7">
        <v>9.6999999999999993</v>
      </c>
      <c r="N80" s="7">
        <v>12.1</v>
      </c>
      <c r="P80" s="26">
        <f t="shared" si="8"/>
        <v>42073</v>
      </c>
      <c r="Q80" s="7" t="s">
        <v>88</v>
      </c>
      <c r="R80" s="7" t="s">
        <v>20</v>
      </c>
      <c r="S80" s="7">
        <v>8.4</v>
      </c>
      <c r="T80" s="7">
        <v>10.130000000000001</v>
      </c>
      <c r="U80" s="7">
        <v>7.6</v>
      </c>
      <c r="V80" s="7">
        <v>11.6</v>
      </c>
      <c r="X80" s="26">
        <f t="shared" si="9"/>
        <v>42073</v>
      </c>
      <c r="Y80" s="174" t="s">
        <v>88</v>
      </c>
      <c r="Z80" s="174" t="s">
        <v>20</v>
      </c>
      <c r="AA80" s="174">
        <v>8.5</v>
      </c>
      <c r="AB80" s="174">
        <v>10.81</v>
      </c>
      <c r="AC80" s="174">
        <v>6.9</v>
      </c>
      <c r="AD80" s="174">
        <v>12.1</v>
      </c>
      <c r="AF80" s="26" t="e">
        <f t="shared" si="10"/>
        <v>#VALUE!</v>
      </c>
      <c r="AG80" s="7"/>
      <c r="AH80" s="7"/>
      <c r="AI80" s="7"/>
      <c r="AJ80" s="7"/>
      <c r="AK80" s="7"/>
      <c r="AL80" s="7"/>
      <c r="AN80" s="26" t="e">
        <f t="shared" si="11"/>
        <v>#VALUE!</v>
      </c>
      <c r="AO80" s="7"/>
      <c r="AP80" s="7"/>
      <c r="AQ80" s="7"/>
      <c r="AR80" s="7"/>
      <c r="AS80" s="7"/>
      <c r="AT80" s="7"/>
      <c r="AV80" s="26" t="e">
        <f t="shared" si="12"/>
        <v>#VALUE!</v>
      </c>
      <c r="AW80" s="7"/>
      <c r="AX80" s="7"/>
      <c r="AY80" s="7"/>
      <c r="AZ80" s="7"/>
      <c r="BA80" s="7"/>
      <c r="BB80" s="7"/>
    </row>
    <row r="81" spans="1:54" x14ac:dyDescent="0.45">
      <c r="A81" s="48">
        <f t="shared" si="13"/>
        <v>42074</v>
      </c>
      <c r="B81" s="60"/>
      <c r="C81" s="61">
        <f>INDEX(($I$12:$N$1473,$Q$12:$V$1473,$Y$12:$AD$1473),$A81-VLOOKUP($C$3,$CA$3:$CC$10,3,FALSE)+1,3,VLOOKUP($C$3,$CA$3:$CB$10,2,FALSE))</f>
        <v>8.6</v>
      </c>
      <c r="D81" s="61">
        <f>INDEX(($I$12:$N$1473,$Q$12:$V$1473,$Y$12:$AD$1473),$A81-VLOOKUP($C$3,$CA$3:$CC$10,3,FALSE)+1,4,VLOOKUP($C$3,$CA$3:$CB$10,2,FALSE))</f>
        <v>10.81</v>
      </c>
      <c r="E81" s="61">
        <f>INDEX(($I$12:$N$1473,$Q$12:$V$1473,$Y$12:$AD$1473),$A81-VLOOKUP($C$3,$CA$3:$CC$10,3,FALSE)+1,5,VLOOKUP($C$3,$CA$3:$CB$10,2,FALSE))</f>
        <v>4.8</v>
      </c>
      <c r="F81" s="62">
        <f>INDEX(($I$12:$N$1473,$Q$12:$V$1473,$Y$12:$AD$1473),$A81-VLOOKUP($C$3,$CA$3:$CC$10,3,FALSE)+1,6,VLOOKUP($C$3,$CA$3:$CB$10,2,FALSE))</f>
        <v>14</v>
      </c>
      <c r="G81" s="30"/>
      <c r="H81" s="26">
        <f t="shared" si="7"/>
        <v>42074</v>
      </c>
      <c r="I81" s="7" t="s">
        <v>89</v>
      </c>
      <c r="J81" s="7" t="s">
        <v>20</v>
      </c>
      <c r="K81" s="7">
        <v>7.6</v>
      </c>
      <c r="L81" s="7"/>
      <c r="M81" s="7">
        <v>6.1</v>
      </c>
      <c r="N81" s="7">
        <v>14.7</v>
      </c>
      <c r="P81" s="26">
        <f t="shared" si="8"/>
        <v>42074</v>
      </c>
      <c r="Q81" s="7" t="s">
        <v>89</v>
      </c>
      <c r="R81" s="7" t="s">
        <v>20</v>
      </c>
      <c r="S81" s="7">
        <v>9.3000000000000007</v>
      </c>
      <c r="T81" s="7">
        <v>10.130000000000001</v>
      </c>
      <c r="U81" s="7">
        <v>3.6</v>
      </c>
      <c r="V81" s="7">
        <v>13.8</v>
      </c>
      <c r="X81" s="26">
        <f t="shared" si="9"/>
        <v>42074</v>
      </c>
      <c r="Y81" s="174" t="s">
        <v>89</v>
      </c>
      <c r="Z81" s="174" t="s">
        <v>20</v>
      </c>
      <c r="AA81" s="174">
        <v>8.6</v>
      </c>
      <c r="AB81" s="174">
        <v>10.81</v>
      </c>
      <c r="AC81" s="174">
        <v>4.8</v>
      </c>
      <c r="AD81" s="174">
        <v>14</v>
      </c>
      <c r="AF81" s="26" t="e">
        <f t="shared" si="10"/>
        <v>#VALUE!</v>
      </c>
      <c r="AG81" s="7"/>
      <c r="AH81" s="7"/>
      <c r="AI81" s="7"/>
      <c r="AJ81" s="7"/>
      <c r="AK81" s="7"/>
      <c r="AL81" s="7"/>
      <c r="AN81" s="26" t="e">
        <f t="shared" si="11"/>
        <v>#VALUE!</v>
      </c>
      <c r="AO81" s="7"/>
      <c r="AP81" s="7"/>
      <c r="AQ81" s="7"/>
      <c r="AR81" s="7"/>
      <c r="AS81" s="7"/>
      <c r="AT81" s="7"/>
      <c r="AV81" s="26" t="e">
        <f t="shared" si="12"/>
        <v>#VALUE!</v>
      </c>
      <c r="AW81" s="7"/>
      <c r="AX81" s="7"/>
      <c r="AY81" s="7"/>
      <c r="AZ81" s="7"/>
      <c r="BA81" s="7"/>
      <c r="BB81" s="7"/>
    </row>
    <row r="82" spans="1:54" x14ac:dyDescent="0.45">
      <c r="A82" s="48">
        <f t="shared" si="13"/>
        <v>42075</v>
      </c>
      <c r="B82" s="60"/>
      <c r="C82" s="61">
        <f>INDEX(($I$12:$N$1473,$Q$12:$V$1473,$Y$12:$AD$1473),$A82-VLOOKUP($C$3,$CA$3:$CC$10,3,FALSE)+1,3,VLOOKUP($C$3,$CA$3:$CB$10,2,FALSE))</f>
        <v>9.4499999999999993</v>
      </c>
      <c r="D82" s="61">
        <f>INDEX(($I$12:$N$1473,$Q$12:$V$1473,$Y$12:$AD$1473),$A82-VLOOKUP($C$3,$CA$3:$CC$10,3,FALSE)+1,4,VLOOKUP($C$3,$CA$3:$CB$10,2,FALSE))</f>
        <v>10.81</v>
      </c>
      <c r="E82" s="61">
        <f>INDEX(($I$12:$N$1473,$Q$12:$V$1473,$Y$12:$AD$1473),$A82-VLOOKUP($C$3,$CA$3:$CC$10,3,FALSE)+1,5,VLOOKUP($C$3,$CA$3:$CB$10,2,FALSE))</f>
        <v>2.7</v>
      </c>
      <c r="F82" s="62">
        <f>INDEX(($I$12:$N$1473,$Q$12:$V$1473,$Y$12:$AD$1473),$A82-VLOOKUP($C$3,$CA$3:$CC$10,3,FALSE)+1,6,VLOOKUP($C$3,$CA$3:$CB$10,2,FALSE))</f>
        <v>14.4</v>
      </c>
      <c r="G82" s="30"/>
      <c r="H82" s="26">
        <f t="shared" si="7"/>
        <v>42075</v>
      </c>
      <c r="I82" s="7" t="s">
        <v>90</v>
      </c>
      <c r="J82" s="7" t="s">
        <v>20</v>
      </c>
      <c r="K82" s="7">
        <v>8.1999999999999993</v>
      </c>
      <c r="L82" s="7"/>
      <c r="M82" s="7">
        <v>4.0999999999999996</v>
      </c>
      <c r="N82" s="7">
        <v>15.5</v>
      </c>
      <c r="P82" s="26">
        <f t="shared" si="8"/>
        <v>42075</v>
      </c>
      <c r="Q82" s="7" t="s">
        <v>90</v>
      </c>
      <c r="R82" s="7" t="s">
        <v>20</v>
      </c>
      <c r="S82" s="7">
        <v>10.55</v>
      </c>
      <c r="T82" s="7">
        <v>10.130000000000001</v>
      </c>
      <c r="U82" s="7">
        <v>-0.1</v>
      </c>
      <c r="V82" s="7">
        <v>15</v>
      </c>
      <c r="X82" s="26">
        <f t="shared" si="9"/>
        <v>42075</v>
      </c>
      <c r="Y82" s="174" t="s">
        <v>90</v>
      </c>
      <c r="Z82" s="174" t="s">
        <v>20</v>
      </c>
      <c r="AA82" s="174">
        <v>9.4499999999999993</v>
      </c>
      <c r="AB82" s="174">
        <v>10.81</v>
      </c>
      <c r="AC82" s="174">
        <v>2.7</v>
      </c>
      <c r="AD82" s="174">
        <v>14.4</v>
      </c>
      <c r="AF82" s="26" t="e">
        <f t="shared" si="10"/>
        <v>#VALUE!</v>
      </c>
      <c r="AG82" s="7"/>
      <c r="AH82" s="7"/>
      <c r="AI82" s="7"/>
      <c r="AJ82" s="7"/>
      <c r="AK82" s="7"/>
      <c r="AL82" s="7"/>
      <c r="AN82" s="26" t="e">
        <f t="shared" si="11"/>
        <v>#VALUE!</v>
      </c>
      <c r="AO82" s="7"/>
      <c r="AP82" s="7"/>
      <c r="AQ82" s="7"/>
      <c r="AR82" s="7"/>
      <c r="AS82" s="7"/>
      <c r="AT82" s="7"/>
      <c r="AV82" s="26" t="e">
        <f t="shared" si="12"/>
        <v>#VALUE!</v>
      </c>
      <c r="AW82" s="7"/>
      <c r="AX82" s="7"/>
      <c r="AY82" s="7"/>
      <c r="AZ82" s="7"/>
      <c r="BA82" s="7"/>
      <c r="BB82" s="7"/>
    </row>
    <row r="83" spans="1:54" x14ac:dyDescent="0.45">
      <c r="A83" s="48">
        <f t="shared" si="13"/>
        <v>42076</v>
      </c>
      <c r="B83" s="60"/>
      <c r="C83" s="61">
        <f>INDEX(($I$12:$N$1473,$Q$12:$V$1473,$Y$12:$AD$1473),$A83-VLOOKUP($C$3,$CA$3:$CC$10,3,FALSE)+1,3,VLOOKUP($C$3,$CA$3:$CB$10,2,FALSE))</f>
        <v>11.7</v>
      </c>
      <c r="D83" s="61">
        <f>INDEX(($I$12:$N$1473,$Q$12:$V$1473,$Y$12:$AD$1473),$A83-VLOOKUP($C$3,$CA$3:$CC$10,3,FALSE)+1,4,VLOOKUP($C$3,$CA$3:$CB$10,2,FALSE))</f>
        <v>10.81</v>
      </c>
      <c r="E83" s="61">
        <f>INDEX(($I$12:$N$1473,$Q$12:$V$1473,$Y$12:$AD$1473),$A83-VLOOKUP($C$3,$CA$3:$CC$10,3,FALSE)+1,5,VLOOKUP($C$3,$CA$3:$CB$10,2,FALSE))</f>
        <v>1.2</v>
      </c>
      <c r="F83" s="62">
        <f>INDEX(($I$12:$N$1473,$Q$12:$V$1473,$Y$12:$AD$1473),$A83-VLOOKUP($C$3,$CA$3:$CC$10,3,FALSE)+1,6,VLOOKUP($C$3,$CA$3:$CB$10,2,FALSE))</f>
        <v>11.4</v>
      </c>
      <c r="G83" s="30"/>
      <c r="H83" s="26">
        <f t="shared" si="7"/>
        <v>42076</v>
      </c>
      <c r="I83" s="7" t="s">
        <v>91</v>
      </c>
      <c r="J83" s="7" t="s">
        <v>20</v>
      </c>
      <c r="K83" s="7">
        <v>9.6</v>
      </c>
      <c r="L83" s="7"/>
      <c r="M83" s="7">
        <v>4.3</v>
      </c>
      <c r="N83" s="7">
        <v>12.5</v>
      </c>
      <c r="P83" s="26">
        <f t="shared" si="8"/>
        <v>42076</v>
      </c>
      <c r="Q83" s="7" t="s">
        <v>91</v>
      </c>
      <c r="R83" s="7" t="s">
        <v>20</v>
      </c>
      <c r="S83" s="7">
        <v>11.6</v>
      </c>
      <c r="T83" s="7">
        <v>10.130000000000001</v>
      </c>
      <c r="U83" s="7">
        <v>0.9</v>
      </c>
      <c r="V83" s="7">
        <v>11.9</v>
      </c>
      <c r="X83" s="26">
        <f t="shared" si="9"/>
        <v>42076</v>
      </c>
      <c r="Y83" s="174" t="s">
        <v>91</v>
      </c>
      <c r="Z83" s="174" t="s">
        <v>20</v>
      </c>
      <c r="AA83" s="174">
        <v>11.7</v>
      </c>
      <c r="AB83" s="174">
        <v>10.81</v>
      </c>
      <c r="AC83" s="174">
        <v>1.2</v>
      </c>
      <c r="AD83" s="174">
        <v>11.4</v>
      </c>
      <c r="AF83" s="26" t="e">
        <f t="shared" si="10"/>
        <v>#VALUE!</v>
      </c>
      <c r="AG83" s="7"/>
      <c r="AH83" s="7"/>
      <c r="AI83" s="7"/>
      <c r="AJ83" s="7"/>
      <c r="AK83" s="7"/>
      <c r="AL83" s="7"/>
      <c r="AN83" s="26" t="e">
        <f t="shared" si="11"/>
        <v>#VALUE!</v>
      </c>
      <c r="AO83" s="7"/>
      <c r="AP83" s="7"/>
      <c r="AQ83" s="7"/>
      <c r="AR83" s="7"/>
      <c r="AS83" s="7"/>
      <c r="AT83" s="7"/>
      <c r="AV83" s="26" t="e">
        <f t="shared" si="12"/>
        <v>#VALUE!</v>
      </c>
      <c r="AW83" s="7"/>
      <c r="AX83" s="7"/>
      <c r="AY83" s="7"/>
      <c r="AZ83" s="7"/>
      <c r="BA83" s="7"/>
      <c r="BB83" s="7"/>
    </row>
    <row r="84" spans="1:54" x14ac:dyDescent="0.45">
      <c r="A84" s="48">
        <f t="shared" si="13"/>
        <v>42077</v>
      </c>
      <c r="B84" s="60"/>
      <c r="C84" s="61">
        <f>INDEX(($I$12:$N$1473,$Q$12:$V$1473,$Y$12:$AD$1473),$A84-VLOOKUP($C$3,$CA$3:$CC$10,3,FALSE)+1,3,VLOOKUP($C$3,$CA$3:$CB$10,2,FALSE))</f>
        <v>11.55</v>
      </c>
      <c r="D84" s="61">
        <f>INDEX(($I$12:$N$1473,$Q$12:$V$1473,$Y$12:$AD$1473),$A84-VLOOKUP($C$3,$CA$3:$CC$10,3,FALSE)+1,4,VLOOKUP($C$3,$CA$3:$CB$10,2,FALSE))</f>
        <v>10.81</v>
      </c>
      <c r="E84" s="61">
        <f>INDEX(($I$12:$N$1473,$Q$12:$V$1473,$Y$12:$AD$1473),$A84-VLOOKUP($C$3,$CA$3:$CC$10,3,FALSE)+1,5,VLOOKUP($C$3,$CA$3:$CB$10,2,FALSE))</f>
        <v>2.4</v>
      </c>
      <c r="F84" s="62">
        <f>INDEX(($I$12:$N$1473,$Q$12:$V$1473,$Y$12:$AD$1473),$A84-VLOOKUP($C$3,$CA$3:$CC$10,3,FALSE)+1,6,VLOOKUP($C$3,$CA$3:$CB$10,2,FALSE))</f>
        <v>10.5</v>
      </c>
      <c r="G84" s="30"/>
      <c r="H84" s="26">
        <f t="shared" si="7"/>
        <v>42077</v>
      </c>
      <c r="I84" s="7" t="s">
        <v>92</v>
      </c>
      <c r="J84" s="7" t="s">
        <v>20</v>
      </c>
      <c r="K84" s="7">
        <v>10.5</v>
      </c>
      <c r="L84" s="7"/>
      <c r="M84" s="7">
        <v>4.0999999999999996</v>
      </c>
      <c r="N84" s="7">
        <v>10.9</v>
      </c>
      <c r="P84" s="26">
        <f t="shared" si="8"/>
        <v>42077</v>
      </c>
      <c r="Q84" s="7" t="s">
        <v>92</v>
      </c>
      <c r="R84" s="7" t="s">
        <v>20</v>
      </c>
      <c r="S84" s="7">
        <v>11.5</v>
      </c>
      <c r="T84" s="7">
        <v>10.130000000000001</v>
      </c>
      <c r="U84" s="7">
        <v>2.2999999999999998</v>
      </c>
      <c r="V84" s="7">
        <v>10.7</v>
      </c>
      <c r="X84" s="26">
        <f t="shared" si="9"/>
        <v>42077</v>
      </c>
      <c r="Y84" s="174" t="s">
        <v>92</v>
      </c>
      <c r="Z84" s="174" t="s">
        <v>20</v>
      </c>
      <c r="AA84" s="174">
        <v>11.55</v>
      </c>
      <c r="AB84" s="174">
        <v>10.81</v>
      </c>
      <c r="AC84" s="174">
        <v>2.4</v>
      </c>
      <c r="AD84" s="174">
        <v>10.5</v>
      </c>
      <c r="AF84" s="26" t="e">
        <f t="shared" si="10"/>
        <v>#VALUE!</v>
      </c>
      <c r="AG84" s="7"/>
      <c r="AH84" s="7"/>
      <c r="AI84" s="7"/>
      <c r="AJ84" s="7"/>
      <c r="AK84" s="7"/>
      <c r="AL84" s="7"/>
      <c r="AN84" s="26" t="e">
        <f t="shared" si="11"/>
        <v>#VALUE!</v>
      </c>
      <c r="AO84" s="7"/>
      <c r="AP84" s="7"/>
      <c r="AQ84" s="7"/>
      <c r="AR84" s="7"/>
      <c r="AS84" s="7"/>
      <c r="AT84" s="7"/>
      <c r="AV84" s="26" t="e">
        <f t="shared" si="12"/>
        <v>#VALUE!</v>
      </c>
      <c r="AW84" s="7"/>
      <c r="AX84" s="7"/>
      <c r="AY84" s="7"/>
      <c r="AZ84" s="7"/>
      <c r="BA84" s="7"/>
      <c r="BB84" s="7"/>
    </row>
    <row r="85" spans="1:54" x14ac:dyDescent="0.45">
      <c r="A85" s="48">
        <f t="shared" si="13"/>
        <v>42078</v>
      </c>
      <c r="B85" s="60"/>
      <c r="C85" s="61">
        <f>INDEX(($I$12:$N$1473,$Q$12:$V$1473,$Y$12:$AD$1473),$A85-VLOOKUP($C$3,$CA$3:$CC$10,3,FALSE)+1,3,VLOOKUP($C$3,$CA$3:$CB$10,2,FALSE))</f>
        <v>11.65</v>
      </c>
      <c r="D85" s="61">
        <f>INDEX(($I$12:$N$1473,$Q$12:$V$1473,$Y$12:$AD$1473),$A85-VLOOKUP($C$3,$CA$3:$CC$10,3,FALSE)+1,4,VLOOKUP($C$3,$CA$3:$CB$10,2,FALSE))</f>
        <v>10.81</v>
      </c>
      <c r="E85" s="61">
        <f>INDEX(($I$12:$N$1473,$Q$12:$V$1473,$Y$12:$AD$1473),$A85-VLOOKUP($C$3,$CA$3:$CC$10,3,FALSE)+1,5,VLOOKUP($C$3,$CA$3:$CB$10,2,FALSE))</f>
        <v>4.9000000000000004</v>
      </c>
      <c r="F85" s="62">
        <f>INDEX(($I$12:$N$1473,$Q$12:$V$1473,$Y$12:$AD$1473),$A85-VLOOKUP($C$3,$CA$3:$CC$10,3,FALSE)+1,6,VLOOKUP($C$3,$CA$3:$CB$10,2,FALSE))</f>
        <v>7.8</v>
      </c>
      <c r="G85" s="30"/>
      <c r="H85" s="26">
        <f t="shared" si="7"/>
        <v>42078</v>
      </c>
      <c r="I85" s="7" t="s">
        <v>93</v>
      </c>
      <c r="J85" s="7" t="s">
        <v>20</v>
      </c>
      <c r="K85" s="7">
        <v>11.6</v>
      </c>
      <c r="L85" s="7"/>
      <c r="M85" s="7">
        <v>5.2</v>
      </c>
      <c r="N85" s="7">
        <v>7.6</v>
      </c>
      <c r="P85" s="26">
        <f t="shared" si="8"/>
        <v>42078</v>
      </c>
      <c r="Q85" s="7" t="s">
        <v>93</v>
      </c>
      <c r="R85" s="7" t="s">
        <v>20</v>
      </c>
      <c r="S85" s="7">
        <v>11.8</v>
      </c>
      <c r="T85" s="7">
        <v>10.130000000000001</v>
      </c>
      <c r="U85" s="7">
        <v>4.7</v>
      </c>
      <c r="V85" s="7">
        <v>7.7</v>
      </c>
      <c r="X85" s="26">
        <f t="shared" si="9"/>
        <v>42078</v>
      </c>
      <c r="Y85" s="174" t="s">
        <v>93</v>
      </c>
      <c r="Z85" s="174" t="s">
        <v>20</v>
      </c>
      <c r="AA85" s="174">
        <v>11.65</v>
      </c>
      <c r="AB85" s="174">
        <v>10.81</v>
      </c>
      <c r="AC85" s="174">
        <v>4.9000000000000004</v>
      </c>
      <c r="AD85" s="174">
        <v>7.8</v>
      </c>
      <c r="AF85" s="26" t="e">
        <f t="shared" si="10"/>
        <v>#VALUE!</v>
      </c>
      <c r="AG85" s="7"/>
      <c r="AH85" s="7"/>
      <c r="AI85" s="7"/>
      <c r="AJ85" s="7"/>
      <c r="AK85" s="7"/>
      <c r="AL85" s="7"/>
      <c r="AN85" s="26" t="e">
        <f t="shared" si="11"/>
        <v>#VALUE!</v>
      </c>
      <c r="AO85" s="7"/>
      <c r="AP85" s="7"/>
      <c r="AQ85" s="7"/>
      <c r="AR85" s="7"/>
      <c r="AS85" s="7"/>
      <c r="AT85" s="7"/>
      <c r="AV85" s="26" t="e">
        <f t="shared" si="12"/>
        <v>#VALUE!</v>
      </c>
      <c r="AW85" s="7"/>
      <c r="AX85" s="7"/>
      <c r="AY85" s="7"/>
      <c r="AZ85" s="7"/>
      <c r="BA85" s="7"/>
      <c r="BB85" s="7"/>
    </row>
    <row r="86" spans="1:54" x14ac:dyDescent="0.45">
      <c r="A86" s="48">
        <f t="shared" si="13"/>
        <v>42079</v>
      </c>
      <c r="B86" s="60"/>
      <c r="C86" s="61">
        <f>INDEX(($I$12:$N$1473,$Q$12:$V$1473,$Y$12:$AD$1473),$A86-VLOOKUP($C$3,$CA$3:$CC$10,3,FALSE)+1,3,VLOOKUP($C$3,$CA$3:$CB$10,2,FALSE))</f>
        <v>10.4</v>
      </c>
      <c r="D86" s="61">
        <f>INDEX(($I$12:$N$1473,$Q$12:$V$1473,$Y$12:$AD$1473),$A86-VLOOKUP($C$3,$CA$3:$CC$10,3,FALSE)+1,4,VLOOKUP($C$3,$CA$3:$CB$10,2,FALSE))</f>
        <v>10.81</v>
      </c>
      <c r="E86" s="61">
        <f>INDEX(($I$12:$N$1473,$Q$12:$V$1473,$Y$12:$AD$1473),$A86-VLOOKUP($C$3,$CA$3:$CC$10,3,FALSE)+1,5,VLOOKUP($C$3,$CA$3:$CB$10,2,FALSE))</f>
        <v>1.7</v>
      </c>
      <c r="F86" s="62">
        <f>INDEX(($I$12:$N$1473,$Q$12:$V$1473,$Y$12:$AD$1473),$A86-VLOOKUP($C$3,$CA$3:$CC$10,3,FALSE)+1,6,VLOOKUP($C$3,$CA$3:$CB$10,2,FALSE))</f>
        <v>13.5</v>
      </c>
      <c r="G86" s="30"/>
      <c r="H86" s="26">
        <f t="shared" si="7"/>
        <v>42079</v>
      </c>
      <c r="I86" s="7" t="s">
        <v>94</v>
      </c>
      <c r="J86" s="7" t="s">
        <v>20</v>
      </c>
      <c r="K86" s="7">
        <v>9.35</v>
      </c>
      <c r="L86" s="7"/>
      <c r="M86" s="7">
        <v>3.2</v>
      </c>
      <c r="N86" s="7">
        <v>14.1</v>
      </c>
      <c r="P86" s="26">
        <f t="shared" si="8"/>
        <v>42079</v>
      </c>
      <c r="Q86" s="7" t="s">
        <v>94</v>
      </c>
      <c r="R86" s="7" t="s">
        <v>20</v>
      </c>
      <c r="S86" s="7">
        <v>10.75</v>
      </c>
      <c r="T86" s="7">
        <v>10.130000000000001</v>
      </c>
      <c r="U86" s="7">
        <v>1.2</v>
      </c>
      <c r="V86" s="7">
        <v>13.3</v>
      </c>
      <c r="X86" s="26">
        <f t="shared" si="9"/>
        <v>42079</v>
      </c>
      <c r="Y86" s="174" t="s">
        <v>94</v>
      </c>
      <c r="Z86" s="174" t="s">
        <v>20</v>
      </c>
      <c r="AA86" s="174">
        <v>10.4</v>
      </c>
      <c r="AB86" s="174">
        <v>10.81</v>
      </c>
      <c r="AC86" s="174">
        <v>1.7</v>
      </c>
      <c r="AD86" s="174">
        <v>13.5</v>
      </c>
      <c r="AF86" s="26" t="e">
        <f t="shared" si="10"/>
        <v>#VALUE!</v>
      </c>
      <c r="AG86" s="7"/>
      <c r="AH86" s="7"/>
      <c r="AI86" s="7"/>
      <c r="AJ86" s="7"/>
      <c r="AK86" s="7"/>
      <c r="AL86" s="7"/>
      <c r="AN86" s="26" t="e">
        <f t="shared" si="11"/>
        <v>#VALUE!</v>
      </c>
      <c r="AO86" s="7"/>
      <c r="AP86" s="7"/>
      <c r="AQ86" s="7"/>
      <c r="AR86" s="7"/>
      <c r="AS86" s="7"/>
      <c r="AT86" s="7"/>
      <c r="AV86" s="26" t="e">
        <f t="shared" si="12"/>
        <v>#VALUE!</v>
      </c>
      <c r="AW86" s="7"/>
      <c r="AX86" s="7"/>
      <c r="AY86" s="7"/>
      <c r="AZ86" s="7"/>
      <c r="BA86" s="7"/>
      <c r="BB86" s="7"/>
    </row>
    <row r="87" spans="1:54" x14ac:dyDescent="0.45">
      <c r="A87" s="48">
        <f t="shared" si="13"/>
        <v>42080</v>
      </c>
      <c r="B87" s="60"/>
      <c r="C87" s="61">
        <f>INDEX(($I$12:$N$1473,$Q$12:$V$1473,$Y$12:$AD$1473),$A87-VLOOKUP($C$3,$CA$3:$CC$10,3,FALSE)+1,3,VLOOKUP($C$3,$CA$3:$CB$10,2,FALSE))</f>
        <v>8.5500000000000007</v>
      </c>
      <c r="D87" s="61">
        <f>INDEX(($I$12:$N$1473,$Q$12:$V$1473,$Y$12:$AD$1473),$A87-VLOOKUP($C$3,$CA$3:$CC$10,3,FALSE)+1,4,VLOOKUP($C$3,$CA$3:$CB$10,2,FALSE))</f>
        <v>10.81</v>
      </c>
      <c r="E87" s="61">
        <f>INDEX(($I$12:$N$1473,$Q$12:$V$1473,$Y$12:$AD$1473),$A87-VLOOKUP($C$3,$CA$3:$CC$10,3,FALSE)+1,5,VLOOKUP($C$3,$CA$3:$CB$10,2,FALSE))</f>
        <v>0.8</v>
      </c>
      <c r="F87" s="62">
        <f>INDEX(($I$12:$N$1473,$Q$12:$V$1473,$Y$12:$AD$1473),$A87-VLOOKUP($C$3,$CA$3:$CC$10,3,FALSE)+1,6,VLOOKUP($C$3,$CA$3:$CB$10,2,FALSE))</f>
        <v>18.100000000000001</v>
      </c>
      <c r="G87" s="30"/>
      <c r="H87" s="26">
        <f t="shared" si="7"/>
        <v>42080</v>
      </c>
      <c r="I87" s="7" t="s">
        <v>95</v>
      </c>
      <c r="J87" s="7" t="s">
        <v>20</v>
      </c>
      <c r="K87" s="7">
        <v>6.15</v>
      </c>
      <c r="L87" s="7"/>
      <c r="M87" s="7">
        <v>5.2</v>
      </c>
      <c r="N87" s="7">
        <v>18.5</v>
      </c>
      <c r="P87" s="26">
        <f t="shared" si="8"/>
        <v>42080</v>
      </c>
      <c r="Q87" s="7" t="s">
        <v>95</v>
      </c>
      <c r="R87" s="7" t="s">
        <v>20</v>
      </c>
      <c r="S87" s="7">
        <v>8.16</v>
      </c>
      <c r="T87" s="7">
        <v>10.130000000000001</v>
      </c>
      <c r="U87" s="7">
        <v>1.6</v>
      </c>
      <c r="V87" s="7">
        <v>18.100000000000001</v>
      </c>
      <c r="X87" s="26">
        <f t="shared" si="9"/>
        <v>42080</v>
      </c>
      <c r="Y87" s="174" t="s">
        <v>95</v>
      </c>
      <c r="Z87" s="174" t="s">
        <v>20</v>
      </c>
      <c r="AA87" s="174">
        <v>8.5500000000000007</v>
      </c>
      <c r="AB87" s="174">
        <v>10.81</v>
      </c>
      <c r="AC87" s="174">
        <v>0.8</v>
      </c>
      <c r="AD87" s="174">
        <v>18.100000000000001</v>
      </c>
      <c r="AF87" s="26" t="e">
        <f t="shared" si="10"/>
        <v>#VALUE!</v>
      </c>
      <c r="AG87" s="7"/>
      <c r="AH87" s="7"/>
      <c r="AI87" s="7"/>
      <c r="AJ87" s="7"/>
      <c r="AK87" s="7"/>
      <c r="AL87" s="7"/>
      <c r="AN87" s="26" t="e">
        <f t="shared" si="11"/>
        <v>#VALUE!</v>
      </c>
      <c r="AO87" s="7"/>
      <c r="AP87" s="7"/>
      <c r="AQ87" s="7"/>
      <c r="AR87" s="7"/>
      <c r="AS87" s="7"/>
      <c r="AT87" s="7"/>
      <c r="AV87" s="26" t="e">
        <f t="shared" si="12"/>
        <v>#VALUE!</v>
      </c>
      <c r="AW87" s="7"/>
      <c r="AX87" s="7"/>
      <c r="AY87" s="7"/>
      <c r="AZ87" s="7"/>
      <c r="BA87" s="7"/>
      <c r="BB87" s="7"/>
    </row>
    <row r="88" spans="1:54" x14ac:dyDescent="0.45">
      <c r="A88" s="48">
        <f t="shared" si="13"/>
        <v>42081</v>
      </c>
      <c r="B88" s="60"/>
      <c r="C88" s="61">
        <f>INDEX(($I$12:$N$1473,$Q$12:$V$1473,$Y$12:$AD$1473),$A88-VLOOKUP($C$3,$CA$3:$CC$10,3,FALSE)+1,3,VLOOKUP($C$3,$CA$3:$CB$10,2,FALSE))</f>
        <v>7.05</v>
      </c>
      <c r="D88" s="61">
        <f>INDEX(($I$12:$N$1473,$Q$12:$V$1473,$Y$12:$AD$1473),$A88-VLOOKUP($C$3,$CA$3:$CC$10,3,FALSE)+1,4,VLOOKUP($C$3,$CA$3:$CB$10,2,FALSE))</f>
        <v>10.81</v>
      </c>
      <c r="E88" s="61">
        <f>INDEX(($I$12:$N$1473,$Q$12:$V$1473,$Y$12:$AD$1473),$A88-VLOOKUP($C$3,$CA$3:$CC$10,3,FALSE)+1,5,VLOOKUP($C$3,$CA$3:$CB$10,2,FALSE))</f>
        <v>5.7</v>
      </c>
      <c r="F88" s="62">
        <f>INDEX(($I$12:$N$1473,$Q$12:$V$1473,$Y$12:$AD$1473),$A88-VLOOKUP($C$3,$CA$3:$CC$10,3,FALSE)+1,6,VLOOKUP($C$3,$CA$3:$CB$10,2,FALSE))</f>
        <v>16.2</v>
      </c>
      <c r="G88" s="30"/>
      <c r="H88" s="26">
        <f t="shared" si="7"/>
        <v>42081</v>
      </c>
      <c r="I88" s="7" t="s">
        <v>96</v>
      </c>
      <c r="J88" s="7" t="s">
        <v>20</v>
      </c>
      <c r="K88" s="7">
        <v>5.5</v>
      </c>
      <c r="L88" s="7"/>
      <c r="M88" s="7">
        <v>8.5</v>
      </c>
      <c r="N88" s="7">
        <v>16.5</v>
      </c>
      <c r="P88" s="26">
        <f t="shared" si="8"/>
        <v>42081</v>
      </c>
      <c r="Q88" s="7" t="s">
        <v>96</v>
      </c>
      <c r="R88" s="7" t="s">
        <v>20</v>
      </c>
      <c r="S88" s="7">
        <v>7.55</v>
      </c>
      <c r="T88" s="7">
        <v>10.130000000000001</v>
      </c>
      <c r="U88" s="7">
        <v>5.5</v>
      </c>
      <c r="V88" s="7">
        <v>15.4</v>
      </c>
      <c r="X88" s="26">
        <f t="shared" si="9"/>
        <v>42081</v>
      </c>
      <c r="Y88" s="174" t="s">
        <v>96</v>
      </c>
      <c r="Z88" s="174" t="s">
        <v>20</v>
      </c>
      <c r="AA88" s="174">
        <v>7.05</v>
      </c>
      <c r="AB88" s="174">
        <v>10.81</v>
      </c>
      <c r="AC88" s="174">
        <v>5.7</v>
      </c>
      <c r="AD88" s="174">
        <v>16.2</v>
      </c>
      <c r="AF88" s="26" t="e">
        <f t="shared" si="10"/>
        <v>#VALUE!</v>
      </c>
      <c r="AG88" s="7"/>
      <c r="AH88" s="7"/>
      <c r="AI88" s="7"/>
      <c r="AJ88" s="7"/>
      <c r="AK88" s="7"/>
      <c r="AL88" s="7"/>
      <c r="AN88" s="26" t="e">
        <f t="shared" si="11"/>
        <v>#VALUE!</v>
      </c>
      <c r="AO88" s="7"/>
      <c r="AP88" s="7"/>
      <c r="AQ88" s="7"/>
      <c r="AR88" s="7"/>
      <c r="AS88" s="7"/>
      <c r="AT88" s="7"/>
      <c r="AV88" s="26" t="e">
        <f t="shared" si="12"/>
        <v>#VALUE!</v>
      </c>
      <c r="AW88" s="7"/>
      <c r="AX88" s="7"/>
      <c r="AY88" s="7"/>
      <c r="AZ88" s="7"/>
      <c r="BA88" s="7"/>
      <c r="BB88" s="7"/>
    </row>
    <row r="89" spans="1:54" x14ac:dyDescent="0.45">
      <c r="A89" s="48">
        <f t="shared" si="13"/>
        <v>42082</v>
      </c>
      <c r="B89" s="60"/>
      <c r="C89" s="61">
        <f>INDEX(($I$12:$N$1473,$Q$12:$V$1473,$Y$12:$AD$1473),$A89-VLOOKUP($C$3,$CA$3:$CC$10,3,FALSE)+1,3,VLOOKUP($C$3,$CA$3:$CB$10,2,FALSE))</f>
        <v>11.7</v>
      </c>
      <c r="D89" s="61">
        <f>INDEX(($I$12:$N$1473,$Q$12:$V$1473,$Y$12:$AD$1473),$A89-VLOOKUP($C$3,$CA$3:$CC$10,3,FALSE)+1,4,VLOOKUP($C$3,$CA$3:$CB$10,2,FALSE))</f>
        <v>10.81</v>
      </c>
      <c r="E89" s="61">
        <f>INDEX(($I$12:$N$1473,$Q$12:$V$1473,$Y$12:$AD$1473),$A89-VLOOKUP($C$3,$CA$3:$CC$10,3,FALSE)+1,5,VLOOKUP($C$3,$CA$3:$CB$10,2,FALSE))</f>
        <v>4.9000000000000004</v>
      </c>
      <c r="F89" s="62">
        <f>INDEX(($I$12:$N$1473,$Q$12:$V$1473,$Y$12:$AD$1473),$A89-VLOOKUP($C$3,$CA$3:$CC$10,3,FALSE)+1,6,VLOOKUP($C$3,$CA$3:$CB$10,2,FALSE))</f>
        <v>7.7</v>
      </c>
      <c r="G89" s="30"/>
      <c r="H89" s="26">
        <f t="shared" si="7"/>
        <v>42082</v>
      </c>
      <c r="I89" s="7" t="s">
        <v>97</v>
      </c>
      <c r="J89" s="7" t="s">
        <v>20</v>
      </c>
      <c r="K89" s="7">
        <v>11</v>
      </c>
      <c r="L89" s="7"/>
      <c r="M89" s="7">
        <v>5.8</v>
      </c>
      <c r="N89" s="7">
        <v>8.1999999999999993</v>
      </c>
      <c r="P89" s="26">
        <f t="shared" si="8"/>
        <v>42082</v>
      </c>
      <c r="Q89" s="7" t="s">
        <v>97</v>
      </c>
      <c r="R89" s="7" t="s">
        <v>20</v>
      </c>
      <c r="S89" s="7">
        <v>11.55</v>
      </c>
      <c r="T89" s="7">
        <v>10.130000000000001</v>
      </c>
      <c r="U89" s="7">
        <v>5.0999999999999996</v>
      </c>
      <c r="V89" s="7">
        <v>7.8</v>
      </c>
      <c r="X89" s="26">
        <f t="shared" si="9"/>
        <v>42082</v>
      </c>
      <c r="Y89" s="174" t="s">
        <v>97</v>
      </c>
      <c r="Z89" s="174" t="s">
        <v>20</v>
      </c>
      <c r="AA89" s="174">
        <v>11.7</v>
      </c>
      <c r="AB89" s="174">
        <v>10.81</v>
      </c>
      <c r="AC89" s="174">
        <v>4.9000000000000004</v>
      </c>
      <c r="AD89" s="174">
        <v>7.7</v>
      </c>
      <c r="AF89" s="26" t="e">
        <f t="shared" si="10"/>
        <v>#VALUE!</v>
      </c>
      <c r="AG89" s="7"/>
      <c r="AH89" s="7"/>
      <c r="AI89" s="7"/>
      <c r="AJ89" s="7"/>
      <c r="AK89" s="7"/>
      <c r="AL89" s="7"/>
      <c r="AN89" s="26" t="e">
        <f t="shared" si="11"/>
        <v>#VALUE!</v>
      </c>
      <c r="AO89" s="7"/>
      <c r="AP89" s="7"/>
      <c r="AQ89" s="7"/>
      <c r="AR89" s="7"/>
      <c r="AS89" s="7"/>
      <c r="AT89" s="7"/>
      <c r="AV89" s="26" t="e">
        <f t="shared" si="12"/>
        <v>#VALUE!</v>
      </c>
      <c r="AW89" s="7"/>
      <c r="AX89" s="7"/>
      <c r="AY89" s="7"/>
      <c r="AZ89" s="7"/>
      <c r="BA89" s="7"/>
      <c r="BB89" s="7"/>
    </row>
    <row r="90" spans="1:54" x14ac:dyDescent="0.45">
      <c r="A90" s="48">
        <f t="shared" si="13"/>
        <v>42083</v>
      </c>
      <c r="B90" s="60"/>
      <c r="C90" s="61">
        <f>INDEX(($I$12:$N$1473,$Q$12:$V$1473,$Y$12:$AD$1473),$A90-VLOOKUP($C$3,$CA$3:$CC$10,3,FALSE)+1,3,VLOOKUP($C$3,$CA$3:$CB$10,2,FALSE))</f>
        <v>9.35</v>
      </c>
      <c r="D90" s="61">
        <f>INDEX(($I$12:$N$1473,$Q$12:$V$1473,$Y$12:$AD$1473),$A90-VLOOKUP($C$3,$CA$3:$CC$10,3,FALSE)+1,4,VLOOKUP($C$3,$CA$3:$CB$10,2,FALSE))</f>
        <v>10.81</v>
      </c>
      <c r="E90" s="61">
        <f>INDEX(($I$12:$N$1473,$Q$12:$V$1473,$Y$12:$AD$1473),$A90-VLOOKUP($C$3,$CA$3:$CC$10,3,FALSE)+1,5,VLOOKUP($C$3,$CA$3:$CB$10,2,FALSE))</f>
        <v>5.7</v>
      </c>
      <c r="F90" s="62">
        <f>INDEX(($I$12:$N$1473,$Q$12:$V$1473,$Y$12:$AD$1473),$A90-VLOOKUP($C$3,$CA$3:$CC$10,3,FALSE)+1,6,VLOOKUP($C$3,$CA$3:$CB$10,2,FALSE))</f>
        <v>11.6</v>
      </c>
      <c r="G90" s="30"/>
      <c r="H90" s="26">
        <f t="shared" si="7"/>
        <v>42083</v>
      </c>
      <c r="I90" s="7" t="s">
        <v>98</v>
      </c>
      <c r="J90" s="7" t="s">
        <v>20</v>
      </c>
      <c r="K90" s="7">
        <v>8.5</v>
      </c>
      <c r="L90" s="7"/>
      <c r="M90" s="7">
        <v>6.2</v>
      </c>
      <c r="N90" s="7">
        <v>12.8</v>
      </c>
      <c r="P90" s="26">
        <f t="shared" si="8"/>
        <v>42083</v>
      </c>
      <c r="Q90" s="7" t="s">
        <v>98</v>
      </c>
      <c r="R90" s="7" t="s">
        <v>20</v>
      </c>
      <c r="S90" s="7">
        <v>8.65</v>
      </c>
      <c r="T90" s="7">
        <v>10.130000000000001</v>
      </c>
      <c r="U90" s="7">
        <v>6</v>
      </c>
      <c r="V90" s="7">
        <v>12.7</v>
      </c>
      <c r="X90" s="26">
        <f t="shared" si="9"/>
        <v>42083</v>
      </c>
      <c r="Y90" s="174" t="s">
        <v>98</v>
      </c>
      <c r="Z90" s="174" t="s">
        <v>20</v>
      </c>
      <c r="AA90" s="174">
        <v>9.35</v>
      </c>
      <c r="AB90" s="174">
        <v>10.81</v>
      </c>
      <c r="AC90" s="174">
        <v>5.7</v>
      </c>
      <c r="AD90" s="174">
        <v>11.6</v>
      </c>
      <c r="AF90" s="26" t="e">
        <f t="shared" si="10"/>
        <v>#VALUE!</v>
      </c>
      <c r="AG90" s="7"/>
      <c r="AH90" s="7"/>
      <c r="AI90" s="7"/>
      <c r="AJ90" s="7"/>
      <c r="AK90" s="7"/>
      <c r="AL90" s="7"/>
      <c r="AN90" s="26" t="e">
        <f t="shared" si="11"/>
        <v>#VALUE!</v>
      </c>
      <c r="AO90" s="7"/>
      <c r="AP90" s="7"/>
      <c r="AQ90" s="7"/>
      <c r="AR90" s="7"/>
      <c r="AS90" s="7"/>
      <c r="AT90" s="7"/>
      <c r="AV90" s="26" t="e">
        <f t="shared" si="12"/>
        <v>#VALUE!</v>
      </c>
      <c r="AW90" s="7"/>
      <c r="AX90" s="7"/>
      <c r="AY90" s="7"/>
      <c r="AZ90" s="7"/>
      <c r="BA90" s="7"/>
      <c r="BB90" s="7"/>
    </row>
    <row r="91" spans="1:54" x14ac:dyDescent="0.45">
      <c r="A91" s="48">
        <f t="shared" si="13"/>
        <v>42084</v>
      </c>
      <c r="B91" s="60"/>
      <c r="C91" s="61">
        <f>INDEX(($I$12:$N$1473,$Q$12:$V$1473,$Y$12:$AD$1473),$A91-VLOOKUP($C$3,$CA$3:$CC$10,3,FALSE)+1,3,VLOOKUP($C$3,$CA$3:$CB$10,2,FALSE))</f>
        <v>11.2</v>
      </c>
      <c r="D91" s="61">
        <f>INDEX(($I$12:$N$1473,$Q$12:$V$1473,$Y$12:$AD$1473),$A91-VLOOKUP($C$3,$CA$3:$CC$10,3,FALSE)+1,4,VLOOKUP($C$3,$CA$3:$CB$10,2,FALSE))</f>
        <v>10.81</v>
      </c>
      <c r="E91" s="61">
        <f>INDEX(($I$12:$N$1473,$Q$12:$V$1473,$Y$12:$AD$1473),$A91-VLOOKUP($C$3,$CA$3:$CC$10,3,FALSE)+1,5,VLOOKUP($C$3,$CA$3:$CB$10,2,FALSE))</f>
        <v>3</v>
      </c>
      <c r="F91" s="62">
        <f>INDEX(($I$12:$N$1473,$Q$12:$V$1473,$Y$12:$AD$1473),$A91-VLOOKUP($C$3,$CA$3:$CC$10,3,FALSE)+1,6,VLOOKUP($C$3,$CA$3:$CB$10,2,FALSE))</f>
        <v>10.6</v>
      </c>
      <c r="G91" s="30"/>
      <c r="H91" s="26">
        <f t="shared" si="7"/>
        <v>42084</v>
      </c>
      <c r="I91" s="7" t="s">
        <v>99</v>
      </c>
      <c r="J91" s="7" t="s">
        <v>20</v>
      </c>
      <c r="K91" s="7">
        <v>11.35</v>
      </c>
      <c r="L91" s="7"/>
      <c r="M91" s="7">
        <v>3.6</v>
      </c>
      <c r="N91" s="7">
        <v>9.6999999999999993</v>
      </c>
      <c r="P91" s="26">
        <f t="shared" si="8"/>
        <v>42084</v>
      </c>
      <c r="Q91" s="7" t="s">
        <v>99</v>
      </c>
      <c r="R91" s="7" t="s">
        <v>20</v>
      </c>
      <c r="S91" s="7">
        <v>11.9</v>
      </c>
      <c r="T91" s="7">
        <v>10.130000000000001</v>
      </c>
      <c r="U91" s="7">
        <v>2.4</v>
      </c>
      <c r="V91" s="7">
        <v>9.8000000000000007</v>
      </c>
      <c r="X91" s="26">
        <f t="shared" si="9"/>
        <v>42084</v>
      </c>
      <c r="Y91" s="174" t="s">
        <v>99</v>
      </c>
      <c r="Z91" s="174" t="s">
        <v>20</v>
      </c>
      <c r="AA91" s="174">
        <v>11.2</v>
      </c>
      <c r="AB91" s="174">
        <v>10.81</v>
      </c>
      <c r="AC91" s="174">
        <v>3</v>
      </c>
      <c r="AD91" s="174">
        <v>10.6</v>
      </c>
      <c r="AF91" s="26" t="e">
        <f t="shared" si="10"/>
        <v>#VALUE!</v>
      </c>
      <c r="AG91" s="7"/>
      <c r="AH91" s="7"/>
      <c r="AI91" s="7"/>
      <c r="AJ91" s="7"/>
      <c r="AK91" s="7"/>
      <c r="AL91" s="7"/>
      <c r="AN91" s="26" t="e">
        <f t="shared" si="11"/>
        <v>#VALUE!</v>
      </c>
      <c r="AO91" s="7"/>
      <c r="AP91" s="7"/>
      <c r="AQ91" s="7"/>
      <c r="AR91" s="7"/>
      <c r="AS91" s="7"/>
      <c r="AT91" s="7"/>
      <c r="AV91" s="26" t="e">
        <f t="shared" si="12"/>
        <v>#VALUE!</v>
      </c>
      <c r="AW91" s="7"/>
      <c r="AX91" s="7"/>
      <c r="AY91" s="7"/>
      <c r="AZ91" s="7"/>
      <c r="BA91" s="7"/>
      <c r="BB91" s="7"/>
    </row>
    <row r="92" spans="1:54" x14ac:dyDescent="0.45">
      <c r="A92" s="48">
        <f t="shared" si="13"/>
        <v>42085</v>
      </c>
      <c r="B92" s="60"/>
      <c r="C92" s="61">
        <f>INDEX(($I$12:$N$1473,$Q$12:$V$1473,$Y$12:$AD$1473),$A92-VLOOKUP($C$3,$CA$3:$CC$10,3,FALSE)+1,3,VLOOKUP($C$3,$CA$3:$CB$10,2,FALSE))</f>
        <v>9.65</v>
      </c>
      <c r="D92" s="61">
        <f>INDEX(($I$12:$N$1473,$Q$12:$V$1473,$Y$12:$AD$1473),$A92-VLOOKUP($C$3,$CA$3:$CC$10,3,FALSE)+1,4,VLOOKUP($C$3,$CA$3:$CB$10,2,FALSE))</f>
        <v>10.81</v>
      </c>
      <c r="E92" s="61">
        <f>INDEX(($I$12:$N$1473,$Q$12:$V$1473,$Y$12:$AD$1473),$A92-VLOOKUP($C$3,$CA$3:$CC$10,3,FALSE)+1,5,VLOOKUP($C$3,$CA$3:$CB$10,2,FALSE))</f>
        <v>5.5</v>
      </c>
      <c r="F92" s="62">
        <f>INDEX(($I$12:$N$1473,$Q$12:$V$1473,$Y$12:$AD$1473),$A92-VLOOKUP($C$3,$CA$3:$CC$10,3,FALSE)+1,6,VLOOKUP($C$3,$CA$3:$CB$10,2,FALSE))</f>
        <v>11.2</v>
      </c>
      <c r="G92" s="30"/>
      <c r="H92" s="26">
        <f t="shared" si="7"/>
        <v>42085</v>
      </c>
      <c r="I92" s="7" t="s">
        <v>100</v>
      </c>
      <c r="J92" s="7" t="s">
        <v>20</v>
      </c>
      <c r="K92" s="7">
        <v>9.3000000000000007</v>
      </c>
      <c r="L92" s="7"/>
      <c r="M92" s="7">
        <v>6</v>
      </c>
      <c r="N92" s="7">
        <v>11.4</v>
      </c>
      <c r="P92" s="26">
        <f t="shared" si="8"/>
        <v>42085</v>
      </c>
      <c r="Q92" s="7" t="s">
        <v>100</v>
      </c>
      <c r="R92" s="7" t="s">
        <v>20</v>
      </c>
      <c r="S92" s="7">
        <v>9.9</v>
      </c>
      <c r="T92" s="7">
        <v>10.130000000000001</v>
      </c>
      <c r="U92" s="7">
        <v>5.5</v>
      </c>
      <c r="V92" s="7">
        <v>10.7</v>
      </c>
      <c r="X92" s="26">
        <f t="shared" si="9"/>
        <v>42085</v>
      </c>
      <c r="Y92" s="174" t="s">
        <v>100</v>
      </c>
      <c r="Z92" s="174" t="s">
        <v>20</v>
      </c>
      <c r="AA92" s="174">
        <v>9.65</v>
      </c>
      <c r="AB92" s="174">
        <v>10.81</v>
      </c>
      <c r="AC92" s="174">
        <v>5.5</v>
      </c>
      <c r="AD92" s="174">
        <v>11.2</v>
      </c>
      <c r="AF92" s="26" t="e">
        <f t="shared" si="10"/>
        <v>#VALUE!</v>
      </c>
      <c r="AG92" s="7"/>
      <c r="AH92" s="7"/>
      <c r="AI92" s="7"/>
      <c r="AJ92" s="7"/>
      <c r="AK92" s="7"/>
      <c r="AL92" s="7"/>
      <c r="AN92" s="26" t="e">
        <f t="shared" si="11"/>
        <v>#VALUE!</v>
      </c>
      <c r="AO92" s="7"/>
      <c r="AP92" s="7"/>
      <c r="AQ92" s="7"/>
      <c r="AR92" s="7"/>
      <c r="AS92" s="7"/>
      <c r="AT92" s="7"/>
      <c r="AV92" s="26" t="e">
        <f t="shared" si="12"/>
        <v>#VALUE!</v>
      </c>
      <c r="AW92" s="7"/>
      <c r="AX92" s="7"/>
      <c r="AY92" s="7"/>
      <c r="AZ92" s="7"/>
      <c r="BA92" s="7"/>
      <c r="BB92" s="7"/>
    </row>
    <row r="93" spans="1:54" x14ac:dyDescent="0.45">
      <c r="A93" s="48">
        <f t="shared" si="13"/>
        <v>42086</v>
      </c>
      <c r="B93" s="60"/>
      <c r="C93" s="61">
        <f>INDEX(($I$12:$N$1473,$Q$12:$V$1473,$Y$12:$AD$1473),$A93-VLOOKUP($C$3,$CA$3:$CC$10,3,FALSE)+1,3,VLOOKUP($C$3,$CA$3:$CB$10,2,FALSE))</f>
        <v>10.4</v>
      </c>
      <c r="D93" s="61">
        <f>INDEX(($I$12:$N$1473,$Q$12:$V$1473,$Y$12:$AD$1473),$A93-VLOOKUP($C$3,$CA$3:$CC$10,3,FALSE)+1,4,VLOOKUP($C$3,$CA$3:$CB$10,2,FALSE))</f>
        <v>10.81</v>
      </c>
      <c r="E93" s="61">
        <f>INDEX(($I$12:$N$1473,$Q$12:$V$1473,$Y$12:$AD$1473),$A93-VLOOKUP($C$3,$CA$3:$CC$10,3,FALSE)+1,5,VLOOKUP($C$3,$CA$3:$CB$10,2,FALSE))</f>
        <v>0.6</v>
      </c>
      <c r="F93" s="62">
        <f>INDEX(($I$12:$N$1473,$Q$12:$V$1473,$Y$12:$AD$1473),$A93-VLOOKUP($C$3,$CA$3:$CC$10,3,FALSE)+1,6,VLOOKUP($C$3,$CA$3:$CB$10,2,FALSE))</f>
        <v>14.6</v>
      </c>
      <c r="G93" s="30"/>
      <c r="H93" s="26">
        <f t="shared" si="7"/>
        <v>42086</v>
      </c>
      <c r="I93" s="7" t="s">
        <v>101</v>
      </c>
      <c r="J93" s="7" t="s">
        <v>20</v>
      </c>
      <c r="K93" s="7">
        <v>9.5500000000000007</v>
      </c>
      <c r="L93" s="7"/>
      <c r="M93" s="7">
        <v>2.6</v>
      </c>
      <c r="N93" s="7">
        <v>14.3</v>
      </c>
      <c r="P93" s="26">
        <f t="shared" si="8"/>
        <v>42086</v>
      </c>
      <c r="Q93" s="7" t="s">
        <v>101</v>
      </c>
      <c r="R93" s="7" t="s">
        <v>20</v>
      </c>
      <c r="S93" s="7">
        <v>11.3</v>
      </c>
      <c r="T93" s="7">
        <v>10.130000000000001</v>
      </c>
      <c r="U93" s="7">
        <v>-1.2</v>
      </c>
      <c r="V93" s="7">
        <v>14.6</v>
      </c>
      <c r="X93" s="26">
        <f t="shared" si="9"/>
        <v>42086</v>
      </c>
      <c r="Y93" s="174" t="s">
        <v>101</v>
      </c>
      <c r="Z93" s="174" t="s">
        <v>20</v>
      </c>
      <c r="AA93" s="174">
        <v>10.4</v>
      </c>
      <c r="AB93" s="174">
        <v>10.81</v>
      </c>
      <c r="AC93" s="174">
        <v>0.6</v>
      </c>
      <c r="AD93" s="174">
        <v>14.6</v>
      </c>
      <c r="AF93" s="26" t="e">
        <f t="shared" si="10"/>
        <v>#VALUE!</v>
      </c>
      <c r="AG93" s="7"/>
      <c r="AH93" s="7"/>
      <c r="AI93" s="7"/>
      <c r="AJ93" s="7"/>
      <c r="AK93" s="7"/>
      <c r="AL93" s="7"/>
      <c r="AN93" s="26" t="e">
        <f t="shared" si="11"/>
        <v>#VALUE!</v>
      </c>
      <c r="AO93" s="7"/>
      <c r="AP93" s="7"/>
      <c r="AQ93" s="7"/>
      <c r="AR93" s="7"/>
      <c r="AS93" s="7"/>
      <c r="AT93" s="7"/>
      <c r="AV93" s="26" t="e">
        <f t="shared" si="12"/>
        <v>#VALUE!</v>
      </c>
      <c r="AW93" s="7"/>
      <c r="AX93" s="7"/>
      <c r="AY93" s="7"/>
      <c r="AZ93" s="7"/>
      <c r="BA93" s="7"/>
      <c r="BB93" s="7"/>
    </row>
    <row r="94" spans="1:54" x14ac:dyDescent="0.45">
      <c r="A94" s="48">
        <f t="shared" si="13"/>
        <v>42087</v>
      </c>
      <c r="B94" s="60"/>
      <c r="C94" s="61">
        <f>INDEX(($I$12:$N$1473,$Q$12:$V$1473,$Y$12:$AD$1473),$A94-VLOOKUP($C$3,$CA$3:$CC$10,3,FALSE)+1,3,VLOOKUP($C$3,$CA$3:$CB$10,2,FALSE))</f>
        <v>11</v>
      </c>
      <c r="D94" s="61">
        <f>INDEX(($I$12:$N$1473,$Q$12:$V$1473,$Y$12:$AD$1473),$A94-VLOOKUP($C$3,$CA$3:$CC$10,3,FALSE)+1,4,VLOOKUP($C$3,$CA$3:$CB$10,2,FALSE))</f>
        <v>10.81</v>
      </c>
      <c r="E94" s="61">
        <f>INDEX(($I$12:$N$1473,$Q$12:$V$1473,$Y$12:$AD$1473),$A94-VLOOKUP($C$3,$CA$3:$CC$10,3,FALSE)+1,5,VLOOKUP($C$3,$CA$3:$CB$10,2,FALSE))</f>
        <v>5</v>
      </c>
      <c r="F94" s="62">
        <f>INDEX(($I$12:$N$1473,$Q$12:$V$1473,$Y$12:$AD$1473),$A94-VLOOKUP($C$3,$CA$3:$CC$10,3,FALSE)+1,6,VLOOKUP($C$3,$CA$3:$CB$10,2,FALSE))</f>
        <v>9</v>
      </c>
      <c r="G94" s="30"/>
      <c r="H94" s="26">
        <f t="shared" si="7"/>
        <v>42087</v>
      </c>
      <c r="I94" s="7" t="s">
        <v>102</v>
      </c>
      <c r="J94" s="7" t="s">
        <v>20</v>
      </c>
      <c r="K94" s="7">
        <v>10.95</v>
      </c>
      <c r="L94" s="7"/>
      <c r="M94" s="7">
        <v>5.5</v>
      </c>
      <c r="N94" s="7">
        <v>8.6</v>
      </c>
      <c r="P94" s="26">
        <f t="shared" si="8"/>
        <v>42087</v>
      </c>
      <c r="Q94" s="7" t="s">
        <v>102</v>
      </c>
      <c r="R94" s="7" t="s">
        <v>20</v>
      </c>
      <c r="S94" s="7">
        <v>11.45</v>
      </c>
      <c r="T94" s="7">
        <v>10.130000000000001</v>
      </c>
      <c r="U94" s="7">
        <v>4.7</v>
      </c>
      <c r="V94" s="7">
        <v>8.4</v>
      </c>
      <c r="X94" s="26">
        <f t="shared" si="9"/>
        <v>42087</v>
      </c>
      <c r="Y94" s="174" t="s">
        <v>102</v>
      </c>
      <c r="Z94" s="174" t="s">
        <v>20</v>
      </c>
      <c r="AA94" s="174">
        <v>11</v>
      </c>
      <c r="AB94" s="174">
        <v>10.81</v>
      </c>
      <c r="AC94" s="174">
        <v>5</v>
      </c>
      <c r="AD94" s="174">
        <v>9</v>
      </c>
      <c r="AF94" s="26" t="e">
        <f t="shared" si="10"/>
        <v>#VALUE!</v>
      </c>
      <c r="AG94" s="7"/>
      <c r="AH94" s="7"/>
      <c r="AI94" s="7"/>
      <c r="AJ94" s="7"/>
      <c r="AK94" s="7"/>
      <c r="AL94" s="7"/>
      <c r="AN94" s="26" t="e">
        <f t="shared" si="11"/>
        <v>#VALUE!</v>
      </c>
      <c r="AO94" s="7"/>
      <c r="AP94" s="7"/>
      <c r="AQ94" s="7"/>
      <c r="AR94" s="7"/>
      <c r="AS94" s="7"/>
      <c r="AT94" s="7"/>
      <c r="AV94" s="26" t="e">
        <f t="shared" si="12"/>
        <v>#VALUE!</v>
      </c>
      <c r="AW94" s="7"/>
      <c r="AX94" s="7"/>
      <c r="AY94" s="7"/>
      <c r="AZ94" s="7"/>
      <c r="BA94" s="7"/>
      <c r="BB94" s="7"/>
    </row>
    <row r="95" spans="1:54" x14ac:dyDescent="0.45">
      <c r="A95" s="48">
        <f t="shared" si="13"/>
        <v>42088</v>
      </c>
      <c r="B95" s="60"/>
      <c r="C95" s="61">
        <f>INDEX(($I$12:$N$1473,$Q$12:$V$1473,$Y$12:$AD$1473),$A95-VLOOKUP($C$3,$CA$3:$CC$10,3,FALSE)+1,3,VLOOKUP($C$3,$CA$3:$CB$10,2,FALSE))</f>
        <v>10.9</v>
      </c>
      <c r="D95" s="61">
        <f>INDEX(($I$12:$N$1473,$Q$12:$V$1473,$Y$12:$AD$1473),$A95-VLOOKUP($C$3,$CA$3:$CC$10,3,FALSE)+1,4,VLOOKUP($C$3,$CA$3:$CB$10,2,FALSE))</f>
        <v>10.81</v>
      </c>
      <c r="E95" s="61">
        <f>INDEX(($I$12:$N$1473,$Q$12:$V$1473,$Y$12:$AD$1473),$A95-VLOOKUP($C$3,$CA$3:$CC$10,3,FALSE)+1,5,VLOOKUP($C$3,$CA$3:$CB$10,2,FALSE))</f>
        <v>3.8</v>
      </c>
      <c r="F95" s="62">
        <f>INDEX(($I$12:$N$1473,$Q$12:$V$1473,$Y$12:$AD$1473),$A95-VLOOKUP($C$3,$CA$3:$CC$10,3,FALSE)+1,6,VLOOKUP($C$3,$CA$3:$CB$10,2,FALSE))</f>
        <v>10.4</v>
      </c>
      <c r="G95" s="30"/>
      <c r="H95" s="26">
        <f t="shared" si="7"/>
        <v>42088</v>
      </c>
      <c r="I95" s="7" t="s">
        <v>103</v>
      </c>
      <c r="J95" s="7" t="s">
        <v>20</v>
      </c>
      <c r="K95" s="7">
        <v>10.5</v>
      </c>
      <c r="L95" s="7"/>
      <c r="M95" s="7">
        <v>4.2</v>
      </c>
      <c r="N95" s="7">
        <v>10.8</v>
      </c>
      <c r="P95" s="26">
        <f t="shared" si="8"/>
        <v>42088</v>
      </c>
      <c r="Q95" s="7" t="s">
        <v>103</v>
      </c>
      <c r="R95" s="7" t="s">
        <v>20</v>
      </c>
      <c r="S95" s="7">
        <v>11.05</v>
      </c>
      <c r="T95" s="7">
        <v>10.130000000000001</v>
      </c>
      <c r="U95" s="7">
        <v>4</v>
      </c>
      <c r="V95" s="7">
        <v>9.9</v>
      </c>
      <c r="X95" s="26">
        <f t="shared" si="9"/>
        <v>42088</v>
      </c>
      <c r="Y95" s="174" t="s">
        <v>103</v>
      </c>
      <c r="Z95" s="174" t="s">
        <v>20</v>
      </c>
      <c r="AA95" s="174">
        <v>10.9</v>
      </c>
      <c r="AB95" s="174">
        <v>10.81</v>
      </c>
      <c r="AC95" s="174">
        <v>3.8</v>
      </c>
      <c r="AD95" s="174">
        <v>10.4</v>
      </c>
      <c r="AF95" s="26" t="e">
        <f t="shared" si="10"/>
        <v>#VALUE!</v>
      </c>
      <c r="AG95" s="7"/>
      <c r="AH95" s="7"/>
      <c r="AI95" s="7"/>
      <c r="AJ95" s="7"/>
      <c r="AK95" s="7"/>
      <c r="AL95" s="7"/>
      <c r="AN95" s="26" t="e">
        <f t="shared" si="11"/>
        <v>#VALUE!</v>
      </c>
      <c r="AO95" s="7"/>
      <c r="AP95" s="7"/>
      <c r="AQ95" s="7"/>
      <c r="AR95" s="7"/>
      <c r="AS95" s="7"/>
      <c r="AT95" s="7"/>
      <c r="AV95" s="26" t="e">
        <f t="shared" si="12"/>
        <v>#VALUE!</v>
      </c>
      <c r="AW95" s="7"/>
      <c r="AX95" s="7"/>
      <c r="AY95" s="7"/>
      <c r="AZ95" s="7"/>
      <c r="BA95" s="7"/>
      <c r="BB95" s="7"/>
    </row>
    <row r="96" spans="1:54" x14ac:dyDescent="0.45">
      <c r="A96" s="48">
        <f t="shared" si="13"/>
        <v>42089</v>
      </c>
      <c r="B96" s="60"/>
      <c r="C96" s="61">
        <f>INDEX(($I$12:$N$1473,$Q$12:$V$1473,$Y$12:$AD$1473),$A96-VLOOKUP($C$3,$CA$3:$CC$10,3,FALSE)+1,3,VLOOKUP($C$3,$CA$3:$CB$10,2,FALSE))</f>
        <v>14.2</v>
      </c>
      <c r="D96" s="61">
        <f>INDEX(($I$12:$N$1473,$Q$12:$V$1473,$Y$12:$AD$1473),$A96-VLOOKUP($C$3,$CA$3:$CC$10,3,FALSE)+1,4,VLOOKUP($C$3,$CA$3:$CB$10,2,FALSE))</f>
        <v>10.81</v>
      </c>
      <c r="E96" s="61">
        <f>INDEX(($I$12:$N$1473,$Q$12:$V$1473,$Y$12:$AD$1473),$A96-VLOOKUP($C$3,$CA$3:$CC$10,3,FALSE)+1,5,VLOOKUP($C$3,$CA$3:$CB$10,2,FALSE))</f>
        <v>-1.5</v>
      </c>
      <c r="F96" s="62">
        <f>INDEX(($I$12:$N$1473,$Q$12:$V$1473,$Y$12:$AD$1473),$A96-VLOOKUP($C$3,$CA$3:$CC$10,3,FALSE)+1,6,VLOOKUP($C$3,$CA$3:$CB$10,2,FALSE))</f>
        <v>9.1</v>
      </c>
      <c r="G96" s="30"/>
      <c r="H96" s="26">
        <f t="shared" si="7"/>
        <v>42089</v>
      </c>
      <c r="I96" s="7" t="s">
        <v>104</v>
      </c>
      <c r="J96" s="7" t="s">
        <v>20</v>
      </c>
      <c r="K96" s="7">
        <v>12.4</v>
      </c>
      <c r="L96" s="7"/>
      <c r="M96" s="7">
        <v>1.3</v>
      </c>
      <c r="N96" s="7">
        <v>9.9</v>
      </c>
      <c r="P96" s="26">
        <f t="shared" si="8"/>
        <v>42089</v>
      </c>
      <c r="Q96" s="7" t="s">
        <v>104</v>
      </c>
      <c r="R96" s="7" t="s">
        <v>20</v>
      </c>
      <c r="S96" s="7">
        <v>13.8</v>
      </c>
      <c r="T96" s="7">
        <v>10.130000000000001</v>
      </c>
      <c r="U96" s="7">
        <v>-1.5</v>
      </c>
      <c r="V96" s="7">
        <v>9.9</v>
      </c>
      <c r="X96" s="26">
        <f t="shared" si="9"/>
        <v>42089</v>
      </c>
      <c r="Y96" s="174" t="s">
        <v>104</v>
      </c>
      <c r="Z96" s="174" t="s">
        <v>20</v>
      </c>
      <c r="AA96" s="174">
        <v>14.2</v>
      </c>
      <c r="AB96" s="174">
        <v>10.81</v>
      </c>
      <c r="AC96" s="174">
        <v>-1.5</v>
      </c>
      <c r="AD96" s="174">
        <v>9.1</v>
      </c>
      <c r="AF96" s="26" t="e">
        <f t="shared" si="10"/>
        <v>#VALUE!</v>
      </c>
      <c r="AG96" s="7"/>
      <c r="AH96" s="7"/>
      <c r="AI96" s="7"/>
      <c r="AJ96" s="7"/>
      <c r="AK96" s="7"/>
      <c r="AL96" s="7"/>
      <c r="AN96" s="26" t="e">
        <f t="shared" si="11"/>
        <v>#VALUE!</v>
      </c>
      <c r="AO96" s="7"/>
      <c r="AP96" s="7"/>
      <c r="AQ96" s="7"/>
      <c r="AR96" s="7"/>
      <c r="AS96" s="7"/>
      <c r="AT96" s="7"/>
      <c r="AV96" s="26" t="e">
        <f t="shared" si="12"/>
        <v>#VALUE!</v>
      </c>
      <c r="AW96" s="7"/>
      <c r="AX96" s="7"/>
      <c r="AY96" s="7"/>
      <c r="AZ96" s="7"/>
      <c r="BA96" s="7"/>
      <c r="BB96" s="7"/>
    </row>
    <row r="97" spans="1:54" x14ac:dyDescent="0.45">
      <c r="A97" s="48">
        <f t="shared" si="13"/>
        <v>42090</v>
      </c>
      <c r="B97" s="60"/>
      <c r="C97" s="61">
        <f>INDEX(($I$12:$N$1473,$Q$12:$V$1473,$Y$12:$AD$1473),$A97-VLOOKUP($C$3,$CA$3:$CC$10,3,FALSE)+1,3,VLOOKUP($C$3,$CA$3:$CB$10,2,FALSE))</f>
        <v>10.55</v>
      </c>
      <c r="D97" s="61">
        <f>INDEX(($I$12:$N$1473,$Q$12:$V$1473,$Y$12:$AD$1473),$A97-VLOOKUP($C$3,$CA$3:$CC$10,3,FALSE)+1,4,VLOOKUP($C$3,$CA$3:$CB$10,2,FALSE))</f>
        <v>10.81</v>
      </c>
      <c r="E97" s="61">
        <f>INDEX(($I$12:$N$1473,$Q$12:$V$1473,$Y$12:$AD$1473),$A97-VLOOKUP($C$3,$CA$3:$CC$10,3,FALSE)+1,5,VLOOKUP($C$3,$CA$3:$CB$10,2,FALSE))</f>
        <v>2.2999999999999998</v>
      </c>
      <c r="F97" s="62">
        <f>INDEX(($I$12:$N$1473,$Q$12:$V$1473,$Y$12:$AD$1473),$A97-VLOOKUP($C$3,$CA$3:$CC$10,3,FALSE)+1,6,VLOOKUP($C$3,$CA$3:$CB$10,2,FALSE))</f>
        <v>12.6</v>
      </c>
      <c r="G97" s="30"/>
      <c r="H97" s="26">
        <f t="shared" si="7"/>
        <v>42090</v>
      </c>
      <c r="I97" s="7" t="s">
        <v>105</v>
      </c>
      <c r="J97" s="7" t="s">
        <v>20</v>
      </c>
      <c r="K97" s="7">
        <v>9.4499999999999993</v>
      </c>
      <c r="L97" s="7"/>
      <c r="M97" s="7">
        <v>4.7</v>
      </c>
      <c r="N97" s="7">
        <v>12.4</v>
      </c>
      <c r="P97" s="26">
        <f t="shared" si="8"/>
        <v>42090</v>
      </c>
      <c r="Q97" s="7" t="s">
        <v>105</v>
      </c>
      <c r="R97" s="7" t="s">
        <v>20</v>
      </c>
      <c r="S97" s="7">
        <v>10.050000000000001</v>
      </c>
      <c r="T97" s="7">
        <v>10.130000000000001</v>
      </c>
      <c r="U97" s="7">
        <v>3.3</v>
      </c>
      <c r="V97" s="7">
        <v>12.6</v>
      </c>
      <c r="X97" s="26">
        <f t="shared" si="9"/>
        <v>42090</v>
      </c>
      <c r="Y97" s="174" t="s">
        <v>105</v>
      </c>
      <c r="Z97" s="174" t="s">
        <v>20</v>
      </c>
      <c r="AA97" s="174">
        <v>10.55</v>
      </c>
      <c r="AB97" s="174">
        <v>10.81</v>
      </c>
      <c r="AC97" s="174">
        <v>2.2999999999999998</v>
      </c>
      <c r="AD97" s="174">
        <v>12.6</v>
      </c>
      <c r="AF97" s="26" t="e">
        <f t="shared" si="10"/>
        <v>#VALUE!</v>
      </c>
      <c r="AG97" s="7"/>
      <c r="AH97" s="7"/>
      <c r="AI97" s="7"/>
      <c r="AJ97" s="7"/>
      <c r="AK97" s="7"/>
      <c r="AL97" s="7"/>
      <c r="AN97" s="26" t="e">
        <f t="shared" si="11"/>
        <v>#VALUE!</v>
      </c>
      <c r="AO97" s="7"/>
      <c r="AP97" s="7"/>
      <c r="AQ97" s="7"/>
      <c r="AR97" s="7"/>
      <c r="AS97" s="7"/>
      <c r="AT97" s="7"/>
      <c r="AV97" s="26" t="e">
        <f t="shared" si="12"/>
        <v>#VALUE!</v>
      </c>
      <c r="AW97" s="7"/>
      <c r="AX97" s="7"/>
      <c r="AY97" s="7"/>
      <c r="AZ97" s="7"/>
      <c r="BA97" s="7"/>
      <c r="BB97" s="7"/>
    </row>
    <row r="98" spans="1:54" x14ac:dyDescent="0.45">
      <c r="A98" s="48">
        <f t="shared" si="13"/>
        <v>42091</v>
      </c>
      <c r="B98" s="60"/>
      <c r="C98" s="61">
        <f>INDEX(($I$12:$N$1473,$Q$12:$V$1473,$Y$12:$AD$1473),$A98-VLOOKUP($C$3,$CA$3:$CC$10,3,FALSE)+1,3,VLOOKUP($C$3,$CA$3:$CB$10,2,FALSE))</f>
        <v>6.85</v>
      </c>
      <c r="D98" s="61">
        <f>INDEX(($I$12:$N$1473,$Q$12:$V$1473,$Y$12:$AD$1473),$A98-VLOOKUP($C$3,$CA$3:$CC$10,3,FALSE)+1,4,VLOOKUP($C$3,$CA$3:$CB$10,2,FALSE))</f>
        <v>10.81</v>
      </c>
      <c r="E98" s="61">
        <f>INDEX(($I$12:$N$1473,$Q$12:$V$1473,$Y$12:$AD$1473),$A98-VLOOKUP($C$3,$CA$3:$CC$10,3,FALSE)+1,5,VLOOKUP($C$3,$CA$3:$CB$10,2,FALSE))</f>
        <v>5.8</v>
      </c>
      <c r="F98" s="62">
        <f>INDEX(($I$12:$N$1473,$Q$12:$V$1473,$Y$12:$AD$1473),$A98-VLOOKUP($C$3,$CA$3:$CC$10,3,FALSE)+1,6,VLOOKUP($C$3,$CA$3:$CB$10,2,FALSE))</f>
        <v>16.5</v>
      </c>
      <c r="G98" s="30"/>
      <c r="H98" s="26">
        <f t="shared" si="7"/>
        <v>42091</v>
      </c>
      <c r="I98" s="7" t="s">
        <v>106</v>
      </c>
      <c r="J98" s="7" t="s">
        <v>20</v>
      </c>
      <c r="K98" s="7">
        <v>5.65</v>
      </c>
      <c r="L98" s="7"/>
      <c r="M98" s="7">
        <v>6.9</v>
      </c>
      <c r="N98" s="7">
        <v>17.8</v>
      </c>
      <c r="P98" s="26">
        <f t="shared" si="8"/>
        <v>42091</v>
      </c>
      <c r="Q98" s="7" t="s">
        <v>106</v>
      </c>
      <c r="R98" s="7" t="s">
        <v>20</v>
      </c>
      <c r="S98" s="7">
        <v>6.45</v>
      </c>
      <c r="T98" s="7">
        <v>10.130000000000001</v>
      </c>
      <c r="U98" s="7">
        <v>6</v>
      </c>
      <c r="V98" s="7">
        <v>17.100000000000001</v>
      </c>
      <c r="X98" s="26">
        <f t="shared" si="9"/>
        <v>42091</v>
      </c>
      <c r="Y98" s="174" t="s">
        <v>106</v>
      </c>
      <c r="Z98" s="174" t="s">
        <v>20</v>
      </c>
      <c r="AA98" s="174">
        <v>6.85</v>
      </c>
      <c r="AB98" s="174">
        <v>10.81</v>
      </c>
      <c r="AC98" s="174">
        <v>5.8</v>
      </c>
      <c r="AD98" s="174">
        <v>16.5</v>
      </c>
      <c r="AF98" s="26" t="e">
        <f t="shared" si="10"/>
        <v>#VALUE!</v>
      </c>
      <c r="AG98" s="7"/>
      <c r="AH98" s="7"/>
      <c r="AI98" s="7"/>
      <c r="AJ98" s="7"/>
      <c r="AK98" s="7"/>
      <c r="AL98" s="7"/>
      <c r="AN98" s="26" t="e">
        <f t="shared" si="11"/>
        <v>#VALUE!</v>
      </c>
      <c r="AO98" s="7"/>
      <c r="AP98" s="7"/>
      <c r="AQ98" s="7"/>
      <c r="AR98" s="7"/>
      <c r="AS98" s="7"/>
      <c r="AT98" s="7"/>
      <c r="AV98" s="26" t="e">
        <f t="shared" si="12"/>
        <v>#VALUE!</v>
      </c>
      <c r="AW98" s="7"/>
      <c r="AX98" s="7"/>
      <c r="AY98" s="7"/>
      <c r="AZ98" s="7"/>
      <c r="BA98" s="7"/>
      <c r="BB98" s="7"/>
    </row>
    <row r="99" spans="1:54" x14ac:dyDescent="0.45">
      <c r="A99" s="48">
        <f t="shared" si="13"/>
        <v>42092</v>
      </c>
      <c r="B99" s="60"/>
      <c r="C99" s="61">
        <f>INDEX(($I$12:$N$1473,$Q$12:$V$1473,$Y$12:$AD$1473),$A99-VLOOKUP($C$3,$CA$3:$CC$10,3,FALSE)+1,3,VLOOKUP($C$3,$CA$3:$CB$10,2,FALSE))</f>
        <v>6.3</v>
      </c>
      <c r="D99" s="61">
        <f>INDEX(($I$12:$N$1473,$Q$12:$V$1473,$Y$12:$AD$1473),$A99-VLOOKUP($C$3,$CA$3:$CC$10,3,FALSE)+1,4,VLOOKUP($C$3,$CA$3:$CB$10,2,FALSE))</f>
        <v>10.81</v>
      </c>
      <c r="E99" s="61">
        <f>INDEX(($I$12:$N$1473,$Q$12:$V$1473,$Y$12:$AD$1473),$A99-VLOOKUP($C$3,$CA$3:$CC$10,3,FALSE)+1,5,VLOOKUP($C$3,$CA$3:$CB$10,2,FALSE))</f>
        <v>9.6999999999999993</v>
      </c>
      <c r="F99" s="62">
        <f>INDEX(($I$12:$N$1473,$Q$12:$V$1473,$Y$12:$AD$1473),$A99-VLOOKUP($C$3,$CA$3:$CC$10,3,FALSE)+1,6,VLOOKUP($C$3,$CA$3:$CB$10,2,FALSE))</f>
        <v>13.7</v>
      </c>
      <c r="G99" s="30"/>
      <c r="H99" s="26">
        <f t="shared" si="7"/>
        <v>42092</v>
      </c>
      <c r="I99" s="7" t="s">
        <v>107</v>
      </c>
      <c r="J99" s="7" t="s">
        <v>20</v>
      </c>
      <c r="K99" s="7">
        <v>5.85</v>
      </c>
      <c r="L99" s="7"/>
      <c r="M99" s="7">
        <v>10.1</v>
      </c>
      <c r="N99" s="7">
        <v>14.2</v>
      </c>
      <c r="P99" s="26">
        <f t="shared" si="8"/>
        <v>42092</v>
      </c>
      <c r="Q99" s="7" t="s">
        <v>107</v>
      </c>
      <c r="R99" s="7" t="s">
        <v>20</v>
      </c>
      <c r="S99" s="7">
        <v>6</v>
      </c>
      <c r="T99" s="7">
        <v>10.130000000000001</v>
      </c>
      <c r="U99" s="7">
        <v>10.1</v>
      </c>
      <c r="V99" s="7">
        <v>13.9</v>
      </c>
      <c r="X99" s="26">
        <f t="shared" si="9"/>
        <v>42092</v>
      </c>
      <c r="Y99" s="174" t="s">
        <v>107</v>
      </c>
      <c r="Z99" s="174" t="s">
        <v>20</v>
      </c>
      <c r="AA99" s="174">
        <v>6.3</v>
      </c>
      <c r="AB99" s="174">
        <v>10.81</v>
      </c>
      <c r="AC99" s="174">
        <v>9.6999999999999993</v>
      </c>
      <c r="AD99" s="174">
        <v>13.7</v>
      </c>
      <c r="AF99" s="26" t="e">
        <f t="shared" si="10"/>
        <v>#VALUE!</v>
      </c>
      <c r="AG99" s="7"/>
      <c r="AH99" s="7"/>
      <c r="AI99" s="7"/>
      <c r="AJ99" s="7"/>
      <c r="AK99" s="7"/>
      <c r="AL99" s="7"/>
      <c r="AN99" s="26" t="e">
        <f t="shared" si="11"/>
        <v>#VALUE!</v>
      </c>
      <c r="AO99" s="7"/>
      <c r="AP99" s="7"/>
      <c r="AQ99" s="7"/>
      <c r="AR99" s="7"/>
      <c r="AS99" s="7"/>
      <c r="AT99" s="7"/>
      <c r="AV99" s="26" t="e">
        <f t="shared" si="12"/>
        <v>#VALUE!</v>
      </c>
      <c r="AW99" s="7"/>
      <c r="AX99" s="7"/>
      <c r="AY99" s="7"/>
      <c r="AZ99" s="7"/>
      <c r="BA99" s="7"/>
      <c r="BB99" s="7"/>
    </row>
    <row r="100" spans="1:54" x14ac:dyDescent="0.45">
      <c r="A100" s="48">
        <f t="shared" si="13"/>
        <v>42093</v>
      </c>
      <c r="B100" s="60"/>
      <c r="C100" s="61">
        <f>INDEX(($I$12:$N$1473,$Q$12:$V$1473,$Y$12:$AD$1473),$A100-VLOOKUP($C$3,$CA$3:$CC$10,3,FALSE)+1,3,VLOOKUP($C$3,$CA$3:$CB$10,2,FALSE))</f>
        <v>6.9</v>
      </c>
      <c r="D100" s="61">
        <f>INDEX(($I$12:$N$1473,$Q$12:$V$1473,$Y$12:$AD$1473),$A100-VLOOKUP($C$3,$CA$3:$CC$10,3,FALSE)+1,4,VLOOKUP($C$3,$CA$3:$CB$10,2,FALSE))</f>
        <v>10.81</v>
      </c>
      <c r="E100" s="61">
        <f>INDEX(($I$12:$N$1473,$Q$12:$V$1473,$Y$12:$AD$1473),$A100-VLOOKUP($C$3,$CA$3:$CC$10,3,FALSE)+1,5,VLOOKUP($C$3,$CA$3:$CB$10,2,FALSE))</f>
        <v>8.9</v>
      </c>
      <c r="F100" s="62">
        <f>INDEX(($I$12:$N$1473,$Q$12:$V$1473,$Y$12:$AD$1473),$A100-VLOOKUP($C$3,$CA$3:$CC$10,3,FALSE)+1,6,VLOOKUP($C$3,$CA$3:$CB$10,2,FALSE))</f>
        <v>13.3</v>
      </c>
      <c r="G100" s="30"/>
      <c r="H100" s="26">
        <f t="shared" si="7"/>
        <v>42093</v>
      </c>
      <c r="I100" s="7" t="s">
        <v>108</v>
      </c>
      <c r="J100" s="7" t="s">
        <v>20</v>
      </c>
      <c r="K100" s="7">
        <v>6.45</v>
      </c>
      <c r="L100" s="7"/>
      <c r="M100" s="7">
        <v>9.3000000000000007</v>
      </c>
      <c r="N100" s="7">
        <v>13.8</v>
      </c>
      <c r="P100" s="26">
        <f t="shared" si="8"/>
        <v>42093</v>
      </c>
      <c r="Q100" s="7" t="s">
        <v>108</v>
      </c>
      <c r="R100" s="7" t="s">
        <v>20</v>
      </c>
      <c r="S100" s="7">
        <v>6.65</v>
      </c>
      <c r="T100" s="7">
        <v>10.130000000000001</v>
      </c>
      <c r="U100" s="7">
        <v>8.8000000000000007</v>
      </c>
      <c r="V100" s="7">
        <v>13.9</v>
      </c>
      <c r="X100" s="26">
        <f t="shared" si="9"/>
        <v>42093</v>
      </c>
      <c r="Y100" s="174" t="s">
        <v>108</v>
      </c>
      <c r="Z100" s="174" t="s">
        <v>20</v>
      </c>
      <c r="AA100" s="174">
        <v>6.9</v>
      </c>
      <c r="AB100" s="174">
        <v>10.81</v>
      </c>
      <c r="AC100" s="174">
        <v>8.9</v>
      </c>
      <c r="AD100" s="174">
        <v>13.3</v>
      </c>
      <c r="AF100" s="26" t="e">
        <f t="shared" si="10"/>
        <v>#VALUE!</v>
      </c>
      <c r="AG100" s="7"/>
      <c r="AH100" s="7"/>
      <c r="AI100" s="7"/>
      <c r="AJ100" s="7"/>
      <c r="AK100" s="7"/>
      <c r="AL100" s="7"/>
      <c r="AN100" s="26" t="e">
        <f t="shared" si="11"/>
        <v>#VALUE!</v>
      </c>
      <c r="AO100" s="7"/>
      <c r="AP100" s="7"/>
      <c r="AQ100" s="7"/>
      <c r="AR100" s="7"/>
      <c r="AS100" s="7"/>
      <c r="AT100" s="7"/>
      <c r="AV100" s="26" t="e">
        <f t="shared" si="12"/>
        <v>#VALUE!</v>
      </c>
      <c r="AW100" s="7"/>
      <c r="AX100" s="7"/>
      <c r="AY100" s="7"/>
      <c r="AZ100" s="7"/>
      <c r="BA100" s="7"/>
      <c r="BB100" s="7"/>
    </row>
    <row r="101" spans="1:54" x14ac:dyDescent="0.45">
      <c r="A101" s="48">
        <f t="shared" si="13"/>
        <v>42094</v>
      </c>
      <c r="B101" s="60"/>
      <c r="C101" s="61">
        <f>INDEX(($I$12:$N$1473,$Q$12:$V$1473,$Y$12:$AD$1473),$A101-VLOOKUP($C$3,$CA$3:$CC$10,3,FALSE)+1,3,VLOOKUP($C$3,$CA$3:$CB$10,2,FALSE))</f>
        <v>5.8</v>
      </c>
      <c r="D101" s="61">
        <f>INDEX(($I$12:$N$1473,$Q$12:$V$1473,$Y$12:$AD$1473),$A101-VLOOKUP($C$3,$CA$3:$CC$10,3,FALSE)+1,4,VLOOKUP($C$3,$CA$3:$CB$10,2,FALSE))</f>
        <v>10.81</v>
      </c>
      <c r="E101" s="61">
        <f>INDEX(($I$12:$N$1473,$Q$12:$V$1473,$Y$12:$AD$1473),$A101-VLOOKUP($C$3,$CA$3:$CC$10,3,FALSE)+1,5,VLOOKUP($C$3,$CA$3:$CB$10,2,FALSE))</f>
        <v>10</v>
      </c>
      <c r="F101" s="62">
        <f>INDEX(($I$12:$N$1473,$Q$12:$V$1473,$Y$12:$AD$1473),$A101-VLOOKUP($C$3,$CA$3:$CC$10,3,FALSE)+1,6,VLOOKUP($C$3,$CA$3:$CB$10,2,FALSE))</f>
        <v>14.4</v>
      </c>
      <c r="G101" s="30"/>
      <c r="H101" s="26">
        <f t="shared" si="7"/>
        <v>42094</v>
      </c>
      <c r="I101" s="7" t="s">
        <v>109</v>
      </c>
      <c r="J101" s="7" t="s">
        <v>20</v>
      </c>
      <c r="K101" s="7">
        <v>5.5</v>
      </c>
      <c r="L101" s="7"/>
      <c r="M101" s="7">
        <v>11.1</v>
      </c>
      <c r="N101" s="7">
        <v>13.9</v>
      </c>
      <c r="P101" s="26">
        <f t="shared" si="8"/>
        <v>42094</v>
      </c>
      <c r="Q101" s="7" t="s">
        <v>109</v>
      </c>
      <c r="R101" s="7" t="s">
        <v>20</v>
      </c>
      <c r="S101" s="7">
        <v>5.6</v>
      </c>
      <c r="T101" s="7">
        <v>10.130000000000001</v>
      </c>
      <c r="U101" s="7">
        <v>11</v>
      </c>
      <c r="V101" s="7">
        <v>13.8</v>
      </c>
      <c r="X101" s="26">
        <f t="shared" si="9"/>
        <v>42094</v>
      </c>
      <c r="Y101" s="174" t="s">
        <v>109</v>
      </c>
      <c r="Z101" s="174" t="s">
        <v>20</v>
      </c>
      <c r="AA101" s="174">
        <v>5.8</v>
      </c>
      <c r="AB101" s="174">
        <v>10.81</v>
      </c>
      <c r="AC101" s="174">
        <v>10</v>
      </c>
      <c r="AD101" s="174">
        <v>14.4</v>
      </c>
      <c r="AF101" s="26" t="e">
        <f t="shared" si="10"/>
        <v>#VALUE!</v>
      </c>
      <c r="AG101" s="7"/>
      <c r="AH101" s="7"/>
      <c r="AI101" s="7"/>
      <c r="AJ101" s="7"/>
      <c r="AK101" s="7"/>
      <c r="AL101" s="7"/>
      <c r="AN101" s="26" t="e">
        <f t="shared" si="11"/>
        <v>#VALUE!</v>
      </c>
      <c r="AO101" s="7"/>
      <c r="AP101" s="7"/>
      <c r="AQ101" s="7"/>
      <c r="AR101" s="7"/>
      <c r="AS101" s="7"/>
      <c r="AT101" s="7"/>
      <c r="AV101" s="26" t="e">
        <f t="shared" si="12"/>
        <v>#VALUE!</v>
      </c>
      <c r="AW101" s="7"/>
      <c r="AX101" s="7"/>
      <c r="AY101" s="7"/>
      <c r="AZ101" s="7"/>
      <c r="BA101" s="7"/>
      <c r="BB101" s="7"/>
    </row>
    <row r="102" spans="1:54" x14ac:dyDescent="0.45">
      <c r="A102" s="48">
        <f t="shared" si="13"/>
        <v>42095</v>
      </c>
      <c r="B102" s="60"/>
      <c r="C102" s="61">
        <f>INDEX(($I$12:$N$1473,$Q$12:$V$1473,$Y$12:$AD$1473),$A102-VLOOKUP($C$3,$CA$3:$CC$10,3,FALSE)+1,3,VLOOKUP($C$3,$CA$3:$CB$10,2,FALSE))</f>
        <v>9.4499999999999993</v>
      </c>
      <c r="D102" s="61">
        <f>INDEX(($I$12:$N$1473,$Q$12:$V$1473,$Y$12:$AD$1473),$A102-VLOOKUP($C$3,$CA$3:$CC$10,3,FALSE)+1,4,VLOOKUP($C$3,$CA$3:$CB$10,2,FALSE))</f>
        <v>8.8000000000000007</v>
      </c>
      <c r="E102" s="61">
        <f>INDEX(($I$12:$N$1473,$Q$12:$V$1473,$Y$12:$AD$1473),$A102-VLOOKUP($C$3,$CA$3:$CC$10,3,FALSE)+1,5,VLOOKUP($C$3,$CA$3:$CB$10,2,FALSE))</f>
        <v>4.5999999999999996</v>
      </c>
      <c r="F102" s="62">
        <f>INDEX(($I$12:$N$1473,$Q$12:$V$1473,$Y$12:$AD$1473),$A102-VLOOKUP($C$3,$CA$3:$CC$10,3,FALSE)+1,6,VLOOKUP($C$3,$CA$3:$CB$10,2,FALSE))</f>
        <v>12.5</v>
      </c>
      <c r="G102" s="30"/>
      <c r="H102" s="26">
        <f t="shared" si="7"/>
        <v>42095</v>
      </c>
      <c r="I102" s="7" t="s">
        <v>110</v>
      </c>
      <c r="J102" s="7" t="s">
        <v>20</v>
      </c>
      <c r="K102" s="7">
        <v>9.1999999999999993</v>
      </c>
      <c r="L102" s="7"/>
      <c r="M102" s="7">
        <v>5.9</v>
      </c>
      <c r="N102" s="7">
        <v>11.7</v>
      </c>
      <c r="P102" s="26">
        <f t="shared" si="8"/>
        <v>42095</v>
      </c>
      <c r="Q102" s="7" t="s">
        <v>110</v>
      </c>
      <c r="R102" s="7" t="s">
        <v>20</v>
      </c>
      <c r="S102" s="7">
        <v>9.6</v>
      </c>
      <c r="T102" s="7">
        <v>7.6</v>
      </c>
      <c r="U102" s="7">
        <v>5.0999999999999996</v>
      </c>
      <c r="V102" s="7">
        <v>11.7</v>
      </c>
      <c r="X102" s="26">
        <f t="shared" si="9"/>
        <v>42095</v>
      </c>
      <c r="Y102" s="174" t="s">
        <v>110</v>
      </c>
      <c r="Z102" s="174" t="s">
        <v>20</v>
      </c>
      <c r="AA102" s="174">
        <v>9.4499999999999993</v>
      </c>
      <c r="AB102" s="174">
        <v>8.8000000000000007</v>
      </c>
      <c r="AC102" s="174">
        <v>4.5999999999999996</v>
      </c>
      <c r="AD102" s="174">
        <v>12.5</v>
      </c>
      <c r="AF102" s="26" t="e">
        <f t="shared" si="10"/>
        <v>#VALUE!</v>
      </c>
      <c r="AG102" s="7"/>
      <c r="AH102" s="7"/>
      <c r="AI102" s="7"/>
      <c r="AJ102" s="7"/>
      <c r="AK102" s="7"/>
      <c r="AL102" s="7"/>
      <c r="AN102" s="26" t="e">
        <f t="shared" si="11"/>
        <v>#VALUE!</v>
      </c>
      <c r="AO102" s="7"/>
      <c r="AP102" s="7"/>
      <c r="AQ102" s="7"/>
      <c r="AR102" s="7"/>
      <c r="AS102" s="7"/>
      <c r="AT102" s="7"/>
      <c r="AV102" s="26" t="e">
        <f t="shared" si="12"/>
        <v>#VALUE!</v>
      </c>
      <c r="AW102" s="7"/>
      <c r="AX102" s="7"/>
      <c r="AY102" s="7"/>
      <c r="AZ102" s="7"/>
      <c r="BA102" s="7"/>
      <c r="BB102" s="7"/>
    </row>
    <row r="103" spans="1:54" x14ac:dyDescent="0.45">
      <c r="A103" s="48">
        <f t="shared" si="13"/>
        <v>42096</v>
      </c>
      <c r="B103" s="60"/>
      <c r="C103" s="61">
        <f>INDEX(($I$12:$N$1473,$Q$12:$V$1473,$Y$12:$AD$1473),$A103-VLOOKUP($C$3,$CA$3:$CC$10,3,FALSE)+1,3,VLOOKUP($C$3,$CA$3:$CB$10,2,FALSE))</f>
        <v>8.75</v>
      </c>
      <c r="D103" s="61">
        <f>INDEX(($I$12:$N$1473,$Q$12:$V$1473,$Y$12:$AD$1473),$A103-VLOOKUP($C$3,$CA$3:$CC$10,3,FALSE)+1,4,VLOOKUP($C$3,$CA$3:$CB$10,2,FALSE))</f>
        <v>8.8000000000000007</v>
      </c>
      <c r="E103" s="61">
        <f>INDEX(($I$12:$N$1473,$Q$12:$V$1473,$Y$12:$AD$1473),$A103-VLOOKUP($C$3,$CA$3:$CC$10,3,FALSE)+1,5,VLOOKUP($C$3,$CA$3:$CB$10,2,FALSE))</f>
        <v>7.1</v>
      </c>
      <c r="F103" s="62">
        <f>INDEX(($I$12:$N$1473,$Q$12:$V$1473,$Y$12:$AD$1473),$A103-VLOOKUP($C$3,$CA$3:$CC$10,3,FALSE)+1,6,VLOOKUP($C$3,$CA$3:$CB$10,2,FALSE))</f>
        <v>11.4</v>
      </c>
      <c r="G103" s="30"/>
      <c r="H103" s="26">
        <f t="shared" si="7"/>
        <v>42096</v>
      </c>
      <c r="I103" s="7" t="s">
        <v>111</v>
      </c>
      <c r="J103" s="7" t="s">
        <v>20</v>
      </c>
      <c r="K103" s="7">
        <v>8.35</v>
      </c>
      <c r="L103" s="7"/>
      <c r="M103" s="7">
        <v>7.8</v>
      </c>
      <c r="N103" s="7">
        <v>11.5</v>
      </c>
      <c r="P103" s="26">
        <f t="shared" si="8"/>
        <v>42096</v>
      </c>
      <c r="Q103" s="7" t="s">
        <v>111</v>
      </c>
      <c r="R103" s="7" t="s">
        <v>20</v>
      </c>
      <c r="S103" s="7">
        <v>8.9</v>
      </c>
      <c r="T103" s="7">
        <v>7.6</v>
      </c>
      <c r="U103" s="7">
        <v>7.4</v>
      </c>
      <c r="V103" s="7">
        <v>10.8</v>
      </c>
      <c r="X103" s="26">
        <f t="shared" si="9"/>
        <v>42096</v>
      </c>
      <c r="Y103" s="174" t="s">
        <v>111</v>
      </c>
      <c r="Z103" s="174" t="s">
        <v>20</v>
      </c>
      <c r="AA103" s="174">
        <v>8.75</v>
      </c>
      <c r="AB103" s="174">
        <v>8.8000000000000007</v>
      </c>
      <c r="AC103" s="174">
        <v>7.1</v>
      </c>
      <c r="AD103" s="174">
        <v>11.4</v>
      </c>
      <c r="AF103" s="26" t="e">
        <f t="shared" si="10"/>
        <v>#VALUE!</v>
      </c>
      <c r="AG103" s="7"/>
      <c r="AH103" s="7"/>
      <c r="AI103" s="7"/>
      <c r="AJ103" s="7"/>
      <c r="AK103" s="7"/>
      <c r="AL103" s="7"/>
      <c r="AN103" s="26" t="e">
        <f t="shared" si="11"/>
        <v>#VALUE!</v>
      </c>
      <c r="AO103" s="7"/>
      <c r="AP103" s="7"/>
      <c r="AQ103" s="7"/>
      <c r="AR103" s="7"/>
      <c r="AS103" s="7"/>
      <c r="AT103" s="7"/>
      <c r="AV103" s="26" t="e">
        <f t="shared" si="12"/>
        <v>#VALUE!</v>
      </c>
      <c r="AW103" s="7"/>
      <c r="AX103" s="7"/>
      <c r="AY103" s="7"/>
      <c r="AZ103" s="7"/>
      <c r="BA103" s="7"/>
      <c r="BB103" s="7"/>
    </row>
    <row r="104" spans="1:54" x14ac:dyDescent="0.45">
      <c r="A104" s="48">
        <f t="shared" si="13"/>
        <v>42097</v>
      </c>
      <c r="B104" s="60"/>
      <c r="C104" s="61">
        <f>INDEX(($I$12:$N$1473,$Q$12:$V$1473,$Y$12:$AD$1473),$A104-VLOOKUP($C$3,$CA$3:$CC$10,3,FALSE)+1,3,VLOOKUP($C$3,$CA$3:$CB$10,2,FALSE))</f>
        <v>9.4499999999999993</v>
      </c>
      <c r="D104" s="61">
        <f>INDEX(($I$12:$N$1473,$Q$12:$V$1473,$Y$12:$AD$1473),$A104-VLOOKUP($C$3,$CA$3:$CC$10,3,FALSE)+1,4,VLOOKUP($C$3,$CA$3:$CB$10,2,FALSE))</f>
        <v>8.8000000000000007</v>
      </c>
      <c r="E104" s="61">
        <f>INDEX(($I$12:$N$1473,$Q$12:$V$1473,$Y$12:$AD$1473),$A104-VLOOKUP($C$3,$CA$3:$CC$10,3,FALSE)+1,5,VLOOKUP($C$3,$CA$3:$CB$10,2,FALSE))</f>
        <v>7</v>
      </c>
      <c r="F104" s="62">
        <f>INDEX(($I$12:$N$1473,$Q$12:$V$1473,$Y$12:$AD$1473),$A104-VLOOKUP($C$3,$CA$3:$CC$10,3,FALSE)+1,6,VLOOKUP($C$3,$CA$3:$CB$10,2,FALSE))</f>
        <v>10.1</v>
      </c>
      <c r="G104" s="30"/>
      <c r="H104" s="26">
        <f t="shared" si="7"/>
        <v>42097</v>
      </c>
      <c r="I104" s="7" t="s">
        <v>112</v>
      </c>
      <c r="J104" s="7" t="s">
        <v>20</v>
      </c>
      <c r="K104" s="7">
        <v>8.8000000000000007</v>
      </c>
      <c r="L104" s="7"/>
      <c r="M104" s="7">
        <v>7.4</v>
      </c>
      <c r="N104" s="7">
        <v>11</v>
      </c>
      <c r="P104" s="26">
        <f t="shared" si="8"/>
        <v>42097</v>
      </c>
      <c r="Q104" s="7" t="s">
        <v>112</v>
      </c>
      <c r="R104" s="7" t="s">
        <v>20</v>
      </c>
      <c r="S104" s="7">
        <v>8.75</v>
      </c>
      <c r="T104" s="7">
        <v>7.6</v>
      </c>
      <c r="U104" s="7">
        <v>7.2</v>
      </c>
      <c r="V104" s="7">
        <v>11.3</v>
      </c>
      <c r="X104" s="26">
        <f t="shared" si="9"/>
        <v>42097</v>
      </c>
      <c r="Y104" s="174" t="s">
        <v>112</v>
      </c>
      <c r="Z104" s="174" t="s">
        <v>20</v>
      </c>
      <c r="AA104" s="174">
        <v>9.4499999999999993</v>
      </c>
      <c r="AB104" s="174">
        <v>8.8000000000000007</v>
      </c>
      <c r="AC104" s="174">
        <v>7</v>
      </c>
      <c r="AD104" s="174">
        <v>10.1</v>
      </c>
      <c r="AF104" s="26" t="e">
        <f t="shared" si="10"/>
        <v>#VALUE!</v>
      </c>
      <c r="AG104" s="7"/>
      <c r="AH104" s="7"/>
      <c r="AI104" s="7"/>
      <c r="AJ104" s="7"/>
      <c r="AK104" s="7"/>
      <c r="AL104" s="7"/>
      <c r="AN104" s="26" t="e">
        <f t="shared" si="11"/>
        <v>#VALUE!</v>
      </c>
      <c r="AO104" s="7"/>
      <c r="AP104" s="7"/>
      <c r="AQ104" s="7"/>
      <c r="AR104" s="7"/>
      <c r="AS104" s="7"/>
      <c r="AT104" s="7"/>
      <c r="AV104" s="26" t="e">
        <f t="shared" si="12"/>
        <v>#VALUE!</v>
      </c>
      <c r="AW104" s="7"/>
      <c r="AX104" s="7"/>
      <c r="AY104" s="7"/>
      <c r="AZ104" s="7"/>
      <c r="BA104" s="7"/>
      <c r="BB104" s="7"/>
    </row>
    <row r="105" spans="1:54" x14ac:dyDescent="0.45">
      <c r="A105" s="48">
        <f t="shared" si="13"/>
        <v>42098</v>
      </c>
      <c r="B105" s="60"/>
      <c r="C105" s="61">
        <f>INDEX(($I$12:$N$1473,$Q$12:$V$1473,$Y$12:$AD$1473),$A105-VLOOKUP($C$3,$CA$3:$CC$10,3,FALSE)+1,3,VLOOKUP($C$3,$CA$3:$CB$10,2,FALSE))</f>
        <v>9.0500000000000007</v>
      </c>
      <c r="D105" s="61">
        <f>INDEX(($I$12:$N$1473,$Q$12:$V$1473,$Y$12:$AD$1473),$A105-VLOOKUP($C$3,$CA$3:$CC$10,3,FALSE)+1,4,VLOOKUP($C$3,$CA$3:$CB$10,2,FALSE))</f>
        <v>8.8000000000000007</v>
      </c>
      <c r="E105" s="61">
        <f>INDEX(($I$12:$N$1473,$Q$12:$V$1473,$Y$12:$AD$1473),$A105-VLOOKUP($C$3,$CA$3:$CC$10,3,FALSE)+1,5,VLOOKUP($C$3,$CA$3:$CB$10,2,FALSE))</f>
        <v>7.2</v>
      </c>
      <c r="F105" s="62">
        <f>INDEX(($I$12:$N$1473,$Q$12:$V$1473,$Y$12:$AD$1473),$A105-VLOOKUP($C$3,$CA$3:$CC$10,3,FALSE)+1,6,VLOOKUP($C$3,$CA$3:$CB$10,2,FALSE))</f>
        <v>10.7</v>
      </c>
      <c r="G105" s="30"/>
      <c r="H105" s="26">
        <f t="shared" si="7"/>
        <v>42098</v>
      </c>
      <c r="I105" s="7" t="s">
        <v>113</v>
      </c>
      <c r="J105" s="7" t="s">
        <v>20</v>
      </c>
      <c r="K105" s="7">
        <v>8.65</v>
      </c>
      <c r="L105" s="7"/>
      <c r="M105" s="7">
        <v>7.7</v>
      </c>
      <c r="N105" s="7">
        <v>11</v>
      </c>
      <c r="P105" s="26">
        <f t="shared" si="8"/>
        <v>42098</v>
      </c>
      <c r="Q105" s="7" t="s">
        <v>113</v>
      </c>
      <c r="R105" s="7" t="s">
        <v>20</v>
      </c>
      <c r="S105" s="7">
        <v>9.15</v>
      </c>
      <c r="T105" s="7">
        <v>7.6</v>
      </c>
      <c r="U105" s="7">
        <v>7.3</v>
      </c>
      <c r="V105" s="7">
        <v>10.4</v>
      </c>
      <c r="X105" s="26">
        <f t="shared" si="9"/>
        <v>42098</v>
      </c>
      <c r="Y105" s="174" t="s">
        <v>113</v>
      </c>
      <c r="Z105" s="174" t="s">
        <v>20</v>
      </c>
      <c r="AA105" s="174">
        <v>9.0500000000000007</v>
      </c>
      <c r="AB105" s="174">
        <v>8.8000000000000007</v>
      </c>
      <c r="AC105" s="174">
        <v>7.2</v>
      </c>
      <c r="AD105" s="174">
        <v>10.7</v>
      </c>
      <c r="AF105" s="26" t="e">
        <f t="shared" si="10"/>
        <v>#VALUE!</v>
      </c>
      <c r="AG105" s="7"/>
      <c r="AH105" s="7"/>
      <c r="AI105" s="7"/>
      <c r="AJ105" s="7"/>
      <c r="AK105" s="7"/>
      <c r="AL105" s="7"/>
      <c r="AN105" s="26" t="e">
        <f t="shared" si="11"/>
        <v>#VALUE!</v>
      </c>
      <c r="AO105" s="7"/>
      <c r="AP105" s="7"/>
      <c r="AQ105" s="7"/>
      <c r="AR105" s="7"/>
      <c r="AS105" s="7"/>
      <c r="AT105" s="7"/>
      <c r="AV105" s="26" t="e">
        <f t="shared" si="12"/>
        <v>#VALUE!</v>
      </c>
      <c r="AW105" s="7"/>
      <c r="AX105" s="7"/>
      <c r="AY105" s="7"/>
      <c r="AZ105" s="7"/>
      <c r="BA105" s="7"/>
      <c r="BB105" s="7"/>
    </row>
    <row r="106" spans="1:54" x14ac:dyDescent="0.45">
      <c r="A106" s="48">
        <f t="shared" si="13"/>
        <v>42099</v>
      </c>
      <c r="B106" s="60"/>
      <c r="C106" s="61">
        <f>INDEX(($I$12:$N$1473,$Q$12:$V$1473,$Y$12:$AD$1473),$A106-VLOOKUP($C$3,$CA$3:$CC$10,3,FALSE)+1,3,VLOOKUP($C$3,$CA$3:$CB$10,2,FALSE))</f>
        <v>11.6</v>
      </c>
      <c r="D106" s="61">
        <f>INDEX(($I$12:$N$1473,$Q$12:$V$1473,$Y$12:$AD$1473),$A106-VLOOKUP($C$3,$CA$3:$CC$10,3,FALSE)+1,4,VLOOKUP($C$3,$CA$3:$CB$10,2,FALSE))</f>
        <v>8.8000000000000007</v>
      </c>
      <c r="E106" s="61">
        <f>INDEX(($I$12:$N$1473,$Q$12:$V$1473,$Y$12:$AD$1473),$A106-VLOOKUP($C$3,$CA$3:$CC$10,3,FALSE)+1,5,VLOOKUP($C$3,$CA$3:$CB$10,2,FALSE))</f>
        <v>1.8</v>
      </c>
      <c r="F106" s="62">
        <f>INDEX(($I$12:$N$1473,$Q$12:$V$1473,$Y$12:$AD$1473),$A106-VLOOKUP($C$3,$CA$3:$CC$10,3,FALSE)+1,6,VLOOKUP($C$3,$CA$3:$CB$10,2,FALSE))</f>
        <v>11</v>
      </c>
      <c r="G106" s="30"/>
      <c r="H106" s="26">
        <f t="shared" si="7"/>
        <v>42099</v>
      </c>
      <c r="I106" s="7" t="s">
        <v>114</v>
      </c>
      <c r="J106" s="7" t="s">
        <v>20</v>
      </c>
      <c r="K106" s="7">
        <v>10.35</v>
      </c>
      <c r="L106" s="7"/>
      <c r="M106" s="7">
        <v>3</v>
      </c>
      <c r="N106" s="7">
        <v>12.3</v>
      </c>
      <c r="P106" s="26">
        <f t="shared" si="8"/>
        <v>42099</v>
      </c>
      <c r="Q106" s="7" t="s">
        <v>114</v>
      </c>
      <c r="R106" s="7" t="s">
        <v>20</v>
      </c>
      <c r="S106" s="7">
        <v>11.5</v>
      </c>
      <c r="T106" s="7">
        <v>7.6</v>
      </c>
      <c r="U106" s="7">
        <v>1.7</v>
      </c>
      <c r="V106" s="7">
        <v>11.3</v>
      </c>
      <c r="X106" s="26">
        <f t="shared" si="9"/>
        <v>42099</v>
      </c>
      <c r="Y106" s="174" t="s">
        <v>114</v>
      </c>
      <c r="Z106" s="174" t="s">
        <v>20</v>
      </c>
      <c r="AA106" s="174">
        <v>11.6</v>
      </c>
      <c r="AB106" s="174">
        <v>8.8000000000000007</v>
      </c>
      <c r="AC106" s="174">
        <v>1.8</v>
      </c>
      <c r="AD106" s="174">
        <v>11</v>
      </c>
      <c r="AF106" s="26" t="e">
        <f t="shared" si="10"/>
        <v>#VALUE!</v>
      </c>
      <c r="AG106" s="7"/>
      <c r="AH106" s="7"/>
      <c r="AI106" s="7"/>
      <c r="AJ106" s="7"/>
      <c r="AK106" s="7"/>
      <c r="AL106" s="7"/>
      <c r="AN106" s="26" t="e">
        <f t="shared" si="11"/>
        <v>#VALUE!</v>
      </c>
      <c r="AO106" s="7"/>
      <c r="AP106" s="7"/>
      <c r="AQ106" s="7"/>
      <c r="AR106" s="7"/>
      <c r="AS106" s="7"/>
      <c r="AT106" s="7"/>
      <c r="AV106" s="26" t="e">
        <f t="shared" si="12"/>
        <v>#VALUE!</v>
      </c>
      <c r="AW106" s="7"/>
      <c r="AX106" s="7"/>
      <c r="AY106" s="7"/>
      <c r="AZ106" s="7"/>
      <c r="BA106" s="7"/>
      <c r="BB106" s="7"/>
    </row>
    <row r="107" spans="1:54" x14ac:dyDescent="0.45">
      <c r="A107" s="48">
        <f t="shared" si="13"/>
        <v>42100</v>
      </c>
      <c r="B107" s="60"/>
      <c r="C107" s="61">
        <f>INDEX(($I$12:$N$1473,$Q$12:$V$1473,$Y$12:$AD$1473),$A107-VLOOKUP($C$3,$CA$3:$CC$10,3,FALSE)+1,3,VLOOKUP($C$3,$CA$3:$CB$10,2,FALSE))</f>
        <v>10.55</v>
      </c>
      <c r="D107" s="61">
        <f>INDEX(($I$12:$N$1473,$Q$12:$V$1473,$Y$12:$AD$1473),$A107-VLOOKUP($C$3,$CA$3:$CC$10,3,FALSE)+1,4,VLOOKUP($C$3,$CA$3:$CB$10,2,FALSE))</f>
        <v>8.8000000000000007</v>
      </c>
      <c r="E107" s="61">
        <f>INDEX(($I$12:$N$1473,$Q$12:$V$1473,$Y$12:$AD$1473),$A107-VLOOKUP($C$3,$CA$3:$CC$10,3,FALSE)+1,5,VLOOKUP($C$3,$CA$3:$CB$10,2,FALSE))</f>
        <v>0.8</v>
      </c>
      <c r="F107" s="62">
        <f>INDEX(($I$12:$N$1473,$Q$12:$V$1473,$Y$12:$AD$1473),$A107-VLOOKUP($C$3,$CA$3:$CC$10,3,FALSE)+1,6,VLOOKUP($C$3,$CA$3:$CB$10,2,FALSE))</f>
        <v>14.1</v>
      </c>
      <c r="G107" s="30"/>
      <c r="H107" s="26">
        <f t="shared" si="7"/>
        <v>42100</v>
      </c>
      <c r="I107" s="7" t="s">
        <v>115</v>
      </c>
      <c r="J107" s="7" t="s">
        <v>20</v>
      </c>
      <c r="K107" s="7">
        <v>8.6999999999999993</v>
      </c>
      <c r="L107" s="7"/>
      <c r="M107" s="7">
        <v>3.8</v>
      </c>
      <c r="N107" s="7">
        <v>14.8</v>
      </c>
      <c r="P107" s="26">
        <f t="shared" si="8"/>
        <v>42100</v>
      </c>
      <c r="Q107" s="7" t="s">
        <v>115</v>
      </c>
      <c r="R107" s="7" t="s">
        <v>20</v>
      </c>
      <c r="S107" s="7">
        <v>10.55</v>
      </c>
      <c r="T107" s="7">
        <v>7.6</v>
      </c>
      <c r="U107" s="7">
        <v>0.9</v>
      </c>
      <c r="V107" s="7">
        <v>14</v>
      </c>
      <c r="X107" s="26">
        <f t="shared" si="9"/>
        <v>42100</v>
      </c>
      <c r="Y107" s="174" t="s">
        <v>115</v>
      </c>
      <c r="Z107" s="174" t="s">
        <v>20</v>
      </c>
      <c r="AA107" s="174">
        <v>10.55</v>
      </c>
      <c r="AB107" s="174">
        <v>8.8000000000000007</v>
      </c>
      <c r="AC107" s="174">
        <v>0.8</v>
      </c>
      <c r="AD107" s="174">
        <v>14.1</v>
      </c>
      <c r="AF107" s="26" t="e">
        <f t="shared" si="10"/>
        <v>#VALUE!</v>
      </c>
      <c r="AG107" s="7"/>
      <c r="AH107" s="7"/>
      <c r="AI107" s="7"/>
      <c r="AJ107" s="7"/>
      <c r="AK107" s="7"/>
      <c r="AL107" s="7"/>
      <c r="AN107" s="26" t="e">
        <f t="shared" si="11"/>
        <v>#VALUE!</v>
      </c>
      <c r="AO107" s="7"/>
      <c r="AP107" s="7"/>
      <c r="AQ107" s="7"/>
      <c r="AR107" s="7"/>
      <c r="AS107" s="7"/>
      <c r="AT107" s="7"/>
      <c r="AV107" s="26" t="e">
        <f t="shared" si="12"/>
        <v>#VALUE!</v>
      </c>
      <c r="AW107" s="7"/>
      <c r="AX107" s="7"/>
      <c r="AY107" s="7"/>
      <c r="AZ107" s="7"/>
      <c r="BA107" s="7"/>
      <c r="BB107" s="7"/>
    </row>
    <row r="108" spans="1:54" x14ac:dyDescent="0.45">
      <c r="A108" s="48">
        <f t="shared" si="13"/>
        <v>42101</v>
      </c>
      <c r="B108" s="60"/>
      <c r="C108" s="61">
        <f>INDEX(($I$12:$N$1473,$Q$12:$V$1473,$Y$12:$AD$1473),$A108-VLOOKUP($C$3,$CA$3:$CC$10,3,FALSE)+1,3,VLOOKUP($C$3,$CA$3:$CB$10,2,FALSE))</f>
        <v>8.1999999999999993</v>
      </c>
      <c r="D108" s="61">
        <f>INDEX(($I$12:$N$1473,$Q$12:$V$1473,$Y$12:$AD$1473),$A108-VLOOKUP($C$3,$CA$3:$CC$10,3,FALSE)+1,4,VLOOKUP($C$3,$CA$3:$CB$10,2,FALSE))</f>
        <v>8.8000000000000007</v>
      </c>
      <c r="E108" s="61">
        <f>INDEX(($I$12:$N$1473,$Q$12:$V$1473,$Y$12:$AD$1473),$A108-VLOOKUP($C$3,$CA$3:$CC$10,3,FALSE)+1,5,VLOOKUP($C$3,$CA$3:$CB$10,2,FALSE))</f>
        <v>3.8</v>
      </c>
      <c r="F108" s="62">
        <f>INDEX(($I$12:$N$1473,$Q$12:$V$1473,$Y$12:$AD$1473),$A108-VLOOKUP($C$3,$CA$3:$CC$10,3,FALSE)+1,6,VLOOKUP($C$3,$CA$3:$CB$10,2,FALSE))</f>
        <v>15.8</v>
      </c>
      <c r="G108" s="30"/>
      <c r="H108" s="26">
        <f t="shared" si="7"/>
        <v>42101</v>
      </c>
      <c r="I108" s="7" t="s">
        <v>116</v>
      </c>
      <c r="J108" s="7" t="s">
        <v>20</v>
      </c>
      <c r="K108" s="7">
        <v>7.05</v>
      </c>
      <c r="L108" s="7"/>
      <c r="M108" s="7">
        <v>5.0999999999999996</v>
      </c>
      <c r="N108" s="7">
        <v>16.8</v>
      </c>
      <c r="P108" s="26">
        <f t="shared" si="8"/>
        <v>42101</v>
      </c>
      <c r="Q108" s="7" t="s">
        <v>116</v>
      </c>
      <c r="R108" s="7" t="s">
        <v>20</v>
      </c>
      <c r="S108" s="7">
        <v>9.15</v>
      </c>
      <c r="T108" s="7">
        <v>7.6</v>
      </c>
      <c r="U108" s="7">
        <v>2.2999999999999998</v>
      </c>
      <c r="V108" s="7">
        <v>15.4</v>
      </c>
      <c r="X108" s="26">
        <f t="shared" si="9"/>
        <v>42101</v>
      </c>
      <c r="Y108" s="174" t="s">
        <v>116</v>
      </c>
      <c r="Z108" s="174" t="s">
        <v>20</v>
      </c>
      <c r="AA108" s="174">
        <v>8.1999999999999993</v>
      </c>
      <c r="AB108" s="174">
        <v>8.8000000000000007</v>
      </c>
      <c r="AC108" s="174">
        <v>3.8</v>
      </c>
      <c r="AD108" s="174">
        <v>15.8</v>
      </c>
      <c r="AF108" s="26" t="e">
        <f t="shared" si="10"/>
        <v>#VALUE!</v>
      </c>
      <c r="AG108" s="7"/>
      <c r="AH108" s="7"/>
      <c r="AI108" s="7"/>
      <c r="AJ108" s="7"/>
      <c r="AK108" s="7"/>
      <c r="AL108" s="7"/>
      <c r="AN108" s="26" t="e">
        <f t="shared" si="11"/>
        <v>#VALUE!</v>
      </c>
      <c r="AO108" s="7"/>
      <c r="AP108" s="7"/>
      <c r="AQ108" s="7"/>
      <c r="AR108" s="7"/>
      <c r="AS108" s="7"/>
      <c r="AT108" s="7"/>
      <c r="AV108" s="26" t="e">
        <f t="shared" si="12"/>
        <v>#VALUE!</v>
      </c>
      <c r="AW108" s="7"/>
      <c r="AX108" s="7"/>
      <c r="AY108" s="7"/>
      <c r="AZ108" s="7"/>
      <c r="BA108" s="7"/>
      <c r="BB108" s="7"/>
    </row>
    <row r="109" spans="1:54" x14ac:dyDescent="0.45">
      <c r="A109" s="48">
        <f t="shared" si="13"/>
        <v>42102</v>
      </c>
      <c r="B109" s="60"/>
      <c r="C109" s="61">
        <f>INDEX(($I$12:$N$1473,$Q$12:$V$1473,$Y$12:$AD$1473),$A109-VLOOKUP($C$3,$CA$3:$CC$10,3,FALSE)+1,3,VLOOKUP($C$3,$CA$3:$CB$10,2,FALSE))</f>
        <v>8.15</v>
      </c>
      <c r="D109" s="61">
        <f>INDEX(($I$12:$N$1473,$Q$12:$V$1473,$Y$12:$AD$1473),$A109-VLOOKUP($C$3,$CA$3:$CC$10,3,FALSE)+1,4,VLOOKUP($C$3,$CA$3:$CB$10,2,FALSE))</f>
        <v>8.8000000000000007</v>
      </c>
      <c r="E109" s="61">
        <f>INDEX(($I$12:$N$1473,$Q$12:$V$1473,$Y$12:$AD$1473),$A109-VLOOKUP($C$3,$CA$3:$CC$10,3,FALSE)+1,5,VLOOKUP($C$3,$CA$3:$CB$10,2,FALSE))</f>
        <v>2</v>
      </c>
      <c r="F109" s="62">
        <f>INDEX(($I$12:$N$1473,$Q$12:$V$1473,$Y$12:$AD$1473),$A109-VLOOKUP($C$3,$CA$3:$CC$10,3,FALSE)+1,6,VLOOKUP($C$3,$CA$3:$CB$10,2,FALSE))</f>
        <v>17.7</v>
      </c>
      <c r="G109" s="30"/>
      <c r="H109" s="26">
        <f t="shared" si="7"/>
        <v>42102</v>
      </c>
      <c r="I109" s="7" t="s">
        <v>117</v>
      </c>
      <c r="J109" s="7" t="s">
        <v>20</v>
      </c>
      <c r="K109" s="7">
        <v>5.4</v>
      </c>
      <c r="L109" s="7"/>
      <c r="M109" s="7">
        <v>6.7</v>
      </c>
      <c r="N109" s="7">
        <v>18.5</v>
      </c>
      <c r="P109" s="26">
        <f t="shared" si="8"/>
        <v>42102</v>
      </c>
      <c r="Q109" s="7" t="s">
        <v>117</v>
      </c>
      <c r="R109" s="7" t="s">
        <v>20</v>
      </c>
      <c r="S109" s="7">
        <v>8.5</v>
      </c>
      <c r="T109" s="7">
        <v>7.6</v>
      </c>
      <c r="U109" s="7">
        <v>2.1</v>
      </c>
      <c r="V109" s="7">
        <v>16.899999999999999</v>
      </c>
      <c r="X109" s="26">
        <f t="shared" si="9"/>
        <v>42102</v>
      </c>
      <c r="Y109" s="174" t="s">
        <v>117</v>
      </c>
      <c r="Z109" s="174" t="s">
        <v>20</v>
      </c>
      <c r="AA109" s="174">
        <v>8.15</v>
      </c>
      <c r="AB109" s="174">
        <v>8.8000000000000007</v>
      </c>
      <c r="AC109" s="174">
        <v>2</v>
      </c>
      <c r="AD109" s="174">
        <v>17.7</v>
      </c>
      <c r="AF109" s="26" t="e">
        <f t="shared" si="10"/>
        <v>#VALUE!</v>
      </c>
      <c r="AG109" s="7"/>
      <c r="AH109" s="7"/>
      <c r="AI109" s="7"/>
      <c r="AJ109" s="7"/>
      <c r="AK109" s="7"/>
      <c r="AL109" s="7"/>
      <c r="AN109" s="26" t="e">
        <f t="shared" si="11"/>
        <v>#VALUE!</v>
      </c>
      <c r="AO109" s="7"/>
      <c r="AP109" s="7"/>
      <c r="AQ109" s="7"/>
      <c r="AR109" s="7"/>
      <c r="AS109" s="7"/>
      <c r="AT109" s="7"/>
      <c r="AV109" s="26" t="e">
        <f t="shared" si="12"/>
        <v>#VALUE!</v>
      </c>
      <c r="AW109" s="7"/>
      <c r="AX109" s="7"/>
      <c r="AY109" s="7"/>
      <c r="AZ109" s="7"/>
      <c r="BA109" s="7"/>
      <c r="BB109" s="7"/>
    </row>
    <row r="110" spans="1:54" x14ac:dyDescent="0.45">
      <c r="A110" s="48">
        <f t="shared" si="13"/>
        <v>42103</v>
      </c>
      <c r="B110" s="60"/>
      <c r="C110" s="61">
        <f>INDEX(($I$12:$N$1473,$Q$12:$V$1473,$Y$12:$AD$1473),$A110-VLOOKUP($C$3,$CA$3:$CC$10,3,FALSE)+1,3,VLOOKUP($C$3,$CA$3:$CB$10,2,FALSE))</f>
        <v>5.65</v>
      </c>
      <c r="D110" s="61">
        <f>INDEX(($I$12:$N$1473,$Q$12:$V$1473,$Y$12:$AD$1473),$A110-VLOOKUP($C$3,$CA$3:$CC$10,3,FALSE)+1,4,VLOOKUP($C$3,$CA$3:$CB$10,2,FALSE))</f>
        <v>8.8000000000000007</v>
      </c>
      <c r="E110" s="61">
        <f>INDEX(($I$12:$N$1473,$Q$12:$V$1473,$Y$12:$AD$1473),$A110-VLOOKUP($C$3,$CA$3:$CC$10,3,FALSE)+1,5,VLOOKUP($C$3,$CA$3:$CB$10,2,FALSE))</f>
        <v>3.2</v>
      </c>
      <c r="F110" s="62">
        <f>INDEX(($I$12:$N$1473,$Q$12:$V$1473,$Y$12:$AD$1473),$A110-VLOOKUP($C$3,$CA$3:$CC$10,3,FALSE)+1,6,VLOOKUP($C$3,$CA$3:$CB$10,2,FALSE))</f>
        <v>21.5</v>
      </c>
      <c r="G110" s="30"/>
      <c r="H110" s="26">
        <f t="shared" si="7"/>
        <v>42103</v>
      </c>
      <c r="I110" s="7" t="s">
        <v>118</v>
      </c>
      <c r="J110" s="7" t="s">
        <v>20</v>
      </c>
      <c r="K110" s="7">
        <v>2.5499999999999998</v>
      </c>
      <c r="L110" s="7"/>
      <c r="M110" s="7">
        <v>8</v>
      </c>
      <c r="N110" s="7">
        <v>22.9</v>
      </c>
      <c r="P110" s="26">
        <f t="shared" si="8"/>
        <v>42103</v>
      </c>
      <c r="Q110" s="7" t="s">
        <v>118</v>
      </c>
      <c r="R110" s="7" t="s">
        <v>20</v>
      </c>
      <c r="S110" s="7">
        <v>6.31</v>
      </c>
      <c r="T110" s="7">
        <v>7.6</v>
      </c>
      <c r="U110" s="7">
        <v>3.6</v>
      </c>
      <c r="V110" s="7">
        <v>20.5</v>
      </c>
      <c r="X110" s="26">
        <f t="shared" si="9"/>
        <v>42103</v>
      </c>
      <c r="Y110" s="174" t="s">
        <v>118</v>
      </c>
      <c r="Z110" s="174" t="s">
        <v>20</v>
      </c>
      <c r="AA110" s="174">
        <v>5.65</v>
      </c>
      <c r="AB110" s="174">
        <v>8.8000000000000007</v>
      </c>
      <c r="AC110" s="174">
        <v>3.2</v>
      </c>
      <c r="AD110" s="174">
        <v>21.5</v>
      </c>
      <c r="AF110" s="26" t="e">
        <f t="shared" si="10"/>
        <v>#VALUE!</v>
      </c>
      <c r="AG110" s="7"/>
      <c r="AH110" s="7"/>
      <c r="AI110" s="7"/>
      <c r="AJ110" s="7"/>
      <c r="AK110" s="7"/>
      <c r="AL110" s="7"/>
      <c r="AN110" s="26" t="e">
        <f t="shared" si="11"/>
        <v>#VALUE!</v>
      </c>
      <c r="AO110" s="7"/>
      <c r="AP110" s="7"/>
      <c r="AQ110" s="7"/>
      <c r="AR110" s="7"/>
      <c r="AS110" s="7"/>
      <c r="AT110" s="7"/>
      <c r="AV110" s="26" t="e">
        <f t="shared" si="12"/>
        <v>#VALUE!</v>
      </c>
      <c r="AW110" s="7"/>
      <c r="AX110" s="7"/>
      <c r="AY110" s="7"/>
      <c r="AZ110" s="7"/>
      <c r="BA110" s="7"/>
      <c r="BB110" s="7"/>
    </row>
    <row r="111" spans="1:54" x14ac:dyDescent="0.45">
      <c r="A111" s="48">
        <f t="shared" si="13"/>
        <v>42104</v>
      </c>
      <c r="B111" s="60"/>
      <c r="C111" s="61">
        <f>INDEX(($I$12:$N$1473,$Q$12:$V$1473,$Y$12:$AD$1473),$A111-VLOOKUP($C$3,$CA$3:$CC$10,3,FALSE)+1,3,VLOOKUP($C$3,$CA$3:$CB$10,2,FALSE))</f>
        <v>5.15</v>
      </c>
      <c r="D111" s="61">
        <f>INDEX(($I$12:$N$1473,$Q$12:$V$1473,$Y$12:$AD$1473),$A111-VLOOKUP($C$3,$CA$3:$CC$10,3,FALSE)+1,4,VLOOKUP($C$3,$CA$3:$CB$10,2,FALSE))</f>
        <v>8.8000000000000007</v>
      </c>
      <c r="E111" s="61">
        <f>INDEX(($I$12:$N$1473,$Q$12:$V$1473,$Y$12:$AD$1473),$A111-VLOOKUP($C$3,$CA$3:$CC$10,3,FALSE)+1,5,VLOOKUP($C$3,$CA$3:$CB$10,2,FALSE))</f>
        <v>4.3</v>
      </c>
      <c r="F111" s="62">
        <f>INDEX(($I$12:$N$1473,$Q$12:$V$1473,$Y$12:$AD$1473),$A111-VLOOKUP($C$3,$CA$3:$CC$10,3,FALSE)+1,6,VLOOKUP($C$3,$CA$3:$CB$10,2,FALSE))</f>
        <v>21.4</v>
      </c>
      <c r="G111" s="30"/>
      <c r="H111" s="26">
        <f t="shared" si="7"/>
        <v>42104</v>
      </c>
      <c r="I111" s="7" t="s">
        <v>119</v>
      </c>
      <c r="J111" s="7" t="s">
        <v>20</v>
      </c>
      <c r="K111" s="7">
        <v>2.15</v>
      </c>
      <c r="L111" s="7"/>
      <c r="M111" s="7">
        <v>9.6</v>
      </c>
      <c r="N111" s="7">
        <v>22.1</v>
      </c>
      <c r="P111" s="26">
        <f t="shared" si="8"/>
        <v>42104</v>
      </c>
      <c r="Q111" s="7" t="s">
        <v>119</v>
      </c>
      <c r="R111" s="7" t="s">
        <v>20</v>
      </c>
      <c r="S111" s="7">
        <v>5.05</v>
      </c>
      <c r="T111" s="7">
        <v>7.6</v>
      </c>
      <c r="U111" s="7">
        <v>5.4</v>
      </c>
      <c r="V111" s="7">
        <v>21.9</v>
      </c>
      <c r="X111" s="26">
        <f t="shared" si="9"/>
        <v>42104</v>
      </c>
      <c r="Y111" s="174" t="s">
        <v>119</v>
      </c>
      <c r="Z111" s="174" t="s">
        <v>20</v>
      </c>
      <c r="AA111" s="174">
        <v>5.15</v>
      </c>
      <c r="AB111" s="174">
        <v>8.8000000000000007</v>
      </c>
      <c r="AC111" s="174">
        <v>4.3</v>
      </c>
      <c r="AD111" s="174">
        <v>21.4</v>
      </c>
      <c r="AF111" s="26" t="e">
        <f t="shared" si="10"/>
        <v>#VALUE!</v>
      </c>
      <c r="AG111" s="7"/>
      <c r="AH111" s="7"/>
      <c r="AI111" s="7"/>
      <c r="AJ111" s="7"/>
      <c r="AK111" s="7"/>
      <c r="AL111" s="7"/>
      <c r="AN111" s="26" t="e">
        <f t="shared" si="11"/>
        <v>#VALUE!</v>
      </c>
      <c r="AO111" s="7"/>
      <c r="AP111" s="7"/>
      <c r="AQ111" s="7"/>
      <c r="AR111" s="7"/>
      <c r="AS111" s="7"/>
      <c r="AT111" s="7"/>
      <c r="AV111" s="26" t="e">
        <f t="shared" si="12"/>
        <v>#VALUE!</v>
      </c>
      <c r="AW111" s="7"/>
      <c r="AX111" s="7"/>
      <c r="AY111" s="7"/>
      <c r="AZ111" s="7"/>
      <c r="BA111" s="7"/>
      <c r="BB111" s="7"/>
    </row>
    <row r="112" spans="1:54" x14ac:dyDescent="0.45">
      <c r="A112" s="48">
        <f t="shared" si="13"/>
        <v>42105</v>
      </c>
      <c r="B112" s="60"/>
      <c r="C112" s="61">
        <f>INDEX(($I$12:$N$1473,$Q$12:$V$1473,$Y$12:$AD$1473),$A112-VLOOKUP($C$3,$CA$3:$CC$10,3,FALSE)+1,3,VLOOKUP($C$3,$CA$3:$CB$10,2,FALSE))</f>
        <v>4.8499999999999996</v>
      </c>
      <c r="D112" s="61">
        <f>INDEX(($I$12:$N$1473,$Q$12:$V$1473,$Y$12:$AD$1473),$A112-VLOOKUP($C$3,$CA$3:$CC$10,3,FALSE)+1,4,VLOOKUP($C$3,$CA$3:$CB$10,2,FALSE))</f>
        <v>7.7</v>
      </c>
      <c r="E112" s="61">
        <f>INDEX(($I$12:$N$1473,$Q$12:$V$1473,$Y$12:$AD$1473),$A112-VLOOKUP($C$3,$CA$3:$CC$10,3,FALSE)+1,5,VLOOKUP($C$3,$CA$3:$CB$10,2,FALSE))</f>
        <v>10.6</v>
      </c>
      <c r="F112" s="62">
        <f>INDEX(($I$12:$N$1473,$Q$12:$V$1473,$Y$12:$AD$1473),$A112-VLOOKUP($C$3,$CA$3:$CC$10,3,FALSE)+1,6,VLOOKUP($C$3,$CA$3:$CB$10,2,FALSE))</f>
        <v>15.7</v>
      </c>
      <c r="G112" s="30"/>
      <c r="H112" s="26">
        <f t="shared" si="7"/>
        <v>42105</v>
      </c>
      <c r="I112" s="7" t="s">
        <v>120</v>
      </c>
      <c r="J112" s="7" t="s">
        <v>20</v>
      </c>
      <c r="K112" s="7">
        <v>4.1500000000000004</v>
      </c>
      <c r="L112" s="7"/>
      <c r="M112" s="7">
        <v>11.7</v>
      </c>
      <c r="N112" s="7">
        <v>16</v>
      </c>
      <c r="P112" s="26">
        <f t="shared" si="8"/>
        <v>42105</v>
      </c>
      <c r="Q112" s="7" t="s">
        <v>120</v>
      </c>
      <c r="R112" s="7" t="s">
        <v>20</v>
      </c>
      <c r="S112" s="7">
        <v>4.25</v>
      </c>
      <c r="T112" s="7">
        <v>7.6</v>
      </c>
      <c r="U112" s="7">
        <v>11.2</v>
      </c>
      <c r="V112" s="7">
        <v>16.3</v>
      </c>
      <c r="X112" s="26">
        <f t="shared" si="9"/>
        <v>42105</v>
      </c>
      <c r="Y112" s="174" t="s">
        <v>120</v>
      </c>
      <c r="Z112" s="174" t="s">
        <v>20</v>
      </c>
      <c r="AA112" s="174">
        <v>4.8499999999999996</v>
      </c>
      <c r="AB112" s="174">
        <v>7.7</v>
      </c>
      <c r="AC112" s="174">
        <v>10.6</v>
      </c>
      <c r="AD112" s="174">
        <v>15.7</v>
      </c>
      <c r="AF112" s="26" t="e">
        <f t="shared" si="10"/>
        <v>#VALUE!</v>
      </c>
      <c r="AG112" s="7"/>
      <c r="AH112" s="7"/>
      <c r="AI112" s="7"/>
      <c r="AJ112" s="7"/>
      <c r="AK112" s="7"/>
      <c r="AL112" s="7"/>
      <c r="AN112" s="26" t="e">
        <f t="shared" si="11"/>
        <v>#VALUE!</v>
      </c>
      <c r="AO112" s="7"/>
      <c r="AP112" s="7"/>
      <c r="AQ112" s="7"/>
      <c r="AR112" s="7"/>
      <c r="AS112" s="7"/>
      <c r="AT112" s="7"/>
      <c r="AV112" s="26" t="e">
        <f t="shared" si="12"/>
        <v>#VALUE!</v>
      </c>
      <c r="AW112" s="7"/>
      <c r="AX112" s="7"/>
      <c r="AY112" s="7"/>
      <c r="AZ112" s="7"/>
      <c r="BA112" s="7"/>
      <c r="BB112" s="7"/>
    </row>
    <row r="113" spans="1:54" x14ac:dyDescent="0.45">
      <c r="A113" s="48">
        <f t="shared" si="13"/>
        <v>42106</v>
      </c>
      <c r="B113" s="60"/>
      <c r="C113" s="61">
        <f>INDEX(($I$12:$N$1473,$Q$12:$V$1473,$Y$12:$AD$1473),$A113-VLOOKUP($C$3,$CA$3:$CC$10,3,FALSE)+1,3,VLOOKUP($C$3,$CA$3:$CB$10,2,FALSE))</f>
        <v>6.05</v>
      </c>
      <c r="D113" s="61">
        <f>INDEX(($I$12:$N$1473,$Q$12:$V$1473,$Y$12:$AD$1473),$A113-VLOOKUP($C$3,$CA$3:$CC$10,3,FALSE)+1,4,VLOOKUP($C$3,$CA$3:$CB$10,2,FALSE))</f>
        <v>7.7</v>
      </c>
      <c r="E113" s="61">
        <f>INDEX(($I$12:$N$1473,$Q$12:$V$1473,$Y$12:$AD$1473),$A113-VLOOKUP($C$3,$CA$3:$CC$10,3,FALSE)+1,5,VLOOKUP($C$3,$CA$3:$CB$10,2,FALSE))</f>
        <v>4.3</v>
      </c>
      <c r="F113" s="62">
        <f>INDEX(($I$12:$N$1473,$Q$12:$V$1473,$Y$12:$AD$1473),$A113-VLOOKUP($C$3,$CA$3:$CC$10,3,FALSE)+1,6,VLOOKUP($C$3,$CA$3:$CB$10,2,FALSE))</f>
        <v>19.600000000000001</v>
      </c>
      <c r="G113" s="30"/>
      <c r="H113" s="26">
        <f t="shared" si="7"/>
        <v>42106</v>
      </c>
      <c r="I113" s="7" t="s">
        <v>121</v>
      </c>
      <c r="J113" s="7" t="s">
        <v>20</v>
      </c>
      <c r="K113" s="7">
        <v>4.1500000000000004</v>
      </c>
      <c r="L113" s="7"/>
      <c r="M113" s="7">
        <v>7.6</v>
      </c>
      <c r="N113" s="7">
        <v>20.100000000000001</v>
      </c>
      <c r="P113" s="26">
        <f t="shared" si="8"/>
        <v>42106</v>
      </c>
      <c r="Q113" s="7" t="s">
        <v>121</v>
      </c>
      <c r="R113" s="7" t="s">
        <v>20</v>
      </c>
      <c r="S113" s="7">
        <v>6.64</v>
      </c>
      <c r="T113" s="7">
        <v>7.6</v>
      </c>
      <c r="U113" s="7">
        <v>3.5</v>
      </c>
      <c r="V113" s="7">
        <v>19.600000000000001</v>
      </c>
      <c r="X113" s="26">
        <f t="shared" si="9"/>
        <v>42106</v>
      </c>
      <c r="Y113" s="174" t="s">
        <v>121</v>
      </c>
      <c r="Z113" s="174" t="s">
        <v>20</v>
      </c>
      <c r="AA113" s="174">
        <v>6.05</v>
      </c>
      <c r="AB113" s="174">
        <v>7.7</v>
      </c>
      <c r="AC113" s="174">
        <v>4.3</v>
      </c>
      <c r="AD113" s="174">
        <v>19.600000000000001</v>
      </c>
      <c r="AF113" s="26" t="e">
        <f t="shared" si="10"/>
        <v>#VALUE!</v>
      </c>
      <c r="AG113" s="7"/>
      <c r="AH113" s="7"/>
      <c r="AI113" s="7"/>
      <c r="AJ113" s="7"/>
      <c r="AK113" s="7"/>
      <c r="AL113" s="7"/>
      <c r="AN113" s="26" t="e">
        <f t="shared" si="11"/>
        <v>#VALUE!</v>
      </c>
      <c r="AO113" s="7"/>
      <c r="AP113" s="7"/>
      <c r="AQ113" s="7"/>
      <c r="AR113" s="7"/>
      <c r="AS113" s="7"/>
      <c r="AT113" s="7"/>
      <c r="AV113" s="26" t="e">
        <f t="shared" si="12"/>
        <v>#VALUE!</v>
      </c>
      <c r="AW113" s="7"/>
      <c r="AX113" s="7"/>
      <c r="AY113" s="7"/>
      <c r="AZ113" s="7"/>
      <c r="BA113" s="7"/>
      <c r="BB113" s="7"/>
    </row>
    <row r="114" spans="1:54" x14ac:dyDescent="0.45">
      <c r="A114" s="48">
        <f t="shared" si="13"/>
        <v>42107</v>
      </c>
      <c r="B114" s="60"/>
      <c r="C114" s="61">
        <f>INDEX(($I$12:$N$1473,$Q$12:$V$1473,$Y$12:$AD$1473),$A114-VLOOKUP($C$3,$CA$3:$CC$10,3,FALSE)+1,3,VLOOKUP($C$3,$CA$3:$CB$10,2,FALSE))</f>
        <v>4.55</v>
      </c>
      <c r="D114" s="61">
        <f>INDEX(($I$12:$N$1473,$Q$12:$V$1473,$Y$12:$AD$1473),$A114-VLOOKUP($C$3,$CA$3:$CC$10,3,FALSE)+1,4,VLOOKUP($C$3,$CA$3:$CB$10,2,FALSE))</f>
        <v>7.7</v>
      </c>
      <c r="E114" s="61">
        <f>INDEX(($I$12:$N$1473,$Q$12:$V$1473,$Y$12:$AD$1473),$A114-VLOOKUP($C$3,$CA$3:$CC$10,3,FALSE)+1,5,VLOOKUP($C$3,$CA$3:$CB$10,2,FALSE))</f>
        <v>5</v>
      </c>
      <c r="F114" s="62">
        <f>INDEX(($I$12:$N$1473,$Q$12:$V$1473,$Y$12:$AD$1473),$A114-VLOOKUP($C$3,$CA$3:$CC$10,3,FALSE)+1,6,VLOOKUP($C$3,$CA$3:$CB$10,2,FALSE))</f>
        <v>21.9</v>
      </c>
      <c r="G114" s="30"/>
      <c r="H114" s="26">
        <f t="shared" si="7"/>
        <v>42107</v>
      </c>
      <c r="I114" s="7" t="s">
        <v>122</v>
      </c>
      <c r="J114" s="7" t="s">
        <v>20</v>
      </c>
      <c r="K114" s="7">
        <v>1.85</v>
      </c>
      <c r="L114" s="7"/>
      <c r="M114" s="7">
        <v>10.4</v>
      </c>
      <c r="N114" s="7">
        <v>21.9</v>
      </c>
      <c r="P114" s="26">
        <f t="shared" si="8"/>
        <v>42107</v>
      </c>
      <c r="Q114" s="7" t="s">
        <v>122</v>
      </c>
      <c r="R114" s="7" t="s">
        <v>20</v>
      </c>
      <c r="S114" s="7">
        <v>5.32</v>
      </c>
      <c r="T114" s="7">
        <v>7.6</v>
      </c>
      <c r="U114" s="7">
        <v>5.5</v>
      </c>
      <c r="V114" s="7">
        <v>20.7</v>
      </c>
      <c r="X114" s="26">
        <f t="shared" si="9"/>
        <v>42107</v>
      </c>
      <c r="Y114" s="174" t="s">
        <v>122</v>
      </c>
      <c r="Z114" s="174" t="s">
        <v>20</v>
      </c>
      <c r="AA114" s="174">
        <v>4.55</v>
      </c>
      <c r="AB114" s="174">
        <v>7.7</v>
      </c>
      <c r="AC114" s="174">
        <v>5</v>
      </c>
      <c r="AD114" s="174">
        <v>21.9</v>
      </c>
      <c r="AF114" s="26" t="e">
        <f t="shared" si="10"/>
        <v>#VALUE!</v>
      </c>
      <c r="AG114" s="7"/>
      <c r="AH114" s="7"/>
      <c r="AI114" s="7"/>
      <c r="AJ114" s="7"/>
      <c r="AK114" s="7"/>
      <c r="AL114" s="7"/>
      <c r="AN114" s="26" t="e">
        <f t="shared" si="11"/>
        <v>#VALUE!</v>
      </c>
      <c r="AO114" s="7"/>
      <c r="AP114" s="7"/>
      <c r="AQ114" s="7"/>
      <c r="AR114" s="7"/>
      <c r="AS114" s="7"/>
      <c r="AT114" s="7"/>
      <c r="AV114" s="26" t="e">
        <f t="shared" si="12"/>
        <v>#VALUE!</v>
      </c>
      <c r="AW114" s="7"/>
      <c r="AX114" s="7"/>
      <c r="AY114" s="7"/>
      <c r="AZ114" s="7"/>
      <c r="BA114" s="7"/>
      <c r="BB114" s="7"/>
    </row>
    <row r="115" spans="1:54" x14ac:dyDescent="0.45">
      <c r="A115" s="48">
        <f t="shared" si="13"/>
        <v>42108</v>
      </c>
      <c r="B115" s="60"/>
      <c r="C115" s="61">
        <f>INDEX(($I$12:$N$1473,$Q$12:$V$1473,$Y$12:$AD$1473),$A115-VLOOKUP($C$3,$CA$3:$CC$10,3,FALSE)+1,3,VLOOKUP($C$3,$CA$3:$CB$10,2,FALSE))</f>
        <v>2.15</v>
      </c>
      <c r="D115" s="61">
        <f>INDEX(($I$12:$N$1473,$Q$12:$V$1473,$Y$12:$AD$1473),$A115-VLOOKUP($C$3,$CA$3:$CC$10,3,FALSE)+1,4,VLOOKUP($C$3,$CA$3:$CB$10,2,FALSE))</f>
        <v>7.7</v>
      </c>
      <c r="E115" s="61">
        <f>INDEX(($I$12:$N$1473,$Q$12:$V$1473,$Y$12:$AD$1473),$A115-VLOOKUP($C$3,$CA$3:$CC$10,3,FALSE)+1,5,VLOOKUP($C$3,$CA$3:$CB$10,2,FALSE))</f>
        <v>6.7</v>
      </c>
      <c r="F115" s="62">
        <f>INDEX(($I$12:$N$1473,$Q$12:$V$1473,$Y$12:$AD$1473),$A115-VLOOKUP($C$3,$CA$3:$CC$10,3,FALSE)+1,6,VLOOKUP($C$3,$CA$3:$CB$10,2,FALSE))</f>
        <v>25</v>
      </c>
      <c r="G115" s="30"/>
      <c r="H115" s="26">
        <f t="shared" si="7"/>
        <v>42108</v>
      </c>
      <c r="I115" s="7" t="s">
        <v>123</v>
      </c>
      <c r="J115" s="7" t="s">
        <v>20</v>
      </c>
      <c r="K115" s="7">
        <v>0</v>
      </c>
      <c r="L115" s="7"/>
      <c r="M115" s="7">
        <v>10.4</v>
      </c>
      <c r="N115" s="7">
        <v>25.7</v>
      </c>
      <c r="P115" s="26">
        <f t="shared" si="8"/>
        <v>42108</v>
      </c>
      <c r="Q115" s="7" t="s">
        <v>123</v>
      </c>
      <c r="R115" s="7" t="s">
        <v>20</v>
      </c>
      <c r="S115" s="7">
        <v>3.34</v>
      </c>
      <c r="T115" s="7">
        <v>7.6</v>
      </c>
      <c r="U115" s="7">
        <v>7.8</v>
      </c>
      <c r="V115" s="7">
        <v>25.1</v>
      </c>
      <c r="X115" s="26">
        <f t="shared" si="9"/>
        <v>42108</v>
      </c>
      <c r="Y115" s="174" t="s">
        <v>123</v>
      </c>
      <c r="Z115" s="174" t="s">
        <v>20</v>
      </c>
      <c r="AA115" s="174">
        <v>2.15</v>
      </c>
      <c r="AB115" s="174">
        <v>7.7</v>
      </c>
      <c r="AC115" s="174">
        <v>6.7</v>
      </c>
      <c r="AD115" s="174">
        <v>25</v>
      </c>
      <c r="AF115" s="26" t="e">
        <f t="shared" si="10"/>
        <v>#VALUE!</v>
      </c>
      <c r="AG115" s="7"/>
      <c r="AH115" s="7"/>
      <c r="AI115" s="7"/>
      <c r="AJ115" s="7"/>
      <c r="AK115" s="7"/>
      <c r="AL115" s="7"/>
      <c r="AN115" s="26" t="e">
        <f t="shared" si="11"/>
        <v>#VALUE!</v>
      </c>
      <c r="AO115" s="7"/>
      <c r="AP115" s="7"/>
      <c r="AQ115" s="7"/>
      <c r="AR115" s="7"/>
      <c r="AS115" s="7"/>
      <c r="AT115" s="7"/>
      <c r="AV115" s="26" t="e">
        <f t="shared" si="12"/>
        <v>#VALUE!</v>
      </c>
      <c r="AW115" s="7"/>
      <c r="AX115" s="7"/>
      <c r="AY115" s="7"/>
      <c r="AZ115" s="7"/>
      <c r="BA115" s="7"/>
      <c r="BB115" s="7"/>
    </row>
    <row r="116" spans="1:54" x14ac:dyDescent="0.45">
      <c r="A116" s="48">
        <f t="shared" si="13"/>
        <v>42109</v>
      </c>
      <c r="B116" s="60"/>
      <c r="C116" s="61">
        <f>INDEX(($I$12:$N$1473,$Q$12:$V$1473,$Y$12:$AD$1473),$A116-VLOOKUP($C$3,$CA$3:$CC$10,3,FALSE)+1,3,VLOOKUP($C$3,$CA$3:$CB$10,2,FALSE))</f>
        <v>0.8</v>
      </c>
      <c r="D116" s="61">
        <f>INDEX(($I$12:$N$1473,$Q$12:$V$1473,$Y$12:$AD$1473),$A116-VLOOKUP($C$3,$CA$3:$CC$10,3,FALSE)+1,4,VLOOKUP($C$3,$CA$3:$CB$10,2,FALSE))</f>
        <v>7.7</v>
      </c>
      <c r="E116" s="61">
        <f>INDEX(($I$12:$N$1473,$Q$12:$V$1473,$Y$12:$AD$1473),$A116-VLOOKUP($C$3,$CA$3:$CC$10,3,FALSE)+1,5,VLOOKUP($C$3,$CA$3:$CB$10,2,FALSE))</f>
        <v>7.6</v>
      </c>
      <c r="F116" s="62">
        <f>INDEX(($I$12:$N$1473,$Q$12:$V$1473,$Y$12:$AD$1473),$A116-VLOOKUP($C$3,$CA$3:$CC$10,3,FALSE)+1,6,VLOOKUP($C$3,$CA$3:$CB$10,2,FALSE))</f>
        <v>26.8</v>
      </c>
      <c r="G116" s="30"/>
      <c r="H116" s="26">
        <f t="shared" si="7"/>
        <v>42109</v>
      </c>
      <c r="I116" s="7" t="s">
        <v>124</v>
      </c>
      <c r="J116" s="7" t="s">
        <v>20</v>
      </c>
      <c r="K116" s="7">
        <v>0</v>
      </c>
      <c r="L116" s="7"/>
      <c r="M116" s="7">
        <v>11.7</v>
      </c>
      <c r="N116" s="7">
        <v>27.3</v>
      </c>
      <c r="P116" s="26">
        <f t="shared" si="8"/>
        <v>42109</v>
      </c>
      <c r="Q116" s="7" t="s">
        <v>124</v>
      </c>
      <c r="R116" s="7" t="s">
        <v>20</v>
      </c>
      <c r="S116" s="7">
        <v>2.76</v>
      </c>
      <c r="T116" s="7">
        <v>7.6</v>
      </c>
      <c r="U116" s="7">
        <v>8.6999999999999993</v>
      </c>
      <c r="V116" s="7">
        <v>26.7</v>
      </c>
      <c r="X116" s="26">
        <f t="shared" si="9"/>
        <v>42109</v>
      </c>
      <c r="Y116" s="174" t="s">
        <v>124</v>
      </c>
      <c r="Z116" s="174" t="s">
        <v>20</v>
      </c>
      <c r="AA116" s="174">
        <v>0.8</v>
      </c>
      <c r="AB116" s="174">
        <v>7.7</v>
      </c>
      <c r="AC116" s="174">
        <v>7.6</v>
      </c>
      <c r="AD116" s="174">
        <v>26.8</v>
      </c>
      <c r="AF116" s="26" t="e">
        <f t="shared" si="10"/>
        <v>#VALUE!</v>
      </c>
      <c r="AG116" s="7"/>
      <c r="AH116" s="7"/>
      <c r="AI116" s="7"/>
      <c r="AJ116" s="7"/>
      <c r="AK116" s="7"/>
      <c r="AL116" s="7"/>
      <c r="AN116" s="26" t="e">
        <f t="shared" si="11"/>
        <v>#VALUE!</v>
      </c>
      <c r="AO116" s="7"/>
      <c r="AP116" s="7"/>
      <c r="AQ116" s="7"/>
      <c r="AR116" s="7"/>
      <c r="AS116" s="7"/>
      <c r="AT116" s="7"/>
      <c r="AV116" s="26" t="e">
        <f t="shared" si="12"/>
        <v>#VALUE!</v>
      </c>
      <c r="AW116" s="7"/>
      <c r="AX116" s="7"/>
      <c r="AY116" s="7"/>
      <c r="AZ116" s="7"/>
      <c r="BA116" s="7"/>
      <c r="BB116" s="7"/>
    </row>
    <row r="117" spans="1:54" x14ac:dyDescent="0.45">
      <c r="A117" s="48">
        <f t="shared" si="13"/>
        <v>42110</v>
      </c>
      <c r="B117" s="60"/>
      <c r="C117" s="61">
        <f>INDEX(($I$12:$N$1473,$Q$12:$V$1473,$Y$12:$AD$1473),$A117-VLOOKUP($C$3,$CA$3:$CC$10,3,FALSE)+1,3,VLOOKUP($C$3,$CA$3:$CB$10,2,FALSE))</f>
        <v>2.4</v>
      </c>
      <c r="D117" s="61">
        <f>INDEX(($I$12:$N$1473,$Q$12:$V$1473,$Y$12:$AD$1473),$A117-VLOOKUP($C$3,$CA$3:$CC$10,3,FALSE)+1,4,VLOOKUP($C$3,$CA$3:$CB$10,2,FALSE))</f>
        <v>7.7</v>
      </c>
      <c r="E117" s="61">
        <f>INDEX(($I$12:$N$1473,$Q$12:$V$1473,$Y$12:$AD$1473),$A117-VLOOKUP($C$3,$CA$3:$CC$10,3,FALSE)+1,5,VLOOKUP($C$3,$CA$3:$CB$10,2,FALSE))</f>
        <v>9.6</v>
      </c>
      <c r="F117" s="62">
        <f>INDEX(($I$12:$N$1473,$Q$12:$V$1473,$Y$12:$AD$1473),$A117-VLOOKUP($C$3,$CA$3:$CC$10,3,FALSE)+1,6,VLOOKUP($C$3,$CA$3:$CB$10,2,FALSE))</f>
        <v>21.6</v>
      </c>
      <c r="G117" s="30"/>
      <c r="H117" s="26">
        <f t="shared" si="7"/>
        <v>42110</v>
      </c>
      <c r="I117" s="7" t="s">
        <v>125</v>
      </c>
      <c r="J117" s="7" t="s">
        <v>20</v>
      </c>
      <c r="K117" s="7">
        <v>0</v>
      </c>
      <c r="L117" s="7"/>
      <c r="M117" s="7">
        <v>13.9</v>
      </c>
      <c r="N117" s="7">
        <v>23.6</v>
      </c>
      <c r="P117" s="26">
        <f t="shared" si="8"/>
        <v>42110</v>
      </c>
      <c r="Q117" s="7" t="s">
        <v>125</v>
      </c>
      <c r="R117" s="7" t="s">
        <v>20</v>
      </c>
      <c r="S117" s="7">
        <v>2.74</v>
      </c>
      <c r="T117" s="7">
        <v>7.6</v>
      </c>
      <c r="U117" s="7">
        <v>9.6</v>
      </c>
      <c r="V117" s="7">
        <v>23.9</v>
      </c>
      <c r="X117" s="26">
        <f t="shared" si="9"/>
        <v>42110</v>
      </c>
      <c r="Y117" s="174" t="s">
        <v>125</v>
      </c>
      <c r="Z117" s="174" t="s">
        <v>20</v>
      </c>
      <c r="AA117" s="174">
        <v>2.4</v>
      </c>
      <c r="AB117" s="174">
        <v>7.7</v>
      </c>
      <c r="AC117" s="174">
        <v>9.6</v>
      </c>
      <c r="AD117" s="174">
        <v>21.6</v>
      </c>
      <c r="AF117" s="26" t="e">
        <f t="shared" si="10"/>
        <v>#VALUE!</v>
      </c>
      <c r="AG117" s="7"/>
      <c r="AH117" s="7"/>
      <c r="AI117" s="7"/>
      <c r="AJ117" s="7"/>
      <c r="AK117" s="7"/>
      <c r="AL117" s="7"/>
      <c r="AN117" s="26" t="e">
        <f t="shared" si="11"/>
        <v>#VALUE!</v>
      </c>
      <c r="AO117" s="7"/>
      <c r="AP117" s="7"/>
      <c r="AQ117" s="7"/>
      <c r="AR117" s="7"/>
      <c r="AS117" s="7"/>
      <c r="AT117" s="7"/>
      <c r="AV117" s="26" t="e">
        <f t="shared" si="12"/>
        <v>#VALUE!</v>
      </c>
      <c r="AW117" s="7"/>
      <c r="AX117" s="7"/>
      <c r="AY117" s="7"/>
      <c r="AZ117" s="7"/>
      <c r="BA117" s="7"/>
      <c r="BB117" s="7"/>
    </row>
    <row r="118" spans="1:54" x14ac:dyDescent="0.45">
      <c r="A118" s="48">
        <f t="shared" si="13"/>
        <v>42111</v>
      </c>
      <c r="B118" s="60"/>
      <c r="C118" s="61">
        <f>INDEX(($I$12:$N$1473,$Q$12:$V$1473,$Y$12:$AD$1473),$A118-VLOOKUP($C$3,$CA$3:$CC$10,3,FALSE)+1,3,VLOOKUP($C$3,$CA$3:$CB$10,2,FALSE))</f>
        <v>1.7</v>
      </c>
      <c r="D118" s="61">
        <f>INDEX(($I$12:$N$1473,$Q$12:$V$1473,$Y$12:$AD$1473),$A118-VLOOKUP($C$3,$CA$3:$CC$10,3,FALSE)+1,4,VLOOKUP($C$3,$CA$3:$CB$10,2,FALSE))</f>
        <v>7.7</v>
      </c>
      <c r="E118" s="61">
        <f>INDEX(($I$12:$N$1473,$Q$12:$V$1473,$Y$12:$AD$1473),$A118-VLOOKUP($C$3,$CA$3:$CC$10,3,FALSE)+1,5,VLOOKUP($C$3,$CA$3:$CB$10,2,FALSE))</f>
        <v>12.2</v>
      </c>
      <c r="F118" s="62">
        <f>INDEX(($I$12:$N$1473,$Q$12:$V$1473,$Y$12:$AD$1473),$A118-VLOOKUP($C$3,$CA$3:$CC$10,3,FALSE)+1,6,VLOOKUP($C$3,$CA$3:$CB$10,2,FALSE))</f>
        <v>20.399999999999999</v>
      </c>
      <c r="G118" s="30"/>
      <c r="H118" s="26">
        <f t="shared" si="7"/>
        <v>42111</v>
      </c>
      <c r="I118" s="7" t="s">
        <v>126</v>
      </c>
      <c r="J118" s="7" t="s">
        <v>20</v>
      </c>
      <c r="K118" s="7">
        <v>1.1000000000000001</v>
      </c>
      <c r="L118" s="7"/>
      <c r="M118" s="7">
        <v>13.3</v>
      </c>
      <c r="N118" s="7">
        <v>20.5</v>
      </c>
      <c r="P118" s="26">
        <f t="shared" si="8"/>
        <v>42111</v>
      </c>
      <c r="Q118" s="7" t="s">
        <v>126</v>
      </c>
      <c r="R118" s="7" t="s">
        <v>20</v>
      </c>
      <c r="S118" s="7">
        <v>2.6</v>
      </c>
      <c r="T118" s="7">
        <v>7.6</v>
      </c>
      <c r="U118" s="7">
        <v>11.9</v>
      </c>
      <c r="V118" s="7">
        <v>19.3</v>
      </c>
      <c r="X118" s="26">
        <f t="shared" si="9"/>
        <v>42111</v>
      </c>
      <c r="Y118" s="174" t="s">
        <v>126</v>
      </c>
      <c r="Z118" s="174" t="s">
        <v>20</v>
      </c>
      <c r="AA118" s="174">
        <v>1.7</v>
      </c>
      <c r="AB118" s="174">
        <v>7.7</v>
      </c>
      <c r="AC118" s="174">
        <v>12.2</v>
      </c>
      <c r="AD118" s="174">
        <v>20.399999999999999</v>
      </c>
      <c r="AF118" s="26" t="e">
        <f t="shared" si="10"/>
        <v>#VALUE!</v>
      </c>
      <c r="AG118" s="7"/>
      <c r="AH118" s="7"/>
      <c r="AI118" s="7"/>
      <c r="AJ118" s="7"/>
      <c r="AK118" s="7"/>
      <c r="AL118" s="7"/>
      <c r="AN118" s="26" t="e">
        <f t="shared" si="11"/>
        <v>#VALUE!</v>
      </c>
      <c r="AO118" s="7"/>
      <c r="AP118" s="7"/>
      <c r="AQ118" s="7"/>
      <c r="AR118" s="7"/>
      <c r="AS118" s="7"/>
      <c r="AT118" s="7"/>
      <c r="AV118" s="26" t="e">
        <f t="shared" si="12"/>
        <v>#VALUE!</v>
      </c>
      <c r="AW118" s="7"/>
      <c r="AX118" s="7"/>
      <c r="AY118" s="7"/>
      <c r="AZ118" s="7"/>
      <c r="BA118" s="7"/>
      <c r="BB118" s="7"/>
    </row>
    <row r="119" spans="1:54" x14ac:dyDescent="0.45">
      <c r="A119" s="48">
        <f t="shared" si="13"/>
        <v>42112</v>
      </c>
      <c r="B119" s="60"/>
      <c r="C119" s="61">
        <f>INDEX(($I$12:$N$1473,$Q$12:$V$1473,$Y$12:$AD$1473),$A119-VLOOKUP($C$3,$CA$3:$CC$10,3,FALSE)+1,3,VLOOKUP($C$3,$CA$3:$CB$10,2,FALSE))</f>
        <v>6</v>
      </c>
      <c r="D119" s="61">
        <f>INDEX(($I$12:$N$1473,$Q$12:$V$1473,$Y$12:$AD$1473),$A119-VLOOKUP($C$3,$CA$3:$CC$10,3,FALSE)+1,4,VLOOKUP($C$3,$CA$3:$CB$10,2,FALSE))</f>
        <v>7.7</v>
      </c>
      <c r="E119" s="61">
        <f>INDEX(($I$12:$N$1473,$Q$12:$V$1473,$Y$12:$AD$1473),$A119-VLOOKUP($C$3,$CA$3:$CC$10,3,FALSE)+1,5,VLOOKUP($C$3,$CA$3:$CB$10,2,FALSE))</f>
        <v>7.2</v>
      </c>
      <c r="F119" s="62">
        <f>INDEX(($I$12:$N$1473,$Q$12:$V$1473,$Y$12:$AD$1473),$A119-VLOOKUP($C$3,$CA$3:$CC$10,3,FALSE)+1,6,VLOOKUP($C$3,$CA$3:$CB$10,2,FALSE))</f>
        <v>16.8</v>
      </c>
      <c r="G119" s="30"/>
      <c r="H119" s="26">
        <f t="shared" si="7"/>
        <v>42112</v>
      </c>
      <c r="I119" s="7" t="s">
        <v>127</v>
      </c>
      <c r="J119" s="7" t="s">
        <v>20</v>
      </c>
      <c r="K119" s="7">
        <v>5.0999999999999996</v>
      </c>
      <c r="L119" s="7"/>
      <c r="M119" s="7">
        <v>8.1999999999999993</v>
      </c>
      <c r="N119" s="7">
        <v>17.600000000000001</v>
      </c>
      <c r="P119" s="26">
        <f t="shared" si="8"/>
        <v>42112</v>
      </c>
      <c r="Q119" s="7" t="s">
        <v>127</v>
      </c>
      <c r="R119" s="7" t="s">
        <v>20</v>
      </c>
      <c r="S119" s="7">
        <v>6.5</v>
      </c>
      <c r="T119" s="7">
        <v>7.6</v>
      </c>
      <c r="U119" s="7">
        <v>6.4</v>
      </c>
      <c r="V119" s="7">
        <v>16.600000000000001</v>
      </c>
      <c r="X119" s="26">
        <f t="shared" si="9"/>
        <v>42112</v>
      </c>
      <c r="Y119" s="174" t="s">
        <v>127</v>
      </c>
      <c r="Z119" s="174" t="s">
        <v>20</v>
      </c>
      <c r="AA119" s="174">
        <v>6</v>
      </c>
      <c r="AB119" s="174">
        <v>7.7</v>
      </c>
      <c r="AC119" s="174">
        <v>7.2</v>
      </c>
      <c r="AD119" s="174">
        <v>16.8</v>
      </c>
      <c r="AF119" s="26" t="e">
        <f t="shared" si="10"/>
        <v>#VALUE!</v>
      </c>
      <c r="AG119" s="7"/>
      <c r="AH119" s="7"/>
      <c r="AI119" s="7"/>
      <c r="AJ119" s="7"/>
      <c r="AK119" s="7"/>
      <c r="AL119" s="7"/>
      <c r="AN119" s="26" t="e">
        <f t="shared" si="11"/>
        <v>#VALUE!</v>
      </c>
      <c r="AO119" s="7"/>
      <c r="AP119" s="7"/>
      <c r="AQ119" s="7"/>
      <c r="AR119" s="7"/>
      <c r="AS119" s="7"/>
      <c r="AT119" s="7"/>
      <c r="AV119" s="26" t="e">
        <f t="shared" si="12"/>
        <v>#VALUE!</v>
      </c>
      <c r="AW119" s="7"/>
      <c r="AX119" s="7"/>
      <c r="AY119" s="7"/>
      <c r="AZ119" s="7"/>
      <c r="BA119" s="7"/>
      <c r="BB119" s="7"/>
    </row>
    <row r="120" spans="1:54" x14ac:dyDescent="0.45">
      <c r="A120" s="48">
        <f t="shared" si="13"/>
        <v>42113</v>
      </c>
      <c r="B120" s="60"/>
      <c r="C120" s="61">
        <f>INDEX(($I$12:$N$1473,$Q$12:$V$1473,$Y$12:$AD$1473),$A120-VLOOKUP($C$3,$CA$3:$CC$10,3,FALSE)+1,3,VLOOKUP($C$3,$CA$3:$CB$10,2,FALSE))</f>
        <v>6.55</v>
      </c>
      <c r="D120" s="61">
        <f>INDEX(($I$12:$N$1473,$Q$12:$V$1473,$Y$12:$AD$1473),$A120-VLOOKUP($C$3,$CA$3:$CC$10,3,FALSE)+1,4,VLOOKUP($C$3,$CA$3:$CB$10,2,FALSE))</f>
        <v>7.7</v>
      </c>
      <c r="E120" s="61">
        <f>INDEX(($I$12:$N$1473,$Q$12:$V$1473,$Y$12:$AD$1473),$A120-VLOOKUP($C$3,$CA$3:$CC$10,3,FALSE)+1,5,VLOOKUP($C$3,$CA$3:$CB$10,2,FALSE))</f>
        <v>5.3</v>
      </c>
      <c r="F120" s="62">
        <f>INDEX(($I$12:$N$1473,$Q$12:$V$1473,$Y$12:$AD$1473),$A120-VLOOKUP($C$3,$CA$3:$CC$10,3,FALSE)+1,6,VLOOKUP($C$3,$CA$3:$CB$10,2,FALSE))</f>
        <v>17.600000000000001</v>
      </c>
      <c r="G120" s="30"/>
      <c r="H120" s="26">
        <f t="shared" si="7"/>
        <v>42113</v>
      </c>
      <c r="I120" s="7" t="s">
        <v>128</v>
      </c>
      <c r="J120" s="7" t="s">
        <v>20</v>
      </c>
      <c r="K120" s="7">
        <v>4.8499999999999996</v>
      </c>
      <c r="L120" s="7"/>
      <c r="M120" s="7">
        <v>7</v>
      </c>
      <c r="N120" s="7">
        <v>19.3</v>
      </c>
      <c r="P120" s="26">
        <f t="shared" si="8"/>
        <v>42113</v>
      </c>
      <c r="Q120" s="7" t="s">
        <v>128</v>
      </c>
      <c r="R120" s="7" t="s">
        <v>20</v>
      </c>
      <c r="S120" s="7">
        <v>7</v>
      </c>
      <c r="T120" s="7">
        <v>7.6</v>
      </c>
      <c r="U120" s="7">
        <v>4.3</v>
      </c>
      <c r="V120" s="7">
        <v>17.7</v>
      </c>
      <c r="X120" s="26">
        <f t="shared" si="9"/>
        <v>42113</v>
      </c>
      <c r="Y120" s="174" t="s">
        <v>128</v>
      </c>
      <c r="Z120" s="174" t="s">
        <v>20</v>
      </c>
      <c r="AA120" s="174">
        <v>6.55</v>
      </c>
      <c r="AB120" s="174">
        <v>7.7</v>
      </c>
      <c r="AC120" s="174">
        <v>5.3</v>
      </c>
      <c r="AD120" s="174">
        <v>17.600000000000001</v>
      </c>
      <c r="AF120" s="26" t="e">
        <f t="shared" si="10"/>
        <v>#VALUE!</v>
      </c>
      <c r="AG120" s="7"/>
      <c r="AH120" s="7"/>
      <c r="AI120" s="7"/>
      <c r="AJ120" s="7"/>
      <c r="AK120" s="7"/>
      <c r="AL120" s="7"/>
      <c r="AN120" s="26" t="e">
        <f t="shared" si="11"/>
        <v>#VALUE!</v>
      </c>
      <c r="AO120" s="7"/>
      <c r="AP120" s="7"/>
      <c r="AQ120" s="7"/>
      <c r="AR120" s="7"/>
      <c r="AS120" s="7"/>
      <c r="AT120" s="7"/>
      <c r="AV120" s="26" t="e">
        <f t="shared" si="12"/>
        <v>#VALUE!</v>
      </c>
      <c r="AW120" s="7"/>
      <c r="AX120" s="7"/>
      <c r="AY120" s="7"/>
      <c r="AZ120" s="7"/>
      <c r="BA120" s="7"/>
      <c r="BB120" s="7"/>
    </row>
    <row r="121" spans="1:54" x14ac:dyDescent="0.45">
      <c r="A121" s="48">
        <f t="shared" si="13"/>
        <v>42114</v>
      </c>
      <c r="B121" s="60"/>
      <c r="C121" s="61">
        <f>INDEX(($I$12:$N$1473,$Q$12:$V$1473,$Y$12:$AD$1473),$A121-VLOOKUP($C$3,$CA$3:$CC$10,3,FALSE)+1,3,VLOOKUP($C$3,$CA$3:$CB$10,2,FALSE))</f>
        <v>4.1500000000000004</v>
      </c>
      <c r="D121" s="61">
        <f>INDEX(($I$12:$N$1473,$Q$12:$V$1473,$Y$12:$AD$1473),$A121-VLOOKUP($C$3,$CA$3:$CC$10,3,FALSE)+1,4,VLOOKUP($C$3,$CA$3:$CB$10,2,FALSE))</f>
        <v>7.7</v>
      </c>
      <c r="E121" s="61">
        <f>INDEX(($I$12:$N$1473,$Q$12:$V$1473,$Y$12:$AD$1473),$A121-VLOOKUP($C$3,$CA$3:$CC$10,3,FALSE)+1,5,VLOOKUP($C$3,$CA$3:$CB$10,2,FALSE))</f>
        <v>6.2</v>
      </c>
      <c r="F121" s="62">
        <f>INDEX(($I$12:$N$1473,$Q$12:$V$1473,$Y$12:$AD$1473),$A121-VLOOKUP($C$3,$CA$3:$CC$10,3,FALSE)+1,6,VLOOKUP($C$3,$CA$3:$CB$10,2,FALSE))</f>
        <v>21.5</v>
      </c>
      <c r="G121" s="30"/>
      <c r="H121" s="26">
        <f t="shared" si="7"/>
        <v>42114</v>
      </c>
      <c r="I121" s="7" t="s">
        <v>129</v>
      </c>
      <c r="J121" s="7" t="s">
        <v>20</v>
      </c>
      <c r="K121" s="7">
        <v>2.95</v>
      </c>
      <c r="L121" s="7"/>
      <c r="M121" s="7">
        <v>7.6</v>
      </c>
      <c r="N121" s="7">
        <v>22.5</v>
      </c>
      <c r="P121" s="26">
        <f t="shared" si="8"/>
        <v>42114</v>
      </c>
      <c r="Q121" s="7" t="s">
        <v>129</v>
      </c>
      <c r="R121" s="7" t="s">
        <v>20</v>
      </c>
      <c r="S121" s="7">
        <v>5.01</v>
      </c>
      <c r="T121" s="7">
        <v>7.6</v>
      </c>
      <c r="U121" s="7">
        <v>5.8</v>
      </c>
      <c r="V121" s="7">
        <v>21.3</v>
      </c>
      <c r="X121" s="26">
        <f t="shared" si="9"/>
        <v>42114</v>
      </c>
      <c r="Y121" s="174" t="s">
        <v>129</v>
      </c>
      <c r="Z121" s="174" t="s">
        <v>20</v>
      </c>
      <c r="AA121" s="174">
        <v>4.1500000000000004</v>
      </c>
      <c r="AB121" s="174">
        <v>7.7</v>
      </c>
      <c r="AC121" s="174">
        <v>6.2</v>
      </c>
      <c r="AD121" s="174">
        <v>21.5</v>
      </c>
      <c r="AF121" s="26" t="e">
        <f t="shared" si="10"/>
        <v>#VALUE!</v>
      </c>
      <c r="AG121" s="7"/>
      <c r="AH121" s="7"/>
      <c r="AI121" s="7"/>
      <c r="AJ121" s="7"/>
      <c r="AK121" s="7"/>
      <c r="AL121" s="7"/>
      <c r="AN121" s="26" t="e">
        <f t="shared" si="11"/>
        <v>#VALUE!</v>
      </c>
      <c r="AO121" s="7"/>
      <c r="AP121" s="7"/>
      <c r="AQ121" s="7"/>
      <c r="AR121" s="7"/>
      <c r="AS121" s="7"/>
      <c r="AT121" s="7"/>
      <c r="AV121" s="26" t="e">
        <f t="shared" si="12"/>
        <v>#VALUE!</v>
      </c>
      <c r="AW121" s="7"/>
      <c r="AX121" s="7"/>
      <c r="AY121" s="7"/>
      <c r="AZ121" s="7"/>
      <c r="BA121" s="7"/>
      <c r="BB121" s="7"/>
    </row>
    <row r="122" spans="1:54" x14ac:dyDescent="0.45">
      <c r="A122" s="48">
        <f t="shared" si="13"/>
        <v>42115</v>
      </c>
      <c r="B122" s="60"/>
      <c r="C122" s="61">
        <f>INDEX(($I$12:$N$1473,$Q$12:$V$1473,$Y$12:$AD$1473),$A122-VLOOKUP($C$3,$CA$3:$CC$10,3,FALSE)+1,3,VLOOKUP($C$3,$CA$3:$CB$10,2,FALSE))</f>
        <v>2.9</v>
      </c>
      <c r="D122" s="61">
        <f>INDEX(($I$12:$N$1473,$Q$12:$V$1473,$Y$12:$AD$1473),$A122-VLOOKUP($C$3,$CA$3:$CC$10,3,FALSE)+1,4,VLOOKUP($C$3,$CA$3:$CB$10,2,FALSE))</f>
        <v>6.6</v>
      </c>
      <c r="E122" s="61">
        <f>INDEX(($I$12:$N$1473,$Q$12:$V$1473,$Y$12:$AD$1473),$A122-VLOOKUP($C$3,$CA$3:$CC$10,3,FALSE)+1,5,VLOOKUP($C$3,$CA$3:$CB$10,2,FALSE))</f>
        <v>8</v>
      </c>
      <c r="F122" s="62">
        <f>INDEX(($I$12:$N$1473,$Q$12:$V$1473,$Y$12:$AD$1473),$A122-VLOOKUP($C$3,$CA$3:$CC$10,3,FALSE)+1,6,VLOOKUP($C$3,$CA$3:$CB$10,2,FALSE))</f>
        <v>22.2</v>
      </c>
      <c r="G122" s="30"/>
      <c r="H122" s="26">
        <f t="shared" si="7"/>
        <v>42115</v>
      </c>
      <c r="I122" s="7" t="s">
        <v>130</v>
      </c>
      <c r="J122" s="7" t="s">
        <v>20</v>
      </c>
      <c r="K122" s="7">
        <v>1.4</v>
      </c>
      <c r="L122" s="7"/>
      <c r="M122" s="7">
        <v>9.6</v>
      </c>
      <c r="N122" s="7">
        <v>23.6</v>
      </c>
      <c r="P122" s="26">
        <f t="shared" si="8"/>
        <v>42115</v>
      </c>
      <c r="Q122" s="7" t="s">
        <v>130</v>
      </c>
      <c r="R122" s="7" t="s">
        <v>20</v>
      </c>
      <c r="S122" s="7">
        <v>4.04</v>
      </c>
      <c r="T122" s="7">
        <v>7.6</v>
      </c>
      <c r="U122" s="7">
        <v>7.4</v>
      </c>
      <c r="V122" s="7">
        <v>22.2</v>
      </c>
      <c r="X122" s="26">
        <f t="shared" si="9"/>
        <v>42115</v>
      </c>
      <c r="Y122" s="174" t="s">
        <v>130</v>
      </c>
      <c r="Z122" s="174" t="s">
        <v>20</v>
      </c>
      <c r="AA122" s="174">
        <v>2.9</v>
      </c>
      <c r="AB122" s="174">
        <v>6.6</v>
      </c>
      <c r="AC122" s="174">
        <v>8</v>
      </c>
      <c r="AD122" s="174">
        <v>22.2</v>
      </c>
      <c r="AF122" s="26" t="e">
        <f t="shared" si="10"/>
        <v>#VALUE!</v>
      </c>
      <c r="AG122" s="7"/>
      <c r="AH122" s="7"/>
      <c r="AI122" s="7"/>
      <c r="AJ122" s="7"/>
      <c r="AK122" s="7"/>
      <c r="AL122" s="7"/>
      <c r="AN122" s="26" t="e">
        <f t="shared" si="11"/>
        <v>#VALUE!</v>
      </c>
      <c r="AO122" s="7"/>
      <c r="AP122" s="7"/>
      <c r="AQ122" s="7"/>
      <c r="AR122" s="7"/>
      <c r="AS122" s="7"/>
      <c r="AT122" s="7"/>
      <c r="AV122" s="26" t="e">
        <f t="shared" si="12"/>
        <v>#VALUE!</v>
      </c>
      <c r="AW122" s="7"/>
      <c r="AX122" s="7"/>
      <c r="AY122" s="7"/>
      <c r="AZ122" s="7"/>
      <c r="BA122" s="7"/>
      <c r="BB122" s="7"/>
    </row>
    <row r="123" spans="1:54" x14ac:dyDescent="0.45">
      <c r="A123" s="48">
        <f t="shared" si="13"/>
        <v>42116</v>
      </c>
      <c r="B123" s="60"/>
      <c r="C123" s="61">
        <f>INDEX(($I$12:$N$1473,$Q$12:$V$1473,$Y$12:$AD$1473),$A123-VLOOKUP($C$3,$CA$3:$CC$10,3,FALSE)+1,3,VLOOKUP($C$3,$CA$3:$CB$10,2,FALSE))</f>
        <v>2.95</v>
      </c>
      <c r="D123" s="61">
        <f>INDEX(($I$12:$N$1473,$Q$12:$V$1473,$Y$12:$AD$1473),$A123-VLOOKUP($C$3,$CA$3:$CC$10,3,FALSE)+1,4,VLOOKUP($C$3,$CA$3:$CB$10,2,FALSE))</f>
        <v>6.6</v>
      </c>
      <c r="E123" s="61">
        <f>INDEX(($I$12:$N$1473,$Q$12:$V$1473,$Y$12:$AD$1473),$A123-VLOOKUP($C$3,$CA$3:$CC$10,3,FALSE)+1,5,VLOOKUP($C$3,$CA$3:$CB$10,2,FALSE))</f>
        <v>8.6</v>
      </c>
      <c r="F123" s="62">
        <f>INDEX(($I$12:$N$1473,$Q$12:$V$1473,$Y$12:$AD$1473),$A123-VLOOKUP($C$3,$CA$3:$CC$10,3,FALSE)+1,6,VLOOKUP($C$3,$CA$3:$CB$10,2,FALSE))</f>
        <v>21.5</v>
      </c>
      <c r="G123" s="30"/>
      <c r="H123" s="26">
        <f t="shared" si="7"/>
        <v>42116</v>
      </c>
      <c r="I123" s="7" t="s">
        <v>131</v>
      </c>
      <c r="J123" s="7" t="s">
        <v>20</v>
      </c>
      <c r="K123" s="7">
        <v>2.2999999999999998</v>
      </c>
      <c r="L123" s="7"/>
      <c r="M123" s="7">
        <v>9</v>
      </c>
      <c r="N123" s="7">
        <v>22.4</v>
      </c>
      <c r="P123" s="26">
        <f t="shared" si="8"/>
        <v>42116</v>
      </c>
      <c r="Q123" s="7" t="s">
        <v>131</v>
      </c>
      <c r="R123" s="7" t="s">
        <v>20</v>
      </c>
      <c r="S123" s="7">
        <v>4.59</v>
      </c>
      <c r="T123" s="7">
        <v>7.6</v>
      </c>
      <c r="U123" s="7">
        <v>7</v>
      </c>
      <c r="V123" s="7">
        <v>20.7</v>
      </c>
      <c r="X123" s="26">
        <f t="shared" si="9"/>
        <v>42116</v>
      </c>
      <c r="Y123" s="174" t="s">
        <v>131</v>
      </c>
      <c r="Z123" s="174" t="s">
        <v>20</v>
      </c>
      <c r="AA123" s="174">
        <v>2.95</v>
      </c>
      <c r="AB123" s="174">
        <v>6.6</v>
      </c>
      <c r="AC123" s="174">
        <v>8.6</v>
      </c>
      <c r="AD123" s="174">
        <v>21.5</v>
      </c>
      <c r="AF123" s="26" t="e">
        <f t="shared" si="10"/>
        <v>#VALUE!</v>
      </c>
      <c r="AG123" s="7"/>
      <c r="AH123" s="7"/>
      <c r="AI123" s="7"/>
      <c r="AJ123" s="7"/>
      <c r="AK123" s="7"/>
      <c r="AL123" s="7"/>
      <c r="AN123" s="26" t="e">
        <f t="shared" si="11"/>
        <v>#VALUE!</v>
      </c>
      <c r="AO123" s="7"/>
      <c r="AP123" s="7"/>
      <c r="AQ123" s="7"/>
      <c r="AR123" s="7"/>
      <c r="AS123" s="7"/>
      <c r="AT123" s="7"/>
      <c r="AV123" s="26" t="e">
        <f t="shared" si="12"/>
        <v>#VALUE!</v>
      </c>
      <c r="AW123" s="7"/>
      <c r="AX123" s="7"/>
      <c r="AY123" s="7"/>
      <c r="AZ123" s="7"/>
      <c r="BA123" s="7"/>
      <c r="BB123" s="7"/>
    </row>
    <row r="124" spans="1:54" x14ac:dyDescent="0.45">
      <c r="A124" s="48">
        <f t="shared" si="13"/>
        <v>42117</v>
      </c>
      <c r="B124" s="60"/>
      <c r="C124" s="61">
        <f>INDEX(($I$12:$N$1473,$Q$12:$V$1473,$Y$12:$AD$1473),$A124-VLOOKUP($C$3,$CA$3:$CC$10,3,FALSE)+1,3,VLOOKUP($C$3,$CA$3:$CB$10,2,FALSE))</f>
        <v>4.25</v>
      </c>
      <c r="D124" s="61">
        <f>INDEX(($I$12:$N$1473,$Q$12:$V$1473,$Y$12:$AD$1473),$A124-VLOOKUP($C$3,$CA$3:$CC$10,3,FALSE)+1,4,VLOOKUP($C$3,$CA$3:$CB$10,2,FALSE))</f>
        <v>6.6</v>
      </c>
      <c r="E124" s="61">
        <f>INDEX(($I$12:$N$1473,$Q$12:$V$1473,$Y$12:$AD$1473),$A124-VLOOKUP($C$3,$CA$3:$CC$10,3,FALSE)+1,5,VLOOKUP($C$3,$CA$3:$CB$10,2,FALSE))</f>
        <v>6.3</v>
      </c>
      <c r="F124" s="62">
        <f>INDEX(($I$12:$N$1473,$Q$12:$V$1473,$Y$12:$AD$1473),$A124-VLOOKUP($C$3,$CA$3:$CC$10,3,FALSE)+1,6,VLOOKUP($C$3,$CA$3:$CB$10,2,FALSE))</f>
        <v>21.2</v>
      </c>
      <c r="G124" s="30"/>
      <c r="H124" s="26">
        <f t="shared" si="7"/>
        <v>42117</v>
      </c>
      <c r="I124" s="7" t="s">
        <v>132</v>
      </c>
      <c r="J124" s="7" t="s">
        <v>20</v>
      </c>
      <c r="K124" s="7">
        <v>2.9</v>
      </c>
      <c r="L124" s="7"/>
      <c r="M124" s="7">
        <v>8.1</v>
      </c>
      <c r="N124" s="7">
        <v>22.1</v>
      </c>
      <c r="P124" s="26">
        <f t="shared" si="8"/>
        <v>42117</v>
      </c>
      <c r="Q124" s="7" t="s">
        <v>132</v>
      </c>
      <c r="R124" s="7" t="s">
        <v>20</v>
      </c>
      <c r="S124" s="7">
        <v>4.84</v>
      </c>
      <c r="T124" s="7">
        <v>7.6</v>
      </c>
      <c r="U124" s="7">
        <v>6.2</v>
      </c>
      <c r="V124" s="7">
        <v>21.2</v>
      </c>
      <c r="X124" s="26">
        <f t="shared" si="9"/>
        <v>42117</v>
      </c>
      <c r="Y124" s="174" t="s">
        <v>132</v>
      </c>
      <c r="Z124" s="174" t="s">
        <v>20</v>
      </c>
      <c r="AA124" s="174">
        <v>4.25</v>
      </c>
      <c r="AB124" s="174">
        <v>6.6</v>
      </c>
      <c r="AC124" s="174">
        <v>6.3</v>
      </c>
      <c r="AD124" s="174">
        <v>21.2</v>
      </c>
      <c r="AF124" s="26" t="e">
        <f t="shared" si="10"/>
        <v>#VALUE!</v>
      </c>
      <c r="AG124" s="7"/>
      <c r="AH124" s="7"/>
      <c r="AI124" s="7"/>
      <c r="AJ124" s="7"/>
      <c r="AK124" s="7"/>
      <c r="AL124" s="7"/>
      <c r="AN124" s="26" t="e">
        <f t="shared" si="11"/>
        <v>#VALUE!</v>
      </c>
      <c r="AO124" s="7"/>
      <c r="AP124" s="7"/>
      <c r="AQ124" s="7"/>
      <c r="AR124" s="7"/>
      <c r="AS124" s="7"/>
      <c r="AT124" s="7"/>
      <c r="AV124" s="26" t="e">
        <f t="shared" si="12"/>
        <v>#VALUE!</v>
      </c>
      <c r="AW124" s="7"/>
      <c r="AX124" s="7"/>
      <c r="AY124" s="7"/>
      <c r="AZ124" s="7"/>
      <c r="BA124" s="7"/>
      <c r="BB124" s="7"/>
    </row>
    <row r="125" spans="1:54" x14ac:dyDescent="0.45">
      <c r="A125" s="48">
        <f t="shared" si="13"/>
        <v>42118</v>
      </c>
      <c r="B125" s="60"/>
      <c r="C125" s="61">
        <f>INDEX(($I$12:$N$1473,$Q$12:$V$1473,$Y$12:$AD$1473),$A125-VLOOKUP($C$3,$CA$3:$CC$10,3,FALSE)+1,3,VLOOKUP($C$3,$CA$3:$CB$10,2,FALSE))</f>
        <v>5.8</v>
      </c>
      <c r="D125" s="61">
        <f>INDEX(($I$12:$N$1473,$Q$12:$V$1473,$Y$12:$AD$1473),$A125-VLOOKUP($C$3,$CA$3:$CC$10,3,FALSE)+1,4,VLOOKUP($C$3,$CA$3:$CB$10,2,FALSE))</f>
        <v>6.6</v>
      </c>
      <c r="E125" s="61">
        <f>INDEX(($I$12:$N$1473,$Q$12:$V$1473,$Y$12:$AD$1473),$A125-VLOOKUP($C$3,$CA$3:$CC$10,3,FALSE)+1,5,VLOOKUP($C$3,$CA$3:$CB$10,2,FALSE))</f>
        <v>6.2</v>
      </c>
      <c r="F125" s="62">
        <f>INDEX(($I$12:$N$1473,$Q$12:$V$1473,$Y$12:$AD$1473),$A125-VLOOKUP($C$3,$CA$3:$CC$10,3,FALSE)+1,6,VLOOKUP($C$3,$CA$3:$CB$10,2,FALSE))</f>
        <v>18.2</v>
      </c>
      <c r="G125" s="30"/>
      <c r="H125" s="26">
        <f t="shared" si="7"/>
        <v>42118</v>
      </c>
      <c r="I125" s="7" t="s">
        <v>133</v>
      </c>
      <c r="J125" s="7" t="s">
        <v>20</v>
      </c>
      <c r="K125" s="7">
        <v>3.5</v>
      </c>
      <c r="L125" s="7"/>
      <c r="M125" s="7">
        <v>8.9</v>
      </c>
      <c r="N125" s="7">
        <v>20.100000000000001</v>
      </c>
      <c r="P125" s="26">
        <f t="shared" si="8"/>
        <v>42118</v>
      </c>
      <c r="Q125" s="7" t="s">
        <v>133</v>
      </c>
      <c r="R125" s="7" t="s">
        <v>20</v>
      </c>
      <c r="S125" s="7">
        <v>4.6500000000000004</v>
      </c>
      <c r="T125" s="7">
        <v>7.6</v>
      </c>
      <c r="U125" s="7">
        <v>6.6</v>
      </c>
      <c r="V125" s="7">
        <v>21.2</v>
      </c>
      <c r="X125" s="26">
        <f t="shared" si="9"/>
        <v>42118</v>
      </c>
      <c r="Y125" s="174" t="s">
        <v>133</v>
      </c>
      <c r="Z125" s="174" t="s">
        <v>20</v>
      </c>
      <c r="AA125" s="174">
        <v>5.8</v>
      </c>
      <c r="AB125" s="174">
        <v>6.6</v>
      </c>
      <c r="AC125" s="174">
        <v>6.2</v>
      </c>
      <c r="AD125" s="174">
        <v>18.2</v>
      </c>
      <c r="AF125" s="26" t="e">
        <f t="shared" si="10"/>
        <v>#VALUE!</v>
      </c>
      <c r="AG125" s="7"/>
      <c r="AH125" s="7"/>
      <c r="AI125" s="7"/>
      <c r="AJ125" s="7"/>
      <c r="AK125" s="7"/>
      <c r="AL125" s="7"/>
      <c r="AN125" s="26" t="e">
        <f t="shared" si="11"/>
        <v>#VALUE!</v>
      </c>
      <c r="AO125" s="7"/>
      <c r="AP125" s="7"/>
      <c r="AQ125" s="7"/>
      <c r="AR125" s="7"/>
      <c r="AS125" s="7"/>
      <c r="AT125" s="7"/>
      <c r="AV125" s="26" t="e">
        <f t="shared" si="12"/>
        <v>#VALUE!</v>
      </c>
      <c r="AW125" s="7"/>
      <c r="AX125" s="7"/>
      <c r="AY125" s="7"/>
      <c r="AZ125" s="7"/>
      <c r="BA125" s="7"/>
      <c r="BB125" s="7"/>
    </row>
    <row r="126" spans="1:54" x14ac:dyDescent="0.45">
      <c r="A126" s="48">
        <f t="shared" si="13"/>
        <v>42119</v>
      </c>
      <c r="B126" s="60"/>
      <c r="C126" s="61">
        <f>INDEX(($I$12:$N$1473,$Q$12:$V$1473,$Y$12:$AD$1473),$A126-VLOOKUP($C$3,$CA$3:$CC$10,3,FALSE)+1,3,VLOOKUP($C$3,$CA$3:$CB$10,2,FALSE))</f>
        <v>2.1</v>
      </c>
      <c r="D126" s="61">
        <f>INDEX(($I$12:$N$1473,$Q$12:$V$1473,$Y$12:$AD$1473),$A126-VLOOKUP($C$3,$CA$3:$CC$10,3,FALSE)+1,4,VLOOKUP($C$3,$CA$3:$CB$10,2,FALSE))</f>
        <v>6.6</v>
      </c>
      <c r="E126" s="61">
        <f>INDEX(($I$12:$N$1473,$Q$12:$V$1473,$Y$12:$AD$1473),$A126-VLOOKUP($C$3,$CA$3:$CC$10,3,FALSE)+1,5,VLOOKUP($C$3,$CA$3:$CB$10,2,FALSE))</f>
        <v>11.8</v>
      </c>
      <c r="F126" s="62">
        <f>INDEX(($I$12:$N$1473,$Q$12:$V$1473,$Y$12:$AD$1473),$A126-VLOOKUP($C$3,$CA$3:$CC$10,3,FALSE)+1,6,VLOOKUP($C$3,$CA$3:$CB$10,2,FALSE))</f>
        <v>20</v>
      </c>
      <c r="G126" s="30"/>
      <c r="H126" s="26">
        <f t="shared" si="7"/>
        <v>42119</v>
      </c>
      <c r="I126" s="7" t="s">
        <v>134</v>
      </c>
      <c r="J126" s="7" t="s">
        <v>20</v>
      </c>
      <c r="K126" s="7">
        <v>2.0499999999999998</v>
      </c>
      <c r="L126" s="7"/>
      <c r="M126" s="7">
        <v>12</v>
      </c>
      <c r="N126" s="7">
        <v>19.899999999999999</v>
      </c>
      <c r="P126" s="26">
        <f t="shared" si="8"/>
        <v>42119</v>
      </c>
      <c r="Q126" s="7" t="s">
        <v>134</v>
      </c>
      <c r="R126" s="7" t="s">
        <v>20</v>
      </c>
      <c r="S126" s="7">
        <v>2.91</v>
      </c>
      <c r="T126" s="7">
        <v>7.6</v>
      </c>
      <c r="U126" s="7">
        <v>11.8</v>
      </c>
      <c r="V126" s="7">
        <v>18.5</v>
      </c>
      <c r="X126" s="26">
        <f t="shared" si="9"/>
        <v>42119</v>
      </c>
      <c r="Y126" s="174" t="s">
        <v>134</v>
      </c>
      <c r="Z126" s="174" t="s">
        <v>20</v>
      </c>
      <c r="AA126" s="174">
        <v>2.1</v>
      </c>
      <c r="AB126" s="174">
        <v>6.6</v>
      </c>
      <c r="AC126" s="174">
        <v>11.8</v>
      </c>
      <c r="AD126" s="174">
        <v>20</v>
      </c>
      <c r="AF126" s="26" t="e">
        <f t="shared" si="10"/>
        <v>#VALUE!</v>
      </c>
      <c r="AG126" s="7"/>
      <c r="AH126" s="7"/>
      <c r="AI126" s="7"/>
      <c r="AJ126" s="7"/>
      <c r="AK126" s="7"/>
      <c r="AL126" s="7"/>
      <c r="AN126" s="26" t="e">
        <f t="shared" si="11"/>
        <v>#VALUE!</v>
      </c>
      <c r="AO126" s="7"/>
      <c r="AP126" s="7"/>
      <c r="AQ126" s="7"/>
      <c r="AR126" s="7"/>
      <c r="AS126" s="7"/>
      <c r="AT126" s="7"/>
      <c r="AV126" s="26" t="e">
        <f t="shared" si="12"/>
        <v>#VALUE!</v>
      </c>
      <c r="AW126" s="7"/>
      <c r="AX126" s="7"/>
      <c r="AY126" s="7"/>
      <c r="AZ126" s="7"/>
      <c r="BA126" s="7"/>
      <c r="BB126" s="7"/>
    </row>
    <row r="127" spans="1:54" x14ac:dyDescent="0.45">
      <c r="A127" s="48">
        <f t="shared" si="13"/>
        <v>42120</v>
      </c>
      <c r="B127" s="60"/>
      <c r="C127" s="61">
        <f>INDEX(($I$12:$N$1473,$Q$12:$V$1473,$Y$12:$AD$1473),$A127-VLOOKUP($C$3,$CA$3:$CC$10,3,FALSE)+1,3,VLOOKUP($C$3,$CA$3:$CB$10,2,FALSE))</f>
        <v>4.75</v>
      </c>
      <c r="D127" s="61">
        <f>INDEX(($I$12:$N$1473,$Q$12:$V$1473,$Y$12:$AD$1473),$A127-VLOOKUP($C$3,$CA$3:$CC$10,3,FALSE)+1,4,VLOOKUP($C$3,$CA$3:$CB$10,2,FALSE))</f>
        <v>6.6</v>
      </c>
      <c r="E127" s="61">
        <f>INDEX(($I$12:$N$1473,$Q$12:$V$1473,$Y$12:$AD$1473),$A127-VLOOKUP($C$3,$CA$3:$CC$10,3,FALSE)+1,5,VLOOKUP($C$3,$CA$3:$CB$10,2,FALSE))</f>
        <v>10.4</v>
      </c>
      <c r="F127" s="62">
        <f>INDEX(($I$12:$N$1473,$Q$12:$V$1473,$Y$12:$AD$1473),$A127-VLOOKUP($C$3,$CA$3:$CC$10,3,FALSE)+1,6,VLOOKUP($C$3,$CA$3:$CB$10,2,FALSE))</f>
        <v>16.100000000000001</v>
      </c>
      <c r="G127" s="30"/>
      <c r="H127" s="26">
        <f t="shared" si="7"/>
        <v>42120</v>
      </c>
      <c r="I127" s="7" t="s">
        <v>135</v>
      </c>
      <c r="J127" s="7" t="s">
        <v>20</v>
      </c>
      <c r="K127" s="7">
        <v>4.4000000000000004</v>
      </c>
      <c r="L127" s="7"/>
      <c r="M127" s="7">
        <v>10.9</v>
      </c>
      <c r="N127" s="7">
        <v>16.3</v>
      </c>
      <c r="P127" s="26">
        <f t="shared" si="8"/>
        <v>42120</v>
      </c>
      <c r="Q127" s="7" t="s">
        <v>135</v>
      </c>
      <c r="R127" s="7" t="s">
        <v>20</v>
      </c>
      <c r="S127" s="7">
        <v>4.3</v>
      </c>
      <c r="T127" s="7">
        <v>7.6</v>
      </c>
      <c r="U127" s="7">
        <v>11.2</v>
      </c>
      <c r="V127" s="7">
        <v>16.2</v>
      </c>
      <c r="X127" s="26">
        <f t="shared" si="9"/>
        <v>42120</v>
      </c>
      <c r="Y127" s="174" t="s">
        <v>135</v>
      </c>
      <c r="Z127" s="174" t="s">
        <v>20</v>
      </c>
      <c r="AA127" s="174">
        <v>4.75</v>
      </c>
      <c r="AB127" s="174">
        <v>6.6</v>
      </c>
      <c r="AC127" s="174">
        <v>10.4</v>
      </c>
      <c r="AD127" s="174">
        <v>16.100000000000001</v>
      </c>
      <c r="AF127" s="26" t="e">
        <f t="shared" si="10"/>
        <v>#VALUE!</v>
      </c>
      <c r="AG127" s="7"/>
      <c r="AH127" s="7"/>
      <c r="AI127" s="7"/>
      <c r="AJ127" s="7"/>
      <c r="AK127" s="7"/>
      <c r="AL127" s="7"/>
      <c r="AN127" s="26" t="e">
        <f t="shared" si="11"/>
        <v>#VALUE!</v>
      </c>
      <c r="AO127" s="7"/>
      <c r="AP127" s="7"/>
      <c r="AQ127" s="7"/>
      <c r="AR127" s="7"/>
      <c r="AS127" s="7"/>
      <c r="AT127" s="7"/>
      <c r="AV127" s="26" t="e">
        <f t="shared" si="12"/>
        <v>#VALUE!</v>
      </c>
      <c r="AW127" s="7"/>
      <c r="AX127" s="7"/>
      <c r="AY127" s="7"/>
      <c r="AZ127" s="7"/>
      <c r="BA127" s="7"/>
      <c r="BB127" s="7"/>
    </row>
    <row r="128" spans="1:54" x14ac:dyDescent="0.45">
      <c r="A128" s="48">
        <f t="shared" si="13"/>
        <v>42121</v>
      </c>
      <c r="B128" s="60"/>
      <c r="C128" s="61">
        <f>INDEX(($I$12:$N$1473,$Q$12:$V$1473,$Y$12:$AD$1473),$A128-VLOOKUP($C$3,$CA$3:$CC$10,3,FALSE)+1,3,VLOOKUP($C$3,$CA$3:$CB$10,2,FALSE))</f>
        <v>6.65</v>
      </c>
      <c r="D128" s="61">
        <f>INDEX(($I$12:$N$1473,$Q$12:$V$1473,$Y$12:$AD$1473),$A128-VLOOKUP($C$3,$CA$3:$CC$10,3,FALSE)+1,4,VLOOKUP($C$3,$CA$3:$CB$10,2,FALSE))</f>
        <v>6.6</v>
      </c>
      <c r="E128" s="61">
        <f>INDEX(($I$12:$N$1473,$Q$12:$V$1473,$Y$12:$AD$1473),$A128-VLOOKUP($C$3,$CA$3:$CC$10,3,FALSE)+1,5,VLOOKUP($C$3,$CA$3:$CB$10,2,FALSE))</f>
        <v>8.6999999999999993</v>
      </c>
      <c r="F128" s="62">
        <f>INDEX(($I$12:$N$1473,$Q$12:$V$1473,$Y$12:$AD$1473),$A128-VLOOKUP($C$3,$CA$3:$CC$10,3,FALSE)+1,6,VLOOKUP($C$3,$CA$3:$CB$10,2,FALSE))</f>
        <v>14</v>
      </c>
      <c r="G128" s="30"/>
      <c r="H128" s="26">
        <f t="shared" si="7"/>
        <v>42121</v>
      </c>
      <c r="I128" s="7" t="s">
        <v>136</v>
      </c>
      <c r="J128" s="7" t="s">
        <v>20</v>
      </c>
      <c r="K128" s="7">
        <v>6.1</v>
      </c>
      <c r="L128" s="7"/>
      <c r="M128" s="7">
        <v>9.1</v>
      </c>
      <c r="N128" s="7">
        <v>14.7</v>
      </c>
      <c r="P128" s="26">
        <f t="shared" si="8"/>
        <v>42121</v>
      </c>
      <c r="Q128" s="7" t="s">
        <v>136</v>
      </c>
      <c r="R128" s="7" t="s">
        <v>20</v>
      </c>
      <c r="S128" s="7">
        <v>6.75</v>
      </c>
      <c r="T128" s="7">
        <v>7.6</v>
      </c>
      <c r="U128" s="7">
        <v>8.6</v>
      </c>
      <c r="V128" s="7">
        <v>13.9</v>
      </c>
      <c r="X128" s="26">
        <f t="shared" si="9"/>
        <v>42121</v>
      </c>
      <c r="Y128" s="174" t="s">
        <v>136</v>
      </c>
      <c r="Z128" s="174" t="s">
        <v>20</v>
      </c>
      <c r="AA128" s="174">
        <v>6.65</v>
      </c>
      <c r="AB128" s="174">
        <v>6.6</v>
      </c>
      <c r="AC128" s="174">
        <v>8.6999999999999993</v>
      </c>
      <c r="AD128" s="174">
        <v>14</v>
      </c>
      <c r="AF128" s="26" t="e">
        <f t="shared" si="10"/>
        <v>#VALUE!</v>
      </c>
      <c r="AG128" s="7"/>
      <c r="AH128" s="7"/>
      <c r="AI128" s="7"/>
      <c r="AJ128" s="7"/>
      <c r="AK128" s="7"/>
      <c r="AL128" s="7"/>
      <c r="AN128" s="26" t="e">
        <f t="shared" si="11"/>
        <v>#VALUE!</v>
      </c>
      <c r="AO128" s="7"/>
      <c r="AP128" s="7"/>
      <c r="AQ128" s="7"/>
      <c r="AR128" s="7"/>
      <c r="AS128" s="7"/>
      <c r="AT128" s="7"/>
      <c r="AV128" s="26" t="e">
        <f t="shared" si="12"/>
        <v>#VALUE!</v>
      </c>
      <c r="AW128" s="7"/>
      <c r="AX128" s="7"/>
      <c r="AY128" s="7"/>
      <c r="AZ128" s="7"/>
      <c r="BA128" s="7"/>
      <c r="BB128" s="7"/>
    </row>
    <row r="129" spans="1:54" x14ac:dyDescent="0.45">
      <c r="A129" s="48">
        <f t="shared" si="13"/>
        <v>42122</v>
      </c>
      <c r="B129" s="60"/>
      <c r="C129" s="61">
        <f>INDEX(($I$12:$N$1473,$Q$12:$V$1473,$Y$12:$AD$1473),$A129-VLOOKUP($C$3,$CA$3:$CC$10,3,FALSE)+1,3,VLOOKUP($C$3,$CA$3:$CB$10,2,FALSE))</f>
        <v>9.3000000000000007</v>
      </c>
      <c r="D129" s="61">
        <f>INDEX(($I$12:$N$1473,$Q$12:$V$1473,$Y$12:$AD$1473),$A129-VLOOKUP($C$3,$CA$3:$CC$10,3,FALSE)+1,4,VLOOKUP($C$3,$CA$3:$CB$10,2,FALSE))</f>
        <v>6.6</v>
      </c>
      <c r="E129" s="61">
        <f>INDEX(($I$12:$N$1473,$Q$12:$V$1473,$Y$12:$AD$1473),$A129-VLOOKUP($C$3,$CA$3:$CC$10,3,FALSE)+1,5,VLOOKUP($C$3,$CA$3:$CB$10,2,FALSE))</f>
        <v>2.2999999999999998</v>
      </c>
      <c r="F129" s="62">
        <f>INDEX(($I$12:$N$1473,$Q$12:$V$1473,$Y$12:$AD$1473),$A129-VLOOKUP($C$3,$CA$3:$CC$10,3,FALSE)+1,6,VLOOKUP($C$3,$CA$3:$CB$10,2,FALSE))</f>
        <v>15.1</v>
      </c>
      <c r="G129" s="30"/>
      <c r="H129" s="26">
        <f t="shared" si="7"/>
        <v>42122</v>
      </c>
      <c r="I129" s="7" t="s">
        <v>137</v>
      </c>
      <c r="J129" s="7" t="s">
        <v>20</v>
      </c>
      <c r="K129" s="7">
        <v>7.85</v>
      </c>
      <c r="L129" s="7"/>
      <c r="M129" s="7">
        <v>5.9</v>
      </c>
      <c r="N129" s="7">
        <v>14.4</v>
      </c>
      <c r="P129" s="26">
        <f t="shared" si="8"/>
        <v>42122</v>
      </c>
      <c r="Q129" s="7" t="s">
        <v>137</v>
      </c>
      <c r="R129" s="7" t="s">
        <v>20</v>
      </c>
      <c r="S129" s="7">
        <v>8.5500000000000007</v>
      </c>
      <c r="T129" s="7">
        <v>7.6</v>
      </c>
      <c r="U129" s="7">
        <v>4.3</v>
      </c>
      <c r="V129" s="7">
        <v>14.6</v>
      </c>
      <c r="X129" s="26">
        <f t="shared" si="9"/>
        <v>42122</v>
      </c>
      <c r="Y129" s="174" t="s">
        <v>137</v>
      </c>
      <c r="Z129" s="174" t="s">
        <v>20</v>
      </c>
      <c r="AA129" s="174">
        <v>9.3000000000000007</v>
      </c>
      <c r="AB129" s="174">
        <v>6.6</v>
      </c>
      <c r="AC129" s="174">
        <v>2.2999999999999998</v>
      </c>
      <c r="AD129" s="174">
        <v>15.1</v>
      </c>
      <c r="AF129" s="26" t="e">
        <f t="shared" si="10"/>
        <v>#VALUE!</v>
      </c>
      <c r="AG129" s="7"/>
      <c r="AH129" s="7"/>
      <c r="AI129" s="7"/>
      <c r="AJ129" s="7"/>
      <c r="AK129" s="7"/>
      <c r="AL129" s="7"/>
      <c r="AN129" s="26" t="e">
        <f t="shared" si="11"/>
        <v>#VALUE!</v>
      </c>
      <c r="AO129" s="7"/>
      <c r="AP129" s="7"/>
      <c r="AQ129" s="7"/>
      <c r="AR129" s="7"/>
      <c r="AS129" s="7"/>
      <c r="AT129" s="7"/>
      <c r="AV129" s="26" t="e">
        <f t="shared" si="12"/>
        <v>#VALUE!</v>
      </c>
      <c r="AW129" s="7"/>
      <c r="AX129" s="7"/>
      <c r="AY129" s="7"/>
      <c r="AZ129" s="7"/>
      <c r="BA129" s="7"/>
      <c r="BB129" s="7"/>
    </row>
    <row r="130" spans="1:54" x14ac:dyDescent="0.45">
      <c r="A130" s="48">
        <f t="shared" si="13"/>
        <v>42123</v>
      </c>
      <c r="B130" s="60"/>
      <c r="C130" s="61">
        <f>INDEX(($I$12:$N$1473,$Q$12:$V$1473,$Y$12:$AD$1473),$A130-VLOOKUP($C$3,$CA$3:$CC$10,3,FALSE)+1,3,VLOOKUP($C$3,$CA$3:$CB$10,2,FALSE))</f>
        <v>7.95</v>
      </c>
      <c r="D130" s="61">
        <f>INDEX(($I$12:$N$1473,$Q$12:$V$1473,$Y$12:$AD$1473),$A130-VLOOKUP($C$3,$CA$3:$CC$10,3,FALSE)+1,4,VLOOKUP($C$3,$CA$3:$CB$10,2,FALSE))</f>
        <v>6.6</v>
      </c>
      <c r="E130" s="61">
        <f>INDEX(($I$12:$N$1473,$Q$12:$V$1473,$Y$12:$AD$1473),$A130-VLOOKUP($C$3,$CA$3:$CC$10,3,FALSE)+1,5,VLOOKUP($C$3,$CA$3:$CB$10,2,FALSE))</f>
        <v>3.9</v>
      </c>
      <c r="F130" s="62">
        <f>INDEX(($I$12:$N$1473,$Q$12:$V$1473,$Y$12:$AD$1473),$A130-VLOOKUP($C$3,$CA$3:$CC$10,3,FALSE)+1,6,VLOOKUP($C$3,$CA$3:$CB$10,2,FALSE))</f>
        <v>16.2</v>
      </c>
      <c r="G130" s="30"/>
      <c r="H130" s="26">
        <f t="shared" si="7"/>
        <v>42123</v>
      </c>
      <c r="I130" s="7" t="s">
        <v>138</v>
      </c>
      <c r="J130" s="7" t="s">
        <v>20</v>
      </c>
      <c r="K130" s="7">
        <v>7.2</v>
      </c>
      <c r="L130" s="7"/>
      <c r="M130" s="7">
        <v>4.9000000000000004</v>
      </c>
      <c r="N130" s="7">
        <v>16.7</v>
      </c>
      <c r="P130" s="26">
        <f t="shared" si="8"/>
        <v>42123</v>
      </c>
      <c r="Q130" s="7" t="s">
        <v>138</v>
      </c>
      <c r="R130" s="7" t="s">
        <v>20</v>
      </c>
      <c r="S130" s="7">
        <v>8.1</v>
      </c>
      <c r="T130" s="7">
        <v>7.6</v>
      </c>
      <c r="U130" s="7">
        <v>3.3</v>
      </c>
      <c r="V130" s="7">
        <v>16.5</v>
      </c>
      <c r="X130" s="26">
        <f t="shared" si="9"/>
        <v>42123</v>
      </c>
      <c r="Y130" s="174" t="s">
        <v>138</v>
      </c>
      <c r="Z130" s="174" t="s">
        <v>20</v>
      </c>
      <c r="AA130" s="174">
        <v>7.95</v>
      </c>
      <c r="AB130" s="174">
        <v>6.6</v>
      </c>
      <c r="AC130" s="174">
        <v>3.9</v>
      </c>
      <c r="AD130" s="174">
        <v>16.2</v>
      </c>
      <c r="AF130" s="26" t="e">
        <f t="shared" si="10"/>
        <v>#VALUE!</v>
      </c>
      <c r="AG130" s="7"/>
      <c r="AH130" s="7"/>
      <c r="AI130" s="7"/>
      <c r="AJ130" s="7"/>
      <c r="AK130" s="7"/>
      <c r="AL130" s="7"/>
      <c r="AN130" s="26" t="e">
        <f t="shared" si="11"/>
        <v>#VALUE!</v>
      </c>
      <c r="AO130" s="7"/>
      <c r="AP130" s="7"/>
      <c r="AQ130" s="7"/>
      <c r="AR130" s="7"/>
      <c r="AS130" s="7"/>
      <c r="AT130" s="7"/>
      <c r="AV130" s="26" t="e">
        <f t="shared" si="12"/>
        <v>#VALUE!</v>
      </c>
      <c r="AW130" s="7"/>
      <c r="AX130" s="7"/>
      <c r="AY130" s="7"/>
      <c r="AZ130" s="7"/>
      <c r="BA130" s="7"/>
      <c r="BB130" s="7"/>
    </row>
    <row r="131" spans="1:54" x14ac:dyDescent="0.45">
      <c r="A131" s="48">
        <f t="shared" si="13"/>
        <v>42124</v>
      </c>
      <c r="B131" s="60"/>
      <c r="C131" s="61">
        <f>INDEX(($I$12:$N$1473,$Q$12:$V$1473,$Y$12:$AD$1473),$A131-VLOOKUP($C$3,$CA$3:$CC$10,3,FALSE)+1,3,VLOOKUP($C$3,$CA$3:$CB$10,2,FALSE))</f>
        <v>8.65</v>
      </c>
      <c r="D131" s="61">
        <f>INDEX(($I$12:$N$1473,$Q$12:$V$1473,$Y$12:$AD$1473),$A131-VLOOKUP($C$3,$CA$3:$CC$10,3,FALSE)+1,4,VLOOKUP($C$3,$CA$3:$CB$10,2,FALSE))</f>
        <v>6.6</v>
      </c>
      <c r="E131" s="61">
        <f>INDEX(($I$12:$N$1473,$Q$12:$V$1473,$Y$12:$AD$1473),$A131-VLOOKUP($C$3,$CA$3:$CC$10,3,FALSE)+1,5,VLOOKUP($C$3,$CA$3:$CB$10,2,FALSE))</f>
        <v>8</v>
      </c>
      <c r="F131" s="62">
        <f>INDEX(($I$12:$N$1473,$Q$12:$V$1473,$Y$12:$AD$1473),$A131-VLOOKUP($C$3,$CA$3:$CC$10,3,FALSE)+1,6,VLOOKUP($C$3,$CA$3:$CB$10,2,FALSE))</f>
        <v>10.7</v>
      </c>
      <c r="G131" s="30"/>
      <c r="H131" s="26">
        <f t="shared" si="7"/>
        <v>42124</v>
      </c>
      <c r="I131" s="7" t="s">
        <v>139</v>
      </c>
      <c r="J131" s="7" t="s">
        <v>20</v>
      </c>
      <c r="K131" s="7">
        <v>8.0500000000000007</v>
      </c>
      <c r="L131" s="7"/>
      <c r="M131" s="7">
        <v>8.8000000000000007</v>
      </c>
      <c r="N131" s="7">
        <v>11.1</v>
      </c>
      <c r="P131" s="26">
        <f t="shared" si="8"/>
        <v>42124</v>
      </c>
      <c r="Q131" s="7" t="s">
        <v>139</v>
      </c>
      <c r="R131" s="7" t="s">
        <v>20</v>
      </c>
      <c r="S131" s="7">
        <v>8.5</v>
      </c>
      <c r="T131" s="7">
        <v>7.6</v>
      </c>
      <c r="U131" s="7">
        <v>7.9</v>
      </c>
      <c r="V131" s="7">
        <v>11.1</v>
      </c>
      <c r="X131" s="26">
        <f t="shared" si="9"/>
        <v>42124</v>
      </c>
      <c r="Y131" s="174" t="s">
        <v>139</v>
      </c>
      <c r="Z131" s="174" t="s">
        <v>20</v>
      </c>
      <c r="AA131" s="174">
        <v>8.65</v>
      </c>
      <c r="AB131" s="174">
        <v>6.6</v>
      </c>
      <c r="AC131" s="174">
        <v>8</v>
      </c>
      <c r="AD131" s="174">
        <v>10.7</v>
      </c>
      <c r="AF131" s="26" t="e">
        <f t="shared" si="10"/>
        <v>#VALUE!</v>
      </c>
      <c r="AG131" s="7"/>
      <c r="AH131" s="7"/>
      <c r="AI131" s="7"/>
      <c r="AJ131" s="7"/>
      <c r="AK131" s="7"/>
      <c r="AL131" s="7"/>
      <c r="AN131" s="26" t="e">
        <f t="shared" si="11"/>
        <v>#VALUE!</v>
      </c>
      <c r="AO131" s="7"/>
      <c r="AP131" s="7"/>
      <c r="AQ131" s="7"/>
      <c r="AR131" s="7"/>
      <c r="AS131" s="7"/>
      <c r="AT131" s="7"/>
      <c r="AV131" s="26" t="e">
        <f t="shared" si="12"/>
        <v>#VALUE!</v>
      </c>
      <c r="AW131" s="7"/>
      <c r="AX131" s="7"/>
      <c r="AY131" s="7"/>
      <c r="AZ131" s="7"/>
      <c r="BA131" s="7"/>
      <c r="BB131" s="7"/>
    </row>
    <row r="132" spans="1:54" x14ac:dyDescent="0.45">
      <c r="A132" s="48">
        <f t="shared" si="13"/>
        <v>42125</v>
      </c>
      <c r="B132" s="60"/>
      <c r="C132" s="61">
        <f>INDEX(($I$12:$N$1473,$Q$12:$V$1473,$Y$12:$AD$1473),$A132-VLOOKUP($C$3,$CA$3:$CC$10,3,FALSE)+1,3,VLOOKUP($C$3,$CA$3:$CB$10,2,FALSE))</f>
        <v>8.6999999999999993</v>
      </c>
      <c r="D132" s="61">
        <f>INDEX(($I$12:$N$1473,$Q$12:$V$1473,$Y$12:$AD$1473),$A132-VLOOKUP($C$3,$CA$3:$CC$10,3,FALSE)+1,4,VLOOKUP($C$3,$CA$3:$CB$10,2,FALSE))</f>
        <v>5.4</v>
      </c>
      <c r="E132" s="61">
        <f>INDEX(($I$12:$N$1473,$Q$12:$V$1473,$Y$12:$AD$1473),$A132-VLOOKUP($C$3,$CA$3:$CC$10,3,FALSE)+1,5,VLOOKUP($C$3,$CA$3:$CB$10,2,FALSE))</f>
        <v>8</v>
      </c>
      <c r="F132" s="62">
        <f>INDEX(($I$12:$N$1473,$Q$12:$V$1473,$Y$12:$AD$1473),$A132-VLOOKUP($C$3,$CA$3:$CC$10,3,FALSE)+1,6,VLOOKUP($C$3,$CA$3:$CB$10,2,FALSE))</f>
        <v>10.6</v>
      </c>
      <c r="G132" s="30"/>
      <c r="H132" s="26">
        <f t="shared" si="7"/>
        <v>42125</v>
      </c>
      <c r="I132" s="7" t="s">
        <v>140</v>
      </c>
      <c r="J132" s="7" t="s">
        <v>20</v>
      </c>
      <c r="K132" s="7">
        <v>8.4</v>
      </c>
      <c r="L132" s="7"/>
      <c r="M132" s="7">
        <v>8.1</v>
      </c>
      <c r="N132" s="7">
        <v>11.1</v>
      </c>
      <c r="P132" s="26">
        <f t="shared" si="8"/>
        <v>42125</v>
      </c>
      <c r="Q132" s="7" t="s">
        <v>140</v>
      </c>
      <c r="R132" s="7" t="s">
        <v>20</v>
      </c>
      <c r="S132" s="7">
        <v>8.4</v>
      </c>
      <c r="T132" s="7">
        <v>4.32</v>
      </c>
      <c r="U132" s="7">
        <v>8.1999999999999993</v>
      </c>
      <c r="V132" s="7">
        <v>11</v>
      </c>
      <c r="X132" s="26">
        <f t="shared" si="9"/>
        <v>42125</v>
      </c>
      <c r="Y132" s="174" t="s">
        <v>140</v>
      </c>
      <c r="Z132" s="174" t="s">
        <v>20</v>
      </c>
      <c r="AA132" s="174">
        <v>8.6999999999999993</v>
      </c>
      <c r="AB132" s="174">
        <v>5.4</v>
      </c>
      <c r="AC132" s="174">
        <v>8</v>
      </c>
      <c r="AD132" s="174">
        <v>10.6</v>
      </c>
      <c r="AF132" s="26" t="e">
        <f t="shared" si="10"/>
        <v>#VALUE!</v>
      </c>
      <c r="AG132" s="7"/>
      <c r="AH132" s="7"/>
      <c r="AI132" s="7"/>
      <c r="AJ132" s="7"/>
      <c r="AK132" s="7"/>
      <c r="AL132" s="7"/>
      <c r="AN132" s="26" t="e">
        <f t="shared" si="11"/>
        <v>#VALUE!</v>
      </c>
      <c r="AO132" s="7"/>
      <c r="AP132" s="7"/>
      <c r="AQ132" s="7"/>
      <c r="AR132" s="7"/>
      <c r="AS132" s="7"/>
      <c r="AT132" s="7"/>
      <c r="AV132" s="26" t="e">
        <f t="shared" si="12"/>
        <v>#VALUE!</v>
      </c>
      <c r="AW132" s="7"/>
      <c r="AX132" s="7"/>
      <c r="AY132" s="7"/>
      <c r="AZ132" s="7"/>
      <c r="BA132" s="7"/>
      <c r="BB132" s="7"/>
    </row>
    <row r="133" spans="1:54" x14ac:dyDescent="0.45">
      <c r="A133" s="48">
        <f t="shared" si="13"/>
        <v>42126</v>
      </c>
      <c r="B133" s="60"/>
      <c r="C133" s="61">
        <f>INDEX(($I$12:$N$1473,$Q$12:$V$1473,$Y$12:$AD$1473),$A133-VLOOKUP($C$3,$CA$3:$CC$10,3,FALSE)+1,3,VLOOKUP($C$3,$CA$3:$CB$10,2,FALSE))</f>
        <v>6.65</v>
      </c>
      <c r="D133" s="61">
        <f>INDEX(($I$12:$N$1473,$Q$12:$V$1473,$Y$12:$AD$1473),$A133-VLOOKUP($C$3,$CA$3:$CC$10,3,FALSE)+1,4,VLOOKUP($C$3,$CA$3:$CB$10,2,FALSE))</f>
        <v>5.4</v>
      </c>
      <c r="E133" s="61">
        <f>INDEX(($I$12:$N$1473,$Q$12:$V$1473,$Y$12:$AD$1473),$A133-VLOOKUP($C$3,$CA$3:$CC$10,3,FALSE)+1,5,VLOOKUP($C$3,$CA$3:$CB$10,2,FALSE))</f>
        <v>8.6</v>
      </c>
      <c r="F133" s="62">
        <f>INDEX(($I$12:$N$1473,$Q$12:$V$1473,$Y$12:$AD$1473),$A133-VLOOKUP($C$3,$CA$3:$CC$10,3,FALSE)+1,6,VLOOKUP($C$3,$CA$3:$CB$10,2,FALSE))</f>
        <v>14.1</v>
      </c>
      <c r="G133" s="30"/>
      <c r="H133" s="26">
        <f t="shared" si="7"/>
        <v>42126</v>
      </c>
      <c r="I133" s="7" t="s">
        <v>141</v>
      </c>
      <c r="J133" s="7" t="s">
        <v>20</v>
      </c>
      <c r="K133" s="7">
        <v>6.4</v>
      </c>
      <c r="L133" s="7"/>
      <c r="M133" s="7">
        <v>8.8000000000000007</v>
      </c>
      <c r="N133" s="7">
        <v>14.4</v>
      </c>
      <c r="P133" s="26">
        <f t="shared" si="8"/>
        <v>42126</v>
      </c>
      <c r="Q133" s="7" t="s">
        <v>141</v>
      </c>
      <c r="R133" s="7" t="s">
        <v>20</v>
      </c>
      <c r="S133" s="7">
        <v>6.35</v>
      </c>
      <c r="T133" s="7">
        <v>4.32</v>
      </c>
      <c r="U133" s="7">
        <v>8.8000000000000007</v>
      </c>
      <c r="V133" s="7">
        <v>14.5</v>
      </c>
      <c r="X133" s="26">
        <f t="shared" si="9"/>
        <v>42126</v>
      </c>
      <c r="Y133" s="174" t="s">
        <v>141</v>
      </c>
      <c r="Z133" s="174" t="s">
        <v>20</v>
      </c>
      <c r="AA133" s="174">
        <v>6.65</v>
      </c>
      <c r="AB133" s="174">
        <v>5.4</v>
      </c>
      <c r="AC133" s="174">
        <v>8.6</v>
      </c>
      <c r="AD133" s="174">
        <v>14.1</v>
      </c>
      <c r="AF133" s="26" t="e">
        <f t="shared" si="10"/>
        <v>#VALUE!</v>
      </c>
      <c r="AG133" s="7"/>
      <c r="AH133" s="7"/>
      <c r="AI133" s="7"/>
      <c r="AJ133" s="7"/>
      <c r="AK133" s="7"/>
      <c r="AL133" s="7"/>
      <c r="AN133" s="26" t="e">
        <f t="shared" si="11"/>
        <v>#VALUE!</v>
      </c>
      <c r="AO133" s="7"/>
      <c r="AP133" s="7"/>
      <c r="AQ133" s="7"/>
      <c r="AR133" s="7"/>
      <c r="AS133" s="7"/>
      <c r="AT133" s="7"/>
      <c r="AV133" s="26" t="e">
        <f t="shared" si="12"/>
        <v>#VALUE!</v>
      </c>
      <c r="AW133" s="7"/>
      <c r="AX133" s="7"/>
      <c r="AY133" s="7"/>
      <c r="AZ133" s="7"/>
      <c r="BA133" s="7"/>
      <c r="BB133" s="7"/>
    </row>
    <row r="134" spans="1:54" x14ac:dyDescent="0.45">
      <c r="A134" s="48">
        <f t="shared" si="13"/>
        <v>42127</v>
      </c>
      <c r="B134" s="60"/>
      <c r="C134" s="61">
        <f>INDEX(($I$12:$N$1473,$Q$12:$V$1473,$Y$12:$AD$1473),$A134-VLOOKUP($C$3,$CA$3:$CC$10,3,FALSE)+1,3,VLOOKUP($C$3,$CA$3:$CB$10,2,FALSE))</f>
        <v>2.15</v>
      </c>
      <c r="D134" s="61">
        <f>INDEX(($I$12:$N$1473,$Q$12:$V$1473,$Y$12:$AD$1473),$A134-VLOOKUP($C$3,$CA$3:$CC$10,3,FALSE)+1,4,VLOOKUP($C$3,$CA$3:$CB$10,2,FALSE))</f>
        <v>5.4</v>
      </c>
      <c r="E134" s="61">
        <f>INDEX(($I$12:$N$1473,$Q$12:$V$1473,$Y$12:$AD$1473),$A134-VLOOKUP($C$3,$CA$3:$CC$10,3,FALSE)+1,5,VLOOKUP($C$3,$CA$3:$CB$10,2,FALSE))</f>
        <v>11.9</v>
      </c>
      <c r="F134" s="62">
        <f>INDEX(($I$12:$N$1473,$Q$12:$V$1473,$Y$12:$AD$1473),$A134-VLOOKUP($C$3,$CA$3:$CC$10,3,FALSE)+1,6,VLOOKUP($C$3,$CA$3:$CB$10,2,FALSE))</f>
        <v>19.8</v>
      </c>
      <c r="G134" s="30"/>
      <c r="H134" s="26">
        <f t="shared" si="7"/>
        <v>42127</v>
      </c>
      <c r="I134" s="7" t="s">
        <v>142</v>
      </c>
      <c r="J134" s="7" t="s">
        <v>20</v>
      </c>
      <c r="K134" s="7">
        <v>1.6</v>
      </c>
      <c r="L134" s="7"/>
      <c r="M134" s="7">
        <v>12.1</v>
      </c>
      <c r="N134" s="7">
        <v>20.7</v>
      </c>
      <c r="P134" s="26">
        <f t="shared" si="8"/>
        <v>42127</v>
      </c>
      <c r="Q134" s="7" t="s">
        <v>142</v>
      </c>
      <c r="R134" s="7" t="s">
        <v>20</v>
      </c>
      <c r="S134" s="7">
        <v>2.4</v>
      </c>
      <c r="T134" s="7">
        <v>4.32</v>
      </c>
      <c r="U134" s="7">
        <v>11.7</v>
      </c>
      <c r="V134" s="7">
        <v>20.5</v>
      </c>
      <c r="X134" s="26">
        <f t="shared" si="9"/>
        <v>42127</v>
      </c>
      <c r="Y134" s="174" t="s">
        <v>142</v>
      </c>
      <c r="Z134" s="174" t="s">
        <v>20</v>
      </c>
      <c r="AA134" s="174">
        <v>2.15</v>
      </c>
      <c r="AB134" s="174">
        <v>5.4</v>
      </c>
      <c r="AC134" s="174">
        <v>11.9</v>
      </c>
      <c r="AD134" s="174">
        <v>19.8</v>
      </c>
      <c r="AF134" s="26" t="e">
        <f t="shared" si="10"/>
        <v>#VALUE!</v>
      </c>
      <c r="AG134" s="7"/>
      <c r="AH134" s="7"/>
      <c r="AI134" s="7"/>
      <c r="AJ134" s="7"/>
      <c r="AK134" s="7"/>
      <c r="AL134" s="7"/>
      <c r="AN134" s="26" t="e">
        <f t="shared" si="11"/>
        <v>#VALUE!</v>
      </c>
      <c r="AO134" s="7"/>
      <c r="AP134" s="7"/>
      <c r="AQ134" s="7"/>
      <c r="AR134" s="7"/>
      <c r="AS134" s="7"/>
      <c r="AT134" s="7"/>
      <c r="AV134" s="26" t="e">
        <f t="shared" si="12"/>
        <v>#VALUE!</v>
      </c>
      <c r="AW134" s="7"/>
      <c r="AX134" s="7"/>
      <c r="AY134" s="7"/>
      <c r="AZ134" s="7"/>
      <c r="BA134" s="7"/>
      <c r="BB134" s="7"/>
    </row>
    <row r="135" spans="1:54" x14ac:dyDescent="0.45">
      <c r="A135" s="48">
        <f t="shared" si="13"/>
        <v>42128</v>
      </c>
      <c r="B135" s="60"/>
      <c r="C135" s="61">
        <f>INDEX(($I$12:$N$1473,$Q$12:$V$1473,$Y$12:$AD$1473),$A135-VLOOKUP($C$3,$CA$3:$CC$10,3,FALSE)+1,3,VLOOKUP($C$3,$CA$3:$CB$10,2,FALSE))</f>
        <v>3.5</v>
      </c>
      <c r="D135" s="61">
        <f>INDEX(($I$12:$N$1473,$Q$12:$V$1473,$Y$12:$AD$1473),$A135-VLOOKUP($C$3,$CA$3:$CC$10,3,FALSE)+1,4,VLOOKUP($C$3,$CA$3:$CB$10,2,FALSE))</f>
        <v>5.4</v>
      </c>
      <c r="E135" s="61">
        <f>INDEX(($I$12:$N$1473,$Q$12:$V$1473,$Y$12:$AD$1473),$A135-VLOOKUP($C$3,$CA$3:$CC$10,3,FALSE)+1,5,VLOOKUP($C$3,$CA$3:$CB$10,2,FALSE))</f>
        <v>10.1</v>
      </c>
      <c r="F135" s="62">
        <f>INDEX(($I$12:$N$1473,$Q$12:$V$1473,$Y$12:$AD$1473),$A135-VLOOKUP($C$3,$CA$3:$CC$10,3,FALSE)+1,6,VLOOKUP($C$3,$CA$3:$CB$10,2,FALSE))</f>
        <v>18.899999999999999</v>
      </c>
      <c r="G135" s="30"/>
      <c r="H135" s="26">
        <f t="shared" si="7"/>
        <v>42128</v>
      </c>
      <c r="I135" s="7" t="s">
        <v>143</v>
      </c>
      <c r="J135" s="7" t="s">
        <v>20</v>
      </c>
      <c r="K135" s="7">
        <v>3</v>
      </c>
      <c r="L135" s="7"/>
      <c r="M135" s="7">
        <v>11.2</v>
      </c>
      <c r="N135" s="7">
        <v>18.8</v>
      </c>
      <c r="P135" s="26">
        <f t="shared" si="8"/>
        <v>42128</v>
      </c>
      <c r="Q135" s="7" t="s">
        <v>143</v>
      </c>
      <c r="R135" s="7" t="s">
        <v>20</v>
      </c>
      <c r="S135" s="7">
        <v>2.99</v>
      </c>
      <c r="T135" s="7">
        <v>4.32</v>
      </c>
      <c r="U135" s="7">
        <v>11.1</v>
      </c>
      <c r="V135" s="7">
        <v>19.3</v>
      </c>
      <c r="X135" s="26">
        <f t="shared" si="9"/>
        <v>42128</v>
      </c>
      <c r="Y135" s="174" t="s">
        <v>143</v>
      </c>
      <c r="Z135" s="174" t="s">
        <v>20</v>
      </c>
      <c r="AA135" s="174">
        <v>3.5</v>
      </c>
      <c r="AB135" s="174">
        <v>5.4</v>
      </c>
      <c r="AC135" s="174">
        <v>10.1</v>
      </c>
      <c r="AD135" s="174">
        <v>18.899999999999999</v>
      </c>
      <c r="AF135" s="26" t="e">
        <f t="shared" si="10"/>
        <v>#VALUE!</v>
      </c>
      <c r="AG135" s="7"/>
      <c r="AH135" s="7"/>
      <c r="AI135" s="7"/>
      <c r="AJ135" s="7"/>
      <c r="AK135" s="7"/>
      <c r="AL135" s="7"/>
      <c r="AN135" s="26" t="e">
        <f t="shared" si="11"/>
        <v>#VALUE!</v>
      </c>
      <c r="AO135" s="7"/>
      <c r="AP135" s="7"/>
      <c r="AQ135" s="7"/>
      <c r="AR135" s="7"/>
      <c r="AS135" s="7"/>
      <c r="AT135" s="7"/>
      <c r="AV135" s="26" t="e">
        <f t="shared" si="12"/>
        <v>#VALUE!</v>
      </c>
      <c r="AW135" s="7"/>
      <c r="AX135" s="7"/>
      <c r="AY135" s="7"/>
      <c r="AZ135" s="7"/>
      <c r="BA135" s="7"/>
      <c r="BB135" s="7"/>
    </row>
    <row r="136" spans="1:54" x14ac:dyDescent="0.45">
      <c r="A136" s="48">
        <f t="shared" si="13"/>
        <v>42129</v>
      </c>
      <c r="B136" s="60"/>
      <c r="C136" s="61">
        <f>INDEX(($I$12:$N$1473,$Q$12:$V$1473,$Y$12:$AD$1473),$A136-VLOOKUP($C$3,$CA$3:$CC$10,3,FALSE)+1,3,VLOOKUP($C$3,$CA$3:$CB$10,2,FALSE))</f>
        <v>1.45</v>
      </c>
      <c r="D136" s="61">
        <f>INDEX(($I$12:$N$1473,$Q$12:$V$1473,$Y$12:$AD$1473),$A136-VLOOKUP($C$3,$CA$3:$CC$10,3,FALSE)+1,4,VLOOKUP($C$3,$CA$3:$CB$10,2,FALSE))</f>
        <v>5.4</v>
      </c>
      <c r="E136" s="61">
        <f>INDEX(($I$12:$N$1473,$Q$12:$V$1473,$Y$12:$AD$1473),$A136-VLOOKUP($C$3,$CA$3:$CC$10,3,FALSE)+1,5,VLOOKUP($C$3,$CA$3:$CB$10,2,FALSE))</f>
        <v>14.2</v>
      </c>
      <c r="F136" s="62">
        <f>INDEX(($I$12:$N$1473,$Q$12:$V$1473,$Y$12:$AD$1473),$A136-VLOOKUP($C$3,$CA$3:$CC$10,3,FALSE)+1,6,VLOOKUP($C$3,$CA$3:$CB$10,2,FALSE))</f>
        <v>18.899999999999999</v>
      </c>
      <c r="G136" s="30"/>
      <c r="H136" s="26">
        <f t="shared" si="7"/>
        <v>42129</v>
      </c>
      <c r="I136" s="7" t="s">
        <v>144</v>
      </c>
      <c r="J136" s="7" t="s">
        <v>20</v>
      </c>
      <c r="K136" s="7">
        <v>1.2</v>
      </c>
      <c r="L136" s="7"/>
      <c r="M136" s="7">
        <v>14</v>
      </c>
      <c r="N136" s="7">
        <v>19.600000000000001</v>
      </c>
      <c r="P136" s="26">
        <f t="shared" si="8"/>
        <v>42129</v>
      </c>
      <c r="Q136" s="7" t="s">
        <v>144</v>
      </c>
      <c r="R136" s="7" t="s">
        <v>20</v>
      </c>
      <c r="S136" s="7">
        <v>1.43</v>
      </c>
      <c r="T136" s="7">
        <v>4.32</v>
      </c>
      <c r="U136" s="7">
        <v>14.2</v>
      </c>
      <c r="V136" s="7">
        <v>19.600000000000001</v>
      </c>
      <c r="X136" s="26">
        <f t="shared" si="9"/>
        <v>42129</v>
      </c>
      <c r="Y136" s="174" t="s">
        <v>144</v>
      </c>
      <c r="Z136" s="174" t="s">
        <v>20</v>
      </c>
      <c r="AA136" s="174">
        <v>1.45</v>
      </c>
      <c r="AB136" s="174">
        <v>5.4</v>
      </c>
      <c r="AC136" s="174">
        <v>14.2</v>
      </c>
      <c r="AD136" s="174">
        <v>18.899999999999999</v>
      </c>
      <c r="AF136" s="26" t="e">
        <f t="shared" si="10"/>
        <v>#VALUE!</v>
      </c>
      <c r="AG136" s="7"/>
      <c r="AH136" s="7"/>
      <c r="AI136" s="7"/>
      <c r="AJ136" s="7"/>
      <c r="AK136" s="7"/>
      <c r="AL136" s="7"/>
      <c r="AN136" s="26" t="e">
        <f t="shared" si="11"/>
        <v>#VALUE!</v>
      </c>
      <c r="AO136" s="7"/>
      <c r="AP136" s="7"/>
      <c r="AQ136" s="7"/>
      <c r="AR136" s="7"/>
      <c r="AS136" s="7"/>
      <c r="AT136" s="7"/>
      <c r="AV136" s="26" t="e">
        <f t="shared" si="12"/>
        <v>#VALUE!</v>
      </c>
      <c r="AW136" s="7"/>
      <c r="AX136" s="7"/>
      <c r="AY136" s="7"/>
      <c r="AZ136" s="7"/>
      <c r="BA136" s="7"/>
      <c r="BB136" s="7"/>
    </row>
    <row r="137" spans="1:54" x14ac:dyDescent="0.45">
      <c r="A137" s="48">
        <f t="shared" si="13"/>
        <v>42130</v>
      </c>
      <c r="B137" s="60"/>
      <c r="C137" s="61">
        <f>INDEX(($I$12:$N$1473,$Q$12:$V$1473,$Y$12:$AD$1473),$A137-VLOOKUP($C$3,$CA$3:$CC$10,3,FALSE)+1,3,VLOOKUP($C$3,$CA$3:$CB$10,2,FALSE))</f>
        <v>5.55</v>
      </c>
      <c r="D137" s="61">
        <f>INDEX(($I$12:$N$1473,$Q$12:$V$1473,$Y$12:$AD$1473),$A137-VLOOKUP($C$3,$CA$3:$CC$10,3,FALSE)+1,4,VLOOKUP($C$3,$CA$3:$CB$10,2,FALSE))</f>
        <v>5.4</v>
      </c>
      <c r="E137" s="61">
        <f>INDEX(($I$12:$N$1473,$Q$12:$V$1473,$Y$12:$AD$1473),$A137-VLOOKUP($C$3,$CA$3:$CC$10,3,FALSE)+1,5,VLOOKUP($C$3,$CA$3:$CB$10,2,FALSE))</f>
        <v>8.1999999999999993</v>
      </c>
      <c r="F137" s="62">
        <f>INDEX(($I$12:$N$1473,$Q$12:$V$1473,$Y$12:$AD$1473),$A137-VLOOKUP($C$3,$CA$3:$CC$10,3,FALSE)+1,6,VLOOKUP($C$3,$CA$3:$CB$10,2,FALSE))</f>
        <v>16.7</v>
      </c>
      <c r="G137" s="30"/>
      <c r="H137" s="26">
        <f t="shared" si="7"/>
        <v>42130</v>
      </c>
      <c r="I137" s="7" t="s">
        <v>145</v>
      </c>
      <c r="J137" s="7" t="s">
        <v>20</v>
      </c>
      <c r="K137" s="7">
        <v>4.8</v>
      </c>
      <c r="L137" s="7"/>
      <c r="M137" s="7">
        <v>8.8000000000000007</v>
      </c>
      <c r="N137" s="7">
        <v>17.600000000000001</v>
      </c>
      <c r="P137" s="26">
        <f t="shared" si="8"/>
        <v>42130</v>
      </c>
      <c r="Q137" s="7" t="s">
        <v>145</v>
      </c>
      <c r="R137" s="7" t="s">
        <v>20</v>
      </c>
      <c r="S137" s="7">
        <v>4.3499999999999996</v>
      </c>
      <c r="T137" s="7">
        <v>4.32</v>
      </c>
      <c r="U137" s="7">
        <v>9.9</v>
      </c>
      <c r="V137" s="7">
        <v>17.399999999999999</v>
      </c>
      <c r="X137" s="26">
        <f t="shared" si="9"/>
        <v>42130</v>
      </c>
      <c r="Y137" s="174" t="s">
        <v>145</v>
      </c>
      <c r="Z137" s="174" t="s">
        <v>20</v>
      </c>
      <c r="AA137" s="174">
        <v>5.55</v>
      </c>
      <c r="AB137" s="174">
        <v>5.4</v>
      </c>
      <c r="AC137" s="174">
        <v>8.1999999999999993</v>
      </c>
      <c r="AD137" s="174">
        <v>16.7</v>
      </c>
      <c r="AF137" s="26" t="e">
        <f t="shared" si="10"/>
        <v>#VALUE!</v>
      </c>
      <c r="AG137" s="7"/>
      <c r="AH137" s="7"/>
      <c r="AI137" s="7"/>
      <c r="AJ137" s="7"/>
      <c r="AK137" s="7"/>
      <c r="AL137" s="7"/>
      <c r="AN137" s="26" t="e">
        <f t="shared" si="11"/>
        <v>#VALUE!</v>
      </c>
      <c r="AO137" s="7"/>
      <c r="AP137" s="7"/>
      <c r="AQ137" s="7"/>
      <c r="AR137" s="7"/>
      <c r="AS137" s="7"/>
      <c r="AT137" s="7"/>
      <c r="AV137" s="26" t="e">
        <f t="shared" si="12"/>
        <v>#VALUE!</v>
      </c>
      <c r="AW137" s="7"/>
      <c r="AX137" s="7"/>
      <c r="AY137" s="7"/>
      <c r="AZ137" s="7"/>
      <c r="BA137" s="7"/>
      <c r="BB137" s="7"/>
    </row>
    <row r="138" spans="1:54" x14ac:dyDescent="0.45">
      <c r="A138" s="48">
        <f t="shared" si="13"/>
        <v>42131</v>
      </c>
      <c r="B138" s="60"/>
      <c r="C138" s="61">
        <f>INDEX(($I$12:$N$1473,$Q$12:$V$1473,$Y$12:$AD$1473),$A138-VLOOKUP($C$3,$CA$3:$CC$10,3,FALSE)+1,3,VLOOKUP($C$3,$CA$3:$CB$10,2,FALSE))</f>
        <v>6.25</v>
      </c>
      <c r="D138" s="61">
        <f>INDEX(($I$12:$N$1473,$Q$12:$V$1473,$Y$12:$AD$1473),$A138-VLOOKUP($C$3,$CA$3:$CC$10,3,FALSE)+1,4,VLOOKUP($C$3,$CA$3:$CB$10,2,FALSE))</f>
        <v>5.4</v>
      </c>
      <c r="E138" s="61">
        <f>INDEX(($I$12:$N$1473,$Q$12:$V$1473,$Y$12:$AD$1473),$A138-VLOOKUP($C$3,$CA$3:$CC$10,3,FALSE)+1,5,VLOOKUP($C$3,$CA$3:$CB$10,2,FALSE))</f>
        <v>6.1</v>
      </c>
      <c r="F138" s="62">
        <f>INDEX(($I$12:$N$1473,$Q$12:$V$1473,$Y$12:$AD$1473),$A138-VLOOKUP($C$3,$CA$3:$CC$10,3,FALSE)+1,6,VLOOKUP($C$3,$CA$3:$CB$10,2,FALSE))</f>
        <v>17.399999999999999</v>
      </c>
      <c r="G138" s="30"/>
      <c r="H138" s="26">
        <f t="shared" si="7"/>
        <v>42131</v>
      </c>
      <c r="I138" s="7" t="s">
        <v>146</v>
      </c>
      <c r="J138" s="7" t="s">
        <v>20</v>
      </c>
      <c r="K138" s="7">
        <v>5.35</v>
      </c>
      <c r="L138" s="7"/>
      <c r="M138" s="7">
        <v>7.2</v>
      </c>
      <c r="N138" s="7">
        <v>18.100000000000001</v>
      </c>
      <c r="P138" s="26">
        <f t="shared" si="8"/>
        <v>42131</v>
      </c>
      <c r="Q138" s="7" t="s">
        <v>146</v>
      </c>
      <c r="R138" s="7" t="s">
        <v>20</v>
      </c>
      <c r="S138" s="7">
        <v>5.4</v>
      </c>
      <c r="T138" s="7">
        <v>4.32</v>
      </c>
      <c r="U138" s="7">
        <v>7.5</v>
      </c>
      <c r="V138" s="7">
        <v>17.7</v>
      </c>
      <c r="X138" s="26">
        <f t="shared" si="9"/>
        <v>42131</v>
      </c>
      <c r="Y138" s="174" t="s">
        <v>146</v>
      </c>
      <c r="Z138" s="174" t="s">
        <v>20</v>
      </c>
      <c r="AA138" s="174">
        <v>6.25</v>
      </c>
      <c r="AB138" s="174">
        <v>5.4</v>
      </c>
      <c r="AC138" s="174">
        <v>6.1</v>
      </c>
      <c r="AD138" s="174">
        <v>17.399999999999999</v>
      </c>
      <c r="AF138" s="26" t="e">
        <f t="shared" si="10"/>
        <v>#VALUE!</v>
      </c>
      <c r="AG138" s="7"/>
      <c r="AH138" s="7"/>
      <c r="AI138" s="7"/>
      <c r="AJ138" s="7"/>
      <c r="AK138" s="7"/>
      <c r="AL138" s="7"/>
      <c r="AN138" s="26" t="e">
        <f t="shared" si="11"/>
        <v>#VALUE!</v>
      </c>
      <c r="AO138" s="7"/>
      <c r="AP138" s="7"/>
      <c r="AQ138" s="7"/>
      <c r="AR138" s="7"/>
      <c r="AS138" s="7"/>
      <c r="AT138" s="7"/>
      <c r="AV138" s="26" t="e">
        <f t="shared" si="12"/>
        <v>#VALUE!</v>
      </c>
      <c r="AW138" s="7"/>
      <c r="AX138" s="7"/>
      <c r="AY138" s="7"/>
      <c r="AZ138" s="7"/>
      <c r="BA138" s="7"/>
      <c r="BB138" s="7"/>
    </row>
    <row r="139" spans="1:54" x14ac:dyDescent="0.45">
      <c r="A139" s="48">
        <f t="shared" si="13"/>
        <v>42132</v>
      </c>
      <c r="B139" s="60"/>
      <c r="C139" s="61">
        <f>INDEX(($I$12:$N$1473,$Q$12:$V$1473,$Y$12:$AD$1473),$A139-VLOOKUP($C$3,$CA$3:$CC$10,3,FALSE)+1,3,VLOOKUP($C$3,$CA$3:$CB$10,2,FALSE))</f>
        <v>3.9</v>
      </c>
      <c r="D139" s="61">
        <f>INDEX(($I$12:$N$1473,$Q$12:$V$1473,$Y$12:$AD$1473),$A139-VLOOKUP($C$3,$CA$3:$CC$10,3,FALSE)+1,4,VLOOKUP($C$3,$CA$3:$CB$10,2,FALSE))</f>
        <v>5.4</v>
      </c>
      <c r="E139" s="61">
        <f>INDEX(($I$12:$N$1473,$Q$12:$V$1473,$Y$12:$AD$1473),$A139-VLOOKUP($C$3,$CA$3:$CC$10,3,FALSE)+1,5,VLOOKUP($C$3,$CA$3:$CB$10,2,FALSE))</f>
        <v>8</v>
      </c>
      <c r="F139" s="62">
        <f>INDEX(($I$12:$N$1473,$Q$12:$V$1473,$Y$12:$AD$1473),$A139-VLOOKUP($C$3,$CA$3:$CC$10,3,FALSE)+1,6,VLOOKUP($C$3,$CA$3:$CB$10,2,FALSE))</f>
        <v>20.2</v>
      </c>
      <c r="G139" s="30"/>
      <c r="H139" s="26">
        <f t="shared" si="7"/>
        <v>42132</v>
      </c>
      <c r="I139" s="7" t="s">
        <v>147</v>
      </c>
      <c r="J139" s="7" t="s">
        <v>20</v>
      </c>
      <c r="K139" s="7">
        <v>2.25</v>
      </c>
      <c r="L139" s="7"/>
      <c r="M139" s="7">
        <v>10.7</v>
      </c>
      <c r="N139" s="7">
        <v>20.8</v>
      </c>
      <c r="P139" s="26">
        <f t="shared" si="8"/>
        <v>42132</v>
      </c>
      <c r="Q139" s="7" t="s">
        <v>147</v>
      </c>
      <c r="R139" s="7" t="s">
        <v>20</v>
      </c>
      <c r="S139" s="7">
        <v>3.97</v>
      </c>
      <c r="T139" s="7">
        <v>4.32</v>
      </c>
      <c r="U139" s="7">
        <v>8.8000000000000007</v>
      </c>
      <c r="V139" s="7">
        <v>19.8</v>
      </c>
      <c r="X139" s="26">
        <f t="shared" si="9"/>
        <v>42132</v>
      </c>
      <c r="Y139" s="174" t="s">
        <v>147</v>
      </c>
      <c r="Z139" s="174" t="s">
        <v>20</v>
      </c>
      <c r="AA139" s="174">
        <v>3.9</v>
      </c>
      <c r="AB139" s="174">
        <v>5.4</v>
      </c>
      <c r="AC139" s="174">
        <v>8</v>
      </c>
      <c r="AD139" s="174">
        <v>20.2</v>
      </c>
      <c r="AF139" s="26" t="e">
        <f t="shared" si="10"/>
        <v>#VALUE!</v>
      </c>
      <c r="AG139" s="7"/>
      <c r="AH139" s="7"/>
      <c r="AI139" s="7"/>
      <c r="AJ139" s="7"/>
      <c r="AK139" s="7"/>
      <c r="AL139" s="7"/>
      <c r="AN139" s="26" t="e">
        <f t="shared" si="11"/>
        <v>#VALUE!</v>
      </c>
      <c r="AO139" s="7"/>
      <c r="AP139" s="7"/>
      <c r="AQ139" s="7"/>
      <c r="AR139" s="7"/>
      <c r="AS139" s="7"/>
      <c r="AT139" s="7"/>
      <c r="AV139" s="26" t="e">
        <f t="shared" si="12"/>
        <v>#VALUE!</v>
      </c>
      <c r="AW139" s="7"/>
      <c r="AX139" s="7"/>
      <c r="AY139" s="7"/>
      <c r="AZ139" s="7"/>
      <c r="BA139" s="7"/>
      <c r="BB139" s="7"/>
    </row>
    <row r="140" spans="1:54" x14ac:dyDescent="0.45">
      <c r="A140" s="48">
        <f t="shared" si="13"/>
        <v>42133</v>
      </c>
      <c r="B140" s="60"/>
      <c r="C140" s="61">
        <f>INDEX(($I$12:$N$1473,$Q$12:$V$1473,$Y$12:$AD$1473),$A140-VLOOKUP($C$3,$CA$3:$CC$10,3,FALSE)+1,3,VLOOKUP($C$3,$CA$3:$CB$10,2,FALSE))</f>
        <v>1.4</v>
      </c>
      <c r="D140" s="61">
        <f>INDEX(($I$12:$N$1473,$Q$12:$V$1473,$Y$12:$AD$1473),$A140-VLOOKUP($C$3,$CA$3:$CC$10,3,FALSE)+1,4,VLOOKUP($C$3,$CA$3:$CB$10,2,FALSE))</f>
        <v>5.4</v>
      </c>
      <c r="E140" s="61">
        <f>INDEX(($I$12:$N$1473,$Q$12:$V$1473,$Y$12:$AD$1473),$A140-VLOOKUP($C$3,$CA$3:$CC$10,3,FALSE)+1,5,VLOOKUP($C$3,$CA$3:$CB$10,2,FALSE))</f>
        <v>12.6</v>
      </c>
      <c r="F140" s="62">
        <f>INDEX(($I$12:$N$1473,$Q$12:$V$1473,$Y$12:$AD$1473),$A140-VLOOKUP($C$3,$CA$3:$CC$10,3,FALSE)+1,6,VLOOKUP($C$3,$CA$3:$CB$10,2,FALSE))</f>
        <v>20.6</v>
      </c>
      <c r="G140" s="30"/>
      <c r="H140" s="26">
        <f t="shared" si="7"/>
        <v>42133</v>
      </c>
      <c r="I140" s="7" t="s">
        <v>148</v>
      </c>
      <c r="J140" s="7" t="s">
        <v>20</v>
      </c>
      <c r="K140" s="7">
        <v>0.8</v>
      </c>
      <c r="L140" s="7"/>
      <c r="M140" s="7">
        <v>13.5</v>
      </c>
      <c r="N140" s="7">
        <v>20.9</v>
      </c>
      <c r="P140" s="26">
        <f t="shared" si="8"/>
        <v>42133</v>
      </c>
      <c r="Q140" s="7" t="s">
        <v>148</v>
      </c>
      <c r="R140" s="7" t="s">
        <v>20</v>
      </c>
      <c r="S140" s="7">
        <v>1.42</v>
      </c>
      <c r="T140" s="7">
        <v>4.32</v>
      </c>
      <c r="U140" s="7">
        <v>13.7</v>
      </c>
      <c r="V140" s="7">
        <v>20.9</v>
      </c>
      <c r="X140" s="26">
        <f t="shared" si="9"/>
        <v>42133</v>
      </c>
      <c r="Y140" s="174" t="s">
        <v>148</v>
      </c>
      <c r="Z140" s="174" t="s">
        <v>20</v>
      </c>
      <c r="AA140" s="174">
        <v>1.4</v>
      </c>
      <c r="AB140" s="174">
        <v>5.4</v>
      </c>
      <c r="AC140" s="174">
        <v>12.6</v>
      </c>
      <c r="AD140" s="174">
        <v>20.6</v>
      </c>
      <c r="AF140" s="26" t="e">
        <f t="shared" si="10"/>
        <v>#VALUE!</v>
      </c>
      <c r="AG140" s="7"/>
      <c r="AH140" s="7"/>
      <c r="AI140" s="7"/>
      <c r="AJ140" s="7"/>
      <c r="AK140" s="7"/>
      <c r="AL140" s="7"/>
      <c r="AN140" s="26" t="e">
        <f t="shared" si="11"/>
        <v>#VALUE!</v>
      </c>
      <c r="AO140" s="7"/>
      <c r="AP140" s="7"/>
      <c r="AQ140" s="7"/>
      <c r="AR140" s="7"/>
      <c r="AS140" s="7"/>
      <c r="AT140" s="7"/>
      <c r="AV140" s="26" t="e">
        <f t="shared" si="12"/>
        <v>#VALUE!</v>
      </c>
      <c r="AW140" s="7"/>
      <c r="AX140" s="7"/>
      <c r="AY140" s="7"/>
      <c r="AZ140" s="7"/>
      <c r="BA140" s="7"/>
      <c r="BB140" s="7"/>
    </row>
    <row r="141" spans="1:54" x14ac:dyDescent="0.45">
      <c r="A141" s="48">
        <f t="shared" si="13"/>
        <v>42134</v>
      </c>
      <c r="B141" s="60"/>
      <c r="C141" s="61">
        <f>INDEX(($I$12:$N$1473,$Q$12:$V$1473,$Y$12:$AD$1473),$A141-VLOOKUP($C$3,$CA$3:$CC$10,3,FALSE)+1,3,VLOOKUP($C$3,$CA$3:$CB$10,2,FALSE))</f>
        <v>2.6</v>
      </c>
      <c r="D141" s="61">
        <f>INDEX(($I$12:$N$1473,$Q$12:$V$1473,$Y$12:$AD$1473),$A141-VLOOKUP($C$3,$CA$3:$CC$10,3,FALSE)+1,4,VLOOKUP($C$3,$CA$3:$CB$10,2,FALSE))</f>
        <v>5.4</v>
      </c>
      <c r="E141" s="61">
        <f>INDEX(($I$12:$N$1473,$Q$12:$V$1473,$Y$12:$AD$1473),$A141-VLOOKUP($C$3,$CA$3:$CC$10,3,FALSE)+1,5,VLOOKUP($C$3,$CA$3:$CB$10,2,FALSE))</f>
        <v>8.4</v>
      </c>
      <c r="F141" s="62">
        <f>INDEX(($I$12:$N$1473,$Q$12:$V$1473,$Y$12:$AD$1473),$A141-VLOOKUP($C$3,$CA$3:$CC$10,3,FALSE)+1,6,VLOOKUP($C$3,$CA$3:$CB$10,2,FALSE))</f>
        <v>22.4</v>
      </c>
      <c r="G141" s="30"/>
      <c r="H141" s="26">
        <f t="shared" ref="H141:H204" si="14">DATEVALUE(LEFT(I141,10))</f>
        <v>42134</v>
      </c>
      <c r="I141" s="7" t="s">
        <v>149</v>
      </c>
      <c r="J141" s="7" t="s">
        <v>20</v>
      </c>
      <c r="K141" s="7">
        <v>0</v>
      </c>
      <c r="L141" s="7"/>
      <c r="M141" s="7">
        <v>12.2</v>
      </c>
      <c r="N141" s="7">
        <v>24.1</v>
      </c>
      <c r="P141" s="26">
        <f t="shared" ref="P141:P204" si="15">DATEVALUE(LEFT(Q141,10))</f>
        <v>42134</v>
      </c>
      <c r="Q141" s="7" t="s">
        <v>149</v>
      </c>
      <c r="R141" s="7" t="s">
        <v>20</v>
      </c>
      <c r="S141" s="7">
        <v>2.65</v>
      </c>
      <c r="T141" s="7">
        <v>4.32</v>
      </c>
      <c r="U141" s="7">
        <v>10.1</v>
      </c>
      <c r="V141" s="7">
        <v>23.1</v>
      </c>
      <c r="X141" s="26">
        <f t="shared" ref="X141:X204" si="16">DATEVALUE(LEFT(Y141,10))</f>
        <v>42134</v>
      </c>
      <c r="Y141" s="174" t="s">
        <v>149</v>
      </c>
      <c r="Z141" s="174" t="s">
        <v>20</v>
      </c>
      <c r="AA141" s="174">
        <v>2.6</v>
      </c>
      <c r="AB141" s="174">
        <v>5.4</v>
      </c>
      <c r="AC141" s="174">
        <v>8.4</v>
      </c>
      <c r="AD141" s="174">
        <v>22.4</v>
      </c>
      <c r="AF141" s="26" t="e">
        <f t="shared" ref="AF141:AF204" si="17">DATEVALUE(LEFT(AG141,10))</f>
        <v>#VALUE!</v>
      </c>
      <c r="AG141" s="7"/>
      <c r="AH141" s="7"/>
      <c r="AI141" s="7"/>
      <c r="AJ141" s="7"/>
      <c r="AK141" s="7"/>
      <c r="AL141" s="7"/>
      <c r="AN141" s="26" t="e">
        <f t="shared" ref="AN141:AN204" si="18">DATEVALUE(LEFT(AO141,10))</f>
        <v>#VALUE!</v>
      </c>
      <c r="AO141" s="7"/>
      <c r="AP141" s="7"/>
      <c r="AQ141" s="7"/>
      <c r="AR141" s="7"/>
      <c r="AS141" s="7"/>
      <c r="AT141" s="7"/>
      <c r="AV141" s="26" t="e">
        <f t="shared" ref="AV141:AV204" si="19">DATEVALUE(LEFT(AW141,10))</f>
        <v>#VALUE!</v>
      </c>
      <c r="AW141" s="7"/>
      <c r="AX141" s="7"/>
      <c r="AY141" s="7"/>
      <c r="AZ141" s="7"/>
      <c r="BA141" s="7"/>
      <c r="BB141" s="7"/>
    </row>
    <row r="142" spans="1:54" x14ac:dyDescent="0.45">
      <c r="A142" s="48">
        <f t="shared" ref="A142:A205" si="20">IF(A141&lt;DATE(YEAR($E$9),MONTH($E$9),DAY($E$9)-1),DATE(YEAR(A141),MONTH(A141),DAY(A141)+1)," ")</f>
        <v>42135</v>
      </c>
      <c r="B142" s="60"/>
      <c r="C142" s="61">
        <f>INDEX(($I$12:$N$1473,$Q$12:$V$1473,$Y$12:$AD$1473),$A142-VLOOKUP($C$3,$CA$3:$CC$10,3,FALSE)+1,3,VLOOKUP($C$3,$CA$3:$CB$10,2,FALSE))</f>
        <v>0</v>
      </c>
      <c r="D142" s="61">
        <f>INDEX(($I$12:$N$1473,$Q$12:$V$1473,$Y$12:$AD$1473),$A142-VLOOKUP($C$3,$CA$3:$CC$10,3,FALSE)+1,4,VLOOKUP($C$3,$CA$3:$CB$10,2,FALSE))</f>
        <v>4.3</v>
      </c>
      <c r="E142" s="61">
        <f>INDEX(($I$12:$N$1473,$Q$12:$V$1473,$Y$12:$AD$1473),$A142-VLOOKUP($C$3,$CA$3:$CC$10,3,FALSE)+1,5,VLOOKUP($C$3,$CA$3:$CB$10,2,FALSE))</f>
        <v>11.9</v>
      </c>
      <c r="F142" s="62">
        <f>INDEX(($I$12:$N$1473,$Q$12:$V$1473,$Y$12:$AD$1473),$A142-VLOOKUP($C$3,$CA$3:$CC$10,3,FALSE)+1,6,VLOOKUP($C$3,$CA$3:$CB$10,2,FALSE))</f>
        <v>27.1</v>
      </c>
      <c r="G142" s="30"/>
      <c r="H142" s="26">
        <f t="shared" si="14"/>
        <v>42135</v>
      </c>
      <c r="I142" s="7" t="s">
        <v>150</v>
      </c>
      <c r="J142" s="7" t="s">
        <v>20</v>
      </c>
      <c r="K142" s="7">
        <v>0</v>
      </c>
      <c r="L142" s="7"/>
      <c r="M142" s="7">
        <v>13.5</v>
      </c>
      <c r="N142" s="7">
        <v>27.7</v>
      </c>
      <c r="P142" s="26">
        <f t="shared" si="15"/>
        <v>42135</v>
      </c>
      <c r="Q142" s="7" t="s">
        <v>150</v>
      </c>
      <c r="R142" s="7" t="s">
        <v>20</v>
      </c>
      <c r="S142" s="7">
        <v>1.64</v>
      </c>
      <c r="T142" s="7">
        <v>4.32</v>
      </c>
      <c r="U142" s="7">
        <v>11.5</v>
      </c>
      <c r="V142" s="7">
        <v>27.3</v>
      </c>
      <c r="X142" s="26">
        <f t="shared" si="16"/>
        <v>42135</v>
      </c>
      <c r="Y142" s="174" t="s">
        <v>150</v>
      </c>
      <c r="Z142" s="174" t="s">
        <v>20</v>
      </c>
      <c r="AA142" s="174">
        <v>0</v>
      </c>
      <c r="AB142" s="174">
        <v>4.3</v>
      </c>
      <c r="AC142" s="174">
        <v>11.9</v>
      </c>
      <c r="AD142" s="174">
        <v>27.1</v>
      </c>
      <c r="AF142" s="26" t="e">
        <f t="shared" si="17"/>
        <v>#VALUE!</v>
      </c>
      <c r="AG142" s="7"/>
      <c r="AH142" s="7"/>
      <c r="AI142" s="7"/>
      <c r="AJ142" s="7"/>
      <c r="AK142" s="7"/>
      <c r="AL142" s="7"/>
      <c r="AN142" s="26" t="e">
        <f t="shared" si="18"/>
        <v>#VALUE!</v>
      </c>
      <c r="AO142" s="7"/>
      <c r="AP142" s="7"/>
      <c r="AQ142" s="7"/>
      <c r="AR142" s="7"/>
      <c r="AS142" s="7"/>
      <c r="AT142" s="7"/>
      <c r="AV142" s="26" t="e">
        <f t="shared" si="19"/>
        <v>#VALUE!</v>
      </c>
      <c r="AW142" s="7"/>
      <c r="AX142" s="7"/>
      <c r="AY142" s="7"/>
      <c r="AZ142" s="7"/>
      <c r="BA142" s="7"/>
      <c r="BB142" s="7"/>
    </row>
    <row r="143" spans="1:54" x14ac:dyDescent="0.45">
      <c r="A143" s="48">
        <f t="shared" si="20"/>
        <v>42136</v>
      </c>
      <c r="B143" s="60"/>
      <c r="C143" s="61">
        <f>INDEX(($I$12:$N$1473,$Q$12:$V$1473,$Y$12:$AD$1473),$A143-VLOOKUP($C$3,$CA$3:$CC$10,3,FALSE)+1,3,VLOOKUP($C$3,$CA$3:$CB$10,2,FALSE))</f>
        <v>0.35</v>
      </c>
      <c r="D143" s="61">
        <f>INDEX(($I$12:$N$1473,$Q$12:$V$1473,$Y$12:$AD$1473),$A143-VLOOKUP($C$3,$CA$3:$CC$10,3,FALSE)+1,4,VLOOKUP($C$3,$CA$3:$CB$10,2,FALSE))</f>
        <v>4.3</v>
      </c>
      <c r="E143" s="61">
        <f>INDEX(($I$12:$N$1473,$Q$12:$V$1473,$Y$12:$AD$1473),$A143-VLOOKUP($C$3,$CA$3:$CC$10,3,FALSE)+1,5,VLOOKUP($C$3,$CA$3:$CB$10,2,FALSE))</f>
        <v>13.7</v>
      </c>
      <c r="F143" s="62">
        <f>INDEX(($I$12:$N$1473,$Q$12:$V$1473,$Y$12:$AD$1473),$A143-VLOOKUP($C$3,$CA$3:$CC$10,3,FALSE)+1,6,VLOOKUP($C$3,$CA$3:$CB$10,2,FALSE))</f>
        <v>21.6</v>
      </c>
      <c r="G143" s="30"/>
      <c r="H143" s="26">
        <f t="shared" si="14"/>
        <v>42136</v>
      </c>
      <c r="I143" s="7" t="s">
        <v>151</v>
      </c>
      <c r="J143" s="7" t="s">
        <v>20</v>
      </c>
      <c r="K143" s="7">
        <v>0.15</v>
      </c>
      <c r="L143" s="7"/>
      <c r="M143" s="7">
        <v>14.8</v>
      </c>
      <c r="N143" s="7">
        <v>20.9</v>
      </c>
      <c r="P143" s="26">
        <f t="shared" si="15"/>
        <v>42136</v>
      </c>
      <c r="Q143" s="7" t="s">
        <v>151</v>
      </c>
      <c r="R143" s="7" t="s">
        <v>20</v>
      </c>
      <c r="S143" s="7">
        <v>1.67</v>
      </c>
      <c r="T143" s="7">
        <v>4.32</v>
      </c>
      <c r="U143" s="7">
        <v>13.2</v>
      </c>
      <c r="V143" s="7">
        <v>20.7</v>
      </c>
      <c r="X143" s="26">
        <f t="shared" si="16"/>
        <v>42136</v>
      </c>
      <c r="Y143" s="174" t="s">
        <v>151</v>
      </c>
      <c r="Z143" s="174" t="s">
        <v>20</v>
      </c>
      <c r="AA143" s="174">
        <v>0.35</v>
      </c>
      <c r="AB143" s="174">
        <v>4.3</v>
      </c>
      <c r="AC143" s="174">
        <v>13.7</v>
      </c>
      <c r="AD143" s="174">
        <v>21.6</v>
      </c>
      <c r="AF143" s="26" t="e">
        <f t="shared" si="17"/>
        <v>#VALUE!</v>
      </c>
      <c r="AG143" s="7"/>
      <c r="AH143" s="7"/>
      <c r="AI143" s="7"/>
      <c r="AJ143" s="7"/>
      <c r="AK143" s="7"/>
      <c r="AL143" s="7"/>
      <c r="AN143" s="26" t="e">
        <f t="shared" si="18"/>
        <v>#VALUE!</v>
      </c>
      <c r="AO143" s="7"/>
      <c r="AP143" s="7"/>
      <c r="AQ143" s="7"/>
      <c r="AR143" s="7"/>
      <c r="AS143" s="7"/>
      <c r="AT143" s="7"/>
      <c r="AV143" s="26" t="e">
        <f t="shared" si="19"/>
        <v>#VALUE!</v>
      </c>
      <c r="AW143" s="7"/>
      <c r="AX143" s="7"/>
      <c r="AY143" s="7"/>
      <c r="AZ143" s="7"/>
      <c r="BA143" s="7"/>
      <c r="BB143" s="7"/>
    </row>
    <row r="144" spans="1:54" x14ac:dyDescent="0.45">
      <c r="A144" s="48">
        <f t="shared" si="20"/>
        <v>42137</v>
      </c>
      <c r="B144" s="60"/>
      <c r="C144" s="61">
        <f>INDEX(($I$12:$N$1473,$Q$12:$V$1473,$Y$12:$AD$1473),$A144-VLOOKUP($C$3,$CA$3:$CC$10,3,FALSE)+1,3,VLOOKUP($C$3,$CA$3:$CB$10,2,FALSE))</f>
        <v>2.85</v>
      </c>
      <c r="D144" s="61">
        <f>INDEX(($I$12:$N$1473,$Q$12:$V$1473,$Y$12:$AD$1473),$A144-VLOOKUP($C$3,$CA$3:$CC$10,3,FALSE)+1,4,VLOOKUP($C$3,$CA$3:$CB$10,2,FALSE))</f>
        <v>4.3</v>
      </c>
      <c r="E144" s="61">
        <f>INDEX(($I$12:$N$1473,$Q$12:$V$1473,$Y$12:$AD$1473),$A144-VLOOKUP($C$3,$CA$3:$CC$10,3,FALSE)+1,5,VLOOKUP($C$3,$CA$3:$CB$10,2,FALSE))</f>
        <v>8.6</v>
      </c>
      <c r="F144" s="62">
        <f>INDEX(($I$12:$N$1473,$Q$12:$V$1473,$Y$12:$AD$1473),$A144-VLOOKUP($C$3,$CA$3:$CC$10,3,FALSE)+1,6,VLOOKUP($C$3,$CA$3:$CB$10,2,FALSE))</f>
        <v>21.7</v>
      </c>
      <c r="G144" s="30"/>
      <c r="H144" s="26">
        <f t="shared" si="14"/>
        <v>42137</v>
      </c>
      <c r="I144" s="7" t="s">
        <v>152</v>
      </c>
      <c r="J144" s="7" t="s">
        <v>20</v>
      </c>
      <c r="K144" s="7">
        <v>1.35</v>
      </c>
      <c r="L144" s="7"/>
      <c r="M144" s="7">
        <v>10.3</v>
      </c>
      <c r="N144" s="7">
        <v>23</v>
      </c>
      <c r="P144" s="26">
        <f t="shared" si="15"/>
        <v>42137</v>
      </c>
      <c r="Q144" s="7" t="s">
        <v>152</v>
      </c>
      <c r="R144" s="7" t="s">
        <v>20</v>
      </c>
      <c r="S144" s="7">
        <v>4.3899999999999997</v>
      </c>
      <c r="T144" s="7">
        <v>4.32</v>
      </c>
      <c r="U144" s="7">
        <v>7.1</v>
      </c>
      <c r="V144" s="7">
        <v>21.3</v>
      </c>
      <c r="X144" s="26">
        <f t="shared" si="16"/>
        <v>42137</v>
      </c>
      <c r="Y144" s="174" t="s">
        <v>152</v>
      </c>
      <c r="Z144" s="174" t="s">
        <v>20</v>
      </c>
      <c r="AA144" s="174">
        <v>2.85</v>
      </c>
      <c r="AB144" s="174">
        <v>4.3</v>
      </c>
      <c r="AC144" s="174">
        <v>8.6</v>
      </c>
      <c r="AD144" s="174">
        <v>21.7</v>
      </c>
      <c r="AF144" s="26" t="e">
        <f t="shared" si="17"/>
        <v>#VALUE!</v>
      </c>
      <c r="AG144" s="7"/>
      <c r="AH144" s="7"/>
      <c r="AI144" s="7"/>
      <c r="AJ144" s="7"/>
      <c r="AK144" s="7"/>
      <c r="AL144" s="7"/>
      <c r="AN144" s="26" t="e">
        <f t="shared" si="18"/>
        <v>#VALUE!</v>
      </c>
      <c r="AO144" s="7"/>
      <c r="AP144" s="7"/>
      <c r="AQ144" s="7"/>
      <c r="AR144" s="7"/>
      <c r="AS144" s="7"/>
      <c r="AT144" s="7"/>
      <c r="AV144" s="26" t="e">
        <f t="shared" si="19"/>
        <v>#VALUE!</v>
      </c>
      <c r="AW144" s="7"/>
      <c r="AX144" s="7"/>
      <c r="AY144" s="7"/>
      <c r="AZ144" s="7"/>
      <c r="BA144" s="7"/>
      <c r="BB144" s="7"/>
    </row>
    <row r="145" spans="1:54" x14ac:dyDescent="0.45">
      <c r="A145" s="48">
        <f t="shared" si="20"/>
        <v>42138</v>
      </c>
      <c r="B145" s="60"/>
      <c r="C145" s="61">
        <f>INDEX(($I$12:$N$1473,$Q$12:$V$1473,$Y$12:$AD$1473),$A145-VLOOKUP($C$3,$CA$3:$CC$10,3,FALSE)+1,3,VLOOKUP($C$3,$CA$3:$CB$10,2,FALSE))</f>
        <v>3.8</v>
      </c>
      <c r="D145" s="61">
        <f>INDEX(($I$12:$N$1473,$Q$12:$V$1473,$Y$12:$AD$1473),$A145-VLOOKUP($C$3,$CA$3:$CC$10,3,FALSE)+1,4,VLOOKUP($C$3,$CA$3:$CB$10,2,FALSE))</f>
        <v>4.3</v>
      </c>
      <c r="E145" s="61">
        <f>INDEX(($I$12:$N$1473,$Q$12:$V$1473,$Y$12:$AD$1473),$A145-VLOOKUP($C$3,$CA$3:$CC$10,3,FALSE)+1,5,VLOOKUP($C$3,$CA$3:$CB$10,2,FALSE))</f>
        <v>10.8</v>
      </c>
      <c r="F145" s="62">
        <f>INDEX(($I$12:$N$1473,$Q$12:$V$1473,$Y$12:$AD$1473),$A145-VLOOKUP($C$3,$CA$3:$CC$10,3,FALSE)+1,6,VLOOKUP($C$3,$CA$3:$CB$10,2,FALSE))</f>
        <v>17.600000000000001</v>
      </c>
      <c r="G145" s="30"/>
      <c r="H145" s="26">
        <f t="shared" si="14"/>
        <v>42138</v>
      </c>
      <c r="I145" s="7" t="s">
        <v>153</v>
      </c>
      <c r="J145" s="7" t="s">
        <v>20</v>
      </c>
      <c r="K145" s="7">
        <v>3</v>
      </c>
      <c r="L145" s="7"/>
      <c r="M145" s="7">
        <v>12.3</v>
      </c>
      <c r="N145" s="7">
        <v>17.7</v>
      </c>
      <c r="P145" s="26">
        <f t="shared" si="15"/>
        <v>42138</v>
      </c>
      <c r="Q145" s="7" t="s">
        <v>153</v>
      </c>
      <c r="R145" s="7" t="s">
        <v>20</v>
      </c>
      <c r="S145" s="7">
        <v>3.45</v>
      </c>
      <c r="T145" s="7">
        <v>4.32</v>
      </c>
      <c r="U145" s="7">
        <v>11.6</v>
      </c>
      <c r="V145" s="7">
        <v>17.5</v>
      </c>
      <c r="X145" s="26">
        <f t="shared" si="16"/>
        <v>42138</v>
      </c>
      <c r="Y145" s="174" t="s">
        <v>153</v>
      </c>
      <c r="Z145" s="174" t="s">
        <v>20</v>
      </c>
      <c r="AA145" s="174">
        <v>3.8</v>
      </c>
      <c r="AB145" s="174">
        <v>4.3</v>
      </c>
      <c r="AC145" s="174">
        <v>10.8</v>
      </c>
      <c r="AD145" s="174">
        <v>17.600000000000001</v>
      </c>
      <c r="AF145" s="26" t="e">
        <f t="shared" si="17"/>
        <v>#VALUE!</v>
      </c>
      <c r="AG145" s="7"/>
      <c r="AH145" s="7"/>
      <c r="AI145" s="7"/>
      <c r="AJ145" s="7"/>
      <c r="AK145" s="7"/>
      <c r="AL145" s="7"/>
      <c r="AN145" s="26" t="e">
        <f t="shared" si="18"/>
        <v>#VALUE!</v>
      </c>
      <c r="AO145" s="7"/>
      <c r="AP145" s="7"/>
      <c r="AQ145" s="7"/>
      <c r="AR145" s="7"/>
      <c r="AS145" s="7"/>
      <c r="AT145" s="7"/>
      <c r="AV145" s="26" t="e">
        <f t="shared" si="19"/>
        <v>#VALUE!</v>
      </c>
      <c r="AW145" s="7"/>
      <c r="AX145" s="7"/>
      <c r="AY145" s="7"/>
      <c r="AZ145" s="7"/>
      <c r="BA145" s="7"/>
      <c r="BB145" s="7"/>
    </row>
    <row r="146" spans="1:54" x14ac:dyDescent="0.45">
      <c r="A146" s="48">
        <f t="shared" si="20"/>
        <v>42139</v>
      </c>
      <c r="B146" s="60"/>
      <c r="C146" s="61">
        <f>INDEX(($I$12:$N$1473,$Q$12:$V$1473,$Y$12:$AD$1473),$A146-VLOOKUP($C$3,$CA$3:$CC$10,3,FALSE)+1,3,VLOOKUP($C$3,$CA$3:$CB$10,2,FALSE))</f>
        <v>5.3</v>
      </c>
      <c r="D146" s="61">
        <f>INDEX(($I$12:$N$1473,$Q$12:$V$1473,$Y$12:$AD$1473),$A146-VLOOKUP($C$3,$CA$3:$CC$10,3,FALSE)+1,4,VLOOKUP($C$3,$CA$3:$CB$10,2,FALSE))</f>
        <v>4.3</v>
      </c>
      <c r="E146" s="61">
        <f>INDEX(($I$12:$N$1473,$Q$12:$V$1473,$Y$12:$AD$1473),$A146-VLOOKUP($C$3,$CA$3:$CC$10,3,FALSE)+1,5,VLOOKUP($C$3,$CA$3:$CB$10,2,FALSE))</f>
        <v>9.1999999999999993</v>
      </c>
      <c r="F146" s="62">
        <f>INDEX(($I$12:$N$1473,$Q$12:$V$1473,$Y$12:$AD$1473),$A146-VLOOKUP($C$3,$CA$3:$CC$10,3,FALSE)+1,6,VLOOKUP($C$3,$CA$3:$CB$10,2,FALSE))</f>
        <v>16.2</v>
      </c>
      <c r="G146" s="30"/>
      <c r="H146" s="26">
        <f t="shared" si="14"/>
        <v>42139</v>
      </c>
      <c r="I146" s="7" t="s">
        <v>154</v>
      </c>
      <c r="J146" s="7" t="s">
        <v>20</v>
      </c>
      <c r="K146" s="7">
        <v>5.15</v>
      </c>
      <c r="L146" s="7"/>
      <c r="M146" s="7">
        <v>9.6</v>
      </c>
      <c r="N146" s="7">
        <v>16.100000000000001</v>
      </c>
      <c r="P146" s="26">
        <f t="shared" si="15"/>
        <v>42139</v>
      </c>
      <c r="Q146" s="7" t="s">
        <v>154</v>
      </c>
      <c r="R146" s="7" t="s">
        <v>20</v>
      </c>
      <c r="S146" s="7">
        <v>5.95</v>
      </c>
      <c r="T146" s="7">
        <v>4.32</v>
      </c>
      <c r="U146" s="7">
        <v>8</v>
      </c>
      <c r="V146" s="7">
        <v>16.100000000000001</v>
      </c>
      <c r="X146" s="26">
        <f t="shared" si="16"/>
        <v>42139</v>
      </c>
      <c r="Y146" s="174" t="s">
        <v>154</v>
      </c>
      <c r="Z146" s="174" t="s">
        <v>20</v>
      </c>
      <c r="AA146" s="174">
        <v>5.3</v>
      </c>
      <c r="AB146" s="174">
        <v>4.3</v>
      </c>
      <c r="AC146" s="174">
        <v>9.1999999999999993</v>
      </c>
      <c r="AD146" s="174">
        <v>16.2</v>
      </c>
      <c r="AF146" s="26" t="e">
        <f t="shared" si="17"/>
        <v>#VALUE!</v>
      </c>
      <c r="AG146" s="7"/>
      <c r="AH146" s="7"/>
      <c r="AI146" s="7"/>
      <c r="AJ146" s="7"/>
      <c r="AK146" s="7"/>
      <c r="AL146" s="7"/>
      <c r="AN146" s="26" t="e">
        <f t="shared" si="18"/>
        <v>#VALUE!</v>
      </c>
      <c r="AO146" s="7"/>
      <c r="AP146" s="7"/>
      <c r="AQ146" s="7"/>
      <c r="AR146" s="7"/>
      <c r="AS146" s="7"/>
      <c r="AT146" s="7"/>
      <c r="AV146" s="26" t="e">
        <f t="shared" si="19"/>
        <v>#VALUE!</v>
      </c>
      <c r="AW146" s="7"/>
      <c r="AX146" s="7"/>
      <c r="AY146" s="7"/>
      <c r="AZ146" s="7"/>
      <c r="BA146" s="7"/>
      <c r="BB146" s="7"/>
    </row>
    <row r="147" spans="1:54" x14ac:dyDescent="0.45">
      <c r="A147" s="48">
        <f t="shared" si="20"/>
        <v>42140</v>
      </c>
      <c r="B147" s="60"/>
      <c r="C147" s="61">
        <f>INDEX(($I$12:$N$1473,$Q$12:$V$1473,$Y$12:$AD$1473),$A147-VLOOKUP($C$3,$CA$3:$CC$10,3,FALSE)+1,3,VLOOKUP($C$3,$CA$3:$CB$10,2,FALSE))</f>
        <v>5.8</v>
      </c>
      <c r="D147" s="61">
        <f>INDEX(($I$12:$N$1473,$Q$12:$V$1473,$Y$12:$AD$1473),$A147-VLOOKUP($C$3,$CA$3:$CC$10,3,FALSE)+1,4,VLOOKUP($C$3,$CA$3:$CB$10,2,FALSE))</f>
        <v>4.3</v>
      </c>
      <c r="E147" s="61">
        <f>INDEX(($I$12:$N$1473,$Q$12:$V$1473,$Y$12:$AD$1473),$A147-VLOOKUP($C$3,$CA$3:$CC$10,3,FALSE)+1,5,VLOOKUP($C$3,$CA$3:$CB$10,2,FALSE))</f>
        <v>5.5</v>
      </c>
      <c r="F147" s="62">
        <f>INDEX(($I$12:$N$1473,$Q$12:$V$1473,$Y$12:$AD$1473),$A147-VLOOKUP($C$3,$CA$3:$CC$10,3,FALSE)+1,6,VLOOKUP($C$3,$CA$3:$CB$10,2,FALSE))</f>
        <v>18.899999999999999</v>
      </c>
      <c r="G147" s="30"/>
      <c r="H147" s="26">
        <f t="shared" si="14"/>
        <v>42140</v>
      </c>
      <c r="I147" s="7" t="s">
        <v>155</v>
      </c>
      <c r="J147" s="7" t="s">
        <v>20</v>
      </c>
      <c r="K147" s="7">
        <v>4.3</v>
      </c>
      <c r="L147" s="7"/>
      <c r="M147" s="7">
        <v>8.5</v>
      </c>
      <c r="N147" s="7">
        <v>18.899999999999999</v>
      </c>
      <c r="P147" s="26">
        <f t="shared" si="15"/>
        <v>42140</v>
      </c>
      <c r="Q147" s="7" t="s">
        <v>155</v>
      </c>
      <c r="R147" s="7" t="s">
        <v>20</v>
      </c>
      <c r="S147" s="7">
        <v>5.27</v>
      </c>
      <c r="T147" s="7">
        <v>4.32</v>
      </c>
      <c r="U147" s="7">
        <v>6.9</v>
      </c>
      <c r="V147" s="7">
        <v>18.7</v>
      </c>
      <c r="X147" s="26">
        <f t="shared" si="16"/>
        <v>42140</v>
      </c>
      <c r="Y147" s="174" t="s">
        <v>155</v>
      </c>
      <c r="Z147" s="174" t="s">
        <v>20</v>
      </c>
      <c r="AA147" s="174">
        <v>5.8</v>
      </c>
      <c r="AB147" s="174">
        <v>4.3</v>
      </c>
      <c r="AC147" s="174">
        <v>5.5</v>
      </c>
      <c r="AD147" s="174">
        <v>18.899999999999999</v>
      </c>
      <c r="AF147" s="26" t="e">
        <f t="shared" si="17"/>
        <v>#VALUE!</v>
      </c>
      <c r="AG147" s="7"/>
      <c r="AH147" s="7"/>
      <c r="AI147" s="7"/>
      <c r="AJ147" s="7"/>
      <c r="AK147" s="7"/>
      <c r="AL147" s="7"/>
      <c r="AN147" s="26" t="e">
        <f t="shared" si="18"/>
        <v>#VALUE!</v>
      </c>
      <c r="AO147" s="7"/>
      <c r="AP147" s="7"/>
      <c r="AQ147" s="7"/>
      <c r="AR147" s="7"/>
      <c r="AS147" s="7"/>
      <c r="AT147" s="7"/>
      <c r="AV147" s="26" t="e">
        <f t="shared" si="19"/>
        <v>#VALUE!</v>
      </c>
      <c r="AW147" s="7"/>
      <c r="AX147" s="7"/>
      <c r="AY147" s="7"/>
      <c r="AZ147" s="7"/>
      <c r="BA147" s="7"/>
      <c r="BB147" s="7"/>
    </row>
    <row r="148" spans="1:54" x14ac:dyDescent="0.45">
      <c r="A148" s="48">
        <f t="shared" si="20"/>
        <v>42141</v>
      </c>
      <c r="B148" s="60"/>
      <c r="C148" s="61">
        <f>INDEX(($I$12:$N$1473,$Q$12:$V$1473,$Y$12:$AD$1473),$A148-VLOOKUP($C$3,$CA$3:$CC$10,3,FALSE)+1,3,VLOOKUP($C$3,$CA$3:$CB$10,2,FALSE))</f>
        <v>5.15</v>
      </c>
      <c r="D148" s="61">
        <f>INDEX(($I$12:$N$1473,$Q$12:$V$1473,$Y$12:$AD$1473),$A148-VLOOKUP($C$3,$CA$3:$CC$10,3,FALSE)+1,4,VLOOKUP($C$3,$CA$3:$CB$10,2,FALSE))</f>
        <v>4.3</v>
      </c>
      <c r="E148" s="61">
        <f>INDEX(($I$12:$N$1473,$Q$12:$V$1473,$Y$12:$AD$1473),$A148-VLOOKUP($C$3,$CA$3:$CC$10,3,FALSE)+1,5,VLOOKUP($C$3,$CA$3:$CB$10,2,FALSE))</f>
        <v>5.6</v>
      </c>
      <c r="F148" s="62">
        <f>INDEX(($I$12:$N$1473,$Q$12:$V$1473,$Y$12:$AD$1473),$A148-VLOOKUP($C$3,$CA$3:$CC$10,3,FALSE)+1,6,VLOOKUP($C$3,$CA$3:$CB$10,2,FALSE))</f>
        <v>20.100000000000001</v>
      </c>
      <c r="G148" s="30"/>
      <c r="H148" s="26">
        <f t="shared" si="14"/>
        <v>42141</v>
      </c>
      <c r="I148" s="7" t="s">
        <v>156</v>
      </c>
      <c r="J148" s="7" t="s">
        <v>20</v>
      </c>
      <c r="K148" s="7">
        <v>3.55</v>
      </c>
      <c r="L148" s="7"/>
      <c r="M148" s="7">
        <v>8.4</v>
      </c>
      <c r="N148" s="7">
        <v>20.5</v>
      </c>
      <c r="P148" s="26">
        <f t="shared" si="15"/>
        <v>42141</v>
      </c>
      <c r="Q148" s="7" t="s">
        <v>156</v>
      </c>
      <c r="R148" s="7" t="s">
        <v>20</v>
      </c>
      <c r="S148" s="7">
        <v>4.92</v>
      </c>
      <c r="T148" s="7">
        <v>4.32</v>
      </c>
      <c r="U148" s="7">
        <v>6.8</v>
      </c>
      <c r="V148" s="7">
        <v>19.899999999999999</v>
      </c>
      <c r="X148" s="26">
        <f t="shared" si="16"/>
        <v>42141</v>
      </c>
      <c r="Y148" s="174" t="s">
        <v>156</v>
      </c>
      <c r="Z148" s="174" t="s">
        <v>20</v>
      </c>
      <c r="AA148" s="174">
        <v>5.15</v>
      </c>
      <c r="AB148" s="174">
        <v>4.3</v>
      </c>
      <c r="AC148" s="174">
        <v>5.6</v>
      </c>
      <c r="AD148" s="174">
        <v>20.100000000000001</v>
      </c>
      <c r="AF148" s="26" t="e">
        <f t="shared" si="17"/>
        <v>#VALUE!</v>
      </c>
      <c r="AG148" s="7"/>
      <c r="AH148" s="7"/>
      <c r="AI148" s="7"/>
      <c r="AJ148" s="7"/>
      <c r="AK148" s="7"/>
      <c r="AL148" s="7"/>
      <c r="AN148" s="26" t="e">
        <f t="shared" si="18"/>
        <v>#VALUE!</v>
      </c>
      <c r="AO148" s="7"/>
      <c r="AP148" s="7"/>
      <c r="AQ148" s="7"/>
      <c r="AR148" s="7"/>
      <c r="AS148" s="7"/>
      <c r="AT148" s="7"/>
      <c r="AV148" s="26" t="e">
        <f t="shared" si="19"/>
        <v>#VALUE!</v>
      </c>
      <c r="AW148" s="7"/>
      <c r="AX148" s="7"/>
      <c r="AY148" s="7"/>
      <c r="AZ148" s="7"/>
      <c r="BA148" s="7"/>
      <c r="BB148" s="7"/>
    </row>
    <row r="149" spans="1:54" x14ac:dyDescent="0.45">
      <c r="A149" s="48">
        <f t="shared" si="20"/>
        <v>42142</v>
      </c>
      <c r="B149" s="60"/>
      <c r="C149" s="61">
        <f>INDEX(($I$12:$N$1473,$Q$12:$V$1473,$Y$12:$AD$1473),$A149-VLOOKUP($C$3,$CA$3:$CC$10,3,FALSE)+1,3,VLOOKUP($C$3,$CA$3:$CB$10,2,FALSE))</f>
        <v>4.5999999999999996</v>
      </c>
      <c r="D149" s="61">
        <f>INDEX(($I$12:$N$1473,$Q$12:$V$1473,$Y$12:$AD$1473),$A149-VLOOKUP($C$3,$CA$3:$CC$10,3,FALSE)+1,4,VLOOKUP($C$3,$CA$3:$CB$10,2,FALSE))</f>
        <v>4.3</v>
      </c>
      <c r="E149" s="61">
        <f>INDEX(($I$12:$N$1473,$Q$12:$V$1473,$Y$12:$AD$1473),$A149-VLOOKUP($C$3,$CA$3:$CC$10,3,FALSE)+1,5,VLOOKUP($C$3,$CA$3:$CB$10,2,FALSE))</f>
        <v>6.2</v>
      </c>
      <c r="F149" s="62">
        <f>INDEX(($I$12:$N$1473,$Q$12:$V$1473,$Y$12:$AD$1473),$A149-VLOOKUP($C$3,$CA$3:$CC$10,3,FALSE)+1,6,VLOOKUP($C$3,$CA$3:$CB$10,2,FALSE))</f>
        <v>20.6</v>
      </c>
      <c r="G149" s="30"/>
      <c r="H149" s="26">
        <f t="shared" si="14"/>
        <v>42142</v>
      </c>
      <c r="I149" s="7" t="s">
        <v>157</v>
      </c>
      <c r="J149" s="7" t="s">
        <v>20</v>
      </c>
      <c r="K149" s="7">
        <v>3.15</v>
      </c>
      <c r="L149" s="7"/>
      <c r="M149" s="7">
        <v>8.9</v>
      </c>
      <c r="N149" s="7">
        <v>20.8</v>
      </c>
      <c r="P149" s="26">
        <f t="shared" si="15"/>
        <v>42142</v>
      </c>
      <c r="Q149" s="7" t="s">
        <v>157</v>
      </c>
      <c r="R149" s="7" t="s">
        <v>20</v>
      </c>
      <c r="S149" s="7">
        <v>4.96</v>
      </c>
      <c r="T149" s="7">
        <v>4.32</v>
      </c>
      <c r="U149" s="7">
        <v>6.4</v>
      </c>
      <c r="V149" s="7">
        <v>20.399999999999999</v>
      </c>
      <c r="X149" s="26">
        <f t="shared" si="16"/>
        <v>42142</v>
      </c>
      <c r="Y149" s="174" t="s">
        <v>157</v>
      </c>
      <c r="Z149" s="174" t="s">
        <v>20</v>
      </c>
      <c r="AA149" s="174">
        <v>4.5999999999999996</v>
      </c>
      <c r="AB149" s="174">
        <v>4.3</v>
      </c>
      <c r="AC149" s="174">
        <v>6.2</v>
      </c>
      <c r="AD149" s="174">
        <v>20.6</v>
      </c>
      <c r="AF149" s="26" t="e">
        <f t="shared" si="17"/>
        <v>#VALUE!</v>
      </c>
      <c r="AG149" s="7"/>
      <c r="AH149" s="7"/>
      <c r="AI149" s="7"/>
      <c r="AJ149" s="7"/>
      <c r="AK149" s="7"/>
      <c r="AL149" s="7"/>
      <c r="AN149" s="26" t="e">
        <f t="shared" si="18"/>
        <v>#VALUE!</v>
      </c>
      <c r="AO149" s="7"/>
      <c r="AP149" s="7"/>
      <c r="AQ149" s="7"/>
      <c r="AR149" s="7"/>
      <c r="AS149" s="7"/>
      <c r="AT149" s="7"/>
      <c r="AV149" s="26" t="e">
        <f t="shared" si="19"/>
        <v>#VALUE!</v>
      </c>
      <c r="AW149" s="7"/>
      <c r="AX149" s="7"/>
      <c r="AY149" s="7"/>
      <c r="AZ149" s="7"/>
      <c r="BA149" s="7"/>
      <c r="BB149" s="7"/>
    </row>
    <row r="150" spans="1:54" x14ac:dyDescent="0.45">
      <c r="A150" s="48">
        <f t="shared" si="20"/>
        <v>42143</v>
      </c>
      <c r="B150" s="60"/>
      <c r="C150" s="61">
        <f>INDEX(($I$12:$N$1473,$Q$12:$V$1473,$Y$12:$AD$1473),$A150-VLOOKUP($C$3,$CA$3:$CC$10,3,FALSE)+1,3,VLOOKUP($C$3,$CA$3:$CB$10,2,FALSE))</f>
        <v>7.05</v>
      </c>
      <c r="D150" s="61">
        <f>INDEX(($I$12:$N$1473,$Q$12:$V$1473,$Y$12:$AD$1473),$A150-VLOOKUP($C$3,$CA$3:$CC$10,3,FALSE)+1,4,VLOOKUP($C$3,$CA$3:$CB$10,2,FALSE))</f>
        <v>4.3</v>
      </c>
      <c r="E150" s="61">
        <f>INDEX(($I$12:$N$1473,$Q$12:$V$1473,$Y$12:$AD$1473),$A150-VLOOKUP($C$3,$CA$3:$CC$10,3,FALSE)+1,5,VLOOKUP($C$3,$CA$3:$CB$10,2,FALSE))</f>
        <v>5.7</v>
      </c>
      <c r="F150" s="62">
        <f>INDEX(($I$12:$N$1473,$Q$12:$V$1473,$Y$12:$AD$1473),$A150-VLOOKUP($C$3,$CA$3:$CC$10,3,FALSE)+1,6,VLOOKUP($C$3,$CA$3:$CB$10,2,FALSE))</f>
        <v>16.2</v>
      </c>
      <c r="G150" s="30"/>
      <c r="H150" s="26">
        <f t="shared" si="14"/>
        <v>42143</v>
      </c>
      <c r="I150" s="7" t="s">
        <v>158</v>
      </c>
      <c r="J150" s="7" t="s">
        <v>20</v>
      </c>
      <c r="K150" s="7">
        <v>6.3</v>
      </c>
      <c r="L150" s="7"/>
      <c r="M150" s="7">
        <v>7.3</v>
      </c>
      <c r="N150" s="7">
        <v>16.100000000000001</v>
      </c>
      <c r="P150" s="26">
        <f t="shared" si="15"/>
        <v>42143</v>
      </c>
      <c r="Q150" s="7" t="s">
        <v>158</v>
      </c>
      <c r="R150" s="7" t="s">
        <v>20</v>
      </c>
      <c r="S150" s="7">
        <v>6.55</v>
      </c>
      <c r="T150" s="7">
        <v>4.32</v>
      </c>
      <c r="U150" s="7">
        <v>7</v>
      </c>
      <c r="V150" s="7">
        <v>15.9</v>
      </c>
      <c r="X150" s="26">
        <f t="shared" si="16"/>
        <v>42143</v>
      </c>
      <c r="Y150" s="174" t="s">
        <v>158</v>
      </c>
      <c r="Z150" s="174" t="s">
        <v>20</v>
      </c>
      <c r="AA150" s="174">
        <v>7.05</v>
      </c>
      <c r="AB150" s="174">
        <v>4.3</v>
      </c>
      <c r="AC150" s="174">
        <v>5.7</v>
      </c>
      <c r="AD150" s="174">
        <v>16.2</v>
      </c>
      <c r="AF150" s="26" t="e">
        <f t="shared" si="17"/>
        <v>#VALUE!</v>
      </c>
      <c r="AG150" s="7"/>
      <c r="AH150" s="7"/>
      <c r="AI150" s="7"/>
      <c r="AJ150" s="7"/>
      <c r="AK150" s="7"/>
      <c r="AL150" s="7"/>
      <c r="AN150" s="26" t="e">
        <f t="shared" si="18"/>
        <v>#VALUE!</v>
      </c>
      <c r="AO150" s="7"/>
      <c r="AP150" s="7"/>
      <c r="AQ150" s="7"/>
      <c r="AR150" s="7"/>
      <c r="AS150" s="7"/>
      <c r="AT150" s="7"/>
      <c r="AV150" s="26" t="e">
        <f t="shared" si="19"/>
        <v>#VALUE!</v>
      </c>
      <c r="AW150" s="7"/>
      <c r="AX150" s="7"/>
      <c r="AY150" s="7"/>
      <c r="AZ150" s="7"/>
      <c r="BA150" s="7"/>
      <c r="BB150" s="7"/>
    </row>
    <row r="151" spans="1:54" x14ac:dyDescent="0.45">
      <c r="A151" s="48">
        <f t="shared" si="20"/>
        <v>42144</v>
      </c>
      <c r="B151" s="60"/>
      <c r="C151" s="61">
        <f>INDEX(($I$12:$N$1473,$Q$12:$V$1473,$Y$12:$AD$1473),$A151-VLOOKUP($C$3,$CA$3:$CC$10,3,FALSE)+1,3,VLOOKUP($C$3,$CA$3:$CB$10,2,FALSE))</f>
        <v>8.0500000000000007</v>
      </c>
      <c r="D151" s="61">
        <f>INDEX(($I$12:$N$1473,$Q$12:$V$1473,$Y$12:$AD$1473),$A151-VLOOKUP($C$3,$CA$3:$CC$10,3,FALSE)+1,4,VLOOKUP($C$3,$CA$3:$CB$10,2,FALSE))</f>
        <v>4.3</v>
      </c>
      <c r="E151" s="61">
        <f>INDEX(($I$12:$N$1473,$Q$12:$V$1473,$Y$12:$AD$1473),$A151-VLOOKUP($C$3,$CA$3:$CC$10,3,FALSE)+1,5,VLOOKUP($C$3,$CA$3:$CB$10,2,FALSE))</f>
        <v>4.5</v>
      </c>
      <c r="F151" s="62">
        <f>INDEX(($I$12:$N$1473,$Q$12:$V$1473,$Y$12:$AD$1473),$A151-VLOOKUP($C$3,$CA$3:$CC$10,3,FALSE)+1,6,VLOOKUP($C$3,$CA$3:$CB$10,2,FALSE))</f>
        <v>15.4</v>
      </c>
      <c r="G151" s="30"/>
      <c r="H151" s="26">
        <f t="shared" si="14"/>
        <v>42144</v>
      </c>
      <c r="I151" s="7" t="s">
        <v>159</v>
      </c>
      <c r="J151" s="7" t="s">
        <v>20</v>
      </c>
      <c r="K151" s="7">
        <v>7.15</v>
      </c>
      <c r="L151" s="7"/>
      <c r="M151" s="7">
        <v>6.2</v>
      </c>
      <c r="N151" s="7">
        <v>15.5</v>
      </c>
      <c r="P151" s="26">
        <f t="shared" si="15"/>
        <v>42144</v>
      </c>
      <c r="Q151" s="7" t="s">
        <v>159</v>
      </c>
      <c r="R151" s="7" t="s">
        <v>20</v>
      </c>
      <c r="S151" s="7">
        <v>7.45</v>
      </c>
      <c r="T151" s="7">
        <v>4.32</v>
      </c>
      <c r="U151" s="7">
        <v>5.8</v>
      </c>
      <c r="V151" s="7">
        <v>15.3</v>
      </c>
      <c r="X151" s="26">
        <f t="shared" si="16"/>
        <v>42144</v>
      </c>
      <c r="Y151" s="174" t="s">
        <v>159</v>
      </c>
      <c r="Z151" s="174" t="s">
        <v>20</v>
      </c>
      <c r="AA151" s="174">
        <v>8.0500000000000007</v>
      </c>
      <c r="AB151" s="174">
        <v>4.3</v>
      </c>
      <c r="AC151" s="174">
        <v>4.5</v>
      </c>
      <c r="AD151" s="174">
        <v>15.4</v>
      </c>
      <c r="AF151" s="26" t="e">
        <f t="shared" si="17"/>
        <v>#VALUE!</v>
      </c>
      <c r="AG151" s="7"/>
      <c r="AH151" s="7"/>
      <c r="AI151" s="7"/>
      <c r="AJ151" s="7"/>
      <c r="AK151" s="7"/>
      <c r="AL151" s="7"/>
      <c r="AN151" s="26" t="e">
        <f t="shared" si="18"/>
        <v>#VALUE!</v>
      </c>
      <c r="AO151" s="7"/>
      <c r="AP151" s="7"/>
      <c r="AQ151" s="7"/>
      <c r="AR151" s="7"/>
      <c r="AS151" s="7"/>
      <c r="AT151" s="7"/>
      <c r="AV151" s="26" t="e">
        <f t="shared" si="19"/>
        <v>#VALUE!</v>
      </c>
      <c r="AW151" s="7"/>
      <c r="AX151" s="7"/>
      <c r="AY151" s="7"/>
      <c r="AZ151" s="7"/>
      <c r="BA151" s="7"/>
      <c r="BB151" s="7"/>
    </row>
    <row r="152" spans="1:54" x14ac:dyDescent="0.45">
      <c r="A152" s="48">
        <f t="shared" si="20"/>
        <v>42145</v>
      </c>
      <c r="B152" s="60"/>
      <c r="C152" s="61">
        <f>INDEX(($I$12:$N$1473,$Q$12:$V$1473,$Y$12:$AD$1473),$A152-VLOOKUP($C$3,$CA$3:$CC$10,3,FALSE)+1,3,VLOOKUP($C$3,$CA$3:$CB$10,2,FALSE))</f>
        <v>6.4</v>
      </c>
      <c r="D152" s="61">
        <f>INDEX(($I$12:$N$1473,$Q$12:$V$1473,$Y$12:$AD$1473),$A152-VLOOKUP($C$3,$CA$3:$CC$10,3,FALSE)+1,4,VLOOKUP($C$3,$CA$3:$CB$10,2,FALSE))</f>
        <v>0</v>
      </c>
      <c r="E152" s="61">
        <f>INDEX(($I$12:$N$1473,$Q$12:$V$1473,$Y$12:$AD$1473),$A152-VLOOKUP($C$3,$CA$3:$CC$10,3,FALSE)+1,5,VLOOKUP($C$3,$CA$3:$CB$10,2,FALSE))</f>
        <v>3.9</v>
      </c>
      <c r="F152" s="62">
        <f>INDEX(($I$12:$N$1473,$Q$12:$V$1473,$Y$12:$AD$1473),$A152-VLOOKUP($C$3,$CA$3:$CC$10,3,FALSE)+1,6,VLOOKUP($C$3,$CA$3:$CB$10,2,FALSE))</f>
        <v>19.3</v>
      </c>
      <c r="G152" s="30"/>
      <c r="H152" s="26">
        <f t="shared" si="14"/>
        <v>42145</v>
      </c>
      <c r="I152" s="7" t="s">
        <v>160</v>
      </c>
      <c r="J152" s="7" t="s">
        <v>20</v>
      </c>
      <c r="K152" s="7">
        <v>4.5999999999999996</v>
      </c>
      <c r="L152" s="7"/>
      <c r="M152" s="7">
        <v>7.3</v>
      </c>
      <c r="N152" s="7">
        <v>19.5</v>
      </c>
      <c r="P152" s="26">
        <f t="shared" si="15"/>
        <v>42145</v>
      </c>
      <c r="Q152" s="7" t="s">
        <v>160</v>
      </c>
      <c r="R152" s="7" t="s">
        <v>20</v>
      </c>
      <c r="S152" s="7">
        <v>6.2</v>
      </c>
      <c r="T152" s="7">
        <v>4.32</v>
      </c>
      <c r="U152" s="7">
        <v>5.6</v>
      </c>
      <c r="V152" s="7">
        <v>18</v>
      </c>
      <c r="X152" s="26">
        <f t="shared" si="16"/>
        <v>42145</v>
      </c>
      <c r="Y152" s="174" t="s">
        <v>160</v>
      </c>
      <c r="Z152" s="174" t="s">
        <v>20</v>
      </c>
      <c r="AA152" s="174">
        <v>6.4</v>
      </c>
      <c r="AB152" s="174">
        <v>0</v>
      </c>
      <c r="AC152" s="174">
        <v>3.9</v>
      </c>
      <c r="AD152" s="174">
        <v>19.3</v>
      </c>
      <c r="AF152" s="26" t="e">
        <f t="shared" si="17"/>
        <v>#VALUE!</v>
      </c>
      <c r="AG152" s="7"/>
      <c r="AH152" s="7"/>
      <c r="AI152" s="7"/>
      <c r="AJ152" s="7"/>
      <c r="AK152" s="7"/>
      <c r="AL152" s="7"/>
      <c r="AN152" s="26" t="e">
        <f t="shared" si="18"/>
        <v>#VALUE!</v>
      </c>
      <c r="AO152" s="7"/>
      <c r="AP152" s="7"/>
      <c r="AQ152" s="7"/>
      <c r="AR152" s="7"/>
      <c r="AS152" s="7"/>
      <c r="AT152" s="7"/>
      <c r="AV152" s="26" t="e">
        <f t="shared" si="19"/>
        <v>#VALUE!</v>
      </c>
      <c r="AW152" s="7"/>
      <c r="AX152" s="7"/>
      <c r="AY152" s="7"/>
      <c r="AZ152" s="7"/>
      <c r="BA152" s="7"/>
      <c r="BB152" s="7"/>
    </row>
    <row r="153" spans="1:54" x14ac:dyDescent="0.45">
      <c r="A153" s="48">
        <f t="shared" si="20"/>
        <v>42146</v>
      </c>
      <c r="B153" s="60"/>
      <c r="C153" s="61">
        <f>INDEX(($I$12:$N$1473,$Q$12:$V$1473,$Y$12:$AD$1473),$A153-VLOOKUP($C$3,$CA$3:$CC$10,3,FALSE)+1,3,VLOOKUP($C$3,$CA$3:$CB$10,2,FALSE))</f>
        <v>5.55</v>
      </c>
      <c r="D153" s="61">
        <f>INDEX(($I$12:$N$1473,$Q$12:$V$1473,$Y$12:$AD$1473),$A153-VLOOKUP($C$3,$CA$3:$CC$10,3,FALSE)+1,4,VLOOKUP($C$3,$CA$3:$CB$10,2,FALSE))</f>
        <v>0</v>
      </c>
      <c r="E153" s="61">
        <f>INDEX(($I$12:$N$1473,$Q$12:$V$1473,$Y$12:$AD$1473),$A153-VLOOKUP($C$3,$CA$3:$CC$10,3,FALSE)+1,5,VLOOKUP($C$3,$CA$3:$CB$10,2,FALSE))</f>
        <v>4.7</v>
      </c>
      <c r="F153" s="62">
        <f>INDEX(($I$12:$N$1473,$Q$12:$V$1473,$Y$12:$AD$1473),$A153-VLOOKUP($C$3,$CA$3:$CC$10,3,FALSE)+1,6,VLOOKUP($C$3,$CA$3:$CB$10,2,FALSE))</f>
        <v>20.2</v>
      </c>
      <c r="G153" s="30"/>
      <c r="H153" s="26">
        <f t="shared" si="14"/>
        <v>42146</v>
      </c>
      <c r="I153" s="7" t="s">
        <v>161</v>
      </c>
      <c r="J153" s="7" t="s">
        <v>20</v>
      </c>
      <c r="K153" s="7">
        <v>3.15</v>
      </c>
      <c r="L153" s="7"/>
      <c r="M153" s="7">
        <v>9.6999999999999993</v>
      </c>
      <c r="N153" s="7">
        <v>20</v>
      </c>
      <c r="P153" s="26">
        <f t="shared" si="15"/>
        <v>42146</v>
      </c>
      <c r="Q153" s="7" t="s">
        <v>161</v>
      </c>
      <c r="R153" s="7" t="s">
        <v>20</v>
      </c>
      <c r="S153" s="7">
        <v>5.63</v>
      </c>
      <c r="T153" s="7">
        <v>4.32</v>
      </c>
      <c r="U153" s="7">
        <v>5.9</v>
      </c>
      <c r="V153" s="7">
        <v>19.100000000000001</v>
      </c>
      <c r="X153" s="26">
        <f t="shared" si="16"/>
        <v>42146</v>
      </c>
      <c r="Y153" s="174" t="s">
        <v>161</v>
      </c>
      <c r="Z153" s="174" t="s">
        <v>20</v>
      </c>
      <c r="AA153" s="174">
        <v>5.55</v>
      </c>
      <c r="AB153" s="174">
        <v>0</v>
      </c>
      <c r="AC153" s="174">
        <v>4.7</v>
      </c>
      <c r="AD153" s="174">
        <v>20.2</v>
      </c>
      <c r="AF153" s="26" t="e">
        <f t="shared" si="17"/>
        <v>#VALUE!</v>
      </c>
      <c r="AG153" s="7"/>
      <c r="AH153" s="7"/>
      <c r="AI153" s="7"/>
      <c r="AJ153" s="7"/>
      <c r="AK153" s="7"/>
      <c r="AL153" s="7"/>
      <c r="AN153" s="26" t="e">
        <f t="shared" si="18"/>
        <v>#VALUE!</v>
      </c>
      <c r="AO153" s="7"/>
      <c r="AP153" s="7"/>
      <c r="AQ153" s="7"/>
      <c r="AR153" s="7"/>
      <c r="AS153" s="7"/>
      <c r="AT153" s="7"/>
      <c r="AV153" s="26" t="e">
        <f t="shared" si="19"/>
        <v>#VALUE!</v>
      </c>
      <c r="AW153" s="7"/>
      <c r="AX153" s="7"/>
      <c r="AY153" s="7"/>
      <c r="AZ153" s="7"/>
      <c r="BA153" s="7"/>
      <c r="BB153" s="7"/>
    </row>
    <row r="154" spans="1:54" x14ac:dyDescent="0.45">
      <c r="A154" s="48">
        <f t="shared" si="20"/>
        <v>42147</v>
      </c>
      <c r="B154" s="60"/>
      <c r="C154" s="61">
        <f>INDEX(($I$12:$N$1473,$Q$12:$V$1473,$Y$12:$AD$1473),$A154-VLOOKUP($C$3,$CA$3:$CC$10,3,FALSE)+1,3,VLOOKUP($C$3,$CA$3:$CB$10,2,FALSE))</f>
        <v>1.05</v>
      </c>
      <c r="D154" s="61">
        <f>INDEX(($I$12:$N$1473,$Q$12:$V$1473,$Y$12:$AD$1473),$A154-VLOOKUP($C$3,$CA$3:$CC$10,3,FALSE)+1,4,VLOOKUP($C$3,$CA$3:$CB$10,2,FALSE))</f>
        <v>0</v>
      </c>
      <c r="E154" s="61">
        <f>INDEX(($I$12:$N$1473,$Q$12:$V$1473,$Y$12:$AD$1473),$A154-VLOOKUP($C$3,$CA$3:$CC$10,3,FALSE)+1,5,VLOOKUP($C$3,$CA$3:$CB$10,2,FALSE))</f>
        <v>11.8</v>
      </c>
      <c r="F154" s="62">
        <f>INDEX(($I$12:$N$1473,$Q$12:$V$1473,$Y$12:$AD$1473),$A154-VLOOKUP($C$3,$CA$3:$CC$10,3,FALSE)+1,6,VLOOKUP($C$3,$CA$3:$CB$10,2,FALSE))</f>
        <v>22.1</v>
      </c>
      <c r="G154" s="30"/>
      <c r="H154" s="26">
        <f t="shared" si="14"/>
        <v>42147</v>
      </c>
      <c r="I154" s="7" t="s">
        <v>162</v>
      </c>
      <c r="J154" s="7" t="s">
        <v>20</v>
      </c>
      <c r="K154" s="7">
        <v>0.25</v>
      </c>
      <c r="L154" s="7"/>
      <c r="M154" s="7">
        <v>12.9</v>
      </c>
      <c r="N154" s="7">
        <v>22.6</v>
      </c>
      <c r="P154" s="26">
        <f t="shared" si="15"/>
        <v>42147</v>
      </c>
      <c r="Q154" s="7" t="s">
        <v>162</v>
      </c>
      <c r="R154" s="7" t="s">
        <v>20</v>
      </c>
      <c r="S154" s="7">
        <v>2.35</v>
      </c>
      <c r="T154" s="7">
        <v>4.32</v>
      </c>
      <c r="U154" s="7">
        <v>11.3</v>
      </c>
      <c r="V154" s="7">
        <v>21.7</v>
      </c>
      <c r="X154" s="26">
        <f t="shared" si="16"/>
        <v>42147</v>
      </c>
      <c r="Y154" s="174" t="s">
        <v>162</v>
      </c>
      <c r="Z154" s="174" t="s">
        <v>20</v>
      </c>
      <c r="AA154" s="174">
        <v>1.05</v>
      </c>
      <c r="AB154" s="174">
        <v>0</v>
      </c>
      <c r="AC154" s="174">
        <v>11.8</v>
      </c>
      <c r="AD154" s="174">
        <v>22.1</v>
      </c>
      <c r="AF154" s="26" t="e">
        <f t="shared" si="17"/>
        <v>#VALUE!</v>
      </c>
      <c r="AG154" s="7"/>
      <c r="AH154" s="7"/>
      <c r="AI154" s="7"/>
      <c r="AJ154" s="7"/>
      <c r="AK154" s="7"/>
      <c r="AL154" s="7"/>
      <c r="AN154" s="26" t="e">
        <f t="shared" si="18"/>
        <v>#VALUE!</v>
      </c>
      <c r="AO154" s="7"/>
      <c r="AP154" s="7"/>
      <c r="AQ154" s="7"/>
      <c r="AR154" s="7"/>
      <c r="AS154" s="7"/>
      <c r="AT154" s="7"/>
      <c r="AV154" s="26" t="e">
        <f t="shared" si="19"/>
        <v>#VALUE!</v>
      </c>
      <c r="AW154" s="7"/>
      <c r="AX154" s="7"/>
      <c r="AY154" s="7"/>
      <c r="AZ154" s="7"/>
      <c r="BA154" s="7"/>
      <c r="BB154" s="7"/>
    </row>
    <row r="155" spans="1:54" x14ac:dyDescent="0.45">
      <c r="A155" s="48">
        <f t="shared" si="20"/>
        <v>42148</v>
      </c>
      <c r="B155" s="60"/>
      <c r="C155" s="61">
        <f>INDEX(($I$12:$N$1473,$Q$12:$V$1473,$Y$12:$AD$1473),$A155-VLOOKUP($C$3,$CA$3:$CC$10,3,FALSE)+1,3,VLOOKUP($C$3,$CA$3:$CB$10,2,FALSE))</f>
        <v>2.0499999999999998</v>
      </c>
      <c r="D155" s="61">
        <f>INDEX(($I$12:$N$1473,$Q$12:$V$1473,$Y$12:$AD$1473),$A155-VLOOKUP($C$3,$CA$3:$CC$10,3,FALSE)+1,4,VLOOKUP($C$3,$CA$3:$CB$10,2,FALSE))</f>
        <v>0</v>
      </c>
      <c r="E155" s="61">
        <f>INDEX(($I$12:$N$1473,$Q$12:$V$1473,$Y$12:$AD$1473),$A155-VLOOKUP($C$3,$CA$3:$CC$10,3,FALSE)+1,5,VLOOKUP($C$3,$CA$3:$CB$10,2,FALSE))</f>
        <v>10.1</v>
      </c>
      <c r="F155" s="62">
        <f>INDEX(($I$12:$N$1473,$Q$12:$V$1473,$Y$12:$AD$1473),$A155-VLOOKUP($C$3,$CA$3:$CC$10,3,FALSE)+1,6,VLOOKUP($C$3,$CA$3:$CB$10,2,FALSE))</f>
        <v>21.8</v>
      </c>
      <c r="G155" s="30"/>
      <c r="H155" s="26">
        <f t="shared" si="14"/>
        <v>42148</v>
      </c>
      <c r="I155" s="7" t="s">
        <v>163</v>
      </c>
      <c r="J155" s="7" t="s">
        <v>20</v>
      </c>
      <c r="K155" s="7">
        <v>0.95</v>
      </c>
      <c r="L155" s="7"/>
      <c r="M155" s="7">
        <v>11.8</v>
      </c>
      <c r="N155" s="7">
        <v>22.3</v>
      </c>
      <c r="P155" s="26">
        <f t="shared" si="15"/>
        <v>42148</v>
      </c>
      <c r="Q155" s="7" t="s">
        <v>163</v>
      </c>
      <c r="R155" s="7" t="s">
        <v>20</v>
      </c>
      <c r="S155" s="7">
        <v>2.92</v>
      </c>
      <c r="T155" s="7">
        <v>4.32</v>
      </c>
      <c r="U155" s="7">
        <v>10.3</v>
      </c>
      <c r="V155" s="7">
        <v>21.1</v>
      </c>
      <c r="X155" s="26">
        <f t="shared" si="16"/>
        <v>42148</v>
      </c>
      <c r="Y155" s="174" t="s">
        <v>163</v>
      </c>
      <c r="Z155" s="174" t="s">
        <v>20</v>
      </c>
      <c r="AA155" s="174">
        <v>2.0499999999999998</v>
      </c>
      <c r="AB155" s="174">
        <v>0</v>
      </c>
      <c r="AC155" s="174">
        <v>10.1</v>
      </c>
      <c r="AD155" s="174">
        <v>21.8</v>
      </c>
      <c r="AF155" s="26" t="e">
        <f t="shared" si="17"/>
        <v>#VALUE!</v>
      </c>
      <c r="AG155" s="7"/>
      <c r="AH155" s="7"/>
      <c r="AI155" s="7"/>
      <c r="AJ155" s="7"/>
      <c r="AK155" s="7"/>
      <c r="AL155" s="7"/>
      <c r="AN155" s="26" t="e">
        <f t="shared" si="18"/>
        <v>#VALUE!</v>
      </c>
      <c r="AO155" s="7"/>
      <c r="AP155" s="7"/>
      <c r="AQ155" s="7"/>
      <c r="AR155" s="7"/>
      <c r="AS155" s="7"/>
      <c r="AT155" s="7"/>
      <c r="AV155" s="26" t="e">
        <f t="shared" si="19"/>
        <v>#VALUE!</v>
      </c>
      <c r="AW155" s="7"/>
      <c r="AX155" s="7"/>
      <c r="AY155" s="7"/>
      <c r="AZ155" s="7"/>
      <c r="BA155" s="7"/>
      <c r="BB155" s="7"/>
    </row>
    <row r="156" spans="1:54" x14ac:dyDescent="0.45">
      <c r="A156" s="48">
        <f t="shared" si="20"/>
        <v>42149</v>
      </c>
      <c r="B156" s="60"/>
      <c r="C156" s="61">
        <f>INDEX(($I$12:$N$1473,$Q$12:$V$1473,$Y$12:$AD$1473),$A156-VLOOKUP($C$3,$CA$3:$CC$10,3,FALSE)+1,3,VLOOKUP($C$3,$CA$3:$CB$10,2,FALSE))</f>
        <v>1.3</v>
      </c>
      <c r="D156" s="61">
        <f>INDEX(($I$12:$N$1473,$Q$12:$V$1473,$Y$12:$AD$1473),$A156-VLOOKUP($C$3,$CA$3:$CC$10,3,FALSE)+1,4,VLOOKUP($C$3,$CA$3:$CB$10,2,FALSE))</f>
        <v>0</v>
      </c>
      <c r="E156" s="61">
        <f>INDEX(($I$12:$N$1473,$Q$12:$V$1473,$Y$12:$AD$1473),$A156-VLOOKUP($C$3,$CA$3:$CC$10,3,FALSE)+1,5,VLOOKUP($C$3,$CA$3:$CB$10,2,FALSE))</f>
        <v>12.6</v>
      </c>
      <c r="F156" s="62">
        <f>INDEX(($I$12:$N$1473,$Q$12:$V$1473,$Y$12:$AD$1473),$A156-VLOOKUP($C$3,$CA$3:$CC$10,3,FALSE)+1,6,VLOOKUP($C$3,$CA$3:$CB$10,2,FALSE))</f>
        <v>20.8</v>
      </c>
      <c r="G156" s="30"/>
      <c r="H156" s="26">
        <f t="shared" si="14"/>
        <v>42149</v>
      </c>
      <c r="I156" s="7" t="s">
        <v>164</v>
      </c>
      <c r="J156" s="7" t="s">
        <v>20</v>
      </c>
      <c r="K156" s="7">
        <v>1.35</v>
      </c>
      <c r="L156" s="7"/>
      <c r="M156" s="7">
        <v>13.2</v>
      </c>
      <c r="N156" s="7">
        <v>20.100000000000001</v>
      </c>
      <c r="P156" s="26">
        <f t="shared" si="15"/>
        <v>42149</v>
      </c>
      <c r="Q156" s="7" t="s">
        <v>164</v>
      </c>
      <c r="R156" s="7" t="s">
        <v>20</v>
      </c>
      <c r="S156" s="7">
        <v>2.13</v>
      </c>
      <c r="T156" s="7">
        <v>4.32</v>
      </c>
      <c r="U156" s="7">
        <v>12.7</v>
      </c>
      <c r="V156" s="7">
        <v>19.600000000000001</v>
      </c>
      <c r="X156" s="26">
        <f t="shared" si="16"/>
        <v>42149</v>
      </c>
      <c r="Y156" s="174" t="s">
        <v>164</v>
      </c>
      <c r="Z156" s="174" t="s">
        <v>20</v>
      </c>
      <c r="AA156" s="174">
        <v>1.3</v>
      </c>
      <c r="AB156" s="174">
        <v>0</v>
      </c>
      <c r="AC156" s="174">
        <v>12.6</v>
      </c>
      <c r="AD156" s="174">
        <v>20.8</v>
      </c>
      <c r="AF156" s="26" t="e">
        <f t="shared" si="17"/>
        <v>#VALUE!</v>
      </c>
      <c r="AG156" s="7"/>
      <c r="AH156" s="7"/>
      <c r="AI156" s="7"/>
      <c r="AJ156" s="7"/>
      <c r="AK156" s="7"/>
      <c r="AL156" s="7"/>
      <c r="AN156" s="26" t="e">
        <f t="shared" si="18"/>
        <v>#VALUE!</v>
      </c>
      <c r="AO156" s="7"/>
      <c r="AP156" s="7"/>
      <c r="AQ156" s="7"/>
      <c r="AR156" s="7"/>
      <c r="AS156" s="7"/>
      <c r="AT156" s="7"/>
      <c r="AV156" s="26" t="e">
        <f t="shared" si="19"/>
        <v>#VALUE!</v>
      </c>
      <c r="AW156" s="7"/>
      <c r="AX156" s="7"/>
      <c r="AY156" s="7"/>
      <c r="AZ156" s="7"/>
      <c r="BA156" s="7"/>
      <c r="BB156" s="7"/>
    </row>
    <row r="157" spans="1:54" x14ac:dyDescent="0.45">
      <c r="A157" s="48">
        <f t="shared" si="20"/>
        <v>42150</v>
      </c>
      <c r="B157" s="60"/>
      <c r="C157" s="61">
        <f>INDEX(($I$12:$N$1473,$Q$12:$V$1473,$Y$12:$AD$1473),$A157-VLOOKUP($C$3,$CA$3:$CC$10,3,FALSE)+1,3,VLOOKUP($C$3,$CA$3:$CB$10,2,FALSE))</f>
        <v>3.05</v>
      </c>
      <c r="D157" s="61">
        <f>INDEX(($I$12:$N$1473,$Q$12:$V$1473,$Y$12:$AD$1473),$A157-VLOOKUP($C$3,$CA$3:$CC$10,3,FALSE)+1,4,VLOOKUP($C$3,$CA$3:$CB$10,2,FALSE))</f>
        <v>0</v>
      </c>
      <c r="E157" s="61">
        <f>INDEX(($I$12:$N$1473,$Q$12:$V$1473,$Y$12:$AD$1473),$A157-VLOOKUP($C$3,$CA$3:$CC$10,3,FALSE)+1,5,VLOOKUP($C$3,$CA$3:$CB$10,2,FALSE))</f>
        <v>11.3</v>
      </c>
      <c r="F157" s="62">
        <f>INDEX(($I$12:$N$1473,$Q$12:$V$1473,$Y$12:$AD$1473),$A157-VLOOKUP($C$3,$CA$3:$CC$10,3,FALSE)+1,6,VLOOKUP($C$3,$CA$3:$CB$10,2,FALSE))</f>
        <v>18.600000000000001</v>
      </c>
      <c r="G157" s="30"/>
      <c r="H157" s="26">
        <f t="shared" si="14"/>
        <v>42150</v>
      </c>
      <c r="I157" s="7" t="s">
        <v>165</v>
      </c>
      <c r="J157" s="7" t="s">
        <v>20</v>
      </c>
      <c r="K157" s="7">
        <v>2.5</v>
      </c>
      <c r="L157" s="7"/>
      <c r="M157" s="7">
        <v>12.2</v>
      </c>
      <c r="N157" s="7">
        <v>18.8</v>
      </c>
      <c r="P157" s="26">
        <f t="shared" si="15"/>
        <v>42150</v>
      </c>
      <c r="Q157" s="7" t="s">
        <v>165</v>
      </c>
      <c r="R157" s="7" t="s">
        <v>20</v>
      </c>
      <c r="S157" s="7">
        <v>2.98</v>
      </c>
      <c r="T157" s="7">
        <v>4.32</v>
      </c>
      <c r="U157" s="7">
        <v>11.5</v>
      </c>
      <c r="V157" s="7">
        <v>18.7</v>
      </c>
      <c r="X157" s="26">
        <f t="shared" si="16"/>
        <v>42150</v>
      </c>
      <c r="Y157" s="174" t="s">
        <v>165</v>
      </c>
      <c r="Z157" s="174" t="s">
        <v>20</v>
      </c>
      <c r="AA157" s="174">
        <v>3.05</v>
      </c>
      <c r="AB157" s="174">
        <v>0</v>
      </c>
      <c r="AC157" s="174">
        <v>11.3</v>
      </c>
      <c r="AD157" s="174">
        <v>18.600000000000001</v>
      </c>
      <c r="AF157" s="26" t="e">
        <f t="shared" si="17"/>
        <v>#VALUE!</v>
      </c>
      <c r="AG157" s="7"/>
      <c r="AH157" s="7"/>
      <c r="AI157" s="7"/>
      <c r="AJ157" s="7"/>
      <c r="AK157" s="7"/>
      <c r="AL157" s="7"/>
      <c r="AN157" s="26" t="e">
        <f t="shared" si="18"/>
        <v>#VALUE!</v>
      </c>
      <c r="AO157" s="7"/>
      <c r="AP157" s="7"/>
      <c r="AQ157" s="7"/>
      <c r="AR157" s="7"/>
      <c r="AS157" s="7"/>
      <c r="AT157" s="7"/>
      <c r="AV157" s="26" t="e">
        <f t="shared" si="19"/>
        <v>#VALUE!</v>
      </c>
      <c r="AW157" s="7"/>
      <c r="AX157" s="7"/>
      <c r="AY157" s="7"/>
      <c r="AZ157" s="7"/>
      <c r="BA157" s="7"/>
      <c r="BB157" s="7"/>
    </row>
    <row r="158" spans="1:54" x14ac:dyDescent="0.45">
      <c r="A158" s="48">
        <f t="shared" si="20"/>
        <v>42151</v>
      </c>
      <c r="B158" s="60"/>
      <c r="C158" s="61">
        <f>INDEX(($I$12:$N$1473,$Q$12:$V$1473,$Y$12:$AD$1473),$A158-VLOOKUP($C$3,$CA$3:$CC$10,3,FALSE)+1,3,VLOOKUP($C$3,$CA$3:$CB$10,2,FALSE))</f>
        <v>3.05</v>
      </c>
      <c r="D158" s="61">
        <f>INDEX(($I$12:$N$1473,$Q$12:$V$1473,$Y$12:$AD$1473),$A158-VLOOKUP($C$3,$CA$3:$CC$10,3,FALSE)+1,4,VLOOKUP($C$3,$CA$3:$CB$10,2,FALSE))</f>
        <v>0</v>
      </c>
      <c r="E158" s="61">
        <f>INDEX(($I$12:$N$1473,$Q$12:$V$1473,$Y$12:$AD$1473),$A158-VLOOKUP($C$3,$CA$3:$CC$10,3,FALSE)+1,5,VLOOKUP($C$3,$CA$3:$CB$10,2,FALSE))</f>
        <v>7.5</v>
      </c>
      <c r="F158" s="62">
        <f>INDEX(($I$12:$N$1473,$Q$12:$V$1473,$Y$12:$AD$1473),$A158-VLOOKUP($C$3,$CA$3:$CC$10,3,FALSE)+1,6,VLOOKUP($C$3,$CA$3:$CB$10,2,FALSE))</f>
        <v>22.4</v>
      </c>
      <c r="G158" s="30"/>
      <c r="H158" s="26">
        <f t="shared" si="14"/>
        <v>42151</v>
      </c>
      <c r="I158" s="7" t="s">
        <v>166</v>
      </c>
      <c r="J158" s="7" t="s">
        <v>20</v>
      </c>
      <c r="K158" s="7">
        <v>1.45</v>
      </c>
      <c r="L158" s="7"/>
      <c r="M158" s="7">
        <v>10.5</v>
      </c>
      <c r="N158" s="7">
        <v>22.6</v>
      </c>
      <c r="P158" s="26">
        <f t="shared" si="15"/>
        <v>42151</v>
      </c>
      <c r="Q158" s="7" t="s">
        <v>166</v>
      </c>
      <c r="R158" s="7" t="s">
        <v>20</v>
      </c>
      <c r="S158" s="7">
        <v>3.68</v>
      </c>
      <c r="T158" s="7">
        <v>4.32</v>
      </c>
      <c r="U158" s="7">
        <v>8.3000000000000007</v>
      </c>
      <c r="V158" s="7">
        <v>21.9</v>
      </c>
      <c r="X158" s="26">
        <f t="shared" si="16"/>
        <v>42151</v>
      </c>
      <c r="Y158" s="174" t="s">
        <v>166</v>
      </c>
      <c r="Z158" s="174" t="s">
        <v>20</v>
      </c>
      <c r="AA158" s="174">
        <v>3.05</v>
      </c>
      <c r="AB158" s="174">
        <v>0</v>
      </c>
      <c r="AC158" s="174">
        <v>7.5</v>
      </c>
      <c r="AD158" s="174">
        <v>22.4</v>
      </c>
      <c r="AF158" s="26" t="e">
        <f t="shared" si="17"/>
        <v>#VALUE!</v>
      </c>
      <c r="AG158" s="7"/>
      <c r="AH158" s="7"/>
      <c r="AI158" s="7"/>
      <c r="AJ158" s="7"/>
      <c r="AK158" s="7"/>
      <c r="AL158" s="7"/>
      <c r="AN158" s="26" t="e">
        <f t="shared" si="18"/>
        <v>#VALUE!</v>
      </c>
      <c r="AO158" s="7"/>
      <c r="AP158" s="7"/>
      <c r="AQ158" s="7"/>
      <c r="AR158" s="7"/>
      <c r="AS158" s="7"/>
      <c r="AT158" s="7"/>
      <c r="AV158" s="26" t="e">
        <f t="shared" si="19"/>
        <v>#VALUE!</v>
      </c>
      <c r="AW158" s="7"/>
      <c r="AX158" s="7"/>
      <c r="AY158" s="7"/>
      <c r="AZ158" s="7"/>
      <c r="BA158" s="7"/>
      <c r="BB158" s="7"/>
    </row>
    <row r="159" spans="1:54" x14ac:dyDescent="0.45">
      <c r="A159" s="48">
        <f t="shared" si="20"/>
        <v>42152</v>
      </c>
      <c r="B159" s="60"/>
      <c r="C159" s="61">
        <f>INDEX(($I$12:$N$1473,$Q$12:$V$1473,$Y$12:$AD$1473),$A159-VLOOKUP($C$3,$CA$3:$CC$10,3,FALSE)+1,3,VLOOKUP($C$3,$CA$3:$CB$10,2,FALSE))</f>
        <v>3.3</v>
      </c>
      <c r="D159" s="61">
        <f>INDEX(($I$12:$N$1473,$Q$12:$V$1473,$Y$12:$AD$1473),$A159-VLOOKUP($C$3,$CA$3:$CC$10,3,FALSE)+1,4,VLOOKUP($C$3,$CA$3:$CB$10,2,FALSE))</f>
        <v>0</v>
      </c>
      <c r="E159" s="61">
        <f>INDEX(($I$12:$N$1473,$Q$12:$V$1473,$Y$12:$AD$1473),$A159-VLOOKUP($C$3,$CA$3:$CC$10,3,FALSE)+1,5,VLOOKUP($C$3,$CA$3:$CB$10,2,FALSE))</f>
        <v>9.5</v>
      </c>
      <c r="F159" s="62">
        <f>INDEX(($I$12:$N$1473,$Q$12:$V$1473,$Y$12:$AD$1473),$A159-VLOOKUP($C$3,$CA$3:$CC$10,3,FALSE)+1,6,VLOOKUP($C$3,$CA$3:$CB$10,2,FALSE))</f>
        <v>19.899999999999999</v>
      </c>
      <c r="G159" s="30"/>
      <c r="H159" s="26">
        <f t="shared" si="14"/>
        <v>42152</v>
      </c>
      <c r="I159" s="7" t="s">
        <v>167</v>
      </c>
      <c r="J159" s="7" t="s">
        <v>20</v>
      </c>
      <c r="K159" s="7">
        <v>1.65</v>
      </c>
      <c r="L159" s="7"/>
      <c r="M159" s="7">
        <v>12.7</v>
      </c>
      <c r="N159" s="7">
        <v>20</v>
      </c>
      <c r="P159" s="26">
        <f t="shared" si="15"/>
        <v>42152</v>
      </c>
      <c r="Q159" s="7" t="s">
        <v>167</v>
      </c>
      <c r="R159" s="7" t="s">
        <v>20</v>
      </c>
      <c r="S159" s="7">
        <v>2.4300000000000002</v>
      </c>
      <c r="T159" s="7">
        <v>4.32</v>
      </c>
      <c r="U159" s="7">
        <v>12.3</v>
      </c>
      <c r="V159" s="7">
        <v>19.2</v>
      </c>
      <c r="X159" s="26">
        <f t="shared" si="16"/>
        <v>42152</v>
      </c>
      <c r="Y159" s="174" t="s">
        <v>167</v>
      </c>
      <c r="Z159" s="174" t="s">
        <v>20</v>
      </c>
      <c r="AA159" s="174">
        <v>3.3</v>
      </c>
      <c r="AB159" s="174">
        <v>0</v>
      </c>
      <c r="AC159" s="174">
        <v>9.5</v>
      </c>
      <c r="AD159" s="174">
        <v>19.899999999999999</v>
      </c>
      <c r="AF159" s="26" t="e">
        <f t="shared" si="17"/>
        <v>#VALUE!</v>
      </c>
      <c r="AG159" s="7"/>
      <c r="AH159" s="7"/>
      <c r="AI159" s="7"/>
      <c r="AJ159" s="7"/>
      <c r="AK159" s="7"/>
      <c r="AL159" s="7"/>
      <c r="AN159" s="26" t="e">
        <f t="shared" si="18"/>
        <v>#VALUE!</v>
      </c>
      <c r="AO159" s="7"/>
      <c r="AP159" s="7"/>
      <c r="AQ159" s="7"/>
      <c r="AR159" s="7"/>
      <c r="AS159" s="7"/>
      <c r="AT159" s="7"/>
      <c r="AV159" s="26" t="e">
        <f t="shared" si="19"/>
        <v>#VALUE!</v>
      </c>
      <c r="AW159" s="7"/>
      <c r="AX159" s="7"/>
      <c r="AY159" s="7"/>
      <c r="AZ159" s="7"/>
      <c r="BA159" s="7"/>
      <c r="BB159" s="7"/>
    </row>
    <row r="160" spans="1:54" x14ac:dyDescent="0.45">
      <c r="A160" s="48">
        <f t="shared" si="20"/>
        <v>42153</v>
      </c>
      <c r="B160" s="60"/>
      <c r="C160" s="61">
        <f>INDEX(($I$12:$N$1473,$Q$12:$V$1473,$Y$12:$AD$1473),$A160-VLOOKUP($C$3,$CA$3:$CC$10,3,FALSE)+1,3,VLOOKUP($C$3,$CA$3:$CB$10,2,FALSE))</f>
        <v>3.45</v>
      </c>
      <c r="D160" s="61">
        <f>INDEX(($I$12:$N$1473,$Q$12:$V$1473,$Y$12:$AD$1473),$A160-VLOOKUP($C$3,$CA$3:$CC$10,3,FALSE)+1,4,VLOOKUP($C$3,$CA$3:$CB$10,2,FALSE))</f>
        <v>0</v>
      </c>
      <c r="E160" s="61">
        <f>INDEX(($I$12:$N$1473,$Q$12:$V$1473,$Y$12:$AD$1473),$A160-VLOOKUP($C$3,$CA$3:$CC$10,3,FALSE)+1,5,VLOOKUP($C$3,$CA$3:$CB$10,2,FALSE))</f>
        <v>9.6</v>
      </c>
      <c r="F160" s="62">
        <f>INDEX(($I$12:$N$1473,$Q$12:$V$1473,$Y$12:$AD$1473),$A160-VLOOKUP($C$3,$CA$3:$CC$10,3,FALSE)+1,6,VLOOKUP($C$3,$CA$3:$CB$10,2,FALSE))</f>
        <v>19.5</v>
      </c>
      <c r="G160" s="30"/>
      <c r="H160" s="26">
        <f t="shared" si="14"/>
        <v>42153</v>
      </c>
      <c r="I160" s="7" t="s">
        <v>168</v>
      </c>
      <c r="J160" s="7" t="s">
        <v>20</v>
      </c>
      <c r="K160" s="7">
        <v>2.4</v>
      </c>
      <c r="L160" s="7"/>
      <c r="M160" s="7">
        <v>12.2</v>
      </c>
      <c r="N160" s="7">
        <v>19</v>
      </c>
      <c r="P160" s="26">
        <f t="shared" si="15"/>
        <v>42153</v>
      </c>
      <c r="Q160" s="7" t="s">
        <v>168</v>
      </c>
      <c r="R160" s="7" t="s">
        <v>20</v>
      </c>
      <c r="S160" s="7">
        <v>2.92</v>
      </c>
      <c r="T160" s="7">
        <v>4.32</v>
      </c>
      <c r="U160" s="7">
        <v>11.3</v>
      </c>
      <c r="V160" s="7">
        <v>19.2</v>
      </c>
      <c r="X160" s="26">
        <f t="shared" si="16"/>
        <v>42153</v>
      </c>
      <c r="Y160" s="174" t="s">
        <v>168</v>
      </c>
      <c r="Z160" s="174" t="s">
        <v>20</v>
      </c>
      <c r="AA160" s="174">
        <v>3.45</v>
      </c>
      <c r="AB160" s="174">
        <v>0</v>
      </c>
      <c r="AC160" s="174">
        <v>9.6</v>
      </c>
      <c r="AD160" s="174">
        <v>19.5</v>
      </c>
      <c r="AF160" s="26" t="e">
        <f t="shared" si="17"/>
        <v>#VALUE!</v>
      </c>
      <c r="AG160" s="7"/>
      <c r="AH160" s="7"/>
      <c r="AI160" s="7"/>
      <c r="AJ160" s="7"/>
      <c r="AK160" s="7"/>
      <c r="AL160" s="7"/>
      <c r="AN160" s="26" t="e">
        <f t="shared" si="18"/>
        <v>#VALUE!</v>
      </c>
      <c r="AO160" s="7"/>
      <c r="AP160" s="7"/>
      <c r="AQ160" s="7"/>
      <c r="AR160" s="7"/>
      <c r="AS160" s="7"/>
      <c r="AT160" s="7"/>
      <c r="AV160" s="26" t="e">
        <f t="shared" si="19"/>
        <v>#VALUE!</v>
      </c>
      <c r="AW160" s="7"/>
      <c r="AX160" s="7"/>
      <c r="AY160" s="7"/>
      <c r="AZ160" s="7"/>
      <c r="BA160" s="7"/>
      <c r="BB160" s="7"/>
    </row>
    <row r="161" spans="1:54" x14ac:dyDescent="0.45">
      <c r="A161" s="48">
        <f t="shared" si="20"/>
        <v>42154</v>
      </c>
      <c r="B161" s="60"/>
      <c r="C161" s="61">
        <f>INDEX(($I$12:$N$1473,$Q$12:$V$1473,$Y$12:$AD$1473),$A161-VLOOKUP($C$3,$CA$3:$CC$10,3,FALSE)+1,3,VLOOKUP($C$3,$CA$3:$CB$10,2,FALSE))</f>
        <v>3.55</v>
      </c>
      <c r="D161" s="61">
        <f>INDEX(($I$12:$N$1473,$Q$12:$V$1473,$Y$12:$AD$1473),$A161-VLOOKUP($C$3,$CA$3:$CC$10,3,FALSE)+1,4,VLOOKUP($C$3,$CA$3:$CB$10,2,FALSE))</f>
        <v>0</v>
      </c>
      <c r="E161" s="61">
        <f>INDEX(($I$12:$N$1473,$Q$12:$V$1473,$Y$12:$AD$1473),$A161-VLOOKUP($C$3,$CA$3:$CC$10,3,FALSE)+1,5,VLOOKUP($C$3,$CA$3:$CB$10,2,FALSE))</f>
        <v>9.4</v>
      </c>
      <c r="F161" s="62">
        <f>INDEX(($I$12:$N$1473,$Q$12:$V$1473,$Y$12:$AD$1473),$A161-VLOOKUP($C$3,$CA$3:$CC$10,3,FALSE)+1,6,VLOOKUP($C$3,$CA$3:$CB$10,2,FALSE))</f>
        <v>19.5</v>
      </c>
      <c r="G161" s="30"/>
      <c r="H161" s="26">
        <f t="shared" si="14"/>
        <v>42154</v>
      </c>
      <c r="I161" s="7" t="s">
        <v>169</v>
      </c>
      <c r="J161" s="7" t="s">
        <v>20</v>
      </c>
      <c r="K161" s="7">
        <v>2.8</v>
      </c>
      <c r="L161" s="7"/>
      <c r="M161" s="7">
        <v>10.5</v>
      </c>
      <c r="N161" s="7">
        <v>19.899999999999999</v>
      </c>
      <c r="P161" s="26">
        <f t="shared" si="15"/>
        <v>42154</v>
      </c>
      <c r="Q161" s="7" t="s">
        <v>169</v>
      </c>
      <c r="R161" s="7" t="s">
        <v>20</v>
      </c>
      <c r="S161" s="7">
        <v>3.43</v>
      </c>
      <c r="T161" s="7">
        <v>4.32</v>
      </c>
      <c r="U161" s="7">
        <v>10.4</v>
      </c>
      <c r="V161" s="7">
        <v>19</v>
      </c>
      <c r="X161" s="26">
        <f t="shared" si="16"/>
        <v>42154</v>
      </c>
      <c r="Y161" s="174" t="s">
        <v>169</v>
      </c>
      <c r="Z161" s="174" t="s">
        <v>20</v>
      </c>
      <c r="AA161" s="174">
        <v>3.55</v>
      </c>
      <c r="AB161" s="174">
        <v>0</v>
      </c>
      <c r="AC161" s="174">
        <v>9.4</v>
      </c>
      <c r="AD161" s="174">
        <v>19.5</v>
      </c>
      <c r="AF161" s="26" t="e">
        <f t="shared" si="17"/>
        <v>#VALUE!</v>
      </c>
      <c r="AG161" s="7"/>
      <c r="AH161" s="7"/>
      <c r="AI161" s="7"/>
      <c r="AJ161" s="7"/>
      <c r="AK161" s="7"/>
      <c r="AL161" s="7"/>
      <c r="AN161" s="26" t="e">
        <f t="shared" si="18"/>
        <v>#VALUE!</v>
      </c>
      <c r="AO161" s="7"/>
      <c r="AP161" s="7"/>
      <c r="AQ161" s="7"/>
      <c r="AR161" s="7"/>
      <c r="AS161" s="7"/>
      <c r="AT161" s="7"/>
      <c r="AV161" s="26" t="e">
        <f t="shared" si="19"/>
        <v>#VALUE!</v>
      </c>
      <c r="AW161" s="7"/>
      <c r="AX161" s="7"/>
      <c r="AY161" s="7"/>
      <c r="AZ161" s="7"/>
      <c r="BA161" s="7"/>
      <c r="BB161" s="7"/>
    </row>
    <row r="162" spans="1:54" x14ac:dyDescent="0.45">
      <c r="A162" s="48">
        <f t="shared" si="20"/>
        <v>42155</v>
      </c>
      <c r="B162" s="60"/>
      <c r="C162" s="61">
        <f>INDEX(($I$12:$N$1473,$Q$12:$V$1473,$Y$12:$AD$1473),$A162-VLOOKUP($C$3,$CA$3:$CC$10,3,FALSE)+1,3,VLOOKUP($C$3,$CA$3:$CB$10,2,FALSE))</f>
        <v>3.3</v>
      </c>
      <c r="D162" s="61">
        <f>INDEX(($I$12:$N$1473,$Q$12:$V$1473,$Y$12:$AD$1473),$A162-VLOOKUP($C$3,$CA$3:$CC$10,3,FALSE)+1,4,VLOOKUP($C$3,$CA$3:$CB$10,2,FALSE))</f>
        <v>0</v>
      </c>
      <c r="E162" s="61">
        <f>INDEX(($I$12:$N$1473,$Q$12:$V$1473,$Y$12:$AD$1473),$A162-VLOOKUP($C$3,$CA$3:$CC$10,3,FALSE)+1,5,VLOOKUP($C$3,$CA$3:$CB$10,2,FALSE))</f>
        <v>11.7</v>
      </c>
      <c r="F162" s="62">
        <f>INDEX(($I$12:$N$1473,$Q$12:$V$1473,$Y$12:$AD$1473),$A162-VLOOKUP($C$3,$CA$3:$CC$10,3,FALSE)+1,6,VLOOKUP($C$3,$CA$3:$CB$10,2,FALSE))</f>
        <v>17.7</v>
      </c>
      <c r="G162" s="30"/>
      <c r="H162" s="26">
        <f t="shared" si="14"/>
        <v>42155</v>
      </c>
      <c r="I162" s="7" t="s">
        <v>170</v>
      </c>
      <c r="J162" s="7" t="s">
        <v>20</v>
      </c>
      <c r="K162" s="7">
        <v>2.4500000000000002</v>
      </c>
      <c r="L162" s="7"/>
      <c r="M162" s="7">
        <v>12.6</v>
      </c>
      <c r="N162" s="7">
        <v>18.5</v>
      </c>
      <c r="P162" s="26">
        <f t="shared" si="15"/>
        <v>42155</v>
      </c>
      <c r="Q162" s="7" t="s">
        <v>170</v>
      </c>
      <c r="R162" s="7" t="s">
        <v>20</v>
      </c>
      <c r="S162" s="7">
        <v>2.5</v>
      </c>
      <c r="T162" s="7">
        <v>4.32</v>
      </c>
      <c r="U162" s="7">
        <v>13.1</v>
      </c>
      <c r="V162" s="7">
        <v>17.899999999999999</v>
      </c>
      <c r="X162" s="26">
        <f t="shared" si="16"/>
        <v>42155</v>
      </c>
      <c r="Y162" s="174" t="s">
        <v>170</v>
      </c>
      <c r="Z162" s="174" t="s">
        <v>20</v>
      </c>
      <c r="AA162" s="174">
        <v>3.3</v>
      </c>
      <c r="AB162" s="174">
        <v>0</v>
      </c>
      <c r="AC162" s="174">
        <v>11.7</v>
      </c>
      <c r="AD162" s="174">
        <v>17.7</v>
      </c>
      <c r="AF162" s="26" t="e">
        <f t="shared" si="17"/>
        <v>#VALUE!</v>
      </c>
      <c r="AG162" s="7"/>
      <c r="AH162" s="7"/>
      <c r="AI162" s="7"/>
      <c r="AJ162" s="7"/>
      <c r="AK162" s="7"/>
      <c r="AL162" s="7"/>
      <c r="AN162" s="26" t="e">
        <f t="shared" si="18"/>
        <v>#VALUE!</v>
      </c>
      <c r="AO162" s="7"/>
      <c r="AP162" s="7"/>
      <c r="AQ162" s="7"/>
      <c r="AR162" s="7"/>
      <c r="AS162" s="7"/>
      <c r="AT162" s="7"/>
      <c r="AV162" s="26" t="e">
        <f t="shared" si="19"/>
        <v>#VALUE!</v>
      </c>
      <c r="AW162" s="7"/>
      <c r="AX162" s="7"/>
      <c r="AY162" s="7"/>
      <c r="AZ162" s="7"/>
      <c r="BA162" s="7"/>
      <c r="BB162" s="7"/>
    </row>
    <row r="163" spans="1:54" x14ac:dyDescent="0.45">
      <c r="A163" s="48">
        <f t="shared" si="20"/>
        <v>42156</v>
      </c>
      <c r="B163" s="60"/>
      <c r="C163" s="61">
        <f>INDEX(($I$12:$N$1473,$Q$12:$V$1473,$Y$12:$AD$1473),$A163-VLOOKUP($C$3,$CA$3:$CC$10,3,FALSE)+1,3,VLOOKUP($C$3,$CA$3:$CB$10,2,FALSE))</f>
        <v>5.35</v>
      </c>
      <c r="D163" s="61">
        <f>INDEX(($I$12:$N$1473,$Q$12:$V$1473,$Y$12:$AD$1473),$A163-VLOOKUP($C$3,$CA$3:$CC$10,3,FALSE)+1,4,VLOOKUP($C$3,$CA$3:$CB$10,2,FALSE))</f>
        <v>0</v>
      </c>
      <c r="E163" s="61">
        <f>INDEX(($I$12:$N$1473,$Q$12:$V$1473,$Y$12:$AD$1473),$A163-VLOOKUP($C$3,$CA$3:$CC$10,3,FALSE)+1,5,VLOOKUP($C$3,$CA$3:$CB$10,2,FALSE))</f>
        <v>7.4</v>
      </c>
      <c r="F163" s="62">
        <f>INDEX(($I$12:$N$1473,$Q$12:$V$1473,$Y$12:$AD$1473),$A163-VLOOKUP($C$3,$CA$3:$CC$10,3,FALSE)+1,6,VLOOKUP($C$3,$CA$3:$CB$10,2,FALSE))</f>
        <v>17.899999999999999</v>
      </c>
      <c r="G163" s="30"/>
      <c r="H163" s="26">
        <f t="shared" si="14"/>
        <v>42156</v>
      </c>
      <c r="I163" s="7" t="s">
        <v>171</v>
      </c>
      <c r="J163" s="7" t="s">
        <v>20</v>
      </c>
      <c r="K163" s="7">
        <v>4.5</v>
      </c>
      <c r="L163" s="7"/>
      <c r="M163" s="7">
        <v>8.8000000000000007</v>
      </c>
      <c r="N163" s="7">
        <v>18.2</v>
      </c>
      <c r="P163" s="26">
        <f t="shared" si="15"/>
        <v>42156</v>
      </c>
      <c r="Q163" s="7" t="s">
        <v>171</v>
      </c>
      <c r="R163" s="7" t="s">
        <v>20</v>
      </c>
      <c r="S163" s="7">
        <v>4.8600000000000003</v>
      </c>
      <c r="T163" s="7">
        <v>2.23</v>
      </c>
      <c r="U163" s="7">
        <v>8.1999999999999993</v>
      </c>
      <c r="V163" s="7">
        <v>18.100000000000001</v>
      </c>
      <c r="X163" s="26">
        <f t="shared" si="16"/>
        <v>42156</v>
      </c>
      <c r="Y163" s="174" t="s">
        <v>171</v>
      </c>
      <c r="Z163" s="174" t="s">
        <v>20</v>
      </c>
      <c r="AA163" s="174">
        <v>5.35</v>
      </c>
      <c r="AB163" s="174">
        <v>0</v>
      </c>
      <c r="AC163" s="174">
        <v>7.4</v>
      </c>
      <c r="AD163" s="174">
        <v>17.899999999999999</v>
      </c>
      <c r="AF163" s="26" t="e">
        <f t="shared" si="17"/>
        <v>#VALUE!</v>
      </c>
      <c r="AG163" s="7"/>
      <c r="AH163" s="7"/>
      <c r="AI163" s="7"/>
      <c r="AJ163" s="7"/>
      <c r="AK163" s="7"/>
      <c r="AL163" s="7"/>
      <c r="AN163" s="26" t="e">
        <f t="shared" si="18"/>
        <v>#VALUE!</v>
      </c>
      <c r="AO163" s="7"/>
      <c r="AP163" s="7"/>
      <c r="AQ163" s="7"/>
      <c r="AR163" s="7"/>
      <c r="AS163" s="7"/>
      <c r="AT163" s="7"/>
      <c r="AV163" s="26" t="e">
        <f t="shared" si="19"/>
        <v>#VALUE!</v>
      </c>
      <c r="AW163" s="7"/>
      <c r="AX163" s="7"/>
      <c r="AY163" s="7"/>
      <c r="AZ163" s="7"/>
      <c r="BA163" s="7"/>
      <c r="BB163" s="7"/>
    </row>
    <row r="164" spans="1:54" x14ac:dyDescent="0.45">
      <c r="A164" s="48">
        <f t="shared" si="20"/>
        <v>42157</v>
      </c>
      <c r="B164" s="60"/>
      <c r="C164" s="61">
        <f>INDEX(($I$12:$N$1473,$Q$12:$V$1473,$Y$12:$AD$1473),$A164-VLOOKUP($C$3,$CA$3:$CC$10,3,FALSE)+1,3,VLOOKUP($C$3,$CA$3:$CB$10,2,FALSE))</f>
        <v>0</v>
      </c>
      <c r="D164" s="61">
        <f>INDEX(($I$12:$N$1473,$Q$12:$V$1473,$Y$12:$AD$1473),$A164-VLOOKUP($C$3,$CA$3:$CC$10,3,FALSE)+1,4,VLOOKUP($C$3,$CA$3:$CB$10,2,FALSE))</f>
        <v>0</v>
      </c>
      <c r="E164" s="61">
        <f>INDEX(($I$12:$N$1473,$Q$12:$V$1473,$Y$12:$AD$1473),$A164-VLOOKUP($C$3,$CA$3:$CC$10,3,FALSE)+1,5,VLOOKUP($C$3,$CA$3:$CB$10,2,FALSE))</f>
        <v>12.5</v>
      </c>
      <c r="F164" s="62">
        <f>INDEX(($I$12:$N$1473,$Q$12:$V$1473,$Y$12:$AD$1473),$A164-VLOOKUP($C$3,$CA$3:$CC$10,3,FALSE)+1,6,VLOOKUP($C$3,$CA$3:$CB$10,2,FALSE))</f>
        <v>24.7</v>
      </c>
      <c r="G164" s="30"/>
      <c r="H164" s="26">
        <f t="shared" si="14"/>
        <v>42157</v>
      </c>
      <c r="I164" s="7" t="s">
        <v>172</v>
      </c>
      <c r="J164" s="7" t="s">
        <v>20</v>
      </c>
      <c r="K164" s="7">
        <v>0</v>
      </c>
      <c r="L164" s="7"/>
      <c r="M164" s="7">
        <v>13</v>
      </c>
      <c r="N164" s="7">
        <v>24.9</v>
      </c>
      <c r="P164" s="26">
        <f t="shared" si="15"/>
        <v>42157</v>
      </c>
      <c r="Q164" s="7" t="s">
        <v>172</v>
      </c>
      <c r="R164" s="7" t="s">
        <v>20</v>
      </c>
      <c r="S164" s="7">
        <v>1.27</v>
      </c>
      <c r="T164" s="7">
        <v>2.23</v>
      </c>
      <c r="U164" s="7">
        <v>13.2</v>
      </c>
      <c r="V164" s="7">
        <v>24.1</v>
      </c>
      <c r="X164" s="26">
        <f t="shared" si="16"/>
        <v>42157</v>
      </c>
      <c r="Y164" s="174" t="s">
        <v>172</v>
      </c>
      <c r="Z164" s="174" t="s">
        <v>20</v>
      </c>
      <c r="AA164" s="174">
        <v>0</v>
      </c>
      <c r="AB164" s="174">
        <v>0</v>
      </c>
      <c r="AC164" s="174">
        <v>12.5</v>
      </c>
      <c r="AD164" s="174">
        <v>24.7</v>
      </c>
      <c r="AF164" s="26" t="e">
        <f t="shared" si="17"/>
        <v>#VALUE!</v>
      </c>
      <c r="AG164" s="7"/>
      <c r="AH164" s="7"/>
      <c r="AI164" s="7"/>
      <c r="AJ164" s="7"/>
      <c r="AK164" s="7"/>
      <c r="AL164" s="7"/>
      <c r="AN164" s="26" t="e">
        <f t="shared" si="18"/>
        <v>#VALUE!</v>
      </c>
      <c r="AO164" s="7"/>
      <c r="AP164" s="7"/>
      <c r="AQ164" s="7"/>
      <c r="AR164" s="7"/>
      <c r="AS164" s="7"/>
      <c r="AT164" s="7"/>
      <c r="AV164" s="26" t="e">
        <f t="shared" si="19"/>
        <v>#VALUE!</v>
      </c>
      <c r="AW164" s="7"/>
      <c r="AX164" s="7"/>
      <c r="AY164" s="7"/>
      <c r="AZ164" s="7"/>
      <c r="BA164" s="7"/>
      <c r="BB164" s="7"/>
    </row>
    <row r="165" spans="1:54" x14ac:dyDescent="0.45">
      <c r="A165" s="48">
        <f t="shared" si="20"/>
        <v>42158</v>
      </c>
      <c r="B165" s="60"/>
      <c r="C165" s="61">
        <f>INDEX(($I$12:$N$1473,$Q$12:$V$1473,$Y$12:$AD$1473),$A165-VLOOKUP($C$3,$CA$3:$CC$10,3,FALSE)+1,3,VLOOKUP($C$3,$CA$3:$CB$10,2,FALSE))</f>
        <v>0.15</v>
      </c>
      <c r="D165" s="61">
        <f>INDEX(($I$12:$N$1473,$Q$12:$V$1473,$Y$12:$AD$1473),$A165-VLOOKUP($C$3,$CA$3:$CC$10,3,FALSE)+1,4,VLOOKUP($C$3,$CA$3:$CB$10,2,FALSE))</f>
        <v>0</v>
      </c>
      <c r="E165" s="61">
        <f>INDEX(($I$12:$N$1473,$Q$12:$V$1473,$Y$12:$AD$1473),$A165-VLOOKUP($C$3,$CA$3:$CC$10,3,FALSE)+1,5,VLOOKUP($C$3,$CA$3:$CB$10,2,FALSE))</f>
        <v>13.2</v>
      </c>
      <c r="F165" s="62">
        <f>INDEX(($I$12:$N$1473,$Q$12:$V$1473,$Y$12:$AD$1473),$A165-VLOOKUP($C$3,$CA$3:$CC$10,3,FALSE)+1,6,VLOOKUP($C$3,$CA$3:$CB$10,2,FALSE))</f>
        <v>22.5</v>
      </c>
      <c r="G165" s="30"/>
      <c r="H165" s="26">
        <f t="shared" si="14"/>
        <v>42158</v>
      </c>
      <c r="I165" s="7" t="s">
        <v>173</v>
      </c>
      <c r="J165" s="7" t="s">
        <v>20</v>
      </c>
      <c r="K165" s="7">
        <v>0</v>
      </c>
      <c r="L165" s="7"/>
      <c r="M165" s="7">
        <v>13.9</v>
      </c>
      <c r="N165" s="7">
        <v>22.2</v>
      </c>
      <c r="P165" s="26">
        <f t="shared" si="15"/>
        <v>42158</v>
      </c>
      <c r="Q165" s="7" t="s">
        <v>173</v>
      </c>
      <c r="R165" s="7" t="s">
        <v>20</v>
      </c>
      <c r="S165" s="7">
        <v>1.47</v>
      </c>
      <c r="T165" s="7">
        <v>2.23</v>
      </c>
      <c r="U165" s="7">
        <v>13.6</v>
      </c>
      <c r="V165" s="7">
        <v>20.9</v>
      </c>
      <c r="X165" s="26">
        <f t="shared" si="16"/>
        <v>42158</v>
      </c>
      <c r="Y165" s="174" t="s">
        <v>173</v>
      </c>
      <c r="Z165" s="174" t="s">
        <v>20</v>
      </c>
      <c r="AA165" s="174">
        <v>0.15</v>
      </c>
      <c r="AB165" s="174">
        <v>0</v>
      </c>
      <c r="AC165" s="174">
        <v>13.2</v>
      </c>
      <c r="AD165" s="174">
        <v>22.5</v>
      </c>
      <c r="AF165" s="26" t="e">
        <f t="shared" si="17"/>
        <v>#VALUE!</v>
      </c>
      <c r="AG165" s="7"/>
      <c r="AH165" s="7"/>
      <c r="AI165" s="7"/>
      <c r="AJ165" s="7"/>
      <c r="AK165" s="7"/>
      <c r="AL165" s="7"/>
      <c r="AN165" s="26" t="e">
        <f t="shared" si="18"/>
        <v>#VALUE!</v>
      </c>
      <c r="AO165" s="7"/>
      <c r="AP165" s="7"/>
      <c r="AQ165" s="7"/>
      <c r="AR165" s="7"/>
      <c r="AS165" s="7"/>
      <c r="AT165" s="7"/>
      <c r="AV165" s="26" t="e">
        <f t="shared" si="19"/>
        <v>#VALUE!</v>
      </c>
      <c r="AW165" s="7"/>
      <c r="AX165" s="7"/>
      <c r="AY165" s="7"/>
      <c r="AZ165" s="7"/>
      <c r="BA165" s="7"/>
      <c r="BB165" s="7"/>
    </row>
    <row r="166" spans="1:54" x14ac:dyDescent="0.45">
      <c r="A166" s="48">
        <f t="shared" si="20"/>
        <v>42159</v>
      </c>
      <c r="B166" s="60"/>
      <c r="C166" s="61">
        <f>INDEX(($I$12:$N$1473,$Q$12:$V$1473,$Y$12:$AD$1473),$A166-VLOOKUP($C$3,$CA$3:$CC$10,3,FALSE)+1,3,VLOOKUP($C$3,$CA$3:$CB$10,2,FALSE))</f>
        <v>0</v>
      </c>
      <c r="D166" s="61">
        <f>INDEX(($I$12:$N$1473,$Q$12:$V$1473,$Y$12:$AD$1473),$A166-VLOOKUP($C$3,$CA$3:$CC$10,3,FALSE)+1,4,VLOOKUP($C$3,$CA$3:$CB$10,2,FALSE))</f>
        <v>0</v>
      </c>
      <c r="E166" s="61">
        <f>INDEX(($I$12:$N$1473,$Q$12:$V$1473,$Y$12:$AD$1473),$A166-VLOOKUP($C$3,$CA$3:$CC$10,3,FALSE)+1,5,VLOOKUP($C$3,$CA$3:$CB$10,2,FALSE))</f>
        <v>9.8000000000000007</v>
      </c>
      <c r="F166" s="62">
        <f>INDEX(($I$12:$N$1473,$Q$12:$V$1473,$Y$12:$AD$1473),$A166-VLOOKUP($C$3,$CA$3:$CC$10,3,FALSE)+1,6,VLOOKUP($C$3,$CA$3:$CB$10,2,FALSE))</f>
        <v>26.4</v>
      </c>
      <c r="G166" s="30"/>
      <c r="H166" s="26">
        <f t="shared" si="14"/>
        <v>42159</v>
      </c>
      <c r="I166" s="7" t="s">
        <v>174</v>
      </c>
      <c r="J166" s="7" t="s">
        <v>20</v>
      </c>
      <c r="K166" s="7">
        <v>0</v>
      </c>
      <c r="L166" s="7"/>
      <c r="M166" s="7">
        <v>11.8</v>
      </c>
      <c r="N166" s="7">
        <v>28</v>
      </c>
      <c r="P166" s="26">
        <f t="shared" si="15"/>
        <v>42159</v>
      </c>
      <c r="Q166" s="7" t="s">
        <v>174</v>
      </c>
      <c r="R166" s="7" t="s">
        <v>20</v>
      </c>
      <c r="S166" s="7">
        <v>2.61</v>
      </c>
      <c r="T166" s="7">
        <v>2.23</v>
      </c>
      <c r="U166" s="7">
        <v>9.1</v>
      </c>
      <c r="V166" s="7">
        <v>26.6</v>
      </c>
      <c r="X166" s="26">
        <f t="shared" si="16"/>
        <v>42159</v>
      </c>
      <c r="Y166" s="174" t="s">
        <v>174</v>
      </c>
      <c r="Z166" s="174" t="s">
        <v>20</v>
      </c>
      <c r="AA166" s="174">
        <v>0</v>
      </c>
      <c r="AB166" s="174">
        <v>0</v>
      </c>
      <c r="AC166" s="174">
        <v>9.8000000000000007</v>
      </c>
      <c r="AD166" s="174">
        <v>26.4</v>
      </c>
      <c r="AF166" s="26" t="e">
        <f t="shared" si="17"/>
        <v>#VALUE!</v>
      </c>
      <c r="AG166" s="7"/>
      <c r="AH166" s="7"/>
      <c r="AI166" s="7"/>
      <c r="AJ166" s="7"/>
      <c r="AK166" s="7"/>
      <c r="AL166" s="7"/>
      <c r="AN166" s="26" t="e">
        <f t="shared" si="18"/>
        <v>#VALUE!</v>
      </c>
      <c r="AO166" s="7"/>
      <c r="AP166" s="7"/>
      <c r="AQ166" s="7"/>
      <c r="AR166" s="7"/>
      <c r="AS166" s="7"/>
      <c r="AT166" s="7"/>
      <c r="AV166" s="26" t="e">
        <f t="shared" si="19"/>
        <v>#VALUE!</v>
      </c>
      <c r="AW166" s="7"/>
      <c r="AX166" s="7"/>
      <c r="AY166" s="7"/>
      <c r="AZ166" s="7"/>
      <c r="BA166" s="7"/>
      <c r="BB166" s="7"/>
    </row>
    <row r="167" spans="1:54" x14ac:dyDescent="0.45">
      <c r="A167" s="48">
        <f t="shared" si="20"/>
        <v>42160</v>
      </c>
      <c r="B167" s="60"/>
      <c r="C167" s="61">
        <f>INDEX(($I$12:$N$1473,$Q$12:$V$1473,$Y$12:$AD$1473),$A167-VLOOKUP($C$3,$CA$3:$CC$10,3,FALSE)+1,3,VLOOKUP($C$3,$CA$3:$CB$10,2,FALSE))</f>
        <v>0</v>
      </c>
      <c r="D167" s="61">
        <f>INDEX(($I$12:$N$1473,$Q$12:$V$1473,$Y$12:$AD$1473),$A167-VLOOKUP($C$3,$CA$3:$CC$10,3,FALSE)+1,4,VLOOKUP($C$3,$CA$3:$CB$10,2,FALSE))</f>
        <v>0</v>
      </c>
      <c r="E167" s="61">
        <f>INDEX(($I$12:$N$1473,$Q$12:$V$1473,$Y$12:$AD$1473),$A167-VLOOKUP($C$3,$CA$3:$CC$10,3,FALSE)+1,5,VLOOKUP($C$3,$CA$3:$CB$10,2,FALSE))</f>
        <v>16</v>
      </c>
      <c r="F167" s="62">
        <f>INDEX(($I$12:$N$1473,$Q$12:$V$1473,$Y$12:$AD$1473),$A167-VLOOKUP($C$3,$CA$3:$CC$10,3,FALSE)+1,6,VLOOKUP($C$3,$CA$3:$CB$10,2,FALSE))</f>
        <v>33.1</v>
      </c>
      <c r="G167" s="30"/>
      <c r="H167" s="26">
        <f t="shared" si="14"/>
        <v>42160</v>
      </c>
      <c r="I167" s="7" t="s">
        <v>175</v>
      </c>
      <c r="J167" s="7" t="s">
        <v>20</v>
      </c>
      <c r="K167" s="7">
        <v>0</v>
      </c>
      <c r="L167" s="7"/>
      <c r="M167" s="7">
        <v>17.5</v>
      </c>
      <c r="N167" s="7">
        <v>33.9</v>
      </c>
      <c r="P167" s="26">
        <f t="shared" si="15"/>
        <v>42160</v>
      </c>
      <c r="Q167" s="7" t="s">
        <v>175</v>
      </c>
      <c r="R167" s="7" t="s">
        <v>20</v>
      </c>
      <c r="S167" s="7">
        <v>0.38</v>
      </c>
      <c r="T167" s="7">
        <v>2.23</v>
      </c>
      <c r="U167" s="7">
        <v>15.3</v>
      </c>
      <c r="V167" s="7">
        <v>33.700000000000003</v>
      </c>
      <c r="X167" s="26">
        <f t="shared" si="16"/>
        <v>42160</v>
      </c>
      <c r="Y167" s="174" t="s">
        <v>175</v>
      </c>
      <c r="Z167" s="174" t="s">
        <v>20</v>
      </c>
      <c r="AA167" s="174">
        <v>0</v>
      </c>
      <c r="AB167" s="174">
        <v>0</v>
      </c>
      <c r="AC167" s="174">
        <v>16</v>
      </c>
      <c r="AD167" s="174">
        <v>33.1</v>
      </c>
      <c r="AF167" s="26" t="e">
        <f t="shared" si="17"/>
        <v>#VALUE!</v>
      </c>
      <c r="AG167" s="7"/>
      <c r="AH167" s="7"/>
      <c r="AI167" s="7"/>
      <c r="AJ167" s="7"/>
      <c r="AK167" s="7"/>
      <c r="AL167" s="7"/>
      <c r="AN167" s="26" t="e">
        <f t="shared" si="18"/>
        <v>#VALUE!</v>
      </c>
      <c r="AO167" s="7"/>
      <c r="AP167" s="7"/>
      <c r="AQ167" s="7"/>
      <c r="AR167" s="7"/>
      <c r="AS167" s="7"/>
      <c r="AT167" s="7"/>
      <c r="AV167" s="26" t="e">
        <f t="shared" si="19"/>
        <v>#VALUE!</v>
      </c>
      <c r="AW167" s="7"/>
      <c r="AX167" s="7"/>
      <c r="AY167" s="7"/>
      <c r="AZ167" s="7"/>
      <c r="BA167" s="7"/>
      <c r="BB167" s="7"/>
    </row>
    <row r="168" spans="1:54" x14ac:dyDescent="0.45">
      <c r="A168" s="48">
        <f t="shared" si="20"/>
        <v>42161</v>
      </c>
      <c r="B168" s="60"/>
      <c r="C168" s="61">
        <f>INDEX(($I$12:$N$1473,$Q$12:$V$1473,$Y$12:$AD$1473),$A168-VLOOKUP($C$3,$CA$3:$CC$10,3,FALSE)+1,3,VLOOKUP($C$3,$CA$3:$CB$10,2,FALSE))</f>
        <v>0</v>
      </c>
      <c r="D168" s="61">
        <f>INDEX(($I$12:$N$1473,$Q$12:$V$1473,$Y$12:$AD$1473),$A168-VLOOKUP($C$3,$CA$3:$CC$10,3,FALSE)+1,4,VLOOKUP($C$3,$CA$3:$CB$10,2,FALSE))</f>
        <v>0</v>
      </c>
      <c r="E168" s="61">
        <f>INDEX(($I$12:$N$1473,$Q$12:$V$1473,$Y$12:$AD$1473),$A168-VLOOKUP($C$3,$CA$3:$CC$10,3,FALSE)+1,5,VLOOKUP($C$3,$CA$3:$CB$10,2,FALSE))</f>
        <v>12.6</v>
      </c>
      <c r="F168" s="62">
        <f>INDEX(($I$12:$N$1473,$Q$12:$V$1473,$Y$12:$AD$1473),$A168-VLOOKUP($C$3,$CA$3:$CC$10,3,FALSE)+1,6,VLOOKUP($C$3,$CA$3:$CB$10,2,FALSE))</f>
        <v>23.4</v>
      </c>
      <c r="G168" s="30"/>
      <c r="H168" s="26">
        <f t="shared" si="14"/>
        <v>42161</v>
      </c>
      <c r="I168" s="7" t="s">
        <v>176</v>
      </c>
      <c r="J168" s="7" t="s">
        <v>20</v>
      </c>
      <c r="K168" s="7">
        <v>0</v>
      </c>
      <c r="L168" s="7"/>
      <c r="M168" s="7">
        <v>12.9</v>
      </c>
      <c r="N168" s="7">
        <v>23.6</v>
      </c>
      <c r="P168" s="26">
        <f t="shared" si="15"/>
        <v>42161</v>
      </c>
      <c r="Q168" s="7" t="s">
        <v>176</v>
      </c>
      <c r="R168" s="7" t="s">
        <v>20</v>
      </c>
      <c r="S168" s="7">
        <v>1.79</v>
      </c>
      <c r="T168" s="7">
        <v>2.23</v>
      </c>
      <c r="U168" s="7">
        <v>12.3</v>
      </c>
      <c r="V168" s="7">
        <v>22.5</v>
      </c>
      <c r="X168" s="26">
        <f t="shared" si="16"/>
        <v>42161</v>
      </c>
      <c r="Y168" s="174" t="s">
        <v>176</v>
      </c>
      <c r="Z168" s="174" t="s">
        <v>20</v>
      </c>
      <c r="AA168" s="174">
        <v>0</v>
      </c>
      <c r="AB168" s="174">
        <v>0</v>
      </c>
      <c r="AC168" s="174">
        <v>12.6</v>
      </c>
      <c r="AD168" s="174">
        <v>23.4</v>
      </c>
      <c r="AF168" s="26" t="e">
        <f t="shared" si="17"/>
        <v>#VALUE!</v>
      </c>
      <c r="AG168" s="7"/>
      <c r="AH168" s="7"/>
      <c r="AI168" s="7"/>
      <c r="AJ168" s="7"/>
      <c r="AK168" s="7"/>
      <c r="AL168" s="7"/>
      <c r="AN168" s="26" t="e">
        <f t="shared" si="18"/>
        <v>#VALUE!</v>
      </c>
      <c r="AO168" s="7"/>
      <c r="AP168" s="7"/>
      <c r="AQ168" s="7"/>
      <c r="AR168" s="7"/>
      <c r="AS168" s="7"/>
      <c r="AT168" s="7"/>
      <c r="AV168" s="26" t="e">
        <f t="shared" si="19"/>
        <v>#VALUE!</v>
      </c>
      <c r="AW168" s="7"/>
      <c r="AX168" s="7"/>
      <c r="AY168" s="7"/>
      <c r="AZ168" s="7"/>
      <c r="BA168" s="7"/>
      <c r="BB168" s="7"/>
    </row>
    <row r="169" spans="1:54" x14ac:dyDescent="0.45">
      <c r="A169" s="48">
        <f t="shared" si="20"/>
        <v>42162</v>
      </c>
      <c r="B169" s="60"/>
      <c r="C169" s="61">
        <f>INDEX(($I$12:$N$1473,$Q$12:$V$1473,$Y$12:$AD$1473),$A169-VLOOKUP($C$3,$CA$3:$CC$10,3,FALSE)+1,3,VLOOKUP($C$3,$CA$3:$CB$10,2,FALSE))</f>
        <v>2.15</v>
      </c>
      <c r="D169" s="61">
        <f>INDEX(($I$12:$N$1473,$Q$12:$V$1473,$Y$12:$AD$1473),$A169-VLOOKUP($C$3,$CA$3:$CC$10,3,FALSE)+1,4,VLOOKUP($C$3,$CA$3:$CB$10,2,FALSE))</f>
        <v>0</v>
      </c>
      <c r="E169" s="61">
        <f>INDEX(($I$12:$N$1473,$Q$12:$V$1473,$Y$12:$AD$1473),$A169-VLOOKUP($C$3,$CA$3:$CC$10,3,FALSE)+1,5,VLOOKUP($C$3,$CA$3:$CB$10,2,FALSE))</f>
        <v>9.4</v>
      </c>
      <c r="F169" s="62">
        <f>INDEX(($I$12:$N$1473,$Q$12:$V$1473,$Y$12:$AD$1473),$A169-VLOOKUP($C$3,$CA$3:$CC$10,3,FALSE)+1,6,VLOOKUP($C$3,$CA$3:$CB$10,2,FALSE))</f>
        <v>22.3</v>
      </c>
      <c r="G169" s="30"/>
      <c r="H169" s="26">
        <f t="shared" si="14"/>
        <v>42162</v>
      </c>
      <c r="I169" s="7" t="s">
        <v>177</v>
      </c>
      <c r="J169" s="7" t="s">
        <v>20</v>
      </c>
      <c r="K169" s="7">
        <v>0.85</v>
      </c>
      <c r="L169" s="7"/>
      <c r="M169" s="7">
        <v>11.3</v>
      </c>
      <c r="N169" s="7">
        <v>23</v>
      </c>
      <c r="P169" s="26">
        <f t="shared" si="15"/>
        <v>42162</v>
      </c>
      <c r="Q169" s="7" t="s">
        <v>177</v>
      </c>
      <c r="R169" s="7" t="s">
        <v>20</v>
      </c>
      <c r="S169" s="7">
        <v>4.3099999999999996</v>
      </c>
      <c r="T169" s="7">
        <v>2.23</v>
      </c>
      <c r="U169" s="7">
        <v>7</v>
      </c>
      <c r="V169" s="7">
        <v>21.8</v>
      </c>
      <c r="X169" s="26">
        <f t="shared" si="16"/>
        <v>42162</v>
      </c>
      <c r="Y169" s="174" t="s">
        <v>177</v>
      </c>
      <c r="Z169" s="174" t="s">
        <v>20</v>
      </c>
      <c r="AA169" s="174">
        <v>2.15</v>
      </c>
      <c r="AB169" s="174">
        <v>0</v>
      </c>
      <c r="AC169" s="174">
        <v>9.4</v>
      </c>
      <c r="AD169" s="174">
        <v>22.3</v>
      </c>
      <c r="AF169" s="26" t="e">
        <f t="shared" si="17"/>
        <v>#VALUE!</v>
      </c>
      <c r="AG169" s="7"/>
      <c r="AH169" s="7"/>
      <c r="AI169" s="7"/>
      <c r="AJ169" s="7"/>
      <c r="AK169" s="7"/>
      <c r="AL169" s="7"/>
      <c r="AN169" s="26" t="e">
        <f t="shared" si="18"/>
        <v>#VALUE!</v>
      </c>
      <c r="AO169" s="7"/>
      <c r="AP169" s="7"/>
      <c r="AQ169" s="7"/>
      <c r="AR169" s="7"/>
      <c r="AS169" s="7"/>
      <c r="AT169" s="7"/>
      <c r="AV169" s="26" t="e">
        <f t="shared" si="19"/>
        <v>#VALUE!</v>
      </c>
      <c r="AW169" s="7"/>
      <c r="AX169" s="7"/>
      <c r="AY169" s="7"/>
      <c r="AZ169" s="7"/>
      <c r="BA169" s="7"/>
      <c r="BB169" s="7"/>
    </row>
    <row r="170" spans="1:54" x14ac:dyDescent="0.45">
      <c r="A170" s="48">
        <f t="shared" si="20"/>
        <v>42163</v>
      </c>
      <c r="B170" s="60"/>
      <c r="C170" s="61">
        <f>INDEX(($I$12:$N$1473,$Q$12:$V$1473,$Y$12:$AD$1473),$A170-VLOOKUP($C$3,$CA$3:$CC$10,3,FALSE)+1,3,VLOOKUP($C$3,$CA$3:$CB$10,2,FALSE))</f>
        <v>2.5499999999999998</v>
      </c>
      <c r="D170" s="61">
        <f>INDEX(($I$12:$N$1473,$Q$12:$V$1473,$Y$12:$AD$1473),$A170-VLOOKUP($C$3,$CA$3:$CC$10,3,FALSE)+1,4,VLOOKUP($C$3,$CA$3:$CB$10,2,FALSE))</f>
        <v>0</v>
      </c>
      <c r="E170" s="61">
        <f>INDEX(($I$12:$N$1473,$Q$12:$V$1473,$Y$12:$AD$1473),$A170-VLOOKUP($C$3,$CA$3:$CC$10,3,FALSE)+1,5,VLOOKUP($C$3,$CA$3:$CB$10,2,FALSE))</f>
        <v>10.6</v>
      </c>
      <c r="F170" s="62">
        <f>INDEX(($I$12:$N$1473,$Q$12:$V$1473,$Y$12:$AD$1473),$A170-VLOOKUP($C$3,$CA$3:$CC$10,3,FALSE)+1,6,VLOOKUP($C$3,$CA$3:$CB$10,2,FALSE))</f>
        <v>20.3</v>
      </c>
      <c r="G170" s="30"/>
      <c r="H170" s="26">
        <f t="shared" si="14"/>
        <v>42163</v>
      </c>
      <c r="I170" s="7" t="s">
        <v>178</v>
      </c>
      <c r="J170" s="7" t="s">
        <v>20</v>
      </c>
      <c r="K170" s="7">
        <v>2.15</v>
      </c>
      <c r="L170" s="7"/>
      <c r="M170" s="7">
        <v>10.4</v>
      </c>
      <c r="N170" s="7">
        <v>21.3</v>
      </c>
      <c r="P170" s="26">
        <f t="shared" si="15"/>
        <v>42163</v>
      </c>
      <c r="Q170" s="7" t="s">
        <v>178</v>
      </c>
      <c r="R170" s="7" t="s">
        <v>20</v>
      </c>
      <c r="S170" s="7">
        <v>3.76</v>
      </c>
      <c r="T170" s="7">
        <v>2.23</v>
      </c>
      <c r="U170" s="7">
        <v>9.1</v>
      </c>
      <c r="V170" s="7">
        <v>20</v>
      </c>
      <c r="X170" s="26">
        <f t="shared" si="16"/>
        <v>42163</v>
      </c>
      <c r="Y170" s="174" t="s">
        <v>178</v>
      </c>
      <c r="Z170" s="174" t="s">
        <v>20</v>
      </c>
      <c r="AA170" s="174">
        <v>2.5499999999999998</v>
      </c>
      <c r="AB170" s="174">
        <v>0</v>
      </c>
      <c r="AC170" s="174">
        <v>10.6</v>
      </c>
      <c r="AD170" s="174">
        <v>20.3</v>
      </c>
      <c r="AF170" s="26" t="e">
        <f t="shared" si="17"/>
        <v>#VALUE!</v>
      </c>
      <c r="AG170" s="7"/>
      <c r="AH170" s="7"/>
      <c r="AI170" s="7"/>
      <c r="AJ170" s="7"/>
      <c r="AK170" s="7"/>
      <c r="AL170" s="7"/>
      <c r="AN170" s="26" t="e">
        <f t="shared" si="18"/>
        <v>#VALUE!</v>
      </c>
      <c r="AO170" s="7"/>
      <c r="AP170" s="7"/>
      <c r="AQ170" s="7"/>
      <c r="AR170" s="7"/>
      <c r="AS170" s="7"/>
      <c r="AT170" s="7"/>
      <c r="AV170" s="26" t="e">
        <f t="shared" si="19"/>
        <v>#VALUE!</v>
      </c>
      <c r="AW170" s="7"/>
      <c r="AX170" s="7"/>
      <c r="AY170" s="7"/>
      <c r="AZ170" s="7"/>
      <c r="BA170" s="7"/>
      <c r="BB170" s="7"/>
    </row>
    <row r="171" spans="1:54" x14ac:dyDescent="0.45">
      <c r="A171" s="48">
        <f t="shared" si="20"/>
        <v>42164</v>
      </c>
      <c r="B171" s="60"/>
      <c r="C171" s="61">
        <f>INDEX(($I$12:$N$1473,$Q$12:$V$1473,$Y$12:$AD$1473),$A171-VLOOKUP($C$3,$CA$3:$CC$10,3,FALSE)+1,3,VLOOKUP($C$3,$CA$3:$CB$10,2,FALSE))</f>
        <v>2.75</v>
      </c>
      <c r="D171" s="61">
        <f>INDEX(($I$12:$N$1473,$Q$12:$V$1473,$Y$12:$AD$1473),$A171-VLOOKUP($C$3,$CA$3:$CC$10,3,FALSE)+1,4,VLOOKUP($C$3,$CA$3:$CB$10,2,FALSE))</f>
        <v>0</v>
      </c>
      <c r="E171" s="61">
        <f>INDEX(($I$12:$N$1473,$Q$12:$V$1473,$Y$12:$AD$1473),$A171-VLOOKUP($C$3,$CA$3:$CC$10,3,FALSE)+1,5,VLOOKUP($C$3,$CA$3:$CB$10,2,FALSE))</f>
        <v>10.3</v>
      </c>
      <c r="F171" s="62">
        <f>INDEX(($I$12:$N$1473,$Q$12:$V$1473,$Y$12:$AD$1473),$A171-VLOOKUP($C$3,$CA$3:$CC$10,3,FALSE)+1,6,VLOOKUP($C$3,$CA$3:$CB$10,2,FALSE))</f>
        <v>20.2</v>
      </c>
      <c r="G171" s="30"/>
      <c r="H171" s="26">
        <f t="shared" si="14"/>
        <v>42164</v>
      </c>
      <c r="I171" s="7" t="s">
        <v>179</v>
      </c>
      <c r="J171" s="7" t="s">
        <v>20</v>
      </c>
      <c r="K171" s="7">
        <v>2.15</v>
      </c>
      <c r="L171" s="7"/>
      <c r="M171" s="7">
        <v>10.6</v>
      </c>
      <c r="N171" s="7">
        <v>21.1</v>
      </c>
      <c r="P171" s="26">
        <f t="shared" si="15"/>
        <v>42164</v>
      </c>
      <c r="Q171" s="7" t="s">
        <v>179</v>
      </c>
      <c r="R171" s="7" t="s">
        <v>20</v>
      </c>
      <c r="S171" s="7">
        <v>3.55</v>
      </c>
      <c r="T171" s="7">
        <v>2.23</v>
      </c>
      <c r="U171" s="7">
        <v>9.6</v>
      </c>
      <c r="V171" s="7">
        <v>19.899999999999999</v>
      </c>
      <c r="X171" s="26">
        <f t="shared" si="16"/>
        <v>42164</v>
      </c>
      <c r="Y171" s="174" t="s">
        <v>179</v>
      </c>
      <c r="Z171" s="174" t="s">
        <v>20</v>
      </c>
      <c r="AA171" s="174">
        <v>2.75</v>
      </c>
      <c r="AB171" s="174">
        <v>0</v>
      </c>
      <c r="AC171" s="174">
        <v>10.3</v>
      </c>
      <c r="AD171" s="174">
        <v>20.2</v>
      </c>
      <c r="AF171" s="26" t="e">
        <f t="shared" si="17"/>
        <v>#VALUE!</v>
      </c>
      <c r="AG171" s="7"/>
      <c r="AH171" s="7"/>
      <c r="AI171" s="7"/>
      <c r="AJ171" s="7"/>
      <c r="AK171" s="7"/>
      <c r="AL171" s="7"/>
      <c r="AN171" s="26" t="e">
        <f t="shared" si="18"/>
        <v>#VALUE!</v>
      </c>
      <c r="AO171" s="7"/>
      <c r="AP171" s="7"/>
      <c r="AQ171" s="7"/>
      <c r="AR171" s="7"/>
      <c r="AS171" s="7"/>
      <c r="AT171" s="7"/>
      <c r="AV171" s="26" t="e">
        <f t="shared" si="19"/>
        <v>#VALUE!</v>
      </c>
      <c r="AW171" s="7"/>
      <c r="AX171" s="7"/>
      <c r="AY171" s="7"/>
      <c r="AZ171" s="7"/>
      <c r="BA171" s="7"/>
      <c r="BB171" s="7"/>
    </row>
    <row r="172" spans="1:54" x14ac:dyDescent="0.45">
      <c r="A172" s="48">
        <f t="shared" si="20"/>
        <v>42165</v>
      </c>
      <c r="B172" s="60"/>
      <c r="C172" s="61">
        <f>INDEX(($I$12:$N$1473,$Q$12:$V$1473,$Y$12:$AD$1473),$A172-VLOOKUP($C$3,$CA$3:$CC$10,3,FALSE)+1,3,VLOOKUP($C$3,$CA$3:$CB$10,2,FALSE))</f>
        <v>0.6</v>
      </c>
      <c r="D172" s="61">
        <f>INDEX(($I$12:$N$1473,$Q$12:$V$1473,$Y$12:$AD$1473),$A172-VLOOKUP($C$3,$CA$3:$CC$10,3,FALSE)+1,4,VLOOKUP($C$3,$CA$3:$CB$10,2,FALSE))</f>
        <v>0</v>
      </c>
      <c r="E172" s="61">
        <f>INDEX(($I$12:$N$1473,$Q$12:$V$1473,$Y$12:$AD$1473),$A172-VLOOKUP($C$3,$CA$3:$CC$10,3,FALSE)+1,5,VLOOKUP($C$3,$CA$3:$CB$10,2,FALSE))</f>
        <v>11.2</v>
      </c>
      <c r="F172" s="62">
        <f>INDEX(($I$12:$N$1473,$Q$12:$V$1473,$Y$12:$AD$1473),$A172-VLOOKUP($C$3,$CA$3:$CC$10,3,FALSE)+1,6,VLOOKUP($C$3,$CA$3:$CB$10,2,FALSE))</f>
        <v>23.6</v>
      </c>
      <c r="G172" s="30"/>
      <c r="H172" s="26">
        <f t="shared" si="14"/>
        <v>42165</v>
      </c>
      <c r="I172" s="7" t="s">
        <v>180</v>
      </c>
      <c r="J172" s="7" t="s">
        <v>20</v>
      </c>
      <c r="K172" s="7">
        <v>0.1</v>
      </c>
      <c r="L172" s="7"/>
      <c r="M172" s="7">
        <v>11.5</v>
      </c>
      <c r="N172" s="7">
        <v>24.3</v>
      </c>
      <c r="P172" s="26">
        <f t="shared" si="15"/>
        <v>42165</v>
      </c>
      <c r="Q172" s="7" t="s">
        <v>180</v>
      </c>
      <c r="R172" s="7" t="s">
        <v>20</v>
      </c>
      <c r="S172" s="7">
        <v>2.58</v>
      </c>
      <c r="T172" s="7">
        <v>2.23</v>
      </c>
      <c r="U172" s="7">
        <v>9.9</v>
      </c>
      <c r="V172" s="7">
        <v>24.2</v>
      </c>
      <c r="X172" s="26">
        <f t="shared" si="16"/>
        <v>42165</v>
      </c>
      <c r="Y172" s="174" t="s">
        <v>180</v>
      </c>
      <c r="Z172" s="174" t="s">
        <v>20</v>
      </c>
      <c r="AA172" s="174">
        <v>0.6</v>
      </c>
      <c r="AB172" s="174">
        <v>0</v>
      </c>
      <c r="AC172" s="174">
        <v>11.2</v>
      </c>
      <c r="AD172" s="174">
        <v>23.6</v>
      </c>
      <c r="AF172" s="26" t="e">
        <f t="shared" si="17"/>
        <v>#VALUE!</v>
      </c>
      <c r="AG172" s="7"/>
      <c r="AH172" s="7"/>
      <c r="AI172" s="7"/>
      <c r="AJ172" s="7"/>
      <c r="AK172" s="7"/>
      <c r="AL172" s="7"/>
      <c r="AN172" s="26" t="e">
        <f t="shared" si="18"/>
        <v>#VALUE!</v>
      </c>
      <c r="AO172" s="7"/>
      <c r="AP172" s="7"/>
      <c r="AQ172" s="7"/>
      <c r="AR172" s="7"/>
      <c r="AS172" s="7"/>
      <c r="AT172" s="7"/>
      <c r="AV172" s="26" t="e">
        <f t="shared" si="19"/>
        <v>#VALUE!</v>
      </c>
      <c r="AW172" s="7"/>
      <c r="AX172" s="7"/>
      <c r="AY172" s="7"/>
      <c r="AZ172" s="7"/>
      <c r="BA172" s="7"/>
      <c r="BB172" s="7"/>
    </row>
    <row r="173" spans="1:54" x14ac:dyDescent="0.45">
      <c r="A173" s="48">
        <f t="shared" si="20"/>
        <v>42166</v>
      </c>
      <c r="B173" s="60"/>
      <c r="C173" s="61">
        <f>INDEX(($I$12:$N$1473,$Q$12:$V$1473,$Y$12:$AD$1473),$A173-VLOOKUP($C$3,$CA$3:$CC$10,3,FALSE)+1,3,VLOOKUP($C$3,$CA$3:$CB$10,2,FALSE))</f>
        <v>0</v>
      </c>
      <c r="D173" s="61">
        <f>INDEX(($I$12:$N$1473,$Q$12:$V$1473,$Y$12:$AD$1473),$A173-VLOOKUP($C$3,$CA$3:$CC$10,3,FALSE)+1,4,VLOOKUP($C$3,$CA$3:$CB$10,2,FALSE))</f>
        <v>0</v>
      </c>
      <c r="E173" s="61">
        <f>INDEX(($I$12:$N$1473,$Q$12:$V$1473,$Y$12:$AD$1473),$A173-VLOOKUP($C$3,$CA$3:$CC$10,3,FALSE)+1,5,VLOOKUP($C$3,$CA$3:$CB$10,2,FALSE))</f>
        <v>15.7</v>
      </c>
      <c r="F173" s="62">
        <f>INDEX(($I$12:$N$1473,$Q$12:$V$1473,$Y$12:$AD$1473),$A173-VLOOKUP($C$3,$CA$3:$CC$10,3,FALSE)+1,6,VLOOKUP($C$3,$CA$3:$CB$10,2,FALSE))</f>
        <v>29</v>
      </c>
      <c r="G173" s="30"/>
      <c r="H173" s="26">
        <f t="shared" si="14"/>
        <v>42166</v>
      </c>
      <c r="I173" s="7" t="s">
        <v>181</v>
      </c>
      <c r="J173" s="7" t="s">
        <v>20</v>
      </c>
      <c r="K173" s="7">
        <v>0</v>
      </c>
      <c r="L173" s="7"/>
      <c r="M173" s="7">
        <v>16.5</v>
      </c>
      <c r="N173" s="7">
        <v>29.8</v>
      </c>
      <c r="P173" s="26">
        <f t="shared" si="15"/>
        <v>42166</v>
      </c>
      <c r="Q173" s="7" t="s">
        <v>181</v>
      </c>
      <c r="R173" s="7" t="s">
        <v>20</v>
      </c>
      <c r="S173" s="7">
        <v>0.43</v>
      </c>
      <c r="T173" s="7">
        <v>2.23</v>
      </c>
      <c r="U173" s="7">
        <v>15.3</v>
      </c>
      <c r="V173" s="7">
        <v>29.3</v>
      </c>
      <c r="X173" s="26">
        <f t="shared" si="16"/>
        <v>42166</v>
      </c>
      <c r="Y173" s="174" t="s">
        <v>181</v>
      </c>
      <c r="Z173" s="174" t="s">
        <v>20</v>
      </c>
      <c r="AA173" s="174">
        <v>0</v>
      </c>
      <c r="AB173" s="174">
        <v>0</v>
      </c>
      <c r="AC173" s="174">
        <v>15.7</v>
      </c>
      <c r="AD173" s="174">
        <v>29</v>
      </c>
      <c r="AF173" s="26" t="e">
        <f t="shared" si="17"/>
        <v>#VALUE!</v>
      </c>
      <c r="AG173" s="7"/>
      <c r="AH173" s="7"/>
      <c r="AI173" s="7"/>
      <c r="AJ173" s="7"/>
      <c r="AK173" s="7"/>
      <c r="AL173" s="7"/>
      <c r="AN173" s="26" t="e">
        <f t="shared" si="18"/>
        <v>#VALUE!</v>
      </c>
      <c r="AO173" s="7"/>
      <c r="AP173" s="7"/>
      <c r="AQ173" s="7"/>
      <c r="AR173" s="7"/>
      <c r="AS173" s="7"/>
      <c r="AT173" s="7"/>
      <c r="AV173" s="26" t="e">
        <f t="shared" si="19"/>
        <v>#VALUE!</v>
      </c>
      <c r="AW173" s="7"/>
      <c r="AX173" s="7"/>
      <c r="AY173" s="7"/>
      <c r="AZ173" s="7"/>
      <c r="BA173" s="7"/>
      <c r="BB173" s="7"/>
    </row>
    <row r="174" spans="1:54" x14ac:dyDescent="0.45">
      <c r="A174" s="48">
        <f t="shared" si="20"/>
        <v>42167</v>
      </c>
      <c r="B174" s="60"/>
      <c r="C174" s="61">
        <f>INDEX(($I$12:$N$1473,$Q$12:$V$1473,$Y$12:$AD$1473),$A174-VLOOKUP($C$3,$CA$3:$CC$10,3,FALSE)+1,3,VLOOKUP($C$3,$CA$3:$CB$10,2,FALSE))</f>
        <v>0</v>
      </c>
      <c r="D174" s="61">
        <f>INDEX(($I$12:$N$1473,$Q$12:$V$1473,$Y$12:$AD$1473),$A174-VLOOKUP($C$3,$CA$3:$CC$10,3,FALSE)+1,4,VLOOKUP($C$3,$CA$3:$CB$10,2,FALSE))</f>
        <v>0</v>
      </c>
      <c r="E174" s="61">
        <f>INDEX(($I$12:$N$1473,$Q$12:$V$1473,$Y$12:$AD$1473),$A174-VLOOKUP($C$3,$CA$3:$CC$10,3,FALSE)+1,5,VLOOKUP($C$3,$CA$3:$CB$10,2,FALSE))</f>
        <v>18.2</v>
      </c>
      <c r="F174" s="62">
        <f>INDEX(($I$12:$N$1473,$Q$12:$V$1473,$Y$12:$AD$1473),$A174-VLOOKUP($C$3,$CA$3:$CC$10,3,FALSE)+1,6,VLOOKUP($C$3,$CA$3:$CB$10,2,FALSE))</f>
        <v>26.9</v>
      </c>
      <c r="G174" s="30"/>
      <c r="H174" s="26">
        <f t="shared" si="14"/>
        <v>42167</v>
      </c>
      <c r="I174" s="7" t="s">
        <v>182</v>
      </c>
      <c r="J174" s="7" t="s">
        <v>20</v>
      </c>
      <c r="K174" s="7">
        <v>0</v>
      </c>
      <c r="L174" s="7"/>
      <c r="M174" s="7">
        <v>19.600000000000001</v>
      </c>
      <c r="N174" s="7">
        <v>27.3</v>
      </c>
      <c r="P174" s="26">
        <f t="shared" si="15"/>
        <v>42167</v>
      </c>
      <c r="Q174" s="7" t="s">
        <v>182</v>
      </c>
      <c r="R174" s="7" t="s">
        <v>20</v>
      </c>
      <c r="S174" s="7">
        <v>0.02</v>
      </c>
      <c r="T174" s="7">
        <v>2.23</v>
      </c>
      <c r="U174" s="7">
        <v>17.8</v>
      </c>
      <c r="V174" s="7">
        <v>27.7</v>
      </c>
      <c r="X174" s="26">
        <f t="shared" si="16"/>
        <v>42167</v>
      </c>
      <c r="Y174" s="174" t="s">
        <v>182</v>
      </c>
      <c r="Z174" s="174" t="s">
        <v>20</v>
      </c>
      <c r="AA174" s="174">
        <v>0</v>
      </c>
      <c r="AB174" s="174">
        <v>0</v>
      </c>
      <c r="AC174" s="174">
        <v>18.2</v>
      </c>
      <c r="AD174" s="174">
        <v>26.9</v>
      </c>
      <c r="AF174" s="26" t="e">
        <f t="shared" si="17"/>
        <v>#VALUE!</v>
      </c>
      <c r="AG174" s="7"/>
      <c r="AH174" s="7"/>
      <c r="AI174" s="7"/>
      <c r="AJ174" s="7"/>
      <c r="AK174" s="7"/>
      <c r="AL174" s="7"/>
      <c r="AN174" s="26" t="e">
        <f t="shared" si="18"/>
        <v>#VALUE!</v>
      </c>
      <c r="AO174" s="7"/>
      <c r="AP174" s="7"/>
      <c r="AQ174" s="7"/>
      <c r="AR174" s="7"/>
      <c r="AS174" s="7"/>
      <c r="AT174" s="7"/>
      <c r="AV174" s="26" t="e">
        <f t="shared" si="19"/>
        <v>#VALUE!</v>
      </c>
      <c r="AW174" s="7"/>
      <c r="AX174" s="7"/>
      <c r="AY174" s="7"/>
      <c r="AZ174" s="7"/>
      <c r="BA174" s="7"/>
      <c r="BB174" s="7"/>
    </row>
    <row r="175" spans="1:54" x14ac:dyDescent="0.45">
      <c r="A175" s="48">
        <f t="shared" si="20"/>
        <v>42168</v>
      </c>
      <c r="B175" s="60"/>
      <c r="C175" s="61">
        <f>INDEX(($I$12:$N$1473,$Q$12:$V$1473,$Y$12:$AD$1473),$A175-VLOOKUP($C$3,$CA$3:$CC$10,3,FALSE)+1,3,VLOOKUP($C$3,$CA$3:$CB$10,2,FALSE))</f>
        <v>0</v>
      </c>
      <c r="D175" s="61">
        <f>INDEX(($I$12:$N$1473,$Q$12:$V$1473,$Y$12:$AD$1473),$A175-VLOOKUP($C$3,$CA$3:$CC$10,3,FALSE)+1,4,VLOOKUP($C$3,$CA$3:$CB$10,2,FALSE))</f>
        <v>0</v>
      </c>
      <c r="E175" s="61">
        <f>INDEX(($I$12:$N$1473,$Q$12:$V$1473,$Y$12:$AD$1473),$A175-VLOOKUP($C$3,$CA$3:$CC$10,3,FALSE)+1,5,VLOOKUP($C$3,$CA$3:$CB$10,2,FALSE))</f>
        <v>15.1</v>
      </c>
      <c r="F175" s="62">
        <f>INDEX(($I$12:$N$1473,$Q$12:$V$1473,$Y$12:$AD$1473),$A175-VLOOKUP($C$3,$CA$3:$CC$10,3,FALSE)+1,6,VLOOKUP($C$3,$CA$3:$CB$10,2,FALSE))</f>
        <v>25.4</v>
      </c>
      <c r="G175" s="30"/>
      <c r="H175" s="26">
        <f t="shared" si="14"/>
        <v>42168</v>
      </c>
      <c r="I175" s="7" t="s">
        <v>183</v>
      </c>
      <c r="J175" s="7" t="s">
        <v>20</v>
      </c>
      <c r="K175" s="7">
        <v>0</v>
      </c>
      <c r="L175" s="7"/>
      <c r="M175" s="7">
        <v>16</v>
      </c>
      <c r="N175" s="7">
        <v>25.9</v>
      </c>
      <c r="P175" s="26">
        <f t="shared" si="15"/>
        <v>42168</v>
      </c>
      <c r="Q175" s="7" t="s">
        <v>183</v>
      </c>
      <c r="R175" s="7" t="s">
        <v>20</v>
      </c>
      <c r="S175" s="7">
        <v>0.31</v>
      </c>
      <c r="T175" s="7">
        <v>2.23</v>
      </c>
      <c r="U175" s="7">
        <v>16.100000000000001</v>
      </c>
      <c r="V175" s="7">
        <v>26</v>
      </c>
      <c r="X175" s="26">
        <f t="shared" si="16"/>
        <v>42168</v>
      </c>
      <c r="Y175" s="174" t="s">
        <v>183</v>
      </c>
      <c r="Z175" s="174" t="s">
        <v>20</v>
      </c>
      <c r="AA175" s="174">
        <v>0</v>
      </c>
      <c r="AB175" s="174">
        <v>0</v>
      </c>
      <c r="AC175" s="174">
        <v>15.1</v>
      </c>
      <c r="AD175" s="174">
        <v>25.4</v>
      </c>
      <c r="AF175" s="26" t="e">
        <f t="shared" si="17"/>
        <v>#VALUE!</v>
      </c>
      <c r="AG175" s="7"/>
      <c r="AH175" s="7"/>
      <c r="AI175" s="7"/>
      <c r="AJ175" s="7"/>
      <c r="AK175" s="7"/>
      <c r="AL175" s="7"/>
      <c r="AN175" s="26" t="e">
        <f t="shared" si="18"/>
        <v>#VALUE!</v>
      </c>
      <c r="AO175" s="7"/>
      <c r="AP175" s="7"/>
      <c r="AQ175" s="7"/>
      <c r="AR175" s="7"/>
      <c r="AS175" s="7"/>
      <c r="AT175" s="7"/>
      <c r="AV175" s="26" t="e">
        <f t="shared" si="19"/>
        <v>#VALUE!</v>
      </c>
      <c r="AW175" s="7"/>
      <c r="AX175" s="7"/>
      <c r="AY175" s="7"/>
      <c r="AZ175" s="7"/>
      <c r="BA175" s="7"/>
      <c r="BB175" s="7"/>
    </row>
    <row r="176" spans="1:54" x14ac:dyDescent="0.45">
      <c r="A176" s="48">
        <f t="shared" si="20"/>
        <v>42169</v>
      </c>
      <c r="B176" s="60"/>
      <c r="C176" s="61">
        <f>INDEX(($I$12:$N$1473,$Q$12:$V$1473,$Y$12:$AD$1473),$A176-VLOOKUP($C$3,$CA$3:$CC$10,3,FALSE)+1,3,VLOOKUP($C$3,$CA$3:$CB$10,2,FALSE))</f>
        <v>0</v>
      </c>
      <c r="D176" s="61">
        <f>INDEX(($I$12:$N$1473,$Q$12:$V$1473,$Y$12:$AD$1473),$A176-VLOOKUP($C$3,$CA$3:$CC$10,3,FALSE)+1,4,VLOOKUP($C$3,$CA$3:$CB$10,2,FALSE))</f>
        <v>0</v>
      </c>
      <c r="E176" s="61">
        <f>INDEX(($I$12:$N$1473,$Q$12:$V$1473,$Y$12:$AD$1473),$A176-VLOOKUP($C$3,$CA$3:$CC$10,3,FALSE)+1,5,VLOOKUP($C$3,$CA$3:$CB$10,2,FALSE))</f>
        <v>14.1</v>
      </c>
      <c r="F176" s="62">
        <f>INDEX(($I$12:$N$1473,$Q$12:$V$1473,$Y$12:$AD$1473),$A176-VLOOKUP($C$3,$CA$3:$CC$10,3,FALSE)+1,6,VLOOKUP($C$3,$CA$3:$CB$10,2,FALSE))</f>
        <v>25.4</v>
      </c>
      <c r="G176" s="30"/>
      <c r="H176" s="26">
        <f t="shared" si="14"/>
        <v>42169</v>
      </c>
      <c r="I176" s="7" t="s">
        <v>184</v>
      </c>
      <c r="J176" s="7" t="s">
        <v>20</v>
      </c>
      <c r="K176" s="7">
        <v>0</v>
      </c>
      <c r="L176" s="7"/>
      <c r="M176" s="7">
        <v>15.4</v>
      </c>
      <c r="N176" s="7">
        <v>25.5</v>
      </c>
      <c r="P176" s="26">
        <f t="shared" si="15"/>
        <v>42169</v>
      </c>
      <c r="Q176" s="7" t="s">
        <v>184</v>
      </c>
      <c r="R176" s="7" t="s">
        <v>20</v>
      </c>
      <c r="S176" s="7">
        <v>1.48</v>
      </c>
      <c r="T176" s="7">
        <v>2.23</v>
      </c>
      <c r="U176" s="7">
        <v>12.5</v>
      </c>
      <c r="V176" s="7">
        <v>24.7</v>
      </c>
      <c r="X176" s="26">
        <f t="shared" si="16"/>
        <v>42169</v>
      </c>
      <c r="Y176" s="174" t="s">
        <v>184</v>
      </c>
      <c r="Z176" s="174" t="s">
        <v>20</v>
      </c>
      <c r="AA176" s="174">
        <v>0</v>
      </c>
      <c r="AB176" s="174">
        <v>0</v>
      </c>
      <c r="AC176" s="174">
        <v>14.1</v>
      </c>
      <c r="AD176" s="174">
        <v>25.4</v>
      </c>
      <c r="AF176" s="26" t="e">
        <f t="shared" si="17"/>
        <v>#VALUE!</v>
      </c>
      <c r="AG176" s="7"/>
      <c r="AH176" s="7"/>
      <c r="AI176" s="7"/>
      <c r="AJ176" s="7"/>
      <c r="AK176" s="7"/>
      <c r="AL176" s="7"/>
      <c r="AN176" s="26" t="e">
        <f t="shared" si="18"/>
        <v>#VALUE!</v>
      </c>
      <c r="AO176" s="7"/>
      <c r="AP176" s="7"/>
      <c r="AQ176" s="7"/>
      <c r="AR176" s="7"/>
      <c r="AS176" s="7"/>
      <c r="AT176" s="7"/>
      <c r="AV176" s="26" t="e">
        <f t="shared" si="19"/>
        <v>#VALUE!</v>
      </c>
      <c r="AW176" s="7"/>
      <c r="AX176" s="7"/>
      <c r="AY176" s="7"/>
      <c r="AZ176" s="7"/>
      <c r="BA176" s="7"/>
      <c r="BB176" s="7"/>
    </row>
    <row r="177" spans="1:54" x14ac:dyDescent="0.45">
      <c r="A177" s="48">
        <f t="shared" si="20"/>
        <v>42170</v>
      </c>
      <c r="B177" s="60"/>
      <c r="C177" s="61">
        <f>INDEX(($I$12:$N$1473,$Q$12:$V$1473,$Y$12:$AD$1473),$A177-VLOOKUP($C$3,$CA$3:$CC$10,3,FALSE)+1,3,VLOOKUP($C$3,$CA$3:$CB$10,2,FALSE))</f>
        <v>0.3</v>
      </c>
      <c r="D177" s="61">
        <f>INDEX(($I$12:$N$1473,$Q$12:$V$1473,$Y$12:$AD$1473),$A177-VLOOKUP($C$3,$CA$3:$CC$10,3,FALSE)+1,4,VLOOKUP($C$3,$CA$3:$CB$10,2,FALSE))</f>
        <v>0</v>
      </c>
      <c r="E177" s="61">
        <f>INDEX(($I$12:$N$1473,$Q$12:$V$1473,$Y$12:$AD$1473),$A177-VLOOKUP($C$3,$CA$3:$CC$10,3,FALSE)+1,5,VLOOKUP($C$3,$CA$3:$CB$10,2,FALSE))</f>
        <v>14.6</v>
      </c>
      <c r="F177" s="62">
        <f>INDEX(($I$12:$N$1473,$Q$12:$V$1473,$Y$12:$AD$1473),$A177-VLOOKUP($C$3,$CA$3:$CC$10,3,FALSE)+1,6,VLOOKUP($C$3,$CA$3:$CB$10,2,FALSE))</f>
        <v>20.8</v>
      </c>
      <c r="G177" s="30"/>
      <c r="H177" s="26">
        <f t="shared" si="14"/>
        <v>42170</v>
      </c>
      <c r="I177" s="7" t="s">
        <v>185</v>
      </c>
      <c r="J177" s="7" t="s">
        <v>20</v>
      </c>
      <c r="K177" s="7">
        <v>0.35</v>
      </c>
      <c r="L177" s="7"/>
      <c r="M177" s="7">
        <v>14.7</v>
      </c>
      <c r="N177" s="7">
        <v>20.6</v>
      </c>
      <c r="P177" s="26">
        <f t="shared" si="15"/>
        <v>42170</v>
      </c>
      <c r="Q177" s="7" t="s">
        <v>185</v>
      </c>
      <c r="R177" s="7" t="s">
        <v>20</v>
      </c>
      <c r="S177" s="7">
        <v>1.36</v>
      </c>
      <c r="T177" s="7">
        <v>2.23</v>
      </c>
      <c r="U177" s="7">
        <v>14.1</v>
      </c>
      <c r="V177" s="7">
        <v>20.2</v>
      </c>
      <c r="X177" s="26">
        <f t="shared" si="16"/>
        <v>42170</v>
      </c>
      <c r="Y177" s="174" t="s">
        <v>185</v>
      </c>
      <c r="Z177" s="174" t="s">
        <v>20</v>
      </c>
      <c r="AA177" s="174">
        <v>0.3</v>
      </c>
      <c r="AB177" s="174">
        <v>0</v>
      </c>
      <c r="AC177" s="174">
        <v>14.6</v>
      </c>
      <c r="AD177" s="174">
        <v>20.8</v>
      </c>
      <c r="AF177" s="26" t="e">
        <f t="shared" si="17"/>
        <v>#VALUE!</v>
      </c>
      <c r="AG177" s="7"/>
      <c r="AH177" s="7"/>
      <c r="AI177" s="7"/>
      <c r="AJ177" s="7"/>
      <c r="AK177" s="7"/>
      <c r="AL177" s="7"/>
      <c r="AN177" s="26" t="e">
        <f t="shared" si="18"/>
        <v>#VALUE!</v>
      </c>
      <c r="AO177" s="7"/>
      <c r="AP177" s="7"/>
      <c r="AQ177" s="7"/>
      <c r="AR177" s="7"/>
      <c r="AS177" s="7"/>
      <c r="AT177" s="7"/>
      <c r="AV177" s="26" t="e">
        <f t="shared" si="19"/>
        <v>#VALUE!</v>
      </c>
      <c r="AW177" s="7"/>
      <c r="AX177" s="7"/>
      <c r="AY177" s="7"/>
      <c r="AZ177" s="7"/>
      <c r="BA177" s="7"/>
      <c r="BB177" s="7"/>
    </row>
    <row r="178" spans="1:54" x14ac:dyDescent="0.45">
      <c r="A178" s="48">
        <f t="shared" si="20"/>
        <v>42171</v>
      </c>
      <c r="B178" s="60"/>
      <c r="C178" s="61">
        <f>INDEX(($I$12:$N$1473,$Q$12:$V$1473,$Y$12:$AD$1473),$A178-VLOOKUP($C$3,$CA$3:$CC$10,3,FALSE)+1,3,VLOOKUP($C$3,$CA$3:$CB$10,2,FALSE))</f>
        <v>1.3</v>
      </c>
      <c r="D178" s="61">
        <f>INDEX(($I$12:$N$1473,$Q$12:$V$1473,$Y$12:$AD$1473),$A178-VLOOKUP($C$3,$CA$3:$CC$10,3,FALSE)+1,4,VLOOKUP($C$3,$CA$3:$CB$10,2,FALSE))</f>
        <v>0</v>
      </c>
      <c r="E178" s="61">
        <f>INDEX(($I$12:$N$1473,$Q$12:$V$1473,$Y$12:$AD$1473),$A178-VLOOKUP($C$3,$CA$3:$CC$10,3,FALSE)+1,5,VLOOKUP($C$3,$CA$3:$CB$10,2,FALSE))</f>
        <v>11.3</v>
      </c>
      <c r="F178" s="62">
        <f>INDEX(($I$12:$N$1473,$Q$12:$V$1473,$Y$12:$AD$1473),$A178-VLOOKUP($C$3,$CA$3:$CC$10,3,FALSE)+1,6,VLOOKUP($C$3,$CA$3:$CB$10,2,FALSE))</f>
        <v>22.1</v>
      </c>
      <c r="G178" s="30"/>
      <c r="H178" s="26">
        <f t="shared" si="14"/>
        <v>42171</v>
      </c>
      <c r="I178" s="7" t="s">
        <v>186</v>
      </c>
      <c r="J178" s="7" t="s">
        <v>20</v>
      </c>
      <c r="K178" s="7">
        <v>0.45</v>
      </c>
      <c r="L178" s="7"/>
      <c r="M178" s="7">
        <v>12.3</v>
      </c>
      <c r="N178" s="7">
        <v>22.8</v>
      </c>
      <c r="P178" s="26">
        <f t="shared" si="15"/>
        <v>42171</v>
      </c>
      <c r="Q178" s="7" t="s">
        <v>186</v>
      </c>
      <c r="R178" s="7" t="s">
        <v>20</v>
      </c>
      <c r="S178" s="7">
        <v>2.82</v>
      </c>
      <c r="T178" s="7">
        <v>2.23</v>
      </c>
      <c r="U178" s="7">
        <v>10.3</v>
      </c>
      <c r="V178" s="7">
        <v>21.6</v>
      </c>
      <c r="X178" s="26">
        <f t="shared" si="16"/>
        <v>42171</v>
      </c>
      <c r="Y178" s="174" t="s">
        <v>186</v>
      </c>
      <c r="Z178" s="174" t="s">
        <v>20</v>
      </c>
      <c r="AA178" s="174">
        <v>1.3</v>
      </c>
      <c r="AB178" s="174">
        <v>0</v>
      </c>
      <c r="AC178" s="174">
        <v>11.3</v>
      </c>
      <c r="AD178" s="174">
        <v>22.1</v>
      </c>
      <c r="AF178" s="26" t="e">
        <f t="shared" si="17"/>
        <v>#VALUE!</v>
      </c>
      <c r="AG178" s="7"/>
      <c r="AH178" s="7"/>
      <c r="AI178" s="7"/>
      <c r="AJ178" s="7"/>
      <c r="AK178" s="7"/>
      <c r="AL178" s="7"/>
      <c r="AN178" s="26" t="e">
        <f t="shared" si="18"/>
        <v>#VALUE!</v>
      </c>
      <c r="AO178" s="7"/>
      <c r="AP178" s="7"/>
      <c r="AQ178" s="7"/>
      <c r="AR178" s="7"/>
      <c r="AS178" s="7"/>
      <c r="AT178" s="7"/>
      <c r="AV178" s="26" t="e">
        <f t="shared" si="19"/>
        <v>#VALUE!</v>
      </c>
      <c r="AW178" s="7"/>
      <c r="AX178" s="7"/>
      <c r="AY178" s="7"/>
      <c r="AZ178" s="7"/>
      <c r="BA178" s="7"/>
      <c r="BB178" s="7"/>
    </row>
    <row r="179" spans="1:54" x14ac:dyDescent="0.45">
      <c r="A179" s="48">
        <f t="shared" si="20"/>
        <v>42172</v>
      </c>
      <c r="B179" s="60"/>
      <c r="C179" s="61">
        <f>INDEX(($I$12:$N$1473,$Q$12:$V$1473,$Y$12:$AD$1473),$A179-VLOOKUP($C$3,$CA$3:$CC$10,3,FALSE)+1,3,VLOOKUP($C$3,$CA$3:$CB$10,2,FALSE))</f>
        <v>0</v>
      </c>
      <c r="D179" s="61">
        <f>INDEX(($I$12:$N$1473,$Q$12:$V$1473,$Y$12:$AD$1473),$A179-VLOOKUP($C$3,$CA$3:$CC$10,3,FALSE)+1,4,VLOOKUP($C$3,$CA$3:$CB$10,2,FALSE))</f>
        <v>0</v>
      </c>
      <c r="E179" s="61">
        <f>INDEX(($I$12:$N$1473,$Q$12:$V$1473,$Y$12:$AD$1473),$A179-VLOOKUP($C$3,$CA$3:$CC$10,3,FALSE)+1,5,VLOOKUP($C$3,$CA$3:$CB$10,2,FALSE))</f>
        <v>11.1</v>
      </c>
      <c r="F179" s="62">
        <f>INDEX(($I$12:$N$1473,$Q$12:$V$1473,$Y$12:$AD$1473),$A179-VLOOKUP($C$3,$CA$3:$CC$10,3,FALSE)+1,6,VLOOKUP($C$3,$CA$3:$CB$10,2,FALSE))</f>
        <v>26.2</v>
      </c>
      <c r="G179" s="30"/>
      <c r="H179" s="26">
        <f t="shared" si="14"/>
        <v>42172</v>
      </c>
      <c r="I179" s="7" t="s">
        <v>187</v>
      </c>
      <c r="J179" s="7" t="s">
        <v>20</v>
      </c>
      <c r="K179" s="7">
        <v>0</v>
      </c>
      <c r="L179" s="7"/>
      <c r="M179" s="7">
        <v>12.7</v>
      </c>
      <c r="N179" s="7">
        <v>25.9</v>
      </c>
      <c r="P179" s="26">
        <f t="shared" si="15"/>
        <v>42172</v>
      </c>
      <c r="Q179" s="7" t="s">
        <v>187</v>
      </c>
      <c r="R179" s="7" t="s">
        <v>20</v>
      </c>
      <c r="S179" s="7">
        <v>2.15</v>
      </c>
      <c r="T179" s="7">
        <v>2.23</v>
      </c>
      <c r="U179" s="7">
        <v>10.6</v>
      </c>
      <c r="V179" s="7">
        <v>25.4</v>
      </c>
      <c r="X179" s="26">
        <f t="shared" si="16"/>
        <v>42172</v>
      </c>
      <c r="Y179" s="174" t="s">
        <v>187</v>
      </c>
      <c r="Z179" s="174" t="s">
        <v>20</v>
      </c>
      <c r="AA179" s="174">
        <v>0</v>
      </c>
      <c r="AB179" s="174">
        <v>0</v>
      </c>
      <c r="AC179" s="174">
        <v>11.1</v>
      </c>
      <c r="AD179" s="174">
        <v>26.2</v>
      </c>
      <c r="AF179" s="26" t="e">
        <f t="shared" si="17"/>
        <v>#VALUE!</v>
      </c>
      <c r="AG179" s="7"/>
      <c r="AH179" s="7"/>
      <c r="AI179" s="7"/>
      <c r="AJ179" s="7"/>
      <c r="AK179" s="7"/>
      <c r="AL179" s="7"/>
      <c r="AN179" s="26" t="e">
        <f t="shared" si="18"/>
        <v>#VALUE!</v>
      </c>
      <c r="AO179" s="7"/>
      <c r="AP179" s="7"/>
      <c r="AQ179" s="7"/>
      <c r="AR179" s="7"/>
      <c r="AS179" s="7"/>
      <c r="AT179" s="7"/>
      <c r="AV179" s="26" t="e">
        <f t="shared" si="19"/>
        <v>#VALUE!</v>
      </c>
      <c r="AW179" s="7"/>
      <c r="AX179" s="7"/>
      <c r="AY179" s="7"/>
      <c r="AZ179" s="7"/>
      <c r="BA179" s="7"/>
      <c r="BB179" s="7"/>
    </row>
    <row r="180" spans="1:54" x14ac:dyDescent="0.45">
      <c r="A180" s="48">
        <f t="shared" si="20"/>
        <v>42173</v>
      </c>
      <c r="B180" s="60"/>
      <c r="C180" s="61">
        <f>INDEX(($I$12:$N$1473,$Q$12:$V$1473,$Y$12:$AD$1473),$A180-VLOOKUP($C$3,$CA$3:$CC$10,3,FALSE)+1,3,VLOOKUP($C$3,$CA$3:$CB$10,2,FALSE))</f>
        <v>0</v>
      </c>
      <c r="D180" s="61">
        <f>INDEX(($I$12:$N$1473,$Q$12:$V$1473,$Y$12:$AD$1473),$A180-VLOOKUP($C$3,$CA$3:$CC$10,3,FALSE)+1,4,VLOOKUP($C$3,$CA$3:$CB$10,2,FALSE))</f>
        <v>0</v>
      </c>
      <c r="E180" s="61">
        <f>INDEX(($I$12:$N$1473,$Q$12:$V$1473,$Y$12:$AD$1473),$A180-VLOOKUP($C$3,$CA$3:$CC$10,3,FALSE)+1,5,VLOOKUP($C$3,$CA$3:$CB$10,2,FALSE))</f>
        <v>15.7</v>
      </c>
      <c r="F180" s="62">
        <f>INDEX(($I$12:$N$1473,$Q$12:$V$1473,$Y$12:$AD$1473),$A180-VLOOKUP($C$3,$CA$3:$CC$10,3,FALSE)+1,6,VLOOKUP($C$3,$CA$3:$CB$10,2,FALSE))</f>
        <v>22</v>
      </c>
      <c r="G180" s="30"/>
      <c r="H180" s="26">
        <f t="shared" si="14"/>
        <v>42173</v>
      </c>
      <c r="I180" s="7" t="s">
        <v>188</v>
      </c>
      <c r="J180" s="7" t="s">
        <v>20</v>
      </c>
      <c r="K180" s="7">
        <v>0</v>
      </c>
      <c r="L180" s="7"/>
      <c r="M180" s="7">
        <v>16.600000000000001</v>
      </c>
      <c r="N180" s="7">
        <v>21.7</v>
      </c>
      <c r="P180" s="26">
        <f t="shared" si="15"/>
        <v>42173</v>
      </c>
      <c r="Q180" s="7" t="s">
        <v>188</v>
      </c>
      <c r="R180" s="7" t="s">
        <v>20</v>
      </c>
      <c r="S180" s="7">
        <v>0.26</v>
      </c>
      <c r="T180" s="7">
        <v>2.23</v>
      </c>
      <c r="U180" s="7">
        <v>16.7</v>
      </c>
      <c r="V180" s="7">
        <v>21.3</v>
      </c>
      <c r="X180" s="26">
        <f t="shared" si="16"/>
        <v>42173</v>
      </c>
      <c r="Y180" s="174" t="s">
        <v>188</v>
      </c>
      <c r="Z180" s="174" t="s">
        <v>20</v>
      </c>
      <c r="AA180" s="174">
        <v>0</v>
      </c>
      <c r="AB180" s="174">
        <v>0</v>
      </c>
      <c r="AC180" s="174">
        <v>15.7</v>
      </c>
      <c r="AD180" s="174">
        <v>22</v>
      </c>
      <c r="AF180" s="26" t="e">
        <f t="shared" si="17"/>
        <v>#VALUE!</v>
      </c>
      <c r="AG180" s="7"/>
      <c r="AH180" s="7"/>
      <c r="AI180" s="7"/>
      <c r="AJ180" s="7"/>
      <c r="AK180" s="7"/>
      <c r="AL180" s="7"/>
      <c r="AN180" s="26" t="e">
        <f t="shared" si="18"/>
        <v>#VALUE!</v>
      </c>
      <c r="AO180" s="7"/>
      <c r="AP180" s="7"/>
      <c r="AQ180" s="7"/>
      <c r="AR180" s="7"/>
      <c r="AS180" s="7"/>
      <c r="AT180" s="7"/>
      <c r="AV180" s="26" t="e">
        <f t="shared" si="19"/>
        <v>#VALUE!</v>
      </c>
      <c r="AW180" s="7"/>
      <c r="AX180" s="7"/>
      <c r="AY180" s="7"/>
      <c r="AZ180" s="7"/>
      <c r="BA180" s="7"/>
      <c r="BB180" s="7"/>
    </row>
    <row r="181" spans="1:54" x14ac:dyDescent="0.45">
      <c r="A181" s="48">
        <f t="shared" si="20"/>
        <v>42174</v>
      </c>
      <c r="B181" s="60"/>
      <c r="C181" s="61">
        <f>INDEX(($I$12:$N$1473,$Q$12:$V$1473,$Y$12:$AD$1473),$A181-VLOOKUP($C$3,$CA$3:$CC$10,3,FALSE)+1,3,VLOOKUP($C$3,$CA$3:$CB$10,2,FALSE))</f>
        <v>1.95</v>
      </c>
      <c r="D181" s="61">
        <f>INDEX(($I$12:$N$1473,$Q$12:$V$1473,$Y$12:$AD$1473),$A181-VLOOKUP($C$3,$CA$3:$CC$10,3,FALSE)+1,4,VLOOKUP($C$3,$CA$3:$CB$10,2,FALSE))</f>
        <v>0</v>
      </c>
      <c r="E181" s="61">
        <f>INDEX(($I$12:$N$1473,$Q$12:$V$1473,$Y$12:$AD$1473),$A181-VLOOKUP($C$3,$CA$3:$CC$10,3,FALSE)+1,5,VLOOKUP($C$3,$CA$3:$CB$10,2,FALSE))</f>
        <v>8.9</v>
      </c>
      <c r="F181" s="62">
        <f>INDEX(($I$12:$N$1473,$Q$12:$V$1473,$Y$12:$AD$1473),$A181-VLOOKUP($C$3,$CA$3:$CC$10,3,FALSE)+1,6,VLOOKUP($C$3,$CA$3:$CB$10,2,FALSE))</f>
        <v>23.2</v>
      </c>
      <c r="G181" s="30"/>
      <c r="H181" s="26">
        <f t="shared" si="14"/>
        <v>42174</v>
      </c>
      <c r="I181" s="7" t="s">
        <v>189</v>
      </c>
      <c r="J181" s="7" t="s">
        <v>20</v>
      </c>
      <c r="K181" s="7">
        <v>0.4</v>
      </c>
      <c r="L181" s="7"/>
      <c r="M181" s="7">
        <v>12.6</v>
      </c>
      <c r="N181" s="7">
        <v>22.6</v>
      </c>
      <c r="P181" s="26">
        <f t="shared" si="15"/>
        <v>42174</v>
      </c>
      <c r="Q181" s="7" t="s">
        <v>189</v>
      </c>
      <c r="R181" s="7" t="s">
        <v>20</v>
      </c>
      <c r="S181" s="7">
        <v>2.91</v>
      </c>
      <c r="T181" s="7">
        <v>2.23</v>
      </c>
      <c r="U181" s="7">
        <v>9.9</v>
      </c>
      <c r="V181" s="7">
        <v>22.1</v>
      </c>
      <c r="X181" s="26">
        <f t="shared" si="16"/>
        <v>42174</v>
      </c>
      <c r="Y181" s="174" t="s">
        <v>189</v>
      </c>
      <c r="Z181" s="174" t="s">
        <v>20</v>
      </c>
      <c r="AA181" s="174">
        <v>1.95</v>
      </c>
      <c r="AB181" s="174">
        <v>0</v>
      </c>
      <c r="AC181" s="174">
        <v>8.9</v>
      </c>
      <c r="AD181" s="174">
        <v>23.2</v>
      </c>
      <c r="AF181" s="26" t="e">
        <f t="shared" si="17"/>
        <v>#VALUE!</v>
      </c>
      <c r="AG181" s="7"/>
      <c r="AH181" s="7"/>
      <c r="AI181" s="7"/>
      <c r="AJ181" s="7"/>
      <c r="AK181" s="7"/>
      <c r="AL181" s="7"/>
      <c r="AN181" s="26" t="e">
        <f t="shared" si="18"/>
        <v>#VALUE!</v>
      </c>
      <c r="AO181" s="7"/>
      <c r="AP181" s="7"/>
      <c r="AQ181" s="7"/>
      <c r="AR181" s="7"/>
      <c r="AS181" s="7"/>
      <c r="AT181" s="7"/>
      <c r="AV181" s="26" t="e">
        <f t="shared" si="19"/>
        <v>#VALUE!</v>
      </c>
      <c r="AW181" s="7"/>
      <c r="AX181" s="7"/>
      <c r="AY181" s="7"/>
      <c r="AZ181" s="7"/>
      <c r="BA181" s="7"/>
      <c r="BB181" s="7"/>
    </row>
    <row r="182" spans="1:54" x14ac:dyDescent="0.45">
      <c r="A182" s="48">
        <f t="shared" si="20"/>
        <v>42175</v>
      </c>
      <c r="B182" s="60"/>
      <c r="C182" s="61">
        <f>INDEX(($I$12:$N$1473,$Q$12:$V$1473,$Y$12:$AD$1473),$A182-VLOOKUP($C$3,$CA$3:$CC$10,3,FALSE)+1,3,VLOOKUP($C$3,$CA$3:$CB$10,2,FALSE))</f>
        <v>1.2</v>
      </c>
      <c r="D182" s="61">
        <f>INDEX(($I$12:$N$1473,$Q$12:$V$1473,$Y$12:$AD$1473),$A182-VLOOKUP($C$3,$CA$3:$CC$10,3,FALSE)+1,4,VLOOKUP($C$3,$CA$3:$CB$10,2,FALSE))</f>
        <v>0</v>
      </c>
      <c r="E182" s="61">
        <f>INDEX(($I$12:$N$1473,$Q$12:$V$1473,$Y$12:$AD$1473),$A182-VLOOKUP($C$3,$CA$3:$CC$10,3,FALSE)+1,5,VLOOKUP($C$3,$CA$3:$CB$10,2,FALSE))</f>
        <v>9.8000000000000007</v>
      </c>
      <c r="F182" s="62">
        <f>INDEX(($I$12:$N$1473,$Q$12:$V$1473,$Y$12:$AD$1473),$A182-VLOOKUP($C$3,$CA$3:$CC$10,3,FALSE)+1,6,VLOOKUP($C$3,$CA$3:$CB$10,2,FALSE))</f>
        <v>23.8</v>
      </c>
      <c r="G182" s="30"/>
      <c r="H182" s="26">
        <f t="shared" si="14"/>
        <v>42175</v>
      </c>
      <c r="I182" s="7" t="s">
        <v>190</v>
      </c>
      <c r="J182" s="7" t="s">
        <v>20</v>
      </c>
      <c r="K182" s="7">
        <v>0</v>
      </c>
      <c r="L182" s="7"/>
      <c r="M182" s="7">
        <v>13.4</v>
      </c>
      <c r="N182" s="7">
        <v>23.1</v>
      </c>
      <c r="P182" s="26">
        <f t="shared" si="15"/>
        <v>42175</v>
      </c>
      <c r="Q182" s="7" t="s">
        <v>190</v>
      </c>
      <c r="R182" s="7" t="s">
        <v>20</v>
      </c>
      <c r="S182" s="7">
        <v>1.95</v>
      </c>
      <c r="T182" s="7">
        <v>2.23</v>
      </c>
      <c r="U182" s="7">
        <v>12</v>
      </c>
      <c r="V182" s="7">
        <v>22.3</v>
      </c>
      <c r="X182" s="26">
        <f t="shared" si="16"/>
        <v>42175</v>
      </c>
      <c r="Y182" s="174" t="s">
        <v>190</v>
      </c>
      <c r="Z182" s="174" t="s">
        <v>20</v>
      </c>
      <c r="AA182" s="174">
        <v>1.2</v>
      </c>
      <c r="AB182" s="174">
        <v>0</v>
      </c>
      <c r="AC182" s="174">
        <v>9.8000000000000007</v>
      </c>
      <c r="AD182" s="174">
        <v>23.8</v>
      </c>
      <c r="AF182" s="26" t="e">
        <f t="shared" si="17"/>
        <v>#VALUE!</v>
      </c>
      <c r="AG182" s="7"/>
      <c r="AH182" s="7"/>
      <c r="AI182" s="7"/>
      <c r="AJ182" s="7"/>
      <c r="AK182" s="7"/>
      <c r="AL182" s="7"/>
      <c r="AN182" s="26" t="e">
        <f t="shared" si="18"/>
        <v>#VALUE!</v>
      </c>
      <c r="AO182" s="7"/>
      <c r="AP182" s="7"/>
      <c r="AQ182" s="7"/>
      <c r="AR182" s="7"/>
      <c r="AS182" s="7"/>
      <c r="AT182" s="7"/>
      <c r="AV182" s="26" t="e">
        <f t="shared" si="19"/>
        <v>#VALUE!</v>
      </c>
      <c r="AW182" s="7"/>
      <c r="AX182" s="7"/>
      <c r="AY182" s="7"/>
      <c r="AZ182" s="7"/>
      <c r="BA182" s="7"/>
      <c r="BB182" s="7"/>
    </row>
    <row r="183" spans="1:54" x14ac:dyDescent="0.45">
      <c r="A183" s="48">
        <f t="shared" si="20"/>
        <v>42176</v>
      </c>
      <c r="B183" s="60"/>
      <c r="C183" s="61">
        <f>INDEX(($I$12:$N$1473,$Q$12:$V$1473,$Y$12:$AD$1473),$A183-VLOOKUP($C$3,$CA$3:$CC$10,3,FALSE)+1,3,VLOOKUP($C$3,$CA$3:$CB$10,2,FALSE))</f>
        <v>0</v>
      </c>
      <c r="D183" s="61">
        <f>INDEX(($I$12:$N$1473,$Q$12:$V$1473,$Y$12:$AD$1473),$A183-VLOOKUP($C$3,$CA$3:$CC$10,3,FALSE)+1,4,VLOOKUP($C$3,$CA$3:$CB$10,2,FALSE))</f>
        <v>0</v>
      </c>
      <c r="E183" s="61">
        <f>INDEX(($I$12:$N$1473,$Q$12:$V$1473,$Y$12:$AD$1473),$A183-VLOOKUP($C$3,$CA$3:$CC$10,3,FALSE)+1,5,VLOOKUP($C$3,$CA$3:$CB$10,2,FALSE))</f>
        <v>14.7</v>
      </c>
      <c r="F183" s="62">
        <f>INDEX(($I$12:$N$1473,$Q$12:$V$1473,$Y$12:$AD$1473),$A183-VLOOKUP($C$3,$CA$3:$CC$10,3,FALSE)+1,6,VLOOKUP($C$3,$CA$3:$CB$10,2,FALSE))</f>
        <v>24.2</v>
      </c>
      <c r="G183" s="30"/>
      <c r="H183" s="26">
        <f t="shared" si="14"/>
        <v>42176</v>
      </c>
      <c r="I183" s="7" t="s">
        <v>191</v>
      </c>
      <c r="J183" s="7" t="s">
        <v>20</v>
      </c>
      <c r="K183" s="7">
        <v>0</v>
      </c>
      <c r="L183" s="7"/>
      <c r="M183" s="7">
        <v>16.2</v>
      </c>
      <c r="N183" s="7">
        <v>23.5</v>
      </c>
      <c r="P183" s="26">
        <f t="shared" si="15"/>
        <v>42176</v>
      </c>
      <c r="Q183" s="7" t="s">
        <v>191</v>
      </c>
      <c r="R183" s="7" t="s">
        <v>20</v>
      </c>
      <c r="S183" s="7">
        <v>0.38</v>
      </c>
      <c r="T183" s="7">
        <v>2.23</v>
      </c>
      <c r="U183" s="7">
        <v>16</v>
      </c>
      <c r="V183" s="7">
        <v>23.6</v>
      </c>
      <c r="X183" s="26">
        <f t="shared" si="16"/>
        <v>42176</v>
      </c>
      <c r="Y183" s="174" t="s">
        <v>191</v>
      </c>
      <c r="Z183" s="174" t="s">
        <v>20</v>
      </c>
      <c r="AA183" s="174">
        <v>0</v>
      </c>
      <c r="AB183" s="174">
        <v>0</v>
      </c>
      <c r="AC183" s="174">
        <v>14.7</v>
      </c>
      <c r="AD183" s="174">
        <v>24.2</v>
      </c>
      <c r="AF183" s="26" t="e">
        <f t="shared" si="17"/>
        <v>#VALUE!</v>
      </c>
      <c r="AG183" s="7"/>
      <c r="AH183" s="7"/>
      <c r="AI183" s="7"/>
      <c r="AJ183" s="7"/>
      <c r="AK183" s="7"/>
      <c r="AL183" s="7"/>
      <c r="AN183" s="26" t="e">
        <f t="shared" si="18"/>
        <v>#VALUE!</v>
      </c>
      <c r="AO183" s="7"/>
      <c r="AP183" s="7"/>
      <c r="AQ183" s="7"/>
      <c r="AR183" s="7"/>
      <c r="AS183" s="7"/>
      <c r="AT183" s="7"/>
      <c r="AV183" s="26" t="e">
        <f t="shared" si="19"/>
        <v>#VALUE!</v>
      </c>
      <c r="AW183" s="7"/>
      <c r="AX183" s="7"/>
      <c r="AY183" s="7"/>
      <c r="AZ183" s="7"/>
      <c r="BA183" s="7"/>
      <c r="BB183" s="7"/>
    </row>
    <row r="184" spans="1:54" x14ac:dyDescent="0.45">
      <c r="A184" s="48">
        <f t="shared" si="20"/>
        <v>42177</v>
      </c>
      <c r="B184" s="60"/>
      <c r="C184" s="61">
        <f>INDEX(($I$12:$N$1473,$Q$12:$V$1473,$Y$12:$AD$1473),$A184-VLOOKUP($C$3,$CA$3:$CC$10,3,FALSE)+1,3,VLOOKUP($C$3,$CA$3:$CB$10,2,FALSE))</f>
        <v>2.95</v>
      </c>
      <c r="D184" s="61">
        <f>INDEX(($I$12:$N$1473,$Q$12:$V$1473,$Y$12:$AD$1473),$A184-VLOOKUP($C$3,$CA$3:$CC$10,3,FALSE)+1,4,VLOOKUP($C$3,$CA$3:$CB$10,2,FALSE))</f>
        <v>0</v>
      </c>
      <c r="E184" s="61">
        <f>INDEX(($I$12:$N$1473,$Q$12:$V$1473,$Y$12:$AD$1473),$A184-VLOOKUP($C$3,$CA$3:$CC$10,3,FALSE)+1,5,VLOOKUP($C$3,$CA$3:$CB$10,2,FALSE))</f>
        <v>10.6</v>
      </c>
      <c r="F184" s="62">
        <f>INDEX(($I$12:$N$1473,$Q$12:$V$1473,$Y$12:$AD$1473),$A184-VLOOKUP($C$3,$CA$3:$CC$10,3,FALSE)+1,6,VLOOKUP($C$3,$CA$3:$CB$10,2,FALSE))</f>
        <v>19.5</v>
      </c>
      <c r="G184" s="30"/>
      <c r="H184" s="26">
        <f t="shared" si="14"/>
        <v>42177</v>
      </c>
      <c r="I184" s="7" t="s">
        <v>192</v>
      </c>
      <c r="J184" s="7" t="s">
        <v>20</v>
      </c>
      <c r="K184" s="7">
        <v>2.0499999999999998</v>
      </c>
      <c r="L184" s="7"/>
      <c r="M184" s="7">
        <v>13</v>
      </c>
      <c r="N184" s="7">
        <v>18.899999999999999</v>
      </c>
      <c r="P184" s="26">
        <f t="shared" si="15"/>
        <v>42177</v>
      </c>
      <c r="Q184" s="7" t="s">
        <v>192</v>
      </c>
      <c r="R184" s="7" t="s">
        <v>20</v>
      </c>
      <c r="S184" s="7">
        <v>2.3199999999999998</v>
      </c>
      <c r="T184" s="7">
        <v>2.23</v>
      </c>
      <c r="U184" s="7">
        <v>13.2</v>
      </c>
      <c r="V184" s="7">
        <v>18.2</v>
      </c>
      <c r="X184" s="26">
        <f t="shared" si="16"/>
        <v>42177</v>
      </c>
      <c r="Y184" s="174" t="s">
        <v>192</v>
      </c>
      <c r="Z184" s="174" t="s">
        <v>20</v>
      </c>
      <c r="AA184" s="174">
        <v>2.95</v>
      </c>
      <c r="AB184" s="174">
        <v>0</v>
      </c>
      <c r="AC184" s="174">
        <v>10.6</v>
      </c>
      <c r="AD184" s="174">
        <v>19.5</v>
      </c>
      <c r="AF184" s="26" t="e">
        <f t="shared" si="17"/>
        <v>#VALUE!</v>
      </c>
      <c r="AG184" s="7"/>
      <c r="AH184" s="7"/>
      <c r="AI184" s="7"/>
      <c r="AJ184" s="7"/>
      <c r="AK184" s="7"/>
      <c r="AL184" s="7"/>
      <c r="AN184" s="26" t="e">
        <f t="shared" si="18"/>
        <v>#VALUE!</v>
      </c>
      <c r="AO184" s="7"/>
      <c r="AP184" s="7"/>
      <c r="AQ184" s="7"/>
      <c r="AR184" s="7"/>
      <c r="AS184" s="7"/>
      <c r="AT184" s="7"/>
      <c r="AV184" s="26" t="e">
        <f t="shared" si="19"/>
        <v>#VALUE!</v>
      </c>
      <c r="AW184" s="7"/>
      <c r="AX184" s="7"/>
      <c r="AY184" s="7"/>
      <c r="AZ184" s="7"/>
      <c r="BA184" s="7"/>
      <c r="BB184" s="7"/>
    </row>
    <row r="185" spans="1:54" x14ac:dyDescent="0.45">
      <c r="A185" s="48">
        <f t="shared" si="20"/>
        <v>42178</v>
      </c>
      <c r="B185" s="60"/>
      <c r="C185" s="61">
        <f>INDEX(($I$12:$N$1473,$Q$12:$V$1473,$Y$12:$AD$1473),$A185-VLOOKUP($C$3,$CA$3:$CC$10,3,FALSE)+1,3,VLOOKUP($C$3,$CA$3:$CB$10,2,FALSE))</f>
        <v>3.5</v>
      </c>
      <c r="D185" s="61">
        <f>INDEX(($I$12:$N$1473,$Q$12:$V$1473,$Y$12:$AD$1473),$A185-VLOOKUP($C$3,$CA$3:$CC$10,3,FALSE)+1,4,VLOOKUP($C$3,$CA$3:$CB$10,2,FALSE))</f>
        <v>0</v>
      </c>
      <c r="E185" s="61">
        <f>INDEX(($I$12:$N$1473,$Q$12:$V$1473,$Y$12:$AD$1473),$A185-VLOOKUP($C$3,$CA$3:$CC$10,3,FALSE)+1,5,VLOOKUP($C$3,$CA$3:$CB$10,2,FALSE))</f>
        <v>8.1</v>
      </c>
      <c r="F185" s="62">
        <f>INDEX(($I$12:$N$1473,$Q$12:$V$1473,$Y$12:$AD$1473),$A185-VLOOKUP($C$3,$CA$3:$CC$10,3,FALSE)+1,6,VLOOKUP($C$3,$CA$3:$CB$10,2,FALSE))</f>
        <v>20.9</v>
      </c>
      <c r="G185" s="30"/>
      <c r="H185" s="26">
        <f t="shared" si="14"/>
        <v>42178</v>
      </c>
      <c r="I185" s="7" t="s">
        <v>193</v>
      </c>
      <c r="J185" s="7" t="s">
        <v>20</v>
      </c>
      <c r="K185" s="7">
        <v>2.8</v>
      </c>
      <c r="L185" s="7"/>
      <c r="M185" s="7">
        <v>10.3</v>
      </c>
      <c r="N185" s="7">
        <v>20.100000000000001</v>
      </c>
      <c r="P185" s="26">
        <f t="shared" si="15"/>
        <v>42178</v>
      </c>
      <c r="Q185" s="7" t="s">
        <v>193</v>
      </c>
      <c r="R185" s="7" t="s">
        <v>20</v>
      </c>
      <c r="S185" s="7">
        <v>3.68</v>
      </c>
      <c r="T185" s="7">
        <v>2.23</v>
      </c>
      <c r="U185" s="7">
        <v>9.1</v>
      </c>
      <c r="V185" s="7">
        <v>20.3</v>
      </c>
      <c r="X185" s="26">
        <f t="shared" si="16"/>
        <v>42178</v>
      </c>
      <c r="Y185" s="174" t="s">
        <v>193</v>
      </c>
      <c r="Z185" s="174" t="s">
        <v>20</v>
      </c>
      <c r="AA185" s="174">
        <v>3.5</v>
      </c>
      <c r="AB185" s="174">
        <v>0</v>
      </c>
      <c r="AC185" s="174">
        <v>8.1</v>
      </c>
      <c r="AD185" s="174">
        <v>20.9</v>
      </c>
      <c r="AF185" s="26" t="e">
        <f t="shared" si="17"/>
        <v>#VALUE!</v>
      </c>
      <c r="AG185" s="7"/>
      <c r="AH185" s="7"/>
      <c r="AI185" s="7"/>
      <c r="AJ185" s="7"/>
      <c r="AK185" s="7"/>
      <c r="AL185" s="7"/>
      <c r="AN185" s="26" t="e">
        <f t="shared" si="18"/>
        <v>#VALUE!</v>
      </c>
      <c r="AO185" s="7"/>
      <c r="AP185" s="7"/>
      <c r="AQ185" s="7"/>
      <c r="AR185" s="7"/>
      <c r="AS185" s="7"/>
      <c r="AT185" s="7"/>
      <c r="AV185" s="26" t="e">
        <f t="shared" si="19"/>
        <v>#VALUE!</v>
      </c>
      <c r="AW185" s="7"/>
      <c r="AX185" s="7"/>
      <c r="AY185" s="7"/>
      <c r="AZ185" s="7"/>
      <c r="BA185" s="7"/>
      <c r="BB185" s="7"/>
    </row>
    <row r="186" spans="1:54" x14ac:dyDescent="0.45">
      <c r="A186" s="48">
        <f t="shared" si="20"/>
        <v>42179</v>
      </c>
      <c r="B186" s="60"/>
      <c r="C186" s="61">
        <f>INDEX(($I$12:$N$1473,$Q$12:$V$1473,$Y$12:$AD$1473),$A186-VLOOKUP($C$3,$CA$3:$CC$10,3,FALSE)+1,3,VLOOKUP($C$3,$CA$3:$CB$10,2,FALSE))</f>
        <v>1.55</v>
      </c>
      <c r="D186" s="61">
        <f>INDEX(($I$12:$N$1473,$Q$12:$V$1473,$Y$12:$AD$1473),$A186-VLOOKUP($C$3,$CA$3:$CC$10,3,FALSE)+1,4,VLOOKUP($C$3,$CA$3:$CB$10,2,FALSE))</f>
        <v>0</v>
      </c>
      <c r="E186" s="61">
        <f>INDEX(($I$12:$N$1473,$Q$12:$V$1473,$Y$12:$AD$1473),$A186-VLOOKUP($C$3,$CA$3:$CC$10,3,FALSE)+1,5,VLOOKUP($C$3,$CA$3:$CB$10,2,FALSE))</f>
        <v>7.8</v>
      </c>
      <c r="F186" s="62">
        <f>INDEX(($I$12:$N$1473,$Q$12:$V$1473,$Y$12:$AD$1473),$A186-VLOOKUP($C$3,$CA$3:$CC$10,3,FALSE)+1,6,VLOOKUP($C$3,$CA$3:$CB$10,2,FALSE))</f>
        <v>25.1</v>
      </c>
      <c r="G186" s="30"/>
      <c r="H186" s="26">
        <f t="shared" si="14"/>
        <v>42179</v>
      </c>
      <c r="I186" s="7" t="s">
        <v>194</v>
      </c>
      <c r="J186" s="7" t="s">
        <v>20</v>
      </c>
      <c r="K186" s="7">
        <v>0</v>
      </c>
      <c r="L186" s="7"/>
      <c r="M186" s="7">
        <v>11.8</v>
      </c>
      <c r="N186" s="7">
        <v>25.2</v>
      </c>
      <c r="P186" s="26">
        <f t="shared" si="15"/>
        <v>42179</v>
      </c>
      <c r="Q186" s="7" t="s">
        <v>194</v>
      </c>
      <c r="R186" s="7" t="s">
        <v>20</v>
      </c>
      <c r="S186" s="7">
        <v>2.83</v>
      </c>
      <c r="T186" s="7">
        <v>2.23</v>
      </c>
      <c r="U186" s="7">
        <v>9.1</v>
      </c>
      <c r="V186" s="7">
        <v>24.8</v>
      </c>
      <c r="X186" s="26">
        <f t="shared" si="16"/>
        <v>42179</v>
      </c>
      <c r="Y186" s="174" t="s">
        <v>194</v>
      </c>
      <c r="Z186" s="174" t="s">
        <v>20</v>
      </c>
      <c r="AA186" s="174">
        <v>1.55</v>
      </c>
      <c r="AB186" s="174">
        <v>0</v>
      </c>
      <c r="AC186" s="174">
        <v>7.8</v>
      </c>
      <c r="AD186" s="174">
        <v>25.1</v>
      </c>
      <c r="AF186" s="26" t="e">
        <f t="shared" si="17"/>
        <v>#VALUE!</v>
      </c>
      <c r="AG186" s="7"/>
      <c r="AH186" s="7"/>
      <c r="AI186" s="7"/>
      <c r="AJ186" s="7"/>
      <c r="AK186" s="7"/>
      <c r="AL186" s="7"/>
      <c r="AN186" s="26" t="e">
        <f t="shared" si="18"/>
        <v>#VALUE!</v>
      </c>
      <c r="AO186" s="7"/>
      <c r="AP186" s="7"/>
      <c r="AQ186" s="7"/>
      <c r="AR186" s="7"/>
      <c r="AS186" s="7"/>
      <c r="AT186" s="7"/>
      <c r="AV186" s="26" t="e">
        <f t="shared" si="19"/>
        <v>#VALUE!</v>
      </c>
      <c r="AW186" s="7"/>
      <c r="AX186" s="7"/>
      <c r="AY186" s="7"/>
      <c r="AZ186" s="7"/>
      <c r="BA186" s="7"/>
      <c r="BB186" s="7"/>
    </row>
    <row r="187" spans="1:54" x14ac:dyDescent="0.45">
      <c r="A187" s="48">
        <f t="shared" si="20"/>
        <v>42180</v>
      </c>
      <c r="B187" s="60"/>
      <c r="C187" s="61">
        <f>INDEX(($I$12:$N$1473,$Q$12:$V$1473,$Y$12:$AD$1473),$A187-VLOOKUP($C$3,$CA$3:$CC$10,3,FALSE)+1,3,VLOOKUP($C$3,$CA$3:$CB$10,2,FALSE))</f>
        <v>0</v>
      </c>
      <c r="D187" s="61">
        <f>INDEX(($I$12:$N$1473,$Q$12:$V$1473,$Y$12:$AD$1473),$A187-VLOOKUP($C$3,$CA$3:$CC$10,3,FALSE)+1,4,VLOOKUP($C$3,$CA$3:$CB$10,2,FALSE))</f>
        <v>0</v>
      </c>
      <c r="E187" s="61">
        <f>INDEX(($I$12:$N$1473,$Q$12:$V$1473,$Y$12:$AD$1473),$A187-VLOOKUP($C$3,$CA$3:$CC$10,3,FALSE)+1,5,VLOOKUP($C$3,$CA$3:$CB$10,2,FALSE))</f>
        <v>13.5</v>
      </c>
      <c r="F187" s="62">
        <f>INDEX(($I$12:$N$1473,$Q$12:$V$1473,$Y$12:$AD$1473),$A187-VLOOKUP($C$3,$CA$3:$CC$10,3,FALSE)+1,6,VLOOKUP($C$3,$CA$3:$CB$10,2,FALSE))</f>
        <v>28.8</v>
      </c>
      <c r="G187" s="30"/>
      <c r="H187" s="26">
        <f t="shared" si="14"/>
        <v>42180</v>
      </c>
      <c r="I187" s="7" t="s">
        <v>195</v>
      </c>
      <c r="J187" s="7" t="s">
        <v>20</v>
      </c>
      <c r="K187" s="7">
        <v>0</v>
      </c>
      <c r="L187" s="7"/>
      <c r="M187" s="7">
        <v>15.8</v>
      </c>
      <c r="N187" s="7">
        <v>29</v>
      </c>
      <c r="P187" s="26">
        <f t="shared" si="15"/>
        <v>42180</v>
      </c>
      <c r="Q187" s="7" t="s">
        <v>195</v>
      </c>
      <c r="R187" s="7" t="s">
        <v>20</v>
      </c>
      <c r="S187" s="7">
        <v>0.69</v>
      </c>
      <c r="T187" s="7">
        <v>2.23</v>
      </c>
      <c r="U187" s="7">
        <v>14.3</v>
      </c>
      <c r="V187" s="7">
        <v>28.8</v>
      </c>
      <c r="X187" s="26">
        <f t="shared" si="16"/>
        <v>42180</v>
      </c>
      <c r="Y187" s="174" t="s">
        <v>195</v>
      </c>
      <c r="Z187" s="174" t="s">
        <v>20</v>
      </c>
      <c r="AA187" s="174">
        <v>0</v>
      </c>
      <c r="AB187" s="174">
        <v>0</v>
      </c>
      <c r="AC187" s="174">
        <v>13.5</v>
      </c>
      <c r="AD187" s="174">
        <v>28.8</v>
      </c>
      <c r="AF187" s="26" t="e">
        <f t="shared" si="17"/>
        <v>#VALUE!</v>
      </c>
      <c r="AG187" s="7"/>
      <c r="AH187" s="7"/>
      <c r="AI187" s="7"/>
      <c r="AJ187" s="7"/>
      <c r="AK187" s="7"/>
      <c r="AL187" s="7"/>
      <c r="AN187" s="26" t="e">
        <f t="shared" si="18"/>
        <v>#VALUE!</v>
      </c>
      <c r="AO187" s="7"/>
      <c r="AP187" s="7"/>
      <c r="AQ187" s="7"/>
      <c r="AR187" s="7"/>
      <c r="AS187" s="7"/>
      <c r="AT187" s="7"/>
      <c r="AV187" s="26" t="e">
        <f t="shared" si="19"/>
        <v>#VALUE!</v>
      </c>
      <c r="AW187" s="7"/>
      <c r="AX187" s="7"/>
      <c r="AY187" s="7"/>
      <c r="AZ187" s="7"/>
      <c r="BA187" s="7"/>
      <c r="BB187" s="7"/>
    </row>
    <row r="188" spans="1:54" x14ac:dyDescent="0.45">
      <c r="A188" s="48">
        <f t="shared" si="20"/>
        <v>42181</v>
      </c>
      <c r="B188" s="60"/>
      <c r="C188" s="61">
        <f>INDEX(($I$12:$N$1473,$Q$12:$V$1473,$Y$12:$AD$1473),$A188-VLOOKUP($C$3,$CA$3:$CC$10,3,FALSE)+1,3,VLOOKUP($C$3,$CA$3:$CB$10,2,FALSE))</f>
        <v>0</v>
      </c>
      <c r="D188" s="61">
        <f>INDEX(($I$12:$N$1473,$Q$12:$V$1473,$Y$12:$AD$1473),$A188-VLOOKUP($C$3,$CA$3:$CC$10,3,FALSE)+1,4,VLOOKUP($C$3,$CA$3:$CB$10,2,FALSE))</f>
        <v>0</v>
      </c>
      <c r="E188" s="61">
        <f>INDEX(($I$12:$N$1473,$Q$12:$V$1473,$Y$12:$AD$1473),$A188-VLOOKUP($C$3,$CA$3:$CC$10,3,FALSE)+1,5,VLOOKUP($C$3,$CA$3:$CB$10,2,FALSE))</f>
        <v>14.3</v>
      </c>
      <c r="F188" s="62">
        <f>INDEX(($I$12:$N$1473,$Q$12:$V$1473,$Y$12:$AD$1473),$A188-VLOOKUP($C$3,$CA$3:$CC$10,3,FALSE)+1,6,VLOOKUP($C$3,$CA$3:$CB$10,2,FALSE))</f>
        <v>32</v>
      </c>
      <c r="G188" s="30"/>
      <c r="H188" s="26">
        <f t="shared" si="14"/>
        <v>42181</v>
      </c>
      <c r="I188" s="7" t="s">
        <v>196</v>
      </c>
      <c r="J188" s="7" t="s">
        <v>20</v>
      </c>
      <c r="K188" s="7">
        <v>0</v>
      </c>
      <c r="L188" s="7"/>
      <c r="M188" s="7">
        <v>16.899999999999999</v>
      </c>
      <c r="N188" s="7">
        <v>32.6</v>
      </c>
      <c r="P188" s="26">
        <f t="shared" si="15"/>
        <v>42181</v>
      </c>
      <c r="Q188" s="7" t="s">
        <v>196</v>
      </c>
      <c r="R188" s="7" t="s">
        <v>20</v>
      </c>
      <c r="S188" s="7">
        <v>0.49</v>
      </c>
      <c r="T188" s="7">
        <v>2.23</v>
      </c>
      <c r="U188" s="7">
        <v>14.9</v>
      </c>
      <c r="V188" s="7">
        <v>31.9</v>
      </c>
      <c r="X188" s="26">
        <f t="shared" si="16"/>
        <v>42181</v>
      </c>
      <c r="Y188" s="174" t="s">
        <v>196</v>
      </c>
      <c r="Z188" s="174" t="s">
        <v>20</v>
      </c>
      <c r="AA188" s="174">
        <v>0</v>
      </c>
      <c r="AB188" s="174">
        <v>0</v>
      </c>
      <c r="AC188" s="174">
        <v>14.3</v>
      </c>
      <c r="AD188" s="174">
        <v>32</v>
      </c>
      <c r="AF188" s="26" t="e">
        <f t="shared" si="17"/>
        <v>#VALUE!</v>
      </c>
      <c r="AG188" s="7"/>
      <c r="AH188" s="7"/>
      <c r="AI188" s="7"/>
      <c r="AJ188" s="7"/>
      <c r="AK188" s="7"/>
      <c r="AL188" s="7"/>
      <c r="AN188" s="26" t="e">
        <f t="shared" si="18"/>
        <v>#VALUE!</v>
      </c>
      <c r="AO188" s="7"/>
      <c r="AP188" s="7"/>
      <c r="AQ188" s="7"/>
      <c r="AR188" s="7"/>
      <c r="AS188" s="7"/>
      <c r="AT188" s="7"/>
      <c r="AV188" s="26" t="e">
        <f t="shared" si="19"/>
        <v>#VALUE!</v>
      </c>
      <c r="AW188" s="7"/>
      <c r="AX188" s="7"/>
      <c r="AY188" s="7"/>
      <c r="AZ188" s="7"/>
      <c r="BA188" s="7"/>
      <c r="BB188" s="7"/>
    </row>
    <row r="189" spans="1:54" x14ac:dyDescent="0.45">
      <c r="A189" s="48">
        <f t="shared" si="20"/>
        <v>42182</v>
      </c>
      <c r="B189" s="60"/>
      <c r="C189" s="61">
        <f>INDEX(($I$12:$N$1473,$Q$12:$V$1473,$Y$12:$AD$1473),$A189-VLOOKUP($C$3,$CA$3:$CC$10,3,FALSE)+1,3,VLOOKUP($C$3,$CA$3:$CB$10,2,FALSE))</f>
        <v>0</v>
      </c>
      <c r="D189" s="61">
        <f>INDEX(($I$12:$N$1473,$Q$12:$V$1473,$Y$12:$AD$1473),$A189-VLOOKUP($C$3,$CA$3:$CC$10,3,FALSE)+1,4,VLOOKUP($C$3,$CA$3:$CB$10,2,FALSE))</f>
        <v>0</v>
      </c>
      <c r="E189" s="61">
        <f>INDEX(($I$12:$N$1473,$Q$12:$V$1473,$Y$12:$AD$1473),$A189-VLOOKUP($C$3,$CA$3:$CC$10,3,FALSE)+1,5,VLOOKUP($C$3,$CA$3:$CB$10,2,FALSE))</f>
        <v>17</v>
      </c>
      <c r="F189" s="62">
        <f>INDEX(($I$12:$N$1473,$Q$12:$V$1473,$Y$12:$AD$1473),$A189-VLOOKUP($C$3,$CA$3:$CC$10,3,FALSE)+1,6,VLOOKUP($C$3,$CA$3:$CB$10,2,FALSE))</f>
        <v>25.8</v>
      </c>
      <c r="G189" s="30"/>
      <c r="H189" s="26">
        <f t="shared" si="14"/>
        <v>42182</v>
      </c>
      <c r="I189" s="7" t="s">
        <v>197</v>
      </c>
      <c r="J189" s="7" t="s">
        <v>20</v>
      </c>
      <c r="K189" s="7">
        <v>0</v>
      </c>
      <c r="L189" s="7"/>
      <c r="M189" s="7">
        <v>17.5</v>
      </c>
      <c r="N189" s="7">
        <v>25.5</v>
      </c>
      <c r="P189" s="26">
        <f t="shared" si="15"/>
        <v>42182</v>
      </c>
      <c r="Q189" s="7" t="s">
        <v>197</v>
      </c>
      <c r="R189" s="7" t="s">
        <v>20</v>
      </c>
      <c r="S189" s="7">
        <v>0.21</v>
      </c>
      <c r="T189" s="7">
        <v>2.23</v>
      </c>
      <c r="U189" s="7">
        <v>16.600000000000001</v>
      </c>
      <c r="V189" s="7">
        <v>25</v>
      </c>
      <c r="X189" s="26">
        <f t="shared" si="16"/>
        <v>42182</v>
      </c>
      <c r="Y189" s="174" t="s">
        <v>197</v>
      </c>
      <c r="Z189" s="174" t="s">
        <v>20</v>
      </c>
      <c r="AA189" s="174">
        <v>0</v>
      </c>
      <c r="AB189" s="174">
        <v>0</v>
      </c>
      <c r="AC189" s="174">
        <v>17</v>
      </c>
      <c r="AD189" s="174">
        <v>25.8</v>
      </c>
      <c r="AF189" s="26" t="e">
        <f t="shared" si="17"/>
        <v>#VALUE!</v>
      </c>
      <c r="AG189" s="7"/>
      <c r="AH189" s="7"/>
      <c r="AI189" s="7"/>
      <c r="AJ189" s="7"/>
      <c r="AK189" s="7"/>
      <c r="AL189" s="7"/>
      <c r="AN189" s="26" t="e">
        <f t="shared" si="18"/>
        <v>#VALUE!</v>
      </c>
      <c r="AO189" s="7"/>
      <c r="AP189" s="7"/>
      <c r="AQ189" s="7"/>
      <c r="AR189" s="7"/>
      <c r="AS189" s="7"/>
      <c r="AT189" s="7"/>
      <c r="AV189" s="26" t="e">
        <f t="shared" si="19"/>
        <v>#VALUE!</v>
      </c>
      <c r="AW189" s="7"/>
      <c r="AX189" s="7"/>
      <c r="AY189" s="7"/>
      <c r="AZ189" s="7"/>
      <c r="BA189" s="7"/>
      <c r="BB189" s="7"/>
    </row>
    <row r="190" spans="1:54" x14ac:dyDescent="0.45">
      <c r="A190" s="48">
        <f t="shared" si="20"/>
        <v>42183</v>
      </c>
      <c r="B190" s="60"/>
      <c r="C190" s="61">
        <f>INDEX(($I$12:$N$1473,$Q$12:$V$1473,$Y$12:$AD$1473),$A190-VLOOKUP($C$3,$CA$3:$CC$10,3,FALSE)+1,3,VLOOKUP($C$3,$CA$3:$CB$10,2,FALSE))</f>
        <v>0</v>
      </c>
      <c r="D190" s="61">
        <f>INDEX(($I$12:$N$1473,$Q$12:$V$1473,$Y$12:$AD$1473),$A190-VLOOKUP($C$3,$CA$3:$CC$10,3,FALSE)+1,4,VLOOKUP($C$3,$CA$3:$CB$10,2,FALSE))</f>
        <v>0</v>
      </c>
      <c r="E190" s="61">
        <f>INDEX(($I$12:$N$1473,$Q$12:$V$1473,$Y$12:$AD$1473),$A190-VLOOKUP($C$3,$CA$3:$CC$10,3,FALSE)+1,5,VLOOKUP($C$3,$CA$3:$CB$10,2,FALSE))</f>
        <v>13.4</v>
      </c>
      <c r="F190" s="62">
        <f>INDEX(($I$12:$N$1473,$Q$12:$V$1473,$Y$12:$AD$1473),$A190-VLOOKUP($C$3,$CA$3:$CC$10,3,FALSE)+1,6,VLOOKUP($C$3,$CA$3:$CB$10,2,FALSE))</f>
        <v>30.4</v>
      </c>
      <c r="G190" s="30"/>
      <c r="H190" s="26">
        <f t="shared" si="14"/>
        <v>42183</v>
      </c>
      <c r="I190" s="7" t="s">
        <v>198</v>
      </c>
      <c r="J190" s="7" t="s">
        <v>20</v>
      </c>
      <c r="K190" s="7">
        <v>0</v>
      </c>
      <c r="L190" s="7"/>
      <c r="M190" s="7">
        <v>15.1</v>
      </c>
      <c r="N190" s="7">
        <v>30.6</v>
      </c>
      <c r="P190" s="26">
        <f t="shared" si="15"/>
        <v>42183</v>
      </c>
      <c r="Q190" s="7" t="s">
        <v>198</v>
      </c>
      <c r="R190" s="7" t="s">
        <v>20</v>
      </c>
      <c r="S190" s="7">
        <v>1.28</v>
      </c>
      <c r="T190" s="7">
        <v>2.23</v>
      </c>
      <c r="U190" s="7">
        <v>12.1</v>
      </c>
      <c r="V190" s="7">
        <v>30.2</v>
      </c>
      <c r="X190" s="26">
        <f t="shared" si="16"/>
        <v>42183</v>
      </c>
      <c r="Y190" s="174" t="s">
        <v>198</v>
      </c>
      <c r="Z190" s="174" t="s">
        <v>20</v>
      </c>
      <c r="AA190" s="174">
        <v>0</v>
      </c>
      <c r="AB190" s="174">
        <v>0</v>
      </c>
      <c r="AC190" s="174">
        <v>13.4</v>
      </c>
      <c r="AD190" s="174">
        <v>30.4</v>
      </c>
      <c r="AF190" s="26" t="e">
        <f t="shared" si="17"/>
        <v>#VALUE!</v>
      </c>
      <c r="AG190" s="7"/>
      <c r="AH190" s="7"/>
      <c r="AI190" s="7"/>
      <c r="AJ190" s="7"/>
      <c r="AK190" s="7"/>
      <c r="AL190" s="7"/>
      <c r="AN190" s="26" t="e">
        <f t="shared" si="18"/>
        <v>#VALUE!</v>
      </c>
      <c r="AO190" s="7"/>
      <c r="AP190" s="7"/>
      <c r="AQ190" s="7"/>
      <c r="AR190" s="7"/>
      <c r="AS190" s="7"/>
      <c r="AT190" s="7"/>
      <c r="AV190" s="26" t="e">
        <f t="shared" si="19"/>
        <v>#VALUE!</v>
      </c>
      <c r="AW190" s="7"/>
      <c r="AX190" s="7"/>
      <c r="AY190" s="7"/>
      <c r="AZ190" s="7"/>
      <c r="BA190" s="7"/>
      <c r="BB190" s="7"/>
    </row>
    <row r="191" spans="1:54" x14ac:dyDescent="0.45">
      <c r="A191" s="48">
        <f t="shared" si="20"/>
        <v>42184</v>
      </c>
      <c r="B191" s="60"/>
      <c r="C191" s="61">
        <f>INDEX(($I$12:$N$1473,$Q$12:$V$1473,$Y$12:$AD$1473),$A191-VLOOKUP($C$3,$CA$3:$CC$10,3,FALSE)+1,3,VLOOKUP($C$3,$CA$3:$CB$10,2,FALSE))</f>
        <v>0</v>
      </c>
      <c r="D191" s="61">
        <f>INDEX(($I$12:$N$1473,$Q$12:$V$1473,$Y$12:$AD$1473),$A191-VLOOKUP($C$3,$CA$3:$CC$10,3,FALSE)+1,4,VLOOKUP($C$3,$CA$3:$CB$10,2,FALSE))</f>
        <v>0</v>
      </c>
      <c r="E191" s="61">
        <f>INDEX(($I$12:$N$1473,$Q$12:$V$1473,$Y$12:$AD$1473),$A191-VLOOKUP($C$3,$CA$3:$CC$10,3,FALSE)+1,5,VLOOKUP($C$3,$CA$3:$CB$10,2,FALSE))</f>
        <v>16.600000000000001</v>
      </c>
      <c r="F191" s="62">
        <f>INDEX(($I$12:$N$1473,$Q$12:$V$1473,$Y$12:$AD$1473),$A191-VLOOKUP($C$3,$CA$3:$CC$10,3,FALSE)+1,6,VLOOKUP($C$3,$CA$3:$CB$10,2,FALSE))</f>
        <v>28.9</v>
      </c>
      <c r="G191" s="30"/>
      <c r="H191" s="26">
        <f t="shared" si="14"/>
        <v>42184</v>
      </c>
      <c r="I191" s="7" t="s">
        <v>199</v>
      </c>
      <c r="J191" s="7" t="s">
        <v>20</v>
      </c>
      <c r="K191" s="7">
        <v>0</v>
      </c>
      <c r="L191" s="7"/>
      <c r="M191" s="7">
        <v>16.899999999999999</v>
      </c>
      <c r="N191" s="7">
        <v>29.4</v>
      </c>
      <c r="P191" s="26">
        <f t="shared" si="15"/>
        <v>42184</v>
      </c>
      <c r="Q191" s="7" t="s">
        <v>199</v>
      </c>
      <c r="R191" s="7" t="s">
        <v>20</v>
      </c>
      <c r="S191" s="7">
        <v>0.38</v>
      </c>
      <c r="T191" s="7">
        <v>2.23</v>
      </c>
      <c r="U191" s="7">
        <v>15.6</v>
      </c>
      <c r="V191" s="7">
        <v>28.4</v>
      </c>
      <c r="X191" s="26">
        <f t="shared" si="16"/>
        <v>42184</v>
      </c>
      <c r="Y191" s="174" t="s">
        <v>199</v>
      </c>
      <c r="Z191" s="174" t="s">
        <v>20</v>
      </c>
      <c r="AA191" s="174">
        <v>0</v>
      </c>
      <c r="AB191" s="174">
        <v>0</v>
      </c>
      <c r="AC191" s="174">
        <v>16.600000000000001</v>
      </c>
      <c r="AD191" s="174">
        <v>28.9</v>
      </c>
      <c r="AF191" s="26" t="e">
        <f t="shared" si="17"/>
        <v>#VALUE!</v>
      </c>
      <c r="AG191" s="7"/>
      <c r="AH191" s="7"/>
      <c r="AI191" s="7"/>
      <c r="AJ191" s="7"/>
      <c r="AK191" s="7"/>
      <c r="AL191" s="7"/>
      <c r="AN191" s="26" t="e">
        <f t="shared" si="18"/>
        <v>#VALUE!</v>
      </c>
      <c r="AO191" s="7"/>
      <c r="AP191" s="7"/>
      <c r="AQ191" s="7"/>
      <c r="AR191" s="7"/>
      <c r="AS191" s="7"/>
      <c r="AT191" s="7"/>
      <c r="AV191" s="26" t="e">
        <f t="shared" si="19"/>
        <v>#VALUE!</v>
      </c>
      <c r="AW191" s="7"/>
      <c r="AX191" s="7"/>
      <c r="AY191" s="7"/>
      <c r="AZ191" s="7"/>
      <c r="BA191" s="7"/>
      <c r="BB191" s="7"/>
    </row>
    <row r="192" spans="1:54" x14ac:dyDescent="0.45">
      <c r="A192" s="48">
        <f t="shared" si="20"/>
        <v>42185</v>
      </c>
      <c r="B192" s="60"/>
      <c r="C192" s="61">
        <f>INDEX(($I$12:$N$1473,$Q$12:$V$1473,$Y$12:$AD$1473),$A192-VLOOKUP($C$3,$CA$3:$CC$10,3,FALSE)+1,3,VLOOKUP($C$3,$CA$3:$CB$10,2,FALSE))</f>
        <v>0</v>
      </c>
      <c r="D192" s="61">
        <f>INDEX(($I$12:$N$1473,$Q$12:$V$1473,$Y$12:$AD$1473),$A192-VLOOKUP($C$3,$CA$3:$CC$10,3,FALSE)+1,4,VLOOKUP($C$3,$CA$3:$CB$10,2,FALSE))</f>
        <v>0</v>
      </c>
      <c r="E192" s="61">
        <f>INDEX(($I$12:$N$1473,$Q$12:$V$1473,$Y$12:$AD$1473),$A192-VLOOKUP($C$3,$CA$3:$CC$10,3,FALSE)+1,5,VLOOKUP($C$3,$CA$3:$CB$10,2,FALSE))</f>
        <v>16.600000000000001</v>
      </c>
      <c r="F192" s="62">
        <f>INDEX(($I$12:$N$1473,$Q$12:$V$1473,$Y$12:$AD$1473),$A192-VLOOKUP($C$3,$CA$3:$CC$10,3,FALSE)+1,6,VLOOKUP($C$3,$CA$3:$CB$10,2,FALSE))</f>
        <v>33.200000000000003</v>
      </c>
      <c r="G192" s="30"/>
      <c r="H192" s="26">
        <f t="shared" si="14"/>
        <v>42185</v>
      </c>
      <c r="I192" s="7" t="s">
        <v>200</v>
      </c>
      <c r="J192" s="7" t="s">
        <v>20</v>
      </c>
      <c r="K192" s="7">
        <v>0</v>
      </c>
      <c r="L192" s="7"/>
      <c r="M192" s="7">
        <v>18.2</v>
      </c>
      <c r="N192" s="7">
        <v>34.200000000000003</v>
      </c>
      <c r="P192" s="26">
        <f t="shared" si="15"/>
        <v>42185</v>
      </c>
      <c r="Q192" s="7" t="s">
        <v>200</v>
      </c>
      <c r="R192" s="7" t="s">
        <v>20</v>
      </c>
      <c r="S192" s="7">
        <v>0.43</v>
      </c>
      <c r="T192" s="7">
        <v>2.23</v>
      </c>
      <c r="U192" s="7">
        <v>15.1</v>
      </c>
      <c r="V192" s="7">
        <v>33.200000000000003</v>
      </c>
      <c r="X192" s="26">
        <f t="shared" si="16"/>
        <v>42185</v>
      </c>
      <c r="Y192" s="174" t="s">
        <v>200</v>
      </c>
      <c r="Z192" s="174" t="s">
        <v>20</v>
      </c>
      <c r="AA192" s="174">
        <v>0</v>
      </c>
      <c r="AB192" s="174">
        <v>0</v>
      </c>
      <c r="AC192" s="174">
        <v>16.600000000000001</v>
      </c>
      <c r="AD192" s="174">
        <v>33.200000000000003</v>
      </c>
      <c r="AF192" s="26" t="e">
        <f t="shared" si="17"/>
        <v>#VALUE!</v>
      </c>
      <c r="AG192" s="7"/>
      <c r="AH192" s="7"/>
      <c r="AI192" s="7"/>
      <c r="AJ192" s="7"/>
      <c r="AK192" s="7"/>
      <c r="AL192" s="7"/>
      <c r="AN192" s="26" t="e">
        <f t="shared" si="18"/>
        <v>#VALUE!</v>
      </c>
      <c r="AO192" s="7"/>
      <c r="AP192" s="7"/>
      <c r="AQ192" s="7"/>
      <c r="AR192" s="7"/>
      <c r="AS192" s="7"/>
      <c r="AT192" s="7"/>
      <c r="AV192" s="26" t="e">
        <f t="shared" si="19"/>
        <v>#VALUE!</v>
      </c>
      <c r="AW192" s="7"/>
      <c r="AX192" s="7"/>
      <c r="AY192" s="7"/>
      <c r="AZ192" s="7"/>
      <c r="BA192" s="7"/>
      <c r="BB192" s="7"/>
    </row>
    <row r="193" spans="1:54" x14ac:dyDescent="0.45">
      <c r="A193" s="48">
        <f t="shared" si="20"/>
        <v>42186</v>
      </c>
      <c r="B193" s="60"/>
      <c r="C193" s="61">
        <f>INDEX(($I$12:$N$1473,$Q$12:$V$1473,$Y$12:$AD$1473),$A193-VLOOKUP($C$3,$CA$3:$CC$10,3,FALSE)+1,3,VLOOKUP($C$3,$CA$3:$CB$10,2,FALSE))</f>
        <v>0</v>
      </c>
      <c r="D193" s="61">
        <f>INDEX(($I$12:$N$1473,$Q$12:$V$1473,$Y$12:$AD$1473),$A193-VLOOKUP($C$3,$CA$3:$CC$10,3,FALSE)+1,4,VLOOKUP($C$3,$CA$3:$CB$10,2,FALSE))</f>
        <v>0</v>
      </c>
      <c r="E193" s="61">
        <f>INDEX(($I$12:$N$1473,$Q$12:$V$1473,$Y$12:$AD$1473),$A193-VLOOKUP($C$3,$CA$3:$CC$10,3,FALSE)+1,5,VLOOKUP($C$3,$CA$3:$CB$10,2,FALSE))</f>
        <v>18.2</v>
      </c>
      <c r="F193" s="62">
        <f>INDEX(($I$12:$N$1473,$Q$12:$V$1473,$Y$12:$AD$1473),$A193-VLOOKUP($C$3,$CA$3:$CC$10,3,FALSE)+1,6,VLOOKUP($C$3,$CA$3:$CB$10,2,FALSE))</f>
        <v>39</v>
      </c>
      <c r="G193" s="30"/>
      <c r="H193" s="26">
        <f t="shared" si="14"/>
        <v>42186</v>
      </c>
      <c r="I193" s="7" t="s">
        <v>201</v>
      </c>
      <c r="J193" s="7" t="s">
        <v>20</v>
      </c>
      <c r="K193" s="7">
        <v>0</v>
      </c>
      <c r="L193" s="7"/>
      <c r="M193" s="7">
        <v>21.6</v>
      </c>
      <c r="N193" s="7">
        <v>39.700000000000003</v>
      </c>
      <c r="P193" s="26">
        <f t="shared" si="15"/>
        <v>42186</v>
      </c>
      <c r="Q193" s="7" t="s">
        <v>201</v>
      </c>
      <c r="R193" s="7" t="s">
        <v>20</v>
      </c>
      <c r="S193" s="7">
        <v>0</v>
      </c>
      <c r="T193" s="7">
        <v>0</v>
      </c>
      <c r="U193" s="7">
        <v>18.2</v>
      </c>
      <c r="V193" s="7">
        <v>39</v>
      </c>
      <c r="X193" s="26">
        <f t="shared" si="16"/>
        <v>42186</v>
      </c>
      <c r="Y193" s="174" t="s">
        <v>201</v>
      </c>
      <c r="Z193" s="174" t="s">
        <v>20</v>
      </c>
      <c r="AA193" s="174">
        <v>0</v>
      </c>
      <c r="AB193" s="174">
        <v>0</v>
      </c>
      <c r="AC193" s="174">
        <v>18.2</v>
      </c>
      <c r="AD193" s="174">
        <v>39</v>
      </c>
      <c r="AF193" s="26" t="e">
        <f t="shared" si="17"/>
        <v>#VALUE!</v>
      </c>
      <c r="AG193" s="7"/>
      <c r="AH193" s="7"/>
      <c r="AI193" s="7"/>
      <c r="AJ193" s="7"/>
      <c r="AK193" s="7"/>
      <c r="AL193" s="7"/>
      <c r="AN193" s="26" t="e">
        <f t="shared" si="18"/>
        <v>#VALUE!</v>
      </c>
      <c r="AO193" s="7"/>
      <c r="AP193" s="7"/>
      <c r="AQ193" s="7"/>
      <c r="AR193" s="7"/>
      <c r="AS193" s="7"/>
      <c r="AT193" s="7"/>
      <c r="AV193" s="26" t="e">
        <f t="shared" si="19"/>
        <v>#VALUE!</v>
      </c>
      <c r="AW193" s="7"/>
      <c r="AX193" s="7"/>
      <c r="AY193" s="7"/>
      <c r="AZ193" s="7"/>
      <c r="BA193" s="7"/>
      <c r="BB193" s="7"/>
    </row>
    <row r="194" spans="1:54" x14ac:dyDescent="0.45">
      <c r="A194" s="48">
        <f t="shared" si="20"/>
        <v>42187</v>
      </c>
      <c r="B194" s="60"/>
      <c r="C194" s="61">
        <f>INDEX(($I$12:$N$1473,$Q$12:$V$1473,$Y$12:$AD$1473),$A194-VLOOKUP($C$3,$CA$3:$CC$10,3,FALSE)+1,3,VLOOKUP($C$3,$CA$3:$CB$10,2,FALSE))</f>
        <v>0</v>
      </c>
      <c r="D194" s="61">
        <f>INDEX(($I$12:$N$1473,$Q$12:$V$1473,$Y$12:$AD$1473),$A194-VLOOKUP($C$3,$CA$3:$CC$10,3,FALSE)+1,4,VLOOKUP($C$3,$CA$3:$CB$10,2,FALSE))</f>
        <v>0</v>
      </c>
      <c r="E194" s="61">
        <f>INDEX(($I$12:$N$1473,$Q$12:$V$1473,$Y$12:$AD$1473),$A194-VLOOKUP($C$3,$CA$3:$CC$10,3,FALSE)+1,5,VLOOKUP($C$3,$CA$3:$CB$10,2,FALSE))</f>
        <v>22.1</v>
      </c>
      <c r="F194" s="62">
        <f>INDEX(($I$12:$N$1473,$Q$12:$V$1473,$Y$12:$AD$1473),$A194-VLOOKUP($C$3,$CA$3:$CC$10,3,FALSE)+1,6,VLOOKUP($C$3,$CA$3:$CB$10,2,FALSE))</f>
        <v>31.6</v>
      </c>
      <c r="G194" s="30"/>
      <c r="H194" s="26">
        <f t="shared" si="14"/>
        <v>42187</v>
      </c>
      <c r="I194" s="7" t="s">
        <v>202</v>
      </c>
      <c r="J194" s="7" t="s">
        <v>20</v>
      </c>
      <c r="K194" s="7">
        <v>0</v>
      </c>
      <c r="L194" s="7"/>
      <c r="M194" s="7">
        <v>21.9</v>
      </c>
      <c r="N194" s="7">
        <v>31.3</v>
      </c>
      <c r="P194" s="26">
        <f t="shared" si="15"/>
        <v>42187</v>
      </c>
      <c r="Q194" s="7" t="s">
        <v>202</v>
      </c>
      <c r="R194" s="7" t="s">
        <v>20</v>
      </c>
      <c r="S194" s="7">
        <v>0</v>
      </c>
      <c r="T194" s="7">
        <v>0</v>
      </c>
      <c r="U194" s="7">
        <v>20.5</v>
      </c>
      <c r="V194" s="7">
        <v>30.7</v>
      </c>
      <c r="X194" s="26">
        <f t="shared" si="16"/>
        <v>42187</v>
      </c>
      <c r="Y194" s="174" t="s">
        <v>202</v>
      </c>
      <c r="Z194" s="174" t="s">
        <v>20</v>
      </c>
      <c r="AA194" s="174">
        <v>0</v>
      </c>
      <c r="AB194" s="174">
        <v>0</v>
      </c>
      <c r="AC194" s="174">
        <v>22.1</v>
      </c>
      <c r="AD194" s="174">
        <v>31.6</v>
      </c>
      <c r="AF194" s="26" t="e">
        <f t="shared" si="17"/>
        <v>#VALUE!</v>
      </c>
      <c r="AG194" s="7"/>
      <c r="AH194" s="7"/>
      <c r="AI194" s="7"/>
      <c r="AJ194" s="7"/>
      <c r="AK194" s="7"/>
      <c r="AL194" s="7"/>
      <c r="AN194" s="26" t="e">
        <f t="shared" si="18"/>
        <v>#VALUE!</v>
      </c>
      <c r="AO194" s="7"/>
      <c r="AP194" s="7"/>
      <c r="AQ194" s="7"/>
      <c r="AR194" s="7"/>
      <c r="AS194" s="7"/>
      <c r="AT194" s="7"/>
      <c r="AV194" s="26" t="e">
        <f t="shared" si="19"/>
        <v>#VALUE!</v>
      </c>
      <c r="AW194" s="7"/>
      <c r="AX194" s="7"/>
      <c r="AY194" s="7"/>
      <c r="AZ194" s="7"/>
      <c r="BA194" s="7"/>
      <c r="BB194" s="7"/>
    </row>
    <row r="195" spans="1:54" x14ac:dyDescent="0.45">
      <c r="A195" s="48">
        <f t="shared" si="20"/>
        <v>42188</v>
      </c>
      <c r="B195" s="60"/>
      <c r="C195" s="61">
        <f>INDEX(($I$12:$N$1473,$Q$12:$V$1473,$Y$12:$AD$1473),$A195-VLOOKUP($C$3,$CA$3:$CC$10,3,FALSE)+1,3,VLOOKUP($C$3,$CA$3:$CB$10,2,FALSE))</f>
        <v>0</v>
      </c>
      <c r="D195" s="61">
        <f>INDEX(($I$12:$N$1473,$Q$12:$V$1473,$Y$12:$AD$1473),$A195-VLOOKUP($C$3,$CA$3:$CC$10,3,FALSE)+1,4,VLOOKUP($C$3,$CA$3:$CB$10,2,FALSE))</f>
        <v>0</v>
      </c>
      <c r="E195" s="61">
        <f>INDEX(($I$12:$N$1473,$Q$12:$V$1473,$Y$12:$AD$1473),$A195-VLOOKUP($C$3,$CA$3:$CC$10,3,FALSE)+1,5,VLOOKUP($C$3,$CA$3:$CB$10,2,FALSE))</f>
        <v>18.2</v>
      </c>
      <c r="F195" s="62">
        <f>INDEX(($I$12:$N$1473,$Q$12:$V$1473,$Y$12:$AD$1473),$A195-VLOOKUP($C$3,$CA$3:$CC$10,3,FALSE)+1,6,VLOOKUP($C$3,$CA$3:$CB$10,2,FALSE))</f>
        <v>36.5</v>
      </c>
      <c r="G195" s="30"/>
      <c r="H195" s="26">
        <f t="shared" si="14"/>
        <v>42188</v>
      </c>
      <c r="I195" s="7" t="s">
        <v>203</v>
      </c>
      <c r="J195" s="7" t="s">
        <v>20</v>
      </c>
      <c r="K195" s="7">
        <v>0</v>
      </c>
      <c r="L195" s="7"/>
      <c r="M195" s="7">
        <v>18.8</v>
      </c>
      <c r="N195" s="7">
        <v>36.200000000000003</v>
      </c>
      <c r="P195" s="26">
        <f t="shared" si="15"/>
        <v>42188</v>
      </c>
      <c r="Q195" s="7" t="s">
        <v>203</v>
      </c>
      <c r="R195" s="7" t="s">
        <v>20</v>
      </c>
      <c r="S195" s="7">
        <v>0.08</v>
      </c>
      <c r="T195" s="7">
        <v>0</v>
      </c>
      <c r="U195" s="7">
        <v>17.2</v>
      </c>
      <c r="V195" s="7">
        <v>36</v>
      </c>
      <c r="X195" s="26">
        <f t="shared" si="16"/>
        <v>42188</v>
      </c>
      <c r="Y195" s="174" t="s">
        <v>203</v>
      </c>
      <c r="Z195" s="174" t="s">
        <v>20</v>
      </c>
      <c r="AA195" s="174">
        <v>0</v>
      </c>
      <c r="AB195" s="174">
        <v>0</v>
      </c>
      <c r="AC195" s="174">
        <v>18.2</v>
      </c>
      <c r="AD195" s="174">
        <v>36.5</v>
      </c>
      <c r="AF195" s="26" t="e">
        <f t="shared" si="17"/>
        <v>#VALUE!</v>
      </c>
      <c r="AG195" s="7"/>
      <c r="AH195" s="7"/>
      <c r="AI195" s="7"/>
      <c r="AJ195" s="7"/>
      <c r="AK195" s="7"/>
      <c r="AL195" s="7"/>
      <c r="AN195" s="26" t="e">
        <f t="shared" si="18"/>
        <v>#VALUE!</v>
      </c>
      <c r="AO195" s="7"/>
      <c r="AP195" s="7"/>
      <c r="AQ195" s="7"/>
      <c r="AR195" s="7"/>
      <c r="AS195" s="7"/>
      <c r="AT195" s="7"/>
      <c r="AV195" s="26" t="e">
        <f t="shared" si="19"/>
        <v>#VALUE!</v>
      </c>
      <c r="AW195" s="7"/>
      <c r="AX195" s="7"/>
      <c r="AY195" s="7"/>
      <c r="AZ195" s="7"/>
      <c r="BA195" s="7"/>
      <c r="BB195" s="7"/>
    </row>
    <row r="196" spans="1:54" x14ac:dyDescent="0.45">
      <c r="A196" s="48">
        <f t="shared" si="20"/>
        <v>42189</v>
      </c>
      <c r="B196" s="60"/>
      <c r="C196" s="61">
        <f>INDEX(($I$12:$N$1473,$Q$12:$V$1473,$Y$12:$AD$1473),$A196-VLOOKUP($C$3,$CA$3:$CC$10,3,FALSE)+1,3,VLOOKUP($C$3,$CA$3:$CB$10,2,FALSE))</f>
        <v>0</v>
      </c>
      <c r="D196" s="61">
        <f>INDEX(($I$12:$N$1473,$Q$12:$V$1473,$Y$12:$AD$1473),$A196-VLOOKUP($C$3,$CA$3:$CC$10,3,FALSE)+1,4,VLOOKUP($C$3,$CA$3:$CB$10,2,FALSE))</f>
        <v>0</v>
      </c>
      <c r="E196" s="61">
        <f>INDEX(($I$12:$N$1473,$Q$12:$V$1473,$Y$12:$AD$1473),$A196-VLOOKUP($C$3,$CA$3:$CC$10,3,FALSE)+1,5,VLOOKUP($C$3,$CA$3:$CB$10,2,FALSE))</f>
        <v>21.2</v>
      </c>
      <c r="F196" s="62">
        <f>INDEX(($I$12:$N$1473,$Q$12:$V$1473,$Y$12:$AD$1473),$A196-VLOOKUP($C$3,$CA$3:$CC$10,3,FALSE)+1,6,VLOOKUP($C$3,$CA$3:$CB$10,2,FALSE))</f>
        <v>31.6</v>
      </c>
      <c r="G196" s="30"/>
      <c r="H196" s="26">
        <f t="shared" si="14"/>
        <v>42189</v>
      </c>
      <c r="I196" s="7" t="s">
        <v>204</v>
      </c>
      <c r="J196" s="7" t="s">
        <v>20</v>
      </c>
      <c r="K196" s="7">
        <v>0</v>
      </c>
      <c r="L196" s="7"/>
      <c r="M196" s="7">
        <v>23.7</v>
      </c>
      <c r="N196" s="7">
        <v>33.6</v>
      </c>
      <c r="P196" s="26">
        <f t="shared" si="15"/>
        <v>42189</v>
      </c>
      <c r="Q196" s="7" t="s">
        <v>204</v>
      </c>
      <c r="R196" s="7" t="s">
        <v>20</v>
      </c>
      <c r="S196" s="7">
        <v>0</v>
      </c>
      <c r="T196" s="7">
        <v>0</v>
      </c>
      <c r="U196" s="7">
        <v>23.2</v>
      </c>
      <c r="V196" s="7">
        <v>33.1</v>
      </c>
      <c r="X196" s="26">
        <f t="shared" si="16"/>
        <v>42189</v>
      </c>
      <c r="Y196" s="174" t="s">
        <v>204</v>
      </c>
      <c r="Z196" s="174" t="s">
        <v>20</v>
      </c>
      <c r="AA196" s="174">
        <v>0</v>
      </c>
      <c r="AB196" s="174">
        <v>0</v>
      </c>
      <c r="AC196" s="174">
        <v>21.2</v>
      </c>
      <c r="AD196" s="174">
        <v>31.6</v>
      </c>
      <c r="AF196" s="26" t="e">
        <f t="shared" si="17"/>
        <v>#VALUE!</v>
      </c>
      <c r="AG196" s="7"/>
      <c r="AH196" s="7"/>
      <c r="AI196" s="7"/>
      <c r="AJ196" s="7"/>
      <c r="AK196" s="7"/>
      <c r="AL196" s="7"/>
      <c r="AN196" s="26" t="e">
        <f t="shared" si="18"/>
        <v>#VALUE!</v>
      </c>
      <c r="AO196" s="7"/>
      <c r="AP196" s="7"/>
      <c r="AQ196" s="7"/>
      <c r="AR196" s="7"/>
      <c r="AS196" s="7"/>
      <c r="AT196" s="7"/>
      <c r="AV196" s="26" t="e">
        <f t="shared" si="19"/>
        <v>#VALUE!</v>
      </c>
      <c r="AW196" s="7"/>
      <c r="AX196" s="7"/>
      <c r="AY196" s="7"/>
      <c r="AZ196" s="7"/>
      <c r="BA196" s="7"/>
      <c r="BB196" s="7"/>
    </row>
    <row r="197" spans="1:54" x14ac:dyDescent="0.45">
      <c r="A197" s="48">
        <f t="shared" si="20"/>
        <v>42190</v>
      </c>
      <c r="B197" s="60"/>
      <c r="C197" s="61">
        <f>INDEX(($I$12:$N$1473,$Q$12:$V$1473,$Y$12:$AD$1473),$A197-VLOOKUP($C$3,$CA$3:$CC$10,3,FALSE)+1,3,VLOOKUP($C$3,$CA$3:$CB$10,2,FALSE))</f>
        <v>0</v>
      </c>
      <c r="D197" s="61">
        <f>INDEX(($I$12:$N$1473,$Q$12:$V$1473,$Y$12:$AD$1473),$A197-VLOOKUP($C$3,$CA$3:$CC$10,3,FALSE)+1,4,VLOOKUP($C$3,$CA$3:$CB$10,2,FALSE))</f>
        <v>0</v>
      </c>
      <c r="E197" s="61">
        <f>INDEX(($I$12:$N$1473,$Q$12:$V$1473,$Y$12:$AD$1473),$A197-VLOOKUP($C$3,$CA$3:$CC$10,3,FALSE)+1,5,VLOOKUP($C$3,$CA$3:$CB$10,2,FALSE))</f>
        <v>18.7</v>
      </c>
      <c r="F197" s="62">
        <f>INDEX(($I$12:$N$1473,$Q$12:$V$1473,$Y$12:$AD$1473),$A197-VLOOKUP($C$3,$CA$3:$CC$10,3,FALSE)+1,6,VLOOKUP($C$3,$CA$3:$CB$10,2,FALSE))</f>
        <v>27.5</v>
      </c>
      <c r="G197" s="30"/>
      <c r="H197" s="26">
        <f t="shared" si="14"/>
        <v>42190</v>
      </c>
      <c r="I197" s="7" t="s">
        <v>205</v>
      </c>
      <c r="J197" s="7" t="s">
        <v>20</v>
      </c>
      <c r="K197" s="7">
        <v>0</v>
      </c>
      <c r="L197" s="7"/>
      <c r="M197" s="7">
        <v>19.7</v>
      </c>
      <c r="N197" s="7">
        <v>26.5</v>
      </c>
      <c r="P197" s="26">
        <f t="shared" si="15"/>
        <v>42190</v>
      </c>
      <c r="Q197" s="7" t="s">
        <v>205</v>
      </c>
      <c r="R197" s="7" t="s">
        <v>20</v>
      </c>
      <c r="S197" s="7">
        <v>0.03</v>
      </c>
      <c r="T197" s="7">
        <v>0</v>
      </c>
      <c r="U197" s="7">
        <v>17.7</v>
      </c>
      <c r="V197" s="7">
        <v>25.4</v>
      </c>
      <c r="X197" s="26">
        <f t="shared" si="16"/>
        <v>42190</v>
      </c>
      <c r="Y197" s="174" t="s">
        <v>205</v>
      </c>
      <c r="Z197" s="174" t="s">
        <v>20</v>
      </c>
      <c r="AA197" s="174">
        <v>0</v>
      </c>
      <c r="AB197" s="174">
        <v>0</v>
      </c>
      <c r="AC197" s="174">
        <v>18.7</v>
      </c>
      <c r="AD197" s="174">
        <v>27.5</v>
      </c>
      <c r="AF197" s="26" t="e">
        <f t="shared" si="17"/>
        <v>#VALUE!</v>
      </c>
      <c r="AG197" s="7"/>
      <c r="AH197" s="7"/>
      <c r="AI197" s="7"/>
      <c r="AJ197" s="7"/>
      <c r="AK197" s="7"/>
      <c r="AL197" s="7"/>
      <c r="AN197" s="26" t="e">
        <f t="shared" si="18"/>
        <v>#VALUE!</v>
      </c>
      <c r="AO197" s="7"/>
      <c r="AP197" s="7"/>
      <c r="AQ197" s="7"/>
      <c r="AR197" s="7"/>
      <c r="AS197" s="7"/>
      <c r="AT197" s="7"/>
      <c r="AV197" s="26" t="e">
        <f t="shared" si="19"/>
        <v>#VALUE!</v>
      </c>
      <c r="AW197" s="7"/>
      <c r="AX197" s="7"/>
      <c r="AY197" s="7"/>
      <c r="AZ197" s="7"/>
      <c r="BA197" s="7"/>
      <c r="BB197" s="7"/>
    </row>
    <row r="198" spans="1:54" x14ac:dyDescent="0.45">
      <c r="A198" s="48">
        <f t="shared" si="20"/>
        <v>42191</v>
      </c>
      <c r="B198" s="60"/>
      <c r="C198" s="61">
        <f>INDEX(($I$12:$N$1473,$Q$12:$V$1473,$Y$12:$AD$1473),$A198-VLOOKUP($C$3,$CA$3:$CC$10,3,FALSE)+1,3,VLOOKUP($C$3,$CA$3:$CB$10,2,FALSE))</f>
        <v>0</v>
      </c>
      <c r="D198" s="61">
        <f>INDEX(($I$12:$N$1473,$Q$12:$V$1473,$Y$12:$AD$1473),$A198-VLOOKUP($C$3,$CA$3:$CC$10,3,FALSE)+1,4,VLOOKUP($C$3,$CA$3:$CB$10,2,FALSE))</f>
        <v>0</v>
      </c>
      <c r="E198" s="61">
        <f>INDEX(($I$12:$N$1473,$Q$12:$V$1473,$Y$12:$AD$1473),$A198-VLOOKUP($C$3,$CA$3:$CC$10,3,FALSE)+1,5,VLOOKUP($C$3,$CA$3:$CB$10,2,FALSE))</f>
        <v>13.6</v>
      </c>
      <c r="F198" s="62">
        <f>INDEX(($I$12:$N$1473,$Q$12:$V$1473,$Y$12:$AD$1473),$A198-VLOOKUP($C$3,$CA$3:$CC$10,3,FALSE)+1,6,VLOOKUP($C$3,$CA$3:$CB$10,2,FALSE))</f>
        <v>31.5</v>
      </c>
      <c r="G198" s="30"/>
      <c r="H198" s="26">
        <f t="shared" si="14"/>
        <v>42191</v>
      </c>
      <c r="I198" s="7" t="s">
        <v>206</v>
      </c>
      <c r="J198" s="7" t="s">
        <v>20</v>
      </c>
      <c r="K198" s="7">
        <v>0</v>
      </c>
      <c r="L198" s="7"/>
      <c r="M198" s="7">
        <v>16.100000000000001</v>
      </c>
      <c r="N198" s="7">
        <v>32.1</v>
      </c>
      <c r="P198" s="26">
        <f t="shared" si="15"/>
        <v>42191</v>
      </c>
      <c r="Q198" s="7" t="s">
        <v>206</v>
      </c>
      <c r="R198" s="7" t="s">
        <v>20</v>
      </c>
      <c r="S198" s="7">
        <v>0.73</v>
      </c>
      <c r="T198" s="7">
        <v>0</v>
      </c>
      <c r="U198" s="7">
        <v>13.9</v>
      </c>
      <c r="V198" s="7">
        <v>31.5</v>
      </c>
      <c r="X198" s="26">
        <f t="shared" si="16"/>
        <v>42191</v>
      </c>
      <c r="Y198" s="174" t="s">
        <v>206</v>
      </c>
      <c r="Z198" s="174" t="s">
        <v>20</v>
      </c>
      <c r="AA198" s="174">
        <v>0</v>
      </c>
      <c r="AB198" s="174">
        <v>0</v>
      </c>
      <c r="AC198" s="174">
        <v>13.6</v>
      </c>
      <c r="AD198" s="174">
        <v>31.5</v>
      </c>
      <c r="AF198" s="26" t="e">
        <f t="shared" si="17"/>
        <v>#VALUE!</v>
      </c>
      <c r="AG198" s="7"/>
      <c r="AH198" s="7"/>
      <c r="AI198" s="7"/>
      <c r="AJ198" s="7"/>
      <c r="AK198" s="7"/>
      <c r="AL198" s="7"/>
      <c r="AN198" s="26" t="e">
        <f t="shared" si="18"/>
        <v>#VALUE!</v>
      </c>
      <c r="AO198" s="7"/>
      <c r="AP198" s="7"/>
      <c r="AQ198" s="7"/>
      <c r="AR198" s="7"/>
      <c r="AS198" s="7"/>
      <c r="AT198" s="7"/>
      <c r="AV198" s="26" t="e">
        <f t="shared" si="19"/>
        <v>#VALUE!</v>
      </c>
      <c r="AW198" s="7"/>
      <c r="AX198" s="7"/>
      <c r="AY198" s="7"/>
      <c r="AZ198" s="7"/>
      <c r="BA198" s="7"/>
      <c r="BB198" s="7"/>
    </row>
    <row r="199" spans="1:54" x14ac:dyDescent="0.45">
      <c r="A199" s="48">
        <f t="shared" si="20"/>
        <v>42192</v>
      </c>
      <c r="B199" s="60"/>
      <c r="C199" s="61">
        <f>INDEX(($I$12:$N$1473,$Q$12:$V$1473,$Y$12:$AD$1473),$A199-VLOOKUP($C$3,$CA$3:$CC$10,3,FALSE)+1,3,VLOOKUP($C$3,$CA$3:$CB$10,2,FALSE))</f>
        <v>0</v>
      </c>
      <c r="D199" s="61">
        <f>INDEX(($I$12:$N$1473,$Q$12:$V$1473,$Y$12:$AD$1473),$A199-VLOOKUP($C$3,$CA$3:$CC$10,3,FALSE)+1,4,VLOOKUP($C$3,$CA$3:$CB$10,2,FALSE))</f>
        <v>0</v>
      </c>
      <c r="E199" s="61">
        <f>INDEX(($I$12:$N$1473,$Q$12:$V$1473,$Y$12:$AD$1473),$A199-VLOOKUP($C$3,$CA$3:$CC$10,3,FALSE)+1,5,VLOOKUP($C$3,$CA$3:$CB$10,2,FALSE))</f>
        <v>17.399999999999999</v>
      </c>
      <c r="F199" s="62">
        <f>INDEX(($I$12:$N$1473,$Q$12:$V$1473,$Y$12:$AD$1473),$A199-VLOOKUP($C$3,$CA$3:$CC$10,3,FALSE)+1,6,VLOOKUP($C$3,$CA$3:$CB$10,2,FALSE))</f>
        <v>27.9</v>
      </c>
      <c r="G199" s="30"/>
      <c r="H199" s="26">
        <f t="shared" si="14"/>
        <v>42192</v>
      </c>
      <c r="I199" s="7" t="s">
        <v>207</v>
      </c>
      <c r="J199" s="7" t="s">
        <v>20</v>
      </c>
      <c r="K199" s="7">
        <v>0</v>
      </c>
      <c r="L199" s="7"/>
      <c r="M199" s="7">
        <v>19.7</v>
      </c>
      <c r="N199" s="7">
        <v>28</v>
      </c>
      <c r="P199" s="26">
        <f t="shared" si="15"/>
        <v>42192</v>
      </c>
      <c r="Q199" s="7" t="s">
        <v>207</v>
      </c>
      <c r="R199" s="7" t="s">
        <v>20</v>
      </c>
      <c r="S199" s="7">
        <v>0.1</v>
      </c>
      <c r="T199" s="7">
        <v>0</v>
      </c>
      <c r="U199" s="7">
        <v>17.100000000000001</v>
      </c>
      <c r="V199" s="7">
        <v>28</v>
      </c>
      <c r="X199" s="26">
        <f t="shared" si="16"/>
        <v>42192</v>
      </c>
      <c r="Y199" s="174" t="s">
        <v>207</v>
      </c>
      <c r="Z199" s="174" t="s">
        <v>20</v>
      </c>
      <c r="AA199" s="174">
        <v>0</v>
      </c>
      <c r="AB199" s="174">
        <v>0</v>
      </c>
      <c r="AC199" s="174">
        <v>17.399999999999999</v>
      </c>
      <c r="AD199" s="174">
        <v>27.9</v>
      </c>
      <c r="AF199" s="26" t="e">
        <f t="shared" si="17"/>
        <v>#VALUE!</v>
      </c>
      <c r="AG199" s="7"/>
      <c r="AH199" s="7"/>
      <c r="AI199" s="7"/>
      <c r="AJ199" s="7"/>
      <c r="AK199" s="7"/>
      <c r="AL199" s="7"/>
      <c r="AN199" s="26" t="e">
        <f t="shared" si="18"/>
        <v>#VALUE!</v>
      </c>
      <c r="AO199" s="7"/>
      <c r="AP199" s="7"/>
      <c r="AQ199" s="7"/>
      <c r="AR199" s="7"/>
      <c r="AS199" s="7"/>
      <c r="AT199" s="7"/>
      <c r="AV199" s="26" t="e">
        <f t="shared" si="19"/>
        <v>#VALUE!</v>
      </c>
      <c r="AW199" s="7"/>
      <c r="AX199" s="7"/>
      <c r="AY199" s="7"/>
      <c r="AZ199" s="7"/>
      <c r="BA199" s="7"/>
      <c r="BB199" s="7"/>
    </row>
    <row r="200" spans="1:54" x14ac:dyDescent="0.45">
      <c r="A200" s="48">
        <f t="shared" si="20"/>
        <v>42193</v>
      </c>
      <c r="B200" s="60"/>
      <c r="C200" s="61">
        <f>INDEX(($I$12:$N$1473,$Q$12:$V$1473,$Y$12:$AD$1473),$A200-VLOOKUP($C$3,$CA$3:$CC$10,3,FALSE)+1,3,VLOOKUP($C$3,$CA$3:$CB$10,2,FALSE))</f>
        <v>0.85</v>
      </c>
      <c r="D200" s="61">
        <f>INDEX(($I$12:$N$1473,$Q$12:$V$1473,$Y$12:$AD$1473),$A200-VLOOKUP($C$3,$CA$3:$CC$10,3,FALSE)+1,4,VLOOKUP($C$3,$CA$3:$CB$10,2,FALSE))</f>
        <v>0</v>
      </c>
      <c r="E200" s="61">
        <f>INDEX(($I$12:$N$1473,$Q$12:$V$1473,$Y$12:$AD$1473),$A200-VLOOKUP($C$3,$CA$3:$CC$10,3,FALSE)+1,5,VLOOKUP($C$3,$CA$3:$CB$10,2,FALSE))</f>
        <v>13.9</v>
      </c>
      <c r="F200" s="62">
        <f>INDEX(($I$12:$N$1473,$Q$12:$V$1473,$Y$12:$AD$1473),$A200-VLOOKUP($C$3,$CA$3:$CC$10,3,FALSE)+1,6,VLOOKUP($C$3,$CA$3:$CB$10,2,FALSE))</f>
        <v>20.399999999999999</v>
      </c>
      <c r="G200" s="30"/>
      <c r="H200" s="26">
        <f t="shared" si="14"/>
        <v>42193</v>
      </c>
      <c r="I200" s="7" t="s">
        <v>208</v>
      </c>
      <c r="J200" s="7" t="s">
        <v>20</v>
      </c>
      <c r="K200" s="7">
        <v>0.5</v>
      </c>
      <c r="L200" s="7"/>
      <c r="M200" s="7">
        <v>15.1</v>
      </c>
      <c r="N200" s="7">
        <v>19.899999999999999</v>
      </c>
      <c r="P200" s="26">
        <f t="shared" si="15"/>
        <v>42193</v>
      </c>
      <c r="Q200" s="7" t="s">
        <v>208</v>
      </c>
      <c r="R200" s="7" t="s">
        <v>20</v>
      </c>
      <c r="S200" s="7">
        <v>1.34</v>
      </c>
      <c r="T200" s="7">
        <v>0</v>
      </c>
      <c r="U200" s="7">
        <v>14.3</v>
      </c>
      <c r="V200" s="7">
        <v>19.8</v>
      </c>
      <c r="X200" s="26">
        <f t="shared" si="16"/>
        <v>42193</v>
      </c>
      <c r="Y200" s="174" t="s">
        <v>208</v>
      </c>
      <c r="Z200" s="174" t="s">
        <v>20</v>
      </c>
      <c r="AA200" s="174">
        <v>0.85</v>
      </c>
      <c r="AB200" s="174">
        <v>0</v>
      </c>
      <c r="AC200" s="174">
        <v>13.9</v>
      </c>
      <c r="AD200" s="174">
        <v>20.399999999999999</v>
      </c>
      <c r="AF200" s="26" t="e">
        <f t="shared" si="17"/>
        <v>#VALUE!</v>
      </c>
      <c r="AG200" s="7"/>
      <c r="AH200" s="7"/>
      <c r="AI200" s="7"/>
      <c r="AJ200" s="7"/>
      <c r="AK200" s="7"/>
      <c r="AL200" s="7"/>
      <c r="AN200" s="26" t="e">
        <f t="shared" si="18"/>
        <v>#VALUE!</v>
      </c>
      <c r="AO200" s="7"/>
      <c r="AP200" s="7"/>
      <c r="AQ200" s="7"/>
      <c r="AR200" s="7"/>
      <c r="AS200" s="7"/>
      <c r="AT200" s="7"/>
      <c r="AV200" s="26" t="e">
        <f t="shared" si="19"/>
        <v>#VALUE!</v>
      </c>
      <c r="AW200" s="7"/>
      <c r="AX200" s="7"/>
      <c r="AY200" s="7"/>
      <c r="AZ200" s="7"/>
      <c r="BA200" s="7"/>
      <c r="BB200" s="7"/>
    </row>
    <row r="201" spans="1:54" x14ac:dyDescent="0.45">
      <c r="A201" s="48">
        <f t="shared" si="20"/>
        <v>42194</v>
      </c>
      <c r="B201" s="60"/>
      <c r="C201" s="61">
        <f>INDEX(($I$12:$N$1473,$Q$12:$V$1473,$Y$12:$AD$1473),$A201-VLOOKUP($C$3,$CA$3:$CC$10,3,FALSE)+1,3,VLOOKUP($C$3,$CA$3:$CB$10,2,FALSE))</f>
        <v>0.25</v>
      </c>
      <c r="D201" s="61">
        <f>INDEX(($I$12:$N$1473,$Q$12:$V$1473,$Y$12:$AD$1473),$A201-VLOOKUP($C$3,$CA$3:$CC$10,3,FALSE)+1,4,VLOOKUP($C$3,$CA$3:$CB$10,2,FALSE))</f>
        <v>0</v>
      </c>
      <c r="E201" s="61">
        <f>INDEX(($I$12:$N$1473,$Q$12:$V$1473,$Y$12:$AD$1473),$A201-VLOOKUP($C$3,$CA$3:$CC$10,3,FALSE)+1,5,VLOOKUP($C$3,$CA$3:$CB$10,2,FALSE))</f>
        <v>12.1</v>
      </c>
      <c r="F201" s="62">
        <f>INDEX(($I$12:$N$1473,$Q$12:$V$1473,$Y$12:$AD$1473),$A201-VLOOKUP($C$3,$CA$3:$CC$10,3,FALSE)+1,6,VLOOKUP($C$3,$CA$3:$CB$10,2,FALSE))</f>
        <v>23.4</v>
      </c>
      <c r="G201" s="30"/>
      <c r="H201" s="26">
        <f t="shared" si="14"/>
        <v>42194</v>
      </c>
      <c r="I201" s="7" t="s">
        <v>209</v>
      </c>
      <c r="J201" s="7" t="s">
        <v>20</v>
      </c>
      <c r="K201" s="7">
        <v>0</v>
      </c>
      <c r="L201" s="7"/>
      <c r="M201" s="7">
        <v>14</v>
      </c>
      <c r="N201" s="7">
        <v>23.8</v>
      </c>
      <c r="P201" s="26">
        <f t="shared" si="15"/>
        <v>42194</v>
      </c>
      <c r="Q201" s="7" t="s">
        <v>209</v>
      </c>
      <c r="R201" s="7" t="s">
        <v>20</v>
      </c>
      <c r="S201" s="7">
        <v>1.39</v>
      </c>
      <c r="T201" s="7">
        <v>0</v>
      </c>
      <c r="U201" s="7">
        <v>13.2</v>
      </c>
      <c r="V201" s="7">
        <v>22.8</v>
      </c>
      <c r="X201" s="26">
        <f t="shared" si="16"/>
        <v>42194</v>
      </c>
      <c r="Y201" s="174" t="s">
        <v>209</v>
      </c>
      <c r="Z201" s="174" t="s">
        <v>20</v>
      </c>
      <c r="AA201" s="174">
        <v>0.25</v>
      </c>
      <c r="AB201" s="174">
        <v>0</v>
      </c>
      <c r="AC201" s="174">
        <v>12.1</v>
      </c>
      <c r="AD201" s="174">
        <v>23.4</v>
      </c>
      <c r="AF201" s="26" t="e">
        <f t="shared" si="17"/>
        <v>#VALUE!</v>
      </c>
      <c r="AG201" s="7"/>
      <c r="AH201" s="7"/>
      <c r="AI201" s="7"/>
      <c r="AJ201" s="7"/>
      <c r="AK201" s="7"/>
      <c r="AL201" s="7"/>
      <c r="AN201" s="26" t="e">
        <f t="shared" si="18"/>
        <v>#VALUE!</v>
      </c>
      <c r="AO201" s="7"/>
      <c r="AP201" s="7"/>
      <c r="AQ201" s="7"/>
      <c r="AR201" s="7"/>
      <c r="AS201" s="7"/>
      <c r="AT201" s="7"/>
      <c r="AV201" s="26" t="e">
        <f t="shared" si="19"/>
        <v>#VALUE!</v>
      </c>
      <c r="AW201" s="7"/>
      <c r="AX201" s="7"/>
      <c r="AY201" s="7"/>
      <c r="AZ201" s="7"/>
      <c r="BA201" s="7"/>
      <c r="BB201" s="7"/>
    </row>
    <row r="202" spans="1:54" x14ac:dyDescent="0.45">
      <c r="A202" s="48">
        <f t="shared" si="20"/>
        <v>42195</v>
      </c>
      <c r="B202" s="60"/>
      <c r="C202" s="61">
        <f>INDEX(($I$12:$N$1473,$Q$12:$V$1473,$Y$12:$AD$1473),$A202-VLOOKUP($C$3,$CA$3:$CC$10,3,FALSE)+1,3,VLOOKUP($C$3,$CA$3:$CB$10,2,FALSE))</f>
        <v>0</v>
      </c>
      <c r="D202" s="61">
        <f>INDEX(($I$12:$N$1473,$Q$12:$V$1473,$Y$12:$AD$1473),$A202-VLOOKUP($C$3,$CA$3:$CC$10,3,FALSE)+1,4,VLOOKUP($C$3,$CA$3:$CB$10,2,FALSE))</f>
        <v>0</v>
      </c>
      <c r="E202" s="61">
        <f>INDEX(($I$12:$N$1473,$Q$12:$V$1473,$Y$12:$AD$1473),$A202-VLOOKUP($C$3,$CA$3:$CC$10,3,FALSE)+1,5,VLOOKUP($C$3,$CA$3:$CB$10,2,FALSE))</f>
        <v>10.9</v>
      </c>
      <c r="F202" s="62">
        <f>INDEX(($I$12:$N$1473,$Q$12:$V$1473,$Y$12:$AD$1473),$A202-VLOOKUP($C$3,$CA$3:$CC$10,3,FALSE)+1,6,VLOOKUP($C$3,$CA$3:$CB$10,2,FALSE))</f>
        <v>29</v>
      </c>
      <c r="G202" s="30"/>
      <c r="H202" s="26">
        <f t="shared" si="14"/>
        <v>42195</v>
      </c>
      <c r="I202" s="7" t="s">
        <v>210</v>
      </c>
      <c r="J202" s="7" t="s">
        <v>20</v>
      </c>
      <c r="K202" s="7">
        <v>0</v>
      </c>
      <c r="L202" s="7"/>
      <c r="M202" s="7">
        <v>14</v>
      </c>
      <c r="N202" s="7">
        <v>29.9</v>
      </c>
      <c r="P202" s="26">
        <f t="shared" si="15"/>
        <v>42195</v>
      </c>
      <c r="Q202" s="7" t="s">
        <v>210</v>
      </c>
      <c r="R202" s="7" t="s">
        <v>20</v>
      </c>
      <c r="S202" s="7">
        <v>2.16</v>
      </c>
      <c r="T202" s="7">
        <v>0</v>
      </c>
      <c r="U202" s="7">
        <v>9.6999999999999993</v>
      </c>
      <c r="V202" s="7">
        <v>29</v>
      </c>
      <c r="X202" s="26">
        <f t="shared" si="16"/>
        <v>42195</v>
      </c>
      <c r="Y202" s="174" t="s">
        <v>210</v>
      </c>
      <c r="Z202" s="174" t="s">
        <v>20</v>
      </c>
      <c r="AA202" s="174">
        <v>0</v>
      </c>
      <c r="AB202" s="174">
        <v>0</v>
      </c>
      <c r="AC202" s="174">
        <v>10.9</v>
      </c>
      <c r="AD202" s="174">
        <v>29</v>
      </c>
      <c r="AF202" s="26" t="e">
        <f t="shared" si="17"/>
        <v>#VALUE!</v>
      </c>
      <c r="AG202" s="7"/>
      <c r="AH202" s="7"/>
      <c r="AI202" s="7"/>
      <c r="AJ202" s="7"/>
      <c r="AK202" s="7"/>
      <c r="AL202" s="7"/>
      <c r="AN202" s="26" t="e">
        <f t="shared" si="18"/>
        <v>#VALUE!</v>
      </c>
      <c r="AO202" s="7"/>
      <c r="AP202" s="7"/>
      <c r="AQ202" s="7"/>
      <c r="AR202" s="7"/>
      <c r="AS202" s="7"/>
      <c r="AT202" s="7"/>
      <c r="AV202" s="26" t="e">
        <f t="shared" si="19"/>
        <v>#VALUE!</v>
      </c>
      <c r="AW202" s="7"/>
      <c r="AX202" s="7"/>
      <c r="AY202" s="7"/>
      <c r="AZ202" s="7"/>
      <c r="BA202" s="7"/>
      <c r="BB202" s="7"/>
    </row>
    <row r="203" spans="1:54" x14ac:dyDescent="0.45">
      <c r="A203" s="48">
        <f t="shared" si="20"/>
        <v>42196</v>
      </c>
      <c r="B203" s="60"/>
      <c r="C203" s="61">
        <f>INDEX(($I$12:$N$1473,$Q$12:$V$1473,$Y$12:$AD$1473),$A203-VLOOKUP($C$3,$CA$3:$CC$10,3,FALSE)+1,3,VLOOKUP($C$3,$CA$3:$CB$10,2,FALSE))</f>
        <v>0</v>
      </c>
      <c r="D203" s="61">
        <f>INDEX(($I$12:$N$1473,$Q$12:$V$1473,$Y$12:$AD$1473),$A203-VLOOKUP($C$3,$CA$3:$CC$10,3,FALSE)+1,4,VLOOKUP($C$3,$CA$3:$CB$10,2,FALSE))</f>
        <v>0</v>
      </c>
      <c r="E203" s="61">
        <f>INDEX(($I$12:$N$1473,$Q$12:$V$1473,$Y$12:$AD$1473),$A203-VLOOKUP($C$3,$CA$3:$CC$10,3,FALSE)+1,5,VLOOKUP($C$3,$CA$3:$CB$10,2,FALSE))</f>
        <v>13.2</v>
      </c>
      <c r="F203" s="62">
        <f>INDEX(($I$12:$N$1473,$Q$12:$V$1473,$Y$12:$AD$1473),$A203-VLOOKUP($C$3,$CA$3:$CC$10,3,FALSE)+1,6,VLOOKUP($C$3,$CA$3:$CB$10,2,FALSE))</f>
        <v>27.8</v>
      </c>
      <c r="G203" s="30"/>
      <c r="H203" s="26">
        <f t="shared" si="14"/>
        <v>42196</v>
      </c>
      <c r="I203" s="7" t="s">
        <v>211</v>
      </c>
      <c r="J203" s="7" t="s">
        <v>20</v>
      </c>
      <c r="K203" s="7">
        <v>0</v>
      </c>
      <c r="L203" s="7"/>
      <c r="M203" s="7">
        <v>17</v>
      </c>
      <c r="N203" s="7">
        <v>27.2</v>
      </c>
      <c r="P203" s="26">
        <f t="shared" si="15"/>
        <v>42196</v>
      </c>
      <c r="Q203" s="7" t="s">
        <v>211</v>
      </c>
      <c r="R203" s="7" t="s">
        <v>20</v>
      </c>
      <c r="S203" s="7">
        <v>0.87</v>
      </c>
      <c r="T203" s="7">
        <v>0</v>
      </c>
      <c r="U203" s="7">
        <v>13.9</v>
      </c>
      <c r="V203" s="7">
        <v>26.9</v>
      </c>
      <c r="X203" s="26">
        <f t="shared" si="16"/>
        <v>42196</v>
      </c>
      <c r="Y203" s="174" t="s">
        <v>211</v>
      </c>
      <c r="Z203" s="174" t="s">
        <v>20</v>
      </c>
      <c r="AA203" s="174">
        <v>0</v>
      </c>
      <c r="AB203" s="174">
        <v>0</v>
      </c>
      <c r="AC203" s="174">
        <v>13.2</v>
      </c>
      <c r="AD203" s="174">
        <v>27.8</v>
      </c>
      <c r="AF203" s="26" t="e">
        <f t="shared" si="17"/>
        <v>#VALUE!</v>
      </c>
      <c r="AG203" s="7"/>
      <c r="AH203" s="7"/>
      <c r="AI203" s="7"/>
      <c r="AJ203" s="7"/>
      <c r="AK203" s="7"/>
      <c r="AL203" s="7"/>
      <c r="AN203" s="26" t="e">
        <f t="shared" si="18"/>
        <v>#VALUE!</v>
      </c>
      <c r="AO203" s="7"/>
      <c r="AP203" s="7"/>
      <c r="AQ203" s="7"/>
      <c r="AR203" s="7"/>
      <c r="AS203" s="7"/>
      <c r="AT203" s="7"/>
      <c r="AV203" s="26" t="e">
        <f t="shared" si="19"/>
        <v>#VALUE!</v>
      </c>
      <c r="AW203" s="7"/>
      <c r="AX203" s="7"/>
      <c r="AY203" s="7"/>
      <c r="AZ203" s="7"/>
      <c r="BA203" s="7"/>
      <c r="BB203" s="7"/>
    </row>
    <row r="204" spans="1:54" x14ac:dyDescent="0.45">
      <c r="A204" s="48">
        <f t="shared" si="20"/>
        <v>42197</v>
      </c>
      <c r="B204" s="60"/>
      <c r="C204" s="61">
        <f>INDEX(($I$12:$N$1473,$Q$12:$V$1473,$Y$12:$AD$1473),$A204-VLOOKUP($C$3,$CA$3:$CC$10,3,FALSE)+1,3,VLOOKUP($C$3,$CA$3:$CB$10,2,FALSE))</f>
        <v>0</v>
      </c>
      <c r="D204" s="61">
        <f>INDEX(($I$12:$N$1473,$Q$12:$V$1473,$Y$12:$AD$1473),$A204-VLOOKUP($C$3,$CA$3:$CC$10,3,FALSE)+1,4,VLOOKUP($C$3,$CA$3:$CB$10,2,FALSE))</f>
        <v>0</v>
      </c>
      <c r="E204" s="61">
        <f>INDEX(($I$12:$N$1473,$Q$12:$V$1473,$Y$12:$AD$1473),$A204-VLOOKUP($C$3,$CA$3:$CC$10,3,FALSE)+1,5,VLOOKUP($C$3,$CA$3:$CB$10,2,FALSE))</f>
        <v>12.7</v>
      </c>
      <c r="F204" s="62">
        <f>INDEX(($I$12:$N$1473,$Q$12:$V$1473,$Y$12:$AD$1473),$A204-VLOOKUP($C$3,$CA$3:$CC$10,3,FALSE)+1,6,VLOOKUP($C$3,$CA$3:$CB$10,2,FALSE))</f>
        <v>25.3</v>
      </c>
      <c r="G204" s="30"/>
      <c r="H204" s="26">
        <f t="shared" si="14"/>
        <v>42197</v>
      </c>
      <c r="I204" s="7" t="s">
        <v>212</v>
      </c>
      <c r="J204" s="7" t="s">
        <v>20</v>
      </c>
      <c r="K204" s="7">
        <v>0</v>
      </c>
      <c r="L204" s="7"/>
      <c r="M204" s="7">
        <v>16.2</v>
      </c>
      <c r="N204" s="7">
        <v>24.3</v>
      </c>
      <c r="P204" s="26">
        <f t="shared" si="15"/>
        <v>42197</v>
      </c>
      <c r="Q204" s="7" t="s">
        <v>212</v>
      </c>
      <c r="R204" s="7" t="s">
        <v>20</v>
      </c>
      <c r="S204" s="7">
        <v>1.29</v>
      </c>
      <c r="T204" s="7">
        <v>0</v>
      </c>
      <c r="U204" s="7">
        <v>13.2</v>
      </c>
      <c r="V204" s="7">
        <v>23.9</v>
      </c>
      <c r="X204" s="26">
        <f t="shared" si="16"/>
        <v>42197</v>
      </c>
      <c r="Y204" s="174" t="s">
        <v>212</v>
      </c>
      <c r="Z204" s="174" t="s">
        <v>20</v>
      </c>
      <c r="AA204" s="174">
        <v>0</v>
      </c>
      <c r="AB204" s="174">
        <v>0</v>
      </c>
      <c r="AC204" s="174">
        <v>12.7</v>
      </c>
      <c r="AD204" s="174">
        <v>25.3</v>
      </c>
      <c r="AF204" s="26" t="e">
        <f t="shared" si="17"/>
        <v>#VALUE!</v>
      </c>
      <c r="AG204" s="7"/>
      <c r="AH204" s="7"/>
      <c r="AI204" s="7"/>
      <c r="AJ204" s="7"/>
      <c r="AK204" s="7"/>
      <c r="AL204" s="7"/>
      <c r="AN204" s="26" t="e">
        <f t="shared" si="18"/>
        <v>#VALUE!</v>
      </c>
      <c r="AO204" s="7"/>
      <c r="AP204" s="7"/>
      <c r="AQ204" s="7"/>
      <c r="AR204" s="7"/>
      <c r="AS204" s="7"/>
      <c r="AT204" s="7"/>
      <c r="AV204" s="26" t="e">
        <f t="shared" si="19"/>
        <v>#VALUE!</v>
      </c>
      <c r="AW204" s="7"/>
      <c r="AX204" s="7"/>
      <c r="AY204" s="7"/>
      <c r="AZ204" s="7"/>
      <c r="BA204" s="7"/>
      <c r="BB204" s="7"/>
    </row>
    <row r="205" spans="1:54" x14ac:dyDescent="0.45">
      <c r="A205" s="48">
        <f t="shared" si="20"/>
        <v>42198</v>
      </c>
      <c r="B205" s="60"/>
      <c r="C205" s="61">
        <f>INDEX(($I$12:$N$1473,$Q$12:$V$1473,$Y$12:$AD$1473),$A205-VLOOKUP($C$3,$CA$3:$CC$10,3,FALSE)+1,3,VLOOKUP($C$3,$CA$3:$CB$10,2,FALSE))</f>
        <v>0</v>
      </c>
      <c r="D205" s="61">
        <f>INDEX(($I$12:$N$1473,$Q$12:$V$1473,$Y$12:$AD$1473),$A205-VLOOKUP($C$3,$CA$3:$CC$10,3,FALSE)+1,4,VLOOKUP($C$3,$CA$3:$CB$10,2,FALSE))</f>
        <v>0</v>
      </c>
      <c r="E205" s="61">
        <f>INDEX(($I$12:$N$1473,$Q$12:$V$1473,$Y$12:$AD$1473),$A205-VLOOKUP($C$3,$CA$3:$CC$10,3,FALSE)+1,5,VLOOKUP($C$3,$CA$3:$CB$10,2,FALSE))</f>
        <v>18.2</v>
      </c>
      <c r="F205" s="62">
        <f>INDEX(($I$12:$N$1473,$Q$12:$V$1473,$Y$12:$AD$1473),$A205-VLOOKUP($C$3,$CA$3:$CC$10,3,FALSE)+1,6,VLOOKUP($C$3,$CA$3:$CB$10,2,FALSE))</f>
        <v>27.7</v>
      </c>
      <c r="G205" s="30"/>
      <c r="H205" s="26">
        <f t="shared" ref="H205:H268" si="21">DATEVALUE(LEFT(I205,10))</f>
        <v>42198</v>
      </c>
      <c r="I205" s="7" t="s">
        <v>213</v>
      </c>
      <c r="J205" s="7" t="s">
        <v>20</v>
      </c>
      <c r="K205" s="7">
        <v>0</v>
      </c>
      <c r="L205" s="7"/>
      <c r="M205" s="7">
        <v>19.100000000000001</v>
      </c>
      <c r="N205" s="7">
        <v>26.4</v>
      </c>
      <c r="P205" s="26">
        <f t="shared" ref="P205:P268" si="22">DATEVALUE(LEFT(Q205,10))</f>
        <v>42198</v>
      </c>
      <c r="Q205" s="7" t="s">
        <v>213</v>
      </c>
      <c r="R205" s="7" t="s">
        <v>20</v>
      </c>
      <c r="S205" s="7">
        <v>0</v>
      </c>
      <c r="T205" s="7">
        <v>0</v>
      </c>
      <c r="U205" s="7">
        <v>18.2</v>
      </c>
      <c r="V205" s="7">
        <v>26.2</v>
      </c>
      <c r="X205" s="26">
        <f t="shared" ref="X205:X268" si="23">DATEVALUE(LEFT(Y205,10))</f>
        <v>42198</v>
      </c>
      <c r="Y205" s="174" t="s">
        <v>213</v>
      </c>
      <c r="Z205" s="174" t="s">
        <v>20</v>
      </c>
      <c r="AA205" s="174">
        <v>0</v>
      </c>
      <c r="AB205" s="174">
        <v>0</v>
      </c>
      <c r="AC205" s="174">
        <v>18.2</v>
      </c>
      <c r="AD205" s="174">
        <v>27.7</v>
      </c>
      <c r="AF205" s="26" t="e">
        <f t="shared" ref="AF205:AF268" si="24">DATEVALUE(LEFT(AG205,10))</f>
        <v>#VALUE!</v>
      </c>
      <c r="AG205" s="7"/>
      <c r="AH205" s="7"/>
      <c r="AI205" s="7"/>
      <c r="AJ205" s="7"/>
      <c r="AK205" s="7"/>
      <c r="AL205" s="7"/>
      <c r="AN205" s="26" t="e">
        <f t="shared" ref="AN205:AN268" si="25">DATEVALUE(LEFT(AO205,10))</f>
        <v>#VALUE!</v>
      </c>
      <c r="AO205" s="7"/>
      <c r="AP205" s="7"/>
      <c r="AQ205" s="7"/>
      <c r="AR205" s="7"/>
      <c r="AS205" s="7"/>
      <c r="AT205" s="7"/>
      <c r="AV205" s="26" t="e">
        <f t="shared" ref="AV205:AV268" si="26">DATEVALUE(LEFT(AW205,10))</f>
        <v>#VALUE!</v>
      </c>
      <c r="AW205" s="7"/>
      <c r="AX205" s="7"/>
      <c r="AY205" s="7"/>
      <c r="AZ205" s="7"/>
      <c r="BA205" s="7"/>
      <c r="BB205" s="7"/>
    </row>
    <row r="206" spans="1:54" x14ac:dyDescent="0.45">
      <c r="A206" s="48">
        <f t="shared" ref="A206:A269" si="27">IF(A205&lt;DATE(YEAR($E$9),MONTH($E$9),DAY($E$9)-1),DATE(YEAR(A205),MONTH(A205),DAY(A205)+1)," ")</f>
        <v>42199</v>
      </c>
      <c r="B206" s="60"/>
      <c r="C206" s="61">
        <f>INDEX(($I$12:$N$1473,$Q$12:$V$1473,$Y$12:$AD$1473),$A206-VLOOKUP($C$3,$CA$3:$CC$10,3,FALSE)+1,3,VLOOKUP($C$3,$CA$3:$CB$10,2,FALSE))</f>
        <v>0</v>
      </c>
      <c r="D206" s="61">
        <f>INDEX(($I$12:$N$1473,$Q$12:$V$1473,$Y$12:$AD$1473),$A206-VLOOKUP($C$3,$CA$3:$CC$10,3,FALSE)+1,4,VLOOKUP($C$3,$CA$3:$CB$10,2,FALSE))</f>
        <v>0</v>
      </c>
      <c r="E206" s="61">
        <f>INDEX(($I$12:$N$1473,$Q$12:$V$1473,$Y$12:$AD$1473),$A206-VLOOKUP($C$3,$CA$3:$CC$10,3,FALSE)+1,5,VLOOKUP($C$3,$CA$3:$CB$10,2,FALSE))</f>
        <v>15.6</v>
      </c>
      <c r="F206" s="62">
        <f>INDEX(($I$12:$N$1473,$Q$12:$V$1473,$Y$12:$AD$1473),$A206-VLOOKUP($C$3,$CA$3:$CC$10,3,FALSE)+1,6,VLOOKUP($C$3,$CA$3:$CB$10,2,FALSE))</f>
        <v>27</v>
      </c>
      <c r="G206" s="30"/>
      <c r="H206" s="26">
        <f t="shared" si="21"/>
        <v>42199</v>
      </c>
      <c r="I206" s="7" t="s">
        <v>214</v>
      </c>
      <c r="J206" s="7" t="s">
        <v>20</v>
      </c>
      <c r="K206" s="7">
        <v>0</v>
      </c>
      <c r="L206" s="7"/>
      <c r="M206" s="7">
        <v>18.600000000000001</v>
      </c>
      <c r="N206" s="7">
        <v>26.6</v>
      </c>
      <c r="P206" s="26">
        <f t="shared" si="22"/>
        <v>42199</v>
      </c>
      <c r="Q206" s="7" t="s">
        <v>214</v>
      </c>
      <c r="R206" s="7" t="s">
        <v>20</v>
      </c>
      <c r="S206" s="7">
        <v>0</v>
      </c>
      <c r="T206" s="7">
        <v>0</v>
      </c>
      <c r="U206" s="7">
        <v>18</v>
      </c>
      <c r="V206" s="7">
        <v>26.6</v>
      </c>
      <c r="X206" s="26">
        <f t="shared" si="23"/>
        <v>42199</v>
      </c>
      <c r="Y206" s="174" t="s">
        <v>214</v>
      </c>
      <c r="Z206" s="174" t="s">
        <v>20</v>
      </c>
      <c r="AA206" s="174">
        <v>0</v>
      </c>
      <c r="AB206" s="174">
        <v>0</v>
      </c>
      <c r="AC206" s="174">
        <v>15.6</v>
      </c>
      <c r="AD206" s="174">
        <v>27</v>
      </c>
      <c r="AF206" s="26" t="e">
        <f t="shared" si="24"/>
        <v>#VALUE!</v>
      </c>
      <c r="AG206" s="7"/>
      <c r="AH206" s="7"/>
      <c r="AI206" s="7"/>
      <c r="AJ206" s="7"/>
      <c r="AK206" s="7"/>
      <c r="AL206" s="7"/>
      <c r="AN206" s="26" t="e">
        <f t="shared" si="25"/>
        <v>#VALUE!</v>
      </c>
      <c r="AO206" s="7"/>
      <c r="AP206" s="7"/>
      <c r="AQ206" s="7"/>
      <c r="AR206" s="7"/>
      <c r="AS206" s="7"/>
      <c r="AT206" s="7"/>
      <c r="AV206" s="26" t="e">
        <f t="shared" si="26"/>
        <v>#VALUE!</v>
      </c>
      <c r="AW206" s="7"/>
      <c r="AX206" s="7"/>
      <c r="AY206" s="7"/>
      <c r="AZ206" s="7"/>
      <c r="BA206" s="7"/>
      <c r="BB206" s="7"/>
    </row>
    <row r="207" spans="1:54" x14ac:dyDescent="0.45">
      <c r="A207" s="48">
        <f t="shared" si="27"/>
        <v>42200</v>
      </c>
      <c r="B207" s="60"/>
      <c r="C207" s="61">
        <f>INDEX(($I$12:$N$1473,$Q$12:$V$1473,$Y$12:$AD$1473),$A207-VLOOKUP($C$3,$CA$3:$CC$10,3,FALSE)+1,3,VLOOKUP($C$3,$CA$3:$CB$10,2,FALSE))</f>
        <v>0</v>
      </c>
      <c r="D207" s="61">
        <f>INDEX(($I$12:$N$1473,$Q$12:$V$1473,$Y$12:$AD$1473),$A207-VLOOKUP($C$3,$CA$3:$CC$10,3,FALSE)+1,4,VLOOKUP($C$3,$CA$3:$CB$10,2,FALSE))</f>
        <v>0</v>
      </c>
      <c r="E207" s="61">
        <f>INDEX(($I$12:$N$1473,$Q$12:$V$1473,$Y$12:$AD$1473),$A207-VLOOKUP($C$3,$CA$3:$CC$10,3,FALSE)+1,5,VLOOKUP($C$3,$CA$3:$CB$10,2,FALSE))</f>
        <v>15.7</v>
      </c>
      <c r="F207" s="62">
        <f>INDEX(($I$12:$N$1473,$Q$12:$V$1473,$Y$12:$AD$1473),$A207-VLOOKUP($C$3,$CA$3:$CC$10,3,FALSE)+1,6,VLOOKUP($C$3,$CA$3:$CB$10,2,FALSE))</f>
        <v>31.7</v>
      </c>
      <c r="G207" s="30"/>
      <c r="H207" s="26">
        <f t="shared" si="21"/>
        <v>42200</v>
      </c>
      <c r="I207" s="7" t="s">
        <v>215</v>
      </c>
      <c r="J207" s="7" t="s">
        <v>20</v>
      </c>
      <c r="K207" s="7">
        <v>0</v>
      </c>
      <c r="L207" s="7"/>
      <c r="M207" s="7">
        <v>17.8</v>
      </c>
      <c r="N207" s="7">
        <v>32.1</v>
      </c>
      <c r="P207" s="26">
        <f t="shared" si="22"/>
        <v>42200</v>
      </c>
      <c r="Q207" s="7" t="s">
        <v>215</v>
      </c>
      <c r="R207" s="7" t="s">
        <v>20</v>
      </c>
      <c r="S207" s="7">
        <v>0.28999999999999998</v>
      </c>
      <c r="T207" s="7">
        <v>0</v>
      </c>
      <c r="U207" s="7">
        <v>15.9</v>
      </c>
      <c r="V207" s="7">
        <v>31</v>
      </c>
      <c r="X207" s="26">
        <f t="shared" si="23"/>
        <v>42200</v>
      </c>
      <c r="Y207" s="174" t="s">
        <v>215</v>
      </c>
      <c r="Z207" s="174" t="s">
        <v>20</v>
      </c>
      <c r="AA207" s="174">
        <v>0</v>
      </c>
      <c r="AB207" s="174">
        <v>0</v>
      </c>
      <c r="AC207" s="174">
        <v>15.7</v>
      </c>
      <c r="AD207" s="174">
        <v>31.7</v>
      </c>
      <c r="AF207" s="26" t="e">
        <f t="shared" si="24"/>
        <v>#VALUE!</v>
      </c>
      <c r="AG207" s="7"/>
      <c r="AH207" s="7"/>
      <c r="AI207" s="7"/>
      <c r="AJ207" s="7"/>
      <c r="AK207" s="7"/>
      <c r="AL207" s="7"/>
      <c r="AN207" s="26" t="e">
        <f t="shared" si="25"/>
        <v>#VALUE!</v>
      </c>
      <c r="AO207" s="7"/>
      <c r="AP207" s="7"/>
      <c r="AQ207" s="7"/>
      <c r="AR207" s="7"/>
      <c r="AS207" s="7"/>
      <c r="AT207" s="7"/>
      <c r="AV207" s="26" t="e">
        <f t="shared" si="26"/>
        <v>#VALUE!</v>
      </c>
      <c r="AW207" s="7"/>
      <c r="AX207" s="7"/>
      <c r="AY207" s="7"/>
      <c r="AZ207" s="7"/>
      <c r="BA207" s="7"/>
      <c r="BB207" s="7"/>
    </row>
    <row r="208" spans="1:54" x14ac:dyDescent="0.45">
      <c r="A208" s="48">
        <f t="shared" si="27"/>
        <v>42201</v>
      </c>
      <c r="B208" s="60"/>
      <c r="C208" s="61">
        <f>INDEX(($I$12:$N$1473,$Q$12:$V$1473,$Y$12:$AD$1473),$A208-VLOOKUP($C$3,$CA$3:$CC$10,3,FALSE)+1,3,VLOOKUP($C$3,$CA$3:$CB$10,2,FALSE))</f>
        <v>0</v>
      </c>
      <c r="D208" s="61">
        <f>INDEX(($I$12:$N$1473,$Q$12:$V$1473,$Y$12:$AD$1473),$A208-VLOOKUP($C$3,$CA$3:$CC$10,3,FALSE)+1,4,VLOOKUP($C$3,$CA$3:$CB$10,2,FALSE))</f>
        <v>0</v>
      </c>
      <c r="E208" s="61">
        <f>INDEX(($I$12:$N$1473,$Q$12:$V$1473,$Y$12:$AD$1473),$A208-VLOOKUP($C$3,$CA$3:$CC$10,3,FALSE)+1,5,VLOOKUP($C$3,$CA$3:$CB$10,2,FALSE))</f>
        <v>18.600000000000001</v>
      </c>
      <c r="F208" s="62">
        <f>INDEX(($I$12:$N$1473,$Q$12:$V$1473,$Y$12:$AD$1473),$A208-VLOOKUP($C$3,$CA$3:$CC$10,3,FALSE)+1,6,VLOOKUP($C$3,$CA$3:$CB$10,2,FALSE))</f>
        <v>35.9</v>
      </c>
      <c r="G208" s="30"/>
      <c r="H208" s="26">
        <f t="shared" si="21"/>
        <v>42201</v>
      </c>
      <c r="I208" s="7" t="s">
        <v>216</v>
      </c>
      <c r="J208" s="7" t="s">
        <v>20</v>
      </c>
      <c r="K208" s="7">
        <v>0</v>
      </c>
      <c r="L208" s="7"/>
      <c r="M208" s="7">
        <v>19.100000000000001</v>
      </c>
      <c r="N208" s="7">
        <v>36.6</v>
      </c>
      <c r="P208" s="26">
        <f t="shared" si="22"/>
        <v>42201</v>
      </c>
      <c r="Q208" s="7" t="s">
        <v>216</v>
      </c>
      <c r="R208" s="7" t="s">
        <v>20</v>
      </c>
      <c r="S208" s="7">
        <v>0.1</v>
      </c>
      <c r="T208" s="7">
        <v>0</v>
      </c>
      <c r="U208" s="7">
        <v>17</v>
      </c>
      <c r="V208" s="7">
        <v>35.9</v>
      </c>
      <c r="X208" s="26">
        <f t="shared" si="23"/>
        <v>42201</v>
      </c>
      <c r="Y208" s="174" t="s">
        <v>216</v>
      </c>
      <c r="Z208" s="174" t="s">
        <v>20</v>
      </c>
      <c r="AA208" s="174">
        <v>0</v>
      </c>
      <c r="AB208" s="174">
        <v>0</v>
      </c>
      <c r="AC208" s="174">
        <v>18.600000000000001</v>
      </c>
      <c r="AD208" s="174">
        <v>35.9</v>
      </c>
      <c r="AF208" s="26" t="e">
        <f t="shared" si="24"/>
        <v>#VALUE!</v>
      </c>
      <c r="AG208" s="7"/>
      <c r="AH208" s="7"/>
      <c r="AI208" s="7"/>
      <c r="AJ208" s="7"/>
      <c r="AK208" s="7"/>
      <c r="AL208" s="7"/>
      <c r="AN208" s="26" t="e">
        <f t="shared" si="25"/>
        <v>#VALUE!</v>
      </c>
      <c r="AO208" s="7"/>
      <c r="AP208" s="7"/>
      <c r="AQ208" s="7"/>
      <c r="AR208" s="7"/>
      <c r="AS208" s="7"/>
      <c r="AT208" s="7"/>
      <c r="AV208" s="26" t="e">
        <f t="shared" si="26"/>
        <v>#VALUE!</v>
      </c>
      <c r="AW208" s="7"/>
      <c r="AX208" s="7"/>
      <c r="AY208" s="7"/>
      <c r="AZ208" s="7"/>
      <c r="BA208" s="7"/>
      <c r="BB208" s="7"/>
    </row>
    <row r="209" spans="1:54" x14ac:dyDescent="0.45">
      <c r="A209" s="48">
        <f t="shared" si="27"/>
        <v>42202</v>
      </c>
      <c r="B209" s="60"/>
      <c r="C209" s="61">
        <f>INDEX(($I$12:$N$1473,$Q$12:$V$1473,$Y$12:$AD$1473),$A209-VLOOKUP($C$3,$CA$3:$CC$10,3,FALSE)+1,3,VLOOKUP($C$3,$CA$3:$CB$10,2,FALSE))</f>
        <v>0</v>
      </c>
      <c r="D209" s="61">
        <f>INDEX(($I$12:$N$1473,$Q$12:$V$1473,$Y$12:$AD$1473),$A209-VLOOKUP($C$3,$CA$3:$CC$10,3,FALSE)+1,4,VLOOKUP($C$3,$CA$3:$CB$10,2,FALSE))</f>
        <v>0</v>
      </c>
      <c r="E209" s="61">
        <f>INDEX(($I$12:$N$1473,$Q$12:$V$1473,$Y$12:$AD$1473),$A209-VLOOKUP($C$3,$CA$3:$CC$10,3,FALSE)+1,5,VLOOKUP($C$3,$CA$3:$CB$10,2,FALSE))</f>
        <v>18.899999999999999</v>
      </c>
      <c r="F209" s="62">
        <f>INDEX(($I$12:$N$1473,$Q$12:$V$1473,$Y$12:$AD$1473),$A209-VLOOKUP($C$3,$CA$3:$CC$10,3,FALSE)+1,6,VLOOKUP($C$3,$CA$3:$CB$10,2,FALSE))</f>
        <v>29.4</v>
      </c>
      <c r="G209" s="30"/>
      <c r="H209" s="26">
        <f t="shared" si="21"/>
        <v>42202</v>
      </c>
      <c r="I209" s="7" t="s">
        <v>217</v>
      </c>
      <c r="J209" s="7" t="s">
        <v>20</v>
      </c>
      <c r="K209" s="7">
        <v>0</v>
      </c>
      <c r="L209" s="7"/>
      <c r="M209" s="7">
        <v>19.899999999999999</v>
      </c>
      <c r="N209" s="7">
        <v>29.6</v>
      </c>
      <c r="P209" s="26">
        <f t="shared" si="22"/>
        <v>42202</v>
      </c>
      <c r="Q209" s="7" t="s">
        <v>217</v>
      </c>
      <c r="R209" s="7" t="s">
        <v>20</v>
      </c>
      <c r="S209" s="7">
        <v>0</v>
      </c>
      <c r="T209" s="7">
        <v>0</v>
      </c>
      <c r="U209" s="7">
        <v>20.3</v>
      </c>
      <c r="V209" s="7">
        <v>29.3</v>
      </c>
      <c r="X209" s="26">
        <f t="shared" si="23"/>
        <v>42202</v>
      </c>
      <c r="Y209" s="174" t="s">
        <v>217</v>
      </c>
      <c r="Z209" s="174" t="s">
        <v>20</v>
      </c>
      <c r="AA209" s="174">
        <v>0</v>
      </c>
      <c r="AB209" s="174">
        <v>0</v>
      </c>
      <c r="AC209" s="174">
        <v>18.899999999999999</v>
      </c>
      <c r="AD209" s="174">
        <v>29.4</v>
      </c>
      <c r="AF209" s="26" t="e">
        <f t="shared" si="24"/>
        <v>#VALUE!</v>
      </c>
      <c r="AG209" s="7"/>
      <c r="AH209" s="7"/>
      <c r="AI209" s="7"/>
      <c r="AJ209" s="7"/>
      <c r="AK209" s="7"/>
      <c r="AL209" s="7"/>
      <c r="AN209" s="26" t="e">
        <f t="shared" si="25"/>
        <v>#VALUE!</v>
      </c>
      <c r="AO209" s="7"/>
      <c r="AP209" s="7"/>
      <c r="AQ209" s="7"/>
      <c r="AR209" s="7"/>
      <c r="AS209" s="7"/>
      <c r="AT209" s="7"/>
      <c r="AV209" s="26" t="e">
        <f t="shared" si="26"/>
        <v>#VALUE!</v>
      </c>
      <c r="AW209" s="7"/>
      <c r="AX209" s="7"/>
      <c r="AY209" s="7"/>
      <c r="AZ209" s="7"/>
      <c r="BA209" s="7"/>
      <c r="BB209" s="7"/>
    </row>
    <row r="210" spans="1:54" x14ac:dyDescent="0.45">
      <c r="A210" s="48">
        <f t="shared" si="27"/>
        <v>42203</v>
      </c>
      <c r="B210" s="60"/>
      <c r="C210" s="61">
        <f>INDEX(($I$12:$N$1473,$Q$12:$V$1473,$Y$12:$AD$1473),$A210-VLOOKUP($C$3,$CA$3:$CC$10,3,FALSE)+1,3,VLOOKUP($C$3,$CA$3:$CB$10,2,FALSE))</f>
        <v>0</v>
      </c>
      <c r="D210" s="61">
        <f>INDEX(($I$12:$N$1473,$Q$12:$V$1473,$Y$12:$AD$1473),$A210-VLOOKUP($C$3,$CA$3:$CC$10,3,FALSE)+1,4,VLOOKUP($C$3,$CA$3:$CB$10,2,FALSE))</f>
        <v>0</v>
      </c>
      <c r="E210" s="61">
        <f>INDEX(($I$12:$N$1473,$Q$12:$V$1473,$Y$12:$AD$1473),$A210-VLOOKUP($C$3,$CA$3:$CC$10,3,FALSE)+1,5,VLOOKUP($C$3,$CA$3:$CB$10,2,FALSE))</f>
        <v>17.5</v>
      </c>
      <c r="F210" s="62">
        <f>INDEX(($I$12:$N$1473,$Q$12:$V$1473,$Y$12:$AD$1473),$A210-VLOOKUP($C$3,$CA$3:$CC$10,3,FALSE)+1,6,VLOOKUP($C$3,$CA$3:$CB$10,2,FALSE))</f>
        <v>29.8</v>
      </c>
      <c r="G210" s="30"/>
      <c r="H210" s="26">
        <f t="shared" si="21"/>
        <v>42203</v>
      </c>
      <c r="I210" s="7" t="s">
        <v>218</v>
      </c>
      <c r="J210" s="7" t="s">
        <v>20</v>
      </c>
      <c r="K210" s="7">
        <v>0</v>
      </c>
      <c r="L210" s="7"/>
      <c r="M210" s="7">
        <v>18.3</v>
      </c>
      <c r="N210" s="7">
        <v>30.1</v>
      </c>
      <c r="P210" s="26">
        <f t="shared" si="22"/>
        <v>42203</v>
      </c>
      <c r="Q210" s="7" t="s">
        <v>218</v>
      </c>
      <c r="R210" s="7" t="s">
        <v>20</v>
      </c>
      <c r="S210" s="7">
        <v>0.18</v>
      </c>
      <c r="T210" s="7">
        <v>0</v>
      </c>
      <c r="U210" s="7">
        <v>16.600000000000001</v>
      </c>
      <c r="V210" s="7">
        <v>28.9</v>
      </c>
      <c r="X210" s="26">
        <f t="shared" si="23"/>
        <v>42203</v>
      </c>
      <c r="Y210" s="174" t="s">
        <v>218</v>
      </c>
      <c r="Z210" s="174" t="s">
        <v>20</v>
      </c>
      <c r="AA210" s="174">
        <v>0</v>
      </c>
      <c r="AB210" s="174">
        <v>0</v>
      </c>
      <c r="AC210" s="174">
        <v>17.5</v>
      </c>
      <c r="AD210" s="174">
        <v>29.8</v>
      </c>
      <c r="AF210" s="26" t="e">
        <f t="shared" si="24"/>
        <v>#VALUE!</v>
      </c>
      <c r="AG210" s="7"/>
      <c r="AH210" s="7"/>
      <c r="AI210" s="7"/>
      <c r="AJ210" s="7"/>
      <c r="AK210" s="7"/>
      <c r="AL210" s="7"/>
      <c r="AN210" s="26" t="e">
        <f t="shared" si="25"/>
        <v>#VALUE!</v>
      </c>
      <c r="AO210" s="7"/>
      <c r="AP210" s="7"/>
      <c r="AQ210" s="7"/>
      <c r="AR210" s="7"/>
      <c r="AS210" s="7"/>
      <c r="AT210" s="7"/>
      <c r="AV210" s="26" t="e">
        <f t="shared" si="26"/>
        <v>#VALUE!</v>
      </c>
      <c r="AW210" s="7"/>
      <c r="AX210" s="7"/>
      <c r="AY210" s="7"/>
      <c r="AZ210" s="7"/>
      <c r="BA210" s="7"/>
      <c r="BB210" s="7"/>
    </row>
    <row r="211" spans="1:54" x14ac:dyDescent="0.45">
      <c r="A211" s="48">
        <f t="shared" si="27"/>
        <v>42204</v>
      </c>
      <c r="B211" s="60"/>
      <c r="C211" s="61">
        <f>INDEX(($I$12:$N$1473,$Q$12:$V$1473,$Y$12:$AD$1473),$A211-VLOOKUP($C$3,$CA$3:$CC$10,3,FALSE)+1,3,VLOOKUP($C$3,$CA$3:$CB$10,2,FALSE))</f>
        <v>0</v>
      </c>
      <c r="D211" s="61">
        <f>INDEX(($I$12:$N$1473,$Q$12:$V$1473,$Y$12:$AD$1473),$A211-VLOOKUP($C$3,$CA$3:$CC$10,3,FALSE)+1,4,VLOOKUP($C$3,$CA$3:$CB$10,2,FALSE))</f>
        <v>0</v>
      </c>
      <c r="E211" s="61">
        <f>INDEX(($I$12:$N$1473,$Q$12:$V$1473,$Y$12:$AD$1473),$A211-VLOOKUP($C$3,$CA$3:$CC$10,3,FALSE)+1,5,VLOOKUP($C$3,$CA$3:$CB$10,2,FALSE))</f>
        <v>16.2</v>
      </c>
      <c r="F211" s="62">
        <f>INDEX(($I$12:$N$1473,$Q$12:$V$1473,$Y$12:$AD$1473),$A211-VLOOKUP($C$3,$CA$3:$CC$10,3,FALSE)+1,6,VLOOKUP($C$3,$CA$3:$CB$10,2,FALSE))</f>
        <v>26</v>
      </c>
      <c r="G211" s="30"/>
      <c r="H211" s="26">
        <f t="shared" si="21"/>
        <v>42204</v>
      </c>
      <c r="I211" s="7" t="s">
        <v>219</v>
      </c>
      <c r="J211" s="7" t="s">
        <v>20</v>
      </c>
      <c r="K211" s="7">
        <v>0</v>
      </c>
      <c r="L211" s="7"/>
      <c r="M211" s="7">
        <v>16</v>
      </c>
      <c r="N211" s="7">
        <v>26.8</v>
      </c>
      <c r="P211" s="26">
        <f t="shared" si="22"/>
        <v>42204</v>
      </c>
      <c r="Q211" s="7" t="s">
        <v>219</v>
      </c>
      <c r="R211" s="7" t="s">
        <v>20</v>
      </c>
      <c r="S211" s="7">
        <v>0.46</v>
      </c>
      <c r="T211" s="7">
        <v>0</v>
      </c>
      <c r="U211" s="7">
        <v>15.4</v>
      </c>
      <c r="V211" s="7">
        <v>26.5</v>
      </c>
      <c r="X211" s="26">
        <f t="shared" si="23"/>
        <v>42204</v>
      </c>
      <c r="Y211" s="174" t="s">
        <v>219</v>
      </c>
      <c r="Z211" s="174" t="s">
        <v>20</v>
      </c>
      <c r="AA211" s="174">
        <v>0</v>
      </c>
      <c r="AB211" s="174">
        <v>0</v>
      </c>
      <c r="AC211" s="174">
        <v>16.2</v>
      </c>
      <c r="AD211" s="174">
        <v>26</v>
      </c>
      <c r="AF211" s="26" t="e">
        <f t="shared" si="24"/>
        <v>#VALUE!</v>
      </c>
      <c r="AG211" s="7"/>
      <c r="AH211" s="7"/>
      <c r="AI211" s="7"/>
      <c r="AJ211" s="7"/>
      <c r="AK211" s="7"/>
      <c r="AL211" s="7"/>
      <c r="AN211" s="26" t="e">
        <f t="shared" si="25"/>
        <v>#VALUE!</v>
      </c>
      <c r="AO211" s="7"/>
      <c r="AP211" s="7"/>
      <c r="AQ211" s="7"/>
      <c r="AR211" s="7"/>
      <c r="AS211" s="7"/>
      <c r="AT211" s="7"/>
      <c r="AV211" s="26" t="e">
        <f t="shared" si="26"/>
        <v>#VALUE!</v>
      </c>
      <c r="AW211" s="7"/>
      <c r="AX211" s="7"/>
      <c r="AY211" s="7"/>
      <c r="AZ211" s="7"/>
      <c r="BA211" s="7"/>
      <c r="BB211" s="7"/>
    </row>
    <row r="212" spans="1:54" x14ac:dyDescent="0.45">
      <c r="A212" s="48">
        <f t="shared" si="27"/>
        <v>42205</v>
      </c>
      <c r="B212" s="60"/>
      <c r="C212" s="61">
        <f>INDEX(($I$12:$N$1473,$Q$12:$V$1473,$Y$12:$AD$1473),$A212-VLOOKUP($C$3,$CA$3:$CC$10,3,FALSE)+1,3,VLOOKUP($C$3,$CA$3:$CB$10,2,FALSE))</f>
        <v>0</v>
      </c>
      <c r="D212" s="61">
        <f>INDEX(($I$12:$N$1473,$Q$12:$V$1473,$Y$12:$AD$1473),$A212-VLOOKUP($C$3,$CA$3:$CC$10,3,FALSE)+1,4,VLOOKUP($C$3,$CA$3:$CB$10,2,FALSE))</f>
        <v>0</v>
      </c>
      <c r="E212" s="61">
        <f>INDEX(($I$12:$N$1473,$Q$12:$V$1473,$Y$12:$AD$1473),$A212-VLOOKUP($C$3,$CA$3:$CC$10,3,FALSE)+1,5,VLOOKUP($C$3,$CA$3:$CB$10,2,FALSE))</f>
        <v>19.8</v>
      </c>
      <c r="F212" s="62">
        <f>INDEX(($I$12:$N$1473,$Q$12:$V$1473,$Y$12:$AD$1473),$A212-VLOOKUP($C$3,$CA$3:$CC$10,3,FALSE)+1,6,VLOOKUP($C$3,$CA$3:$CB$10,2,FALSE))</f>
        <v>26.9</v>
      </c>
      <c r="G212" s="30"/>
      <c r="H212" s="26">
        <f t="shared" si="21"/>
        <v>42205</v>
      </c>
      <c r="I212" s="7" t="s">
        <v>220</v>
      </c>
      <c r="J212" s="7" t="s">
        <v>20</v>
      </c>
      <c r="K212" s="7">
        <v>0</v>
      </c>
      <c r="L212" s="7"/>
      <c r="M212" s="7">
        <v>20</v>
      </c>
      <c r="N212" s="7">
        <v>27.3</v>
      </c>
      <c r="P212" s="26">
        <f t="shared" si="22"/>
        <v>42205</v>
      </c>
      <c r="Q212" s="7" t="s">
        <v>220</v>
      </c>
      <c r="R212" s="7" t="s">
        <v>20</v>
      </c>
      <c r="S212" s="7">
        <v>0</v>
      </c>
      <c r="T212" s="7">
        <v>0</v>
      </c>
      <c r="U212" s="7">
        <v>19.600000000000001</v>
      </c>
      <c r="V212" s="7">
        <v>27.7</v>
      </c>
      <c r="X212" s="26">
        <f t="shared" si="23"/>
        <v>42205</v>
      </c>
      <c r="Y212" s="174" t="s">
        <v>220</v>
      </c>
      <c r="Z212" s="174" t="s">
        <v>20</v>
      </c>
      <c r="AA212" s="174">
        <v>0</v>
      </c>
      <c r="AB212" s="174">
        <v>0</v>
      </c>
      <c r="AC212" s="174">
        <v>19.8</v>
      </c>
      <c r="AD212" s="174">
        <v>26.9</v>
      </c>
      <c r="AF212" s="26" t="e">
        <f t="shared" si="24"/>
        <v>#VALUE!</v>
      </c>
      <c r="AG212" s="7"/>
      <c r="AH212" s="7"/>
      <c r="AI212" s="7"/>
      <c r="AJ212" s="7"/>
      <c r="AK212" s="7"/>
      <c r="AL212" s="7"/>
      <c r="AN212" s="26" t="e">
        <f t="shared" si="25"/>
        <v>#VALUE!</v>
      </c>
      <c r="AO212" s="7"/>
      <c r="AP212" s="7"/>
      <c r="AQ212" s="7"/>
      <c r="AR212" s="7"/>
      <c r="AS212" s="7"/>
      <c r="AT212" s="7"/>
      <c r="AV212" s="26" t="e">
        <f t="shared" si="26"/>
        <v>#VALUE!</v>
      </c>
      <c r="AW212" s="7"/>
      <c r="AX212" s="7"/>
      <c r="AY212" s="7"/>
      <c r="AZ212" s="7"/>
      <c r="BA212" s="7"/>
      <c r="BB212" s="7"/>
    </row>
    <row r="213" spans="1:54" x14ac:dyDescent="0.45">
      <c r="A213" s="48">
        <f t="shared" si="27"/>
        <v>42206</v>
      </c>
      <c r="B213" s="60"/>
      <c r="C213" s="61">
        <f>INDEX(($I$12:$N$1473,$Q$12:$V$1473,$Y$12:$AD$1473),$A213-VLOOKUP($C$3,$CA$3:$CC$10,3,FALSE)+1,3,VLOOKUP($C$3,$CA$3:$CB$10,2,FALSE))</f>
        <v>0</v>
      </c>
      <c r="D213" s="61">
        <f>INDEX(($I$12:$N$1473,$Q$12:$V$1473,$Y$12:$AD$1473),$A213-VLOOKUP($C$3,$CA$3:$CC$10,3,FALSE)+1,4,VLOOKUP($C$3,$CA$3:$CB$10,2,FALSE))</f>
        <v>0</v>
      </c>
      <c r="E213" s="61">
        <f>INDEX(($I$12:$N$1473,$Q$12:$V$1473,$Y$12:$AD$1473),$A213-VLOOKUP($C$3,$CA$3:$CC$10,3,FALSE)+1,5,VLOOKUP($C$3,$CA$3:$CB$10,2,FALSE))</f>
        <v>18.399999999999999</v>
      </c>
      <c r="F213" s="62">
        <f>INDEX(($I$12:$N$1473,$Q$12:$V$1473,$Y$12:$AD$1473),$A213-VLOOKUP($C$3,$CA$3:$CC$10,3,FALSE)+1,6,VLOOKUP($C$3,$CA$3:$CB$10,2,FALSE))</f>
        <v>30.4</v>
      </c>
      <c r="G213" s="30"/>
      <c r="H213" s="26">
        <f t="shared" si="21"/>
        <v>42206</v>
      </c>
      <c r="I213" s="7" t="s">
        <v>221</v>
      </c>
      <c r="J213" s="7" t="s">
        <v>20</v>
      </c>
      <c r="K213" s="7">
        <v>0</v>
      </c>
      <c r="L213" s="7"/>
      <c r="M213" s="7">
        <v>19.600000000000001</v>
      </c>
      <c r="N213" s="7">
        <v>30.7</v>
      </c>
      <c r="P213" s="26">
        <f t="shared" si="22"/>
        <v>42206</v>
      </c>
      <c r="Q213" s="7" t="s">
        <v>221</v>
      </c>
      <c r="R213" s="7" t="s">
        <v>20</v>
      </c>
      <c r="S213" s="7">
        <v>0</v>
      </c>
      <c r="T213" s="7">
        <v>0</v>
      </c>
      <c r="U213" s="7">
        <v>19.7</v>
      </c>
      <c r="V213" s="7">
        <v>30.5</v>
      </c>
      <c r="X213" s="26">
        <f t="shared" si="23"/>
        <v>42206</v>
      </c>
      <c r="Y213" s="174" t="s">
        <v>221</v>
      </c>
      <c r="Z213" s="174" t="s">
        <v>20</v>
      </c>
      <c r="AA213" s="174">
        <v>0</v>
      </c>
      <c r="AB213" s="174">
        <v>0</v>
      </c>
      <c r="AC213" s="174">
        <v>18.399999999999999</v>
      </c>
      <c r="AD213" s="174">
        <v>30.4</v>
      </c>
      <c r="AF213" s="26" t="e">
        <f t="shared" si="24"/>
        <v>#VALUE!</v>
      </c>
      <c r="AG213" s="7"/>
      <c r="AH213" s="7"/>
      <c r="AI213" s="7"/>
      <c r="AJ213" s="7"/>
      <c r="AK213" s="7"/>
      <c r="AL213" s="7"/>
      <c r="AN213" s="26" t="e">
        <f t="shared" si="25"/>
        <v>#VALUE!</v>
      </c>
      <c r="AO213" s="7"/>
      <c r="AP213" s="7"/>
      <c r="AQ213" s="7"/>
      <c r="AR213" s="7"/>
      <c r="AS213" s="7"/>
      <c r="AT213" s="7"/>
      <c r="AV213" s="26" t="e">
        <f t="shared" si="26"/>
        <v>#VALUE!</v>
      </c>
      <c r="AW213" s="7"/>
      <c r="AX213" s="7"/>
      <c r="AY213" s="7"/>
      <c r="AZ213" s="7"/>
      <c r="BA213" s="7"/>
      <c r="BB213" s="7"/>
    </row>
    <row r="214" spans="1:54" x14ac:dyDescent="0.45">
      <c r="A214" s="48">
        <f t="shared" si="27"/>
        <v>42207</v>
      </c>
      <c r="B214" s="60"/>
      <c r="C214" s="61">
        <f>INDEX(($I$12:$N$1473,$Q$12:$V$1473,$Y$12:$AD$1473),$A214-VLOOKUP($C$3,$CA$3:$CC$10,3,FALSE)+1,3,VLOOKUP($C$3,$CA$3:$CB$10,2,FALSE))</f>
        <v>0</v>
      </c>
      <c r="D214" s="61">
        <f>INDEX(($I$12:$N$1473,$Q$12:$V$1473,$Y$12:$AD$1473),$A214-VLOOKUP($C$3,$CA$3:$CC$10,3,FALSE)+1,4,VLOOKUP($C$3,$CA$3:$CB$10,2,FALSE))</f>
        <v>0</v>
      </c>
      <c r="E214" s="61">
        <f>INDEX(($I$12:$N$1473,$Q$12:$V$1473,$Y$12:$AD$1473),$A214-VLOOKUP($C$3,$CA$3:$CC$10,3,FALSE)+1,5,VLOOKUP($C$3,$CA$3:$CB$10,2,FALSE))</f>
        <v>17.899999999999999</v>
      </c>
      <c r="F214" s="62">
        <f>INDEX(($I$12:$N$1473,$Q$12:$V$1473,$Y$12:$AD$1473),$A214-VLOOKUP($C$3,$CA$3:$CC$10,3,FALSE)+1,6,VLOOKUP($C$3,$CA$3:$CB$10,2,FALSE))</f>
        <v>28.5</v>
      </c>
      <c r="G214" s="30"/>
      <c r="H214" s="26">
        <f t="shared" si="21"/>
        <v>42207</v>
      </c>
      <c r="I214" s="7" t="s">
        <v>222</v>
      </c>
      <c r="J214" s="7" t="s">
        <v>20</v>
      </c>
      <c r="K214" s="7">
        <v>0</v>
      </c>
      <c r="L214" s="7"/>
      <c r="M214" s="7">
        <v>19.399999999999999</v>
      </c>
      <c r="N214" s="7">
        <v>27.7</v>
      </c>
      <c r="P214" s="26">
        <f t="shared" si="22"/>
        <v>42207</v>
      </c>
      <c r="Q214" s="7" t="s">
        <v>222</v>
      </c>
      <c r="R214" s="7" t="s">
        <v>20</v>
      </c>
      <c r="S214" s="7">
        <v>0</v>
      </c>
      <c r="T214" s="7">
        <v>0</v>
      </c>
      <c r="U214" s="7">
        <v>18.600000000000001</v>
      </c>
      <c r="V214" s="7">
        <v>27.6</v>
      </c>
      <c r="X214" s="26">
        <f t="shared" si="23"/>
        <v>42207</v>
      </c>
      <c r="Y214" s="174" t="s">
        <v>222</v>
      </c>
      <c r="Z214" s="174" t="s">
        <v>20</v>
      </c>
      <c r="AA214" s="174">
        <v>0</v>
      </c>
      <c r="AB214" s="174">
        <v>0</v>
      </c>
      <c r="AC214" s="174">
        <v>17.899999999999999</v>
      </c>
      <c r="AD214" s="174">
        <v>28.5</v>
      </c>
      <c r="AF214" s="26" t="e">
        <f t="shared" si="24"/>
        <v>#VALUE!</v>
      </c>
      <c r="AG214" s="7"/>
      <c r="AH214" s="7"/>
      <c r="AI214" s="7"/>
      <c r="AJ214" s="7"/>
      <c r="AK214" s="7"/>
      <c r="AL214" s="7"/>
      <c r="AN214" s="26" t="e">
        <f t="shared" si="25"/>
        <v>#VALUE!</v>
      </c>
      <c r="AO214" s="7"/>
      <c r="AP214" s="7"/>
      <c r="AQ214" s="7"/>
      <c r="AR214" s="7"/>
      <c r="AS214" s="7"/>
      <c r="AT214" s="7"/>
      <c r="AV214" s="26" t="e">
        <f t="shared" si="26"/>
        <v>#VALUE!</v>
      </c>
      <c r="AW214" s="7"/>
      <c r="AX214" s="7"/>
      <c r="AY214" s="7"/>
      <c r="AZ214" s="7"/>
      <c r="BA214" s="7"/>
      <c r="BB214" s="7"/>
    </row>
    <row r="215" spans="1:54" x14ac:dyDescent="0.45">
      <c r="A215" s="48">
        <f t="shared" si="27"/>
        <v>42208</v>
      </c>
      <c r="B215" s="60"/>
      <c r="C215" s="61">
        <f>INDEX(($I$12:$N$1473,$Q$12:$V$1473,$Y$12:$AD$1473),$A215-VLOOKUP($C$3,$CA$3:$CC$10,3,FALSE)+1,3,VLOOKUP($C$3,$CA$3:$CB$10,2,FALSE))</f>
        <v>0</v>
      </c>
      <c r="D215" s="61">
        <f>INDEX(($I$12:$N$1473,$Q$12:$V$1473,$Y$12:$AD$1473),$A215-VLOOKUP($C$3,$CA$3:$CC$10,3,FALSE)+1,4,VLOOKUP($C$3,$CA$3:$CB$10,2,FALSE))</f>
        <v>0</v>
      </c>
      <c r="E215" s="61">
        <f>INDEX(($I$12:$N$1473,$Q$12:$V$1473,$Y$12:$AD$1473),$A215-VLOOKUP($C$3,$CA$3:$CC$10,3,FALSE)+1,5,VLOOKUP($C$3,$CA$3:$CB$10,2,FALSE))</f>
        <v>17.100000000000001</v>
      </c>
      <c r="F215" s="62">
        <f>INDEX(($I$12:$N$1473,$Q$12:$V$1473,$Y$12:$AD$1473),$A215-VLOOKUP($C$3,$CA$3:$CC$10,3,FALSE)+1,6,VLOOKUP($C$3,$CA$3:$CB$10,2,FALSE))</f>
        <v>26.2</v>
      </c>
      <c r="G215" s="30"/>
      <c r="H215" s="26">
        <f t="shared" si="21"/>
        <v>42208</v>
      </c>
      <c r="I215" s="7" t="s">
        <v>223</v>
      </c>
      <c r="J215" s="7" t="s">
        <v>20</v>
      </c>
      <c r="K215" s="7">
        <v>0</v>
      </c>
      <c r="L215" s="7"/>
      <c r="M215" s="7">
        <v>16.7</v>
      </c>
      <c r="N215" s="7">
        <v>25.5</v>
      </c>
      <c r="P215" s="26">
        <f t="shared" si="22"/>
        <v>42208</v>
      </c>
      <c r="Q215" s="7" t="s">
        <v>223</v>
      </c>
      <c r="R215" s="7" t="s">
        <v>20</v>
      </c>
      <c r="S215" s="7">
        <v>0.28999999999999998</v>
      </c>
      <c r="T215" s="7">
        <v>0</v>
      </c>
      <c r="U215" s="7">
        <v>16.2</v>
      </c>
      <c r="V215" s="7">
        <v>25.5</v>
      </c>
      <c r="X215" s="26">
        <f t="shared" si="23"/>
        <v>42208</v>
      </c>
      <c r="Y215" s="174" t="s">
        <v>223</v>
      </c>
      <c r="Z215" s="174" t="s">
        <v>20</v>
      </c>
      <c r="AA215" s="174">
        <v>0</v>
      </c>
      <c r="AB215" s="174">
        <v>0</v>
      </c>
      <c r="AC215" s="174">
        <v>17.100000000000001</v>
      </c>
      <c r="AD215" s="174">
        <v>26.2</v>
      </c>
      <c r="AF215" s="26" t="e">
        <f t="shared" si="24"/>
        <v>#VALUE!</v>
      </c>
      <c r="AG215" s="7"/>
      <c r="AH215" s="7"/>
      <c r="AI215" s="7"/>
      <c r="AJ215" s="7"/>
      <c r="AK215" s="7"/>
      <c r="AL215" s="7"/>
      <c r="AN215" s="26" t="e">
        <f t="shared" si="25"/>
        <v>#VALUE!</v>
      </c>
      <c r="AO215" s="7"/>
      <c r="AP215" s="7"/>
      <c r="AQ215" s="7"/>
      <c r="AR215" s="7"/>
      <c r="AS215" s="7"/>
      <c r="AT215" s="7"/>
      <c r="AV215" s="26" t="e">
        <f t="shared" si="26"/>
        <v>#VALUE!</v>
      </c>
      <c r="AW215" s="7"/>
      <c r="AX215" s="7"/>
      <c r="AY215" s="7"/>
      <c r="AZ215" s="7"/>
      <c r="BA215" s="7"/>
      <c r="BB215" s="7"/>
    </row>
    <row r="216" spans="1:54" x14ac:dyDescent="0.45">
      <c r="A216" s="48">
        <f t="shared" si="27"/>
        <v>42209</v>
      </c>
      <c r="B216" s="60"/>
      <c r="C216" s="61">
        <f>INDEX(($I$12:$N$1473,$Q$12:$V$1473,$Y$12:$AD$1473),$A216-VLOOKUP($C$3,$CA$3:$CC$10,3,FALSE)+1,3,VLOOKUP($C$3,$CA$3:$CB$10,2,FALSE))</f>
        <v>0</v>
      </c>
      <c r="D216" s="61">
        <f>INDEX(($I$12:$N$1473,$Q$12:$V$1473,$Y$12:$AD$1473),$A216-VLOOKUP($C$3,$CA$3:$CC$10,3,FALSE)+1,4,VLOOKUP($C$3,$CA$3:$CB$10,2,FALSE))</f>
        <v>0</v>
      </c>
      <c r="E216" s="61">
        <f>INDEX(($I$12:$N$1473,$Q$12:$V$1473,$Y$12:$AD$1473),$A216-VLOOKUP($C$3,$CA$3:$CC$10,3,FALSE)+1,5,VLOOKUP($C$3,$CA$3:$CB$10,2,FALSE))</f>
        <v>15.5</v>
      </c>
      <c r="F216" s="62">
        <f>INDEX(($I$12:$N$1473,$Q$12:$V$1473,$Y$12:$AD$1473),$A216-VLOOKUP($C$3,$CA$3:$CC$10,3,FALSE)+1,6,VLOOKUP($C$3,$CA$3:$CB$10,2,FALSE))</f>
        <v>27.2</v>
      </c>
      <c r="G216" s="30"/>
      <c r="H216" s="26">
        <f t="shared" si="21"/>
        <v>42209</v>
      </c>
      <c r="I216" s="7" t="s">
        <v>224</v>
      </c>
      <c r="J216" s="7" t="s">
        <v>20</v>
      </c>
      <c r="K216" s="7">
        <v>0</v>
      </c>
      <c r="L216" s="7"/>
      <c r="M216" s="7">
        <v>16.600000000000001</v>
      </c>
      <c r="N216" s="7">
        <v>27.6</v>
      </c>
      <c r="P216" s="26">
        <f t="shared" si="22"/>
        <v>42209</v>
      </c>
      <c r="Q216" s="7" t="s">
        <v>224</v>
      </c>
      <c r="R216" s="7" t="s">
        <v>20</v>
      </c>
      <c r="S216" s="7">
        <v>0.46</v>
      </c>
      <c r="T216" s="7">
        <v>0</v>
      </c>
      <c r="U216" s="7">
        <v>15.3</v>
      </c>
      <c r="V216" s="7">
        <v>27.7</v>
      </c>
      <c r="X216" s="26">
        <f t="shared" si="23"/>
        <v>42209</v>
      </c>
      <c r="Y216" s="174" t="s">
        <v>224</v>
      </c>
      <c r="Z216" s="174" t="s">
        <v>20</v>
      </c>
      <c r="AA216" s="174">
        <v>0</v>
      </c>
      <c r="AB216" s="174">
        <v>0</v>
      </c>
      <c r="AC216" s="174">
        <v>15.5</v>
      </c>
      <c r="AD216" s="174">
        <v>27.2</v>
      </c>
      <c r="AF216" s="26" t="e">
        <f t="shared" si="24"/>
        <v>#VALUE!</v>
      </c>
      <c r="AG216" s="7"/>
      <c r="AH216" s="7"/>
      <c r="AI216" s="7"/>
      <c r="AJ216" s="7"/>
      <c r="AK216" s="7"/>
      <c r="AL216" s="7"/>
      <c r="AN216" s="26" t="e">
        <f t="shared" si="25"/>
        <v>#VALUE!</v>
      </c>
      <c r="AO216" s="7"/>
      <c r="AP216" s="7"/>
      <c r="AQ216" s="7"/>
      <c r="AR216" s="7"/>
      <c r="AS216" s="7"/>
      <c r="AT216" s="7"/>
      <c r="AV216" s="26" t="e">
        <f t="shared" si="26"/>
        <v>#VALUE!</v>
      </c>
      <c r="AW216" s="7"/>
      <c r="AX216" s="7"/>
      <c r="AY216" s="7"/>
      <c r="AZ216" s="7"/>
      <c r="BA216" s="7"/>
      <c r="BB216" s="7"/>
    </row>
    <row r="217" spans="1:54" x14ac:dyDescent="0.45">
      <c r="A217" s="48">
        <f t="shared" si="27"/>
        <v>42210</v>
      </c>
      <c r="B217" s="60"/>
      <c r="C217" s="61">
        <f>INDEX(($I$12:$N$1473,$Q$12:$V$1473,$Y$12:$AD$1473),$A217-VLOOKUP($C$3,$CA$3:$CC$10,3,FALSE)+1,3,VLOOKUP($C$3,$CA$3:$CB$10,2,FALSE))</f>
        <v>0.15</v>
      </c>
      <c r="D217" s="61">
        <f>INDEX(($I$12:$N$1473,$Q$12:$V$1473,$Y$12:$AD$1473),$A217-VLOOKUP($C$3,$CA$3:$CC$10,3,FALSE)+1,4,VLOOKUP($C$3,$CA$3:$CB$10,2,FALSE))</f>
        <v>0</v>
      </c>
      <c r="E217" s="61">
        <f>INDEX(($I$12:$N$1473,$Q$12:$V$1473,$Y$12:$AD$1473),$A217-VLOOKUP($C$3,$CA$3:$CC$10,3,FALSE)+1,5,VLOOKUP($C$3,$CA$3:$CB$10,2,FALSE))</f>
        <v>14.1</v>
      </c>
      <c r="F217" s="62">
        <f>INDEX(($I$12:$N$1473,$Q$12:$V$1473,$Y$12:$AD$1473),$A217-VLOOKUP($C$3,$CA$3:$CC$10,3,FALSE)+1,6,VLOOKUP($C$3,$CA$3:$CB$10,2,FALSE))</f>
        <v>21.6</v>
      </c>
      <c r="G217" s="30"/>
      <c r="H217" s="26">
        <f t="shared" si="21"/>
        <v>42210</v>
      </c>
      <c r="I217" s="7" t="s">
        <v>225</v>
      </c>
      <c r="J217" s="7" t="s">
        <v>20</v>
      </c>
      <c r="K217" s="7">
        <v>0</v>
      </c>
      <c r="L217" s="7"/>
      <c r="M217" s="7">
        <v>14.9</v>
      </c>
      <c r="N217" s="7">
        <v>21.7</v>
      </c>
      <c r="P217" s="26">
        <f t="shared" si="22"/>
        <v>42210</v>
      </c>
      <c r="Q217" s="7" t="s">
        <v>225</v>
      </c>
      <c r="R217" s="7" t="s">
        <v>20</v>
      </c>
      <c r="S217" s="7">
        <v>0.99</v>
      </c>
      <c r="T217" s="7">
        <v>0</v>
      </c>
      <c r="U217" s="7">
        <v>14.5</v>
      </c>
      <c r="V217" s="7">
        <v>21.7</v>
      </c>
      <c r="X217" s="26">
        <f t="shared" si="23"/>
        <v>42210</v>
      </c>
      <c r="Y217" s="174" t="s">
        <v>225</v>
      </c>
      <c r="Z217" s="174" t="s">
        <v>20</v>
      </c>
      <c r="AA217" s="174">
        <v>0.15</v>
      </c>
      <c r="AB217" s="174">
        <v>0</v>
      </c>
      <c r="AC217" s="174">
        <v>14.1</v>
      </c>
      <c r="AD217" s="174">
        <v>21.6</v>
      </c>
      <c r="AF217" s="26" t="e">
        <f t="shared" si="24"/>
        <v>#VALUE!</v>
      </c>
      <c r="AG217" s="7"/>
      <c r="AH217" s="7"/>
      <c r="AI217" s="7"/>
      <c r="AJ217" s="7"/>
      <c r="AK217" s="7"/>
      <c r="AL217" s="7"/>
      <c r="AN217" s="26" t="e">
        <f t="shared" si="25"/>
        <v>#VALUE!</v>
      </c>
      <c r="AO217" s="7"/>
      <c r="AP217" s="7"/>
      <c r="AQ217" s="7"/>
      <c r="AR217" s="7"/>
      <c r="AS217" s="7"/>
      <c r="AT217" s="7"/>
      <c r="AV217" s="26" t="e">
        <f t="shared" si="26"/>
        <v>#VALUE!</v>
      </c>
      <c r="AW217" s="7"/>
      <c r="AX217" s="7"/>
      <c r="AY217" s="7"/>
      <c r="AZ217" s="7"/>
      <c r="BA217" s="7"/>
      <c r="BB217" s="7"/>
    </row>
    <row r="218" spans="1:54" x14ac:dyDescent="0.45">
      <c r="A218" s="48">
        <f t="shared" si="27"/>
        <v>42211</v>
      </c>
      <c r="B218" s="60"/>
      <c r="C218" s="61">
        <f>INDEX(($I$12:$N$1473,$Q$12:$V$1473,$Y$12:$AD$1473),$A218-VLOOKUP($C$3,$CA$3:$CC$10,3,FALSE)+1,3,VLOOKUP($C$3,$CA$3:$CB$10,2,FALSE))</f>
        <v>2.8</v>
      </c>
      <c r="D218" s="61">
        <f>INDEX(($I$12:$N$1473,$Q$12:$V$1473,$Y$12:$AD$1473),$A218-VLOOKUP($C$3,$CA$3:$CC$10,3,FALSE)+1,4,VLOOKUP($C$3,$CA$3:$CB$10,2,FALSE))</f>
        <v>0</v>
      </c>
      <c r="E218" s="61">
        <f>INDEX(($I$12:$N$1473,$Q$12:$V$1473,$Y$12:$AD$1473),$A218-VLOOKUP($C$3,$CA$3:$CC$10,3,FALSE)+1,5,VLOOKUP($C$3,$CA$3:$CB$10,2,FALSE))</f>
        <v>9.6</v>
      </c>
      <c r="F218" s="62">
        <f>INDEX(($I$12:$N$1473,$Q$12:$V$1473,$Y$12:$AD$1473),$A218-VLOOKUP($C$3,$CA$3:$CC$10,3,FALSE)+1,6,VLOOKUP($C$3,$CA$3:$CB$10,2,FALSE))</f>
        <v>20.8</v>
      </c>
      <c r="G218" s="30"/>
      <c r="H218" s="26">
        <f t="shared" si="21"/>
        <v>42211</v>
      </c>
      <c r="I218" s="7" t="s">
        <v>226</v>
      </c>
      <c r="J218" s="7" t="s">
        <v>20</v>
      </c>
      <c r="K218" s="7">
        <v>1.7</v>
      </c>
      <c r="L218" s="7"/>
      <c r="M218" s="7">
        <v>12.2</v>
      </c>
      <c r="N218" s="7">
        <v>20.399999999999999</v>
      </c>
      <c r="P218" s="26">
        <f t="shared" si="22"/>
        <v>42211</v>
      </c>
      <c r="Q218" s="7" t="s">
        <v>226</v>
      </c>
      <c r="R218" s="7" t="s">
        <v>20</v>
      </c>
      <c r="S218" s="7">
        <v>3.61</v>
      </c>
      <c r="T218" s="7">
        <v>0</v>
      </c>
      <c r="U218" s="7">
        <v>9.6</v>
      </c>
      <c r="V218" s="7">
        <v>19.7</v>
      </c>
      <c r="X218" s="26">
        <f t="shared" si="23"/>
        <v>42211</v>
      </c>
      <c r="Y218" s="174" t="s">
        <v>226</v>
      </c>
      <c r="Z218" s="174" t="s">
        <v>20</v>
      </c>
      <c r="AA218" s="174">
        <v>2.8</v>
      </c>
      <c r="AB218" s="174">
        <v>0</v>
      </c>
      <c r="AC218" s="174">
        <v>9.6</v>
      </c>
      <c r="AD218" s="174">
        <v>20.8</v>
      </c>
      <c r="AF218" s="26" t="e">
        <f t="shared" si="24"/>
        <v>#VALUE!</v>
      </c>
      <c r="AG218" s="7"/>
      <c r="AH218" s="7"/>
      <c r="AI218" s="7"/>
      <c r="AJ218" s="7"/>
      <c r="AK218" s="7"/>
      <c r="AL218" s="7"/>
      <c r="AN218" s="26" t="e">
        <f t="shared" si="25"/>
        <v>#VALUE!</v>
      </c>
      <c r="AO218" s="7"/>
      <c r="AP218" s="7"/>
      <c r="AQ218" s="7"/>
      <c r="AR218" s="7"/>
      <c r="AS218" s="7"/>
      <c r="AT218" s="7"/>
      <c r="AV218" s="26" t="e">
        <f t="shared" si="26"/>
        <v>#VALUE!</v>
      </c>
      <c r="AW218" s="7"/>
      <c r="AX218" s="7"/>
      <c r="AY218" s="7"/>
      <c r="AZ218" s="7"/>
      <c r="BA218" s="7"/>
      <c r="BB218" s="7"/>
    </row>
    <row r="219" spans="1:54" x14ac:dyDescent="0.45">
      <c r="A219" s="48">
        <f t="shared" si="27"/>
        <v>42212</v>
      </c>
      <c r="B219" s="60"/>
      <c r="C219" s="61">
        <f>INDEX(($I$12:$N$1473,$Q$12:$V$1473,$Y$12:$AD$1473),$A219-VLOOKUP($C$3,$CA$3:$CC$10,3,FALSE)+1,3,VLOOKUP($C$3,$CA$3:$CB$10,2,FALSE))</f>
        <v>0</v>
      </c>
      <c r="D219" s="61">
        <f>INDEX(($I$12:$N$1473,$Q$12:$V$1473,$Y$12:$AD$1473),$A219-VLOOKUP($C$3,$CA$3:$CC$10,3,FALSE)+1,4,VLOOKUP($C$3,$CA$3:$CB$10,2,FALSE))</f>
        <v>0</v>
      </c>
      <c r="E219" s="61">
        <f>INDEX(($I$12:$N$1473,$Q$12:$V$1473,$Y$12:$AD$1473),$A219-VLOOKUP($C$3,$CA$3:$CC$10,3,FALSE)+1,5,VLOOKUP($C$3,$CA$3:$CB$10,2,FALSE))</f>
        <v>14.9</v>
      </c>
      <c r="F219" s="62">
        <f>INDEX(($I$12:$N$1473,$Q$12:$V$1473,$Y$12:$AD$1473),$A219-VLOOKUP($C$3,$CA$3:$CC$10,3,FALSE)+1,6,VLOOKUP($C$3,$CA$3:$CB$10,2,FALSE))</f>
        <v>23.8</v>
      </c>
      <c r="G219" s="30"/>
      <c r="H219" s="26">
        <f t="shared" si="21"/>
        <v>42212</v>
      </c>
      <c r="I219" s="7" t="s">
        <v>227</v>
      </c>
      <c r="J219" s="7" t="s">
        <v>20</v>
      </c>
      <c r="K219" s="7">
        <v>0</v>
      </c>
      <c r="L219" s="7"/>
      <c r="M219" s="7">
        <v>15.3</v>
      </c>
      <c r="N219" s="7">
        <v>22.9</v>
      </c>
      <c r="P219" s="26">
        <f t="shared" si="22"/>
        <v>42212</v>
      </c>
      <c r="Q219" s="7" t="s">
        <v>227</v>
      </c>
      <c r="R219" s="7" t="s">
        <v>20</v>
      </c>
      <c r="S219" s="7">
        <v>0.81</v>
      </c>
      <c r="T219" s="7">
        <v>0</v>
      </c>
      <c r="U219" s="7">
        <v>14.8</v>
      </c>
      <c r="V219" s="7">
        <v>22.6</v>
      </c>
      <c r="X219" s="26">
        <f t="shared" si="23"/>
        <v>42212</v>
      </c>
      <c r="Y219" s="174" t="s">
        <v>227</v>
      </c>
      <c r="Z219" s="174" t="s">
        <v>20</v>
      </c>
      <c r="AA219" s="174">
        <v>0</v>
      </c>
      <c r="AB219" s="174">
        <v>0</v>
      </c>
      <c r="AC219" s="174">
        <v>14.9</v>
      </c>
      <c r="AD219" s="174">
        <v>23.8</v>
      </c>
      <c r="AF219" s="26" t="e">
        <f t="shared" si="24"/>
        <v>#VALUE!</v>
      </c>
      <c r="AG219" s="7"/>
      <c r="AH219" s="7"/>
      <c r="AI219" s="7"/>
      <c r="AJ219" s="7"/>
      <c r="AK219" s="7"/>
      <c r="AL219" s="7"/>
      <c r="AN219" s="26" t="e">
        <f t="shared" si="25"/>
        <v>#VALUE!</v>
      </c>
      <c r="AO219" s="7"/>
      <c r="AP219" s="7"/>
      <c r="AQ219" s="7"/>
      <c r="AR219" s="7"/>
      <c r="AS219" s="7"/>
      <c r="AT219" s="7"/>
      <c r="AV219" s="26" t="e">
        <f t="shared" si="26"/>
        <v>#VALUE!</v>
      </c>
      <c r="AW219" s="7"/>
      <c r="AX219" s="7"/>
      <c r="AY219" s="7"/>
      <c r="AZ219" s="7"/>
      <c r="BA219" s="7"/>
      <c r="BB219" s="7"/>
    </row>
    <row r="220" spans="1:54" x14ac:dyDescent="0.45">
      <c r="A220" s="48">
        <f t="shared" si="27"/>
        <v>42213</v>
      </c>
      <c r="B220" s="60"/>
      <c r="C220" s="61">
        <f>INDEX(($I$12:$N$1473,$Q$12:$V$1473,$Y$12:$AD$1473),$A220-VLOOKUP($C$3,$CA$3:$CC$10,3,FALSE)+1,3,VLOOKUP($C$3,$CA$3:$CB$10,2,FALSE))</f>
        <v>2.4500000000000002</v>
      </c>
      <c r="D220" s="61">
        <f>INDEX(($I$12:$N$1473,$Q$12:$V$1473,$Y$12:$AD$1473),$A220-VLOOKUP($C$3,$CA$3:$CC$10,3,FALSE)+1,4,VLOOKUP($C$3,$CA$3:$CB$10,2,FALSE))</f>
        <v>0</v>
      </c>
      <c r="E220" s="61">
        <f>INDEX(($I$12:$N$1473,$Q$12:$V$1473,$Y$12:$AD$1473),$A220-VLOOKUP($C$3,$CA$3:$CC$10,3,FALSE)+1,5,VLOOKUP($C$3,$CA$3:$CB$10,2,FALSE))</f>
        <v>13.2</v>
      </c>
      <c r="F220" s="62">
        <f>INDEX(($I$12:$N$1473,$Q$12:$V$1473,$Y$12:$AD$1473),$A220-VLOOKUP($C$3,$CA$3:$CC$10,3,FALSE)+1,6,VLOOKUP($C$3,$CA$3:$CB$10,2,FALSE))</f>
        <v>17.899999999999999</v>
      </c>
      <c r="G220" s="30"/>
      <c r="H220" s="26">
        <f t="shared" si="21"/>
        <v>42213</v>
      </c>
      <c r="I220" s="7" t="s">
        <v>228</v>
      </c>
      <c r="J220" s="7" t="s">
        <v>20</v>
      </c>
      <c r="K220" s="7">
        <v>2.0499999999999998</v>
      </c>
      <c r="L220" s="7"/>
      <c r="M220" s="7">
        <v>14.1</v>
      </c>
      <c r="N220" s="7">
        <v>17.8</v>
      </c>
      <c r="P220" s="26">
        <f t="shared" si="22"/>
        <v>42213</v>
      </c>
      <c r="Q220" s="7" t="s">
        <v>228</v>
      </c>
      <c r="R220" s="7" t="s">
        <v>20</v>
      </c>
      <c r="S220" s="7">
        <v>2.0299999999999998</v>
      </c>
      <c r="T220" s="7">
        <v>0</v>
      </c>
      <c r="U220" s="7">
        <v>13.7</v>
      </c>
      <c r="V220" s="7">
        <v>18.3</v>
      </c>
      <c r="X220" s="26">
        <f t="shared" si="23"/>
        <v>42213</v>
      </c>
      <c r="Y220" s="174" t="s">
        <v>228</v>
      </c>
      <c r="Z220" s="174" t="s">
        <v>20</v>
      </c>
      <c r="AA220" s="174">
        <v>2.4500000000000002</v>
      </c>
      <c r="AB220" s="174">
        <v>0</v>
      </c>
      <c r="AC220" s="174">
        <v>13.2</v>
      </c>
      <c r="AD220" s="174">
        <v>17.899999999999999</v>
      </c>
      <c r="AF220" s="26" t="e">
        <f t="shared" si="24"/>
        <v>#VALUE!</v>
      </c>
      <c r="AG220" s="7"/>
      <c r="AH220" s="7"/>
      <c r="AI220" s="7"/>
      <c r="AJ220" s="7"/>
      <c r="AK220" s="7"/>
      <c r="AL220" s="7"/>
      <c r="AN220" s="26" t="e">
        <f t="shared" si="25"/>
        <v>#VALUE!</v>
      </c>
      <c r="AO220" s="7"/>
      <c r="AP220" s="7"/>
      <c r="AQ220" s="7"/>
      <c r="AR220" s="7"/>
      <c r="AS220" s="7"/>
      <c r="AT220" s="7"/>
      <c r="AV220" s="26" t="e">
        <f t="shared" si="26"/>
        <v>#VALUE!</v>
      </c>
      <c r="AW220" s="7"/>
      <c r="AX220" s="7"/>
      <c r="AY220" s="7"/>
      <c r="AZ220" s="7"/>
      <c r="BA220" s="7"/>
      <c r="BB220" s="7"/>
    </row>
    <row r="221" spans="1:54" x14ac:dyDescent="0.45">
      <c r="A221" s="48">
        <f t="shared" si="27"/>
        <v>42214</v>
      </c>
      <c r="B221" s="60"/>
      <c r="C221" s="61">
        <f>INDEX(($I$12:$N$1473,$Q$12:$V$1473,$Y$12:$AD$1473),$A221-VLOOKUP($C$3,$CA$3:$CC$10,3,FALSE)+1,3,VLOOKUP($C$3,$CA$3:$CB$10,2,FALSE))</f>
        <v>1.1000000000000001</v>
      </c>
      <c r="D221" s="61">
        <f>INDEX(($I$12:$N$1473,$Q$12:$V$1473,$Y$12:$AD$1473),$A221-VLOOKUP($C$3,$CA$3:$CC$10,3,FALSE)+1,4,VLOOKUP($C$3,$CA$3:$CB$10,2,FALSE))</f>
        <v>0</v>
      </c>
      <c r="E221" s="61">
        <f>INDEX(($I$12:$N$1473,$Q$12:$V$1473,$Y$12:$AD$1473),$A221-VLOOKUP($C$3,$CA$3:$CC$10,3,FALSE)+1,5,VLOOKUP($C$3,$CA$3:$CB$10,2,FALSE))</f>
        <v>11.1</v>
      </c>
      <c r="F221" s="62">
        <f>INDEX(($I$12:$N$1473,$Q$12:$V$1473,$Y$12:$AD$1473),$A221-VLOOKUP($C$3,$CA$3:$CC$10,3,FALSE)+1,6,VLOOKUP($C$3,$CA$3:$CB$10,2,FALSE))</f>
        <v>22.7</v>
      </c>
      <c r="G221" s="30"/>
      <c r="H221" s="26">
        <f t="shared" si="21"/>
        <v>42214</v>
      </c>
      <c r="I221" s="7" t="s">
        <v>229</v>
      </c>
      <c r="J221" s="7" t="s">
        <v>20</v>
      </c>
      <c r="K221" s="7">
        <v>1.1499999999999999</v>
      </c>
      <c r="L221" s="7"/>
      <c r="M221" s="7">
        <v>12.2</v>
      </c>
      <c r="N221" s="7">
        <v>21.5</v>
      </c>
      <c r="P221" s="26">
        <f t="shared" si="22"/>
        <v>42214</v>
      </c>
      <c r="Q221" s="7" t="s">
        <v>229</v>
      </c>
      <c r="R221" s="7" t="s">
        <v>20</v>
      </c>
      <c r="S221" s="7">
        <v>2.2200000000000002</v>
      </c>
      <c r="T221" s="7">
        <v>0</v>
      </c>
      <c r="U221" s="7">
        <v>11.4</v>
      </c>
      <c r="V221" s="7">
        <v>22.2</v>
      </c>
      <c r="X221" s="26">
        <f t="shared" si="23"/>
        <v>42214</v>
      </c>
      <c r="Y221" s="174" t="s">
        <v>229</v>
      </c>
      <c r="Z221" s="174" t="s">
        <v>20</v>
      </c>
      <c r="AA221" s="174">
        <v>1.1000000000000001</v>
      </c>
      <c r="AB221" s="174">
        <v>0</v>
      </c>
      <c r="AC221" s="174">
        <v>11.1</v>
      </c>
      <c r="AD221" s="174">
        <v>22.7</v>
      </c>
      <c r="AF221" s="26" t="e">
        <f t="shared" si="24"/>
        <v>#VALUE!</v>
      </c>
      <c r="AG221" s="7"/>
      <c r="AH221" s="7"/>
      <c r="AI221" s="7"/>
      <c r="AJ221" s="7"/>
      <c r="AK221" s="7"/>
      <c r="AL221" s="7"/>
      <c r="AN221" s="26" t="e">
        <f t="shared" si="25"/>
        <v>#VALUE!</v>
      </c>
      <c r="AO221" s="7"/>
      <c r="AP221" s="7"/>
      <c r="AQ221" s="7"/>
      <c r="AR221" s="7"/>
      <c r="AS221" s="7"/>
      <c r="AT221" s="7"/>
      <c r="AV221" s="26" t="e">
        <f t="shared" si="26"/>
        <v>#VALUE!</v>
      </c>
      <c r="AW221" s="7"/>
      <c r="AX221" s="7"/>
      <c r="AY221" s="7"/>
      <c r="AZ221" s="7"/>
      <c r="BA221" s="7"/>
      <c r="BB221" s="7"/>
    </row>
    <row r="222" spans="1:54" x14ac:dyDescent="0.45">
      <c r="A222" s="48">
        <f t="shared" si="27"/>
        <v>42215</v>
      </c>
      <c r="B222" s="60"/>
      <c r="C222" s="61">
        <f>INDEX(($I$12:$N$1473,$Q$12:$V$1473,$Y$12:$AD$1473),$A222-VLOOKUP($C$3,$CA$3:$CC$10,3,FALSE)+1,3,VLOOKUP($C$3,$CA$3:$CB$10,2,FALSE))</f>
        <v>2.25</v>
      </c>
      <c r="D222" s="61">
        <f>INDEX(($I$12:$N$1473,$Q$12:$V$1473,$Y$12:$AD$1473),$A222-VLOOKUP($C$3,$CA$3:$CC$10,3,FALSE)+1,4,VLOOKUP($C$3,$CA$3:$CB$10,2,FALSE))</f>
        <v>0</v>
      </c>
      <c r="E222" s="61">
        <f>INDEX(($I$12:$N$1473,$Q$12:$V$1473,$Y$12:$AD$1473),$A222-VLOOKUP($C$3,$CA$3:$CC$10,3,FALSE)+1,5,VLOOKUP($C$3,$CA$3:$CB$10,2,FALSE))</f>
        <v>9.3000000000000007</v>
      </c>
      <c r="F222" s="62">
        <f>INDEX(($I$12:$N$1473,$Q$12:$V$1473,$Y$12:$AD$1473),$A222-VLOOKUP($C$3,$CA$3:$CC$10,3,FALSE)+1,6,VLOOKUP($C$3,$CA$3:$CB$10,2,FALSE))</f>
        <v>22.2</v>
      </c>
      <c r="G222" s="30"/>
      <c r="H222" s="26">
        <f t="shared" si="21"/>
        <v>42215</v>
      </c>
      <c r="I222" s="7" t="s">
        <v>230</v>
      </c>
      <c r="J222" s="7" t="s">
        <v>20</v>
      </c>
      <c r="K222" s="7">
        <v>1</v>
      </c>
      <c r="L222" s="7"/>
      <c r="M222" s="7">
        <v>11.8</v>
      </c>
      <c r="N222" s="7">
        <v>22.2</v>
      </c>
      <c r="P222" s="26">
        <f t="shared" si="22"/>
        <v>42215</v>
      </c>
      <c r="Q222" s="7" t="s">
        <v>230</v>
      </c>
      <c r="R222" s="7" t="s">
        <v>20</v>
      </c>
      <c r="S222" s="7">
        <v>2.52</v>
      </c>
      <c r="T222" s="7">
        <v>0</v>
      </c>
      <c r="U222" s="7">
        <v>10.8</v>
      </c>
      <c r="V222" s="7">
        <v>22</v>
      </c>
      <c r="X222" s="26">
        <f t="shared" si="23"/>
        <v>42215</v>
      </c>
      <c r="Y222" s="174" t="s">
        <v>230</v>
      </c>
      <c r="Z222" s="174" t="s">
        <v>20</v>
      </c>
      <c r="AA222" s="174">
        <v>2.25</v>
      </c>
      <c r="AB222" s="174">
        <v>0</v>
      </c>
      <c r="AC222" s="174">
        <v>9.3000000000000007</v>
      </c>
      <c r="AD222" s="174">
        <v>22.2</v>
      </c>
      <c r="AF222" s="26" t="e">
        <f t="shared" si="24"/>
        <v>#VALUE!</v>
      </c>
      <c r="AG222" s="7"/>
      <c r="AH222" s="7"/>
      <c r="AI222" s="7"/>
      <c r="AJ222" s="7"/>
      <c r="AK222" s="7"/>
      <c r="AL222" s="7"/>
      <c r="AN222" s="26" t="e">
        <f t="shared" si="25"/>
        <v>#VALUE!</v>
      </c>
      <c r="AO222" s="7"/>
      <c r="AP222" s="7"/>
      <c r="AQ222" s="7"/>
      <c r="AR222" s="7"/>
      <c r="AS222" s="7"/>
      <c r="AT222" s="7"/>
      <c r="AV222" s="26" t="e">
        <f t="shared" si="26"/>
        <v>#VALUE!</v>
      </c>
      <c r="AW222" s="7"/>
      <c r="AX222" s="7"/>
      <c r="AY222" s="7"/>
      <c r="AZ222" s="7"/>
      <c r="BA222" s="7"/>
      <c r="BB222" s="7"/>
    </row>
    <row r="223" spans="1:54" x14ac:dyDescent="0.45">
      <c r="A223" s="48">
        <f t="shared" si="27"/>
        <v>42216</v>
      </c>
      <c r="B223" s="60"/>
      <c r="C223" s="61">
        <f>INDEX(($I$12:$N$1473,$Q$12:$V$1473,$Y$12:$AD$1473),$A223-VLOOKUP($C$3,$CA$3:$CC$10,3,FALSE)+1,3,VLOOKUP($C$3,$CA$3:$CB$10,2,FALSE))</f>
        <v>1.65</v>
      </c>
      <c r="D223" s="61">
        <f>INDEX(($I$12:$N$1473,$Q$12:$V$1473,$Y$12:$AD$1473),$A223-VLOOKUP($C$3,$CA$3:$CC$10,3,FALSE)+1,4,VLOOKUP($C$3,$CA$3:$CB$10,2,FALSE))</f>
        <v>0</v>
      </c>
      <c r="E223" s="61">
        <f>INDEX(($I$12:$N$1473,$Q$12:$V$1473,$Y$12:$AD$1473),$A223-VLOOKUP($C$3,$CA$3:$CC$10,3,FALSE)+1,5,VLOOKUP($C$3,$CA$3:$CB$10,2,FALSE))</f>
        <v>9.8000000000000007</v>
      </c>
      <c r="F223" s="62">
        <f>INDEX(($I$12:$N$1473,$Q$12:$V$1473,$Y$12:$AD$1473),$A223-VLOOKUP($C$3,$CA$3:$CC$10,3,FALSE)+1,6,VLOOKUP($C$3,$CA$3:$CB$10,2,FALSE))</f>
        <v>22.9</v>
      </c>
      <c r="G223" s="30"/>
      <c r="H223" s="26">
        <f t="shared" si="21"/>
        <v>42216</v>
      </c>
      <c r="I223" s="7" t="s">
        <v>231</v>
      </c>
      <c r="J223" s="7" t="s">
        <v>20</v>
      </c>
      <c r="K223" s="7">
        <v>0.45</v>
      </c>
      <c r="L223" s="7"/>
      <c r="M223" s="7">
        <v>11.5</v>
      </c>
      <c r="N223" s="7">
        <v>23.6</v>
      </c>
      <c r="P223" s="26">
        <f t="shared" si="22"/>
        <v>42216</v>
      </c>
      <c r="Q223" s="7" t="s">
        <v>231</v>
      </c>
      <c r="R223" s="7" t="s">
        <v>20</v>
      </c>
      <c r="S223" s="7">
        <v>3.39</v>
      </c>
      <c r="T223" s="7">
        <v>0</v>
      </c>
      <c r="U223" s="7">
        <v>8.5</v>
      </c>
      <c r="V223" s="7">
        <v>22.9</v>
      </c>
      <c r="X223" s="26">
        <f t="shared" si="23"/>
        <v>42216</v>
      </c>
      <c r="Y223" s="174" t="s">
        <v>231</v>
      </c>
      <c r="Z223" s="174" t="s">
        <v>20</v>
      </c>
      <c r="AA223" s="174">
        <v>1.65</v>
      </c>
      <c r="AB223" s="174">
        <v>0</v>
      </c>
      <c r="AC223" s="174">
        <v>9.8000000000000007</v>
      </c>
      <c r="AD223" s="174">
        <v>22.9</v>
      </c>
      <c r="AF223" s="26" t="e">
        <f t="shared" si="24"/>
        <v>#VALUE!</v>
      </c>
      <c r="AG223" s="7"/>
      <c r="AH223" s="7"/>
      <c r="AI223" s="7"/>
      <c r="AJ223" s="7"/>
      <c r="AK223" s="7"/>
      <c r="AL223" s="7"/>
      <c r="AN223" s="26" t="e">
        <f t="shared" si="25"/>
        <v>#VALUE!</v>
      </c>
      <c r="AO223" s="7"/>
      <c r="AP223" s="7"/>
      <c r="AQ223" s="7"/>
      <c r="AR223" s="7"/>
      <c r="AS223" s="7"/>
      <c r="AT223" s="7"/>
      <c r="AV223" s="26" t="e">
        <f t="shared" si="26"/>
        <v>#VALUE!</v>
      </c>
      <c r="AW223" s="7"/>
      <c r="AX223" s="7"/>
      <c r="AY223" s="7"/>
      <c r="AZ223" s="7"/>
      <c r="BA223" s="7"/>
      <c r="BB223" s="7"/>
    </row>
    <row r="224" spans="1:54" x14ac:dyDescent="0.45">
      <c r="A224" s="48">
        <f t="shared" si="27"/>
        <v>42217</v>
      </c>
      <c r="B224" s="60"/>
      <c r="C224" s="61">
        <f>INDEX(($I$12:$N$1473,$Q$12:$V$1473,$Y$12:$AD$1473),$A224-VLOOKUP($C$3,$CA$3:$CC$10,3,FALSE)+1,3,VLOOKUP($C$3,$CA$3:$CB$10,2,FALSE))</f>
        <v>0</v>
      </c>
      <c r="D224" s="61">
        <f>INDEX(($I$12:$N$1473,$Q$12:$V$1473,$Y$12:$AD$1473),$A224-VLOOKUP($C$3,$CA$3:$CC$10,3,FALSE)+1,4,VLOOKUP($C$3,$CA$3:$CB$10,2,FALSE))</f>
        <v>0</v>
      </c>
      <c r="E224" s="61">
        <f>INDEX(($I$12:$N$1473,$Q$12:$V$1473,$Y$12:$AD$1473),$A224-VLOOKUP($C$3,$CA$3:$CC$10,3,FALSE)+1,5,VLOOKUP($C$3,$CA$3:$CB$10,2,FALSE))</f>
        <v>13.8</v>
      </c>
      <c r="F224" s="62">
        <f>INDEX(($I$12:$N$1473,$Q$12:$V$1473,$Y$12:$AD$1473),$A224-VLOOKUP($C$3,$CA$3:$CC$10,3,FALSE)+1,6,VLOOKUP($C$3,$CA$3:$CB$10,2,FALSE))</f>
        <v>26</v>
      </c>
      <c r="G224" s="30"/>
      <c r="H224" s="26">
        <f t="shared" si="21"/>
        <v>42217</v>
      </c>
      <c r="I224" s="7" t="s">
        <v>232</v>
      </c>
      <c r="J224" s="7" t="s">
        <v>20</v>
      </c>
      <c r="K224" s="7">
        <v>0</v>
      </c>
      <c r="L224" s="7"/>
      <c r="M224" s="7">
        <v>14.6</v>
      </c>
      <c r="N224" s="7">
        <v>25.8</v>
      </c>
      <c r="P224" s="26">
        <f t="shared" si="22"/>
        <v>42217</v>
      </c>
      <c r="Q224" s="7" t="s">
        <v>232</v>
      </c>
      <c r="R224" s="7" t="s">
        <v>20</v>
      </c>
      <c r="S224" s="7">
        <v>1.44</v>
      </c>
      <c r="T224" s="7">
        <v>0</v>
      </c>
      <c r="U224" s="7">
        <v>12.3</v>
      </c>
      <c r="V224" s="7">
        <v>26.1</v>
      </c>
      <c r="X224" s="26">
        <f t="shared" si="23"/>
        <v>42217</v>
      </c>
      <c r="Y224" s="174" t="s">
        <v>232</v>
      </c>
      <c r="Z224" s="174" t="s">
        <v>20</v>
      </c>
      <c r="AA224" s="174">
        <v>0</v>
      </c>
      <c r="AB224" s="174">
        <v>0</v>
      </c>
      <c r="AC224" s="174">
        <v>13.8</v>
      </c>
      <c r="AD224" s="174">
        <v>26</v>
      </c>
      <c r="AF224" s="26" t="e">
        <f t="shared" si="24"/>
        <v>#VALUE!</v>
      </c>
      <c r="AG224" s="7"/>
      <c r="AH224" s="7"/>
      <c r="AI224" s="7"/>
      <c r="AJ224" s="7"/>
      <c r="AK224" s="7"/>
      <c r="AL224" s="7"/>
      <c r="AN224" s="26" t="e">
        <f t="shared" si="25"/>
        <v>#VALUE!</v>
      </c>
      <c r="AO224" s="7"/>
      <c r="AP224" s="7"/>
      <c r="AQ224" s="7"/>
      <c r="AR224" s="7"/>
      <c r="AS224" s="7"/>
      <c r="AT224" s="7"/>
      <c r="AV224" s="26" t="e">
        <f t="shared" si="26"/>
        <v>#VALUE!</v>
      </c>
      <c r="AW224" s="7"/>
      <c r="AX224" s="7"/>
      <c r="AY224" s="7"/>
      <c r="AZ224" s="7"/>
      <c r="BA224" s="7"/>
      <c r="BB224" s="7"/>
    </row>
    <row r="225" spans="1:54" x14ac:dyDescent="0.45">
      <c r="A225" s="48">
        <f t="shared" si="27"/>
        <v>42218</v>
      </c>
      <c r="B225" s="60"/>
      <c r="C225" s="61">
        <f>INDEX(($I$12:$N$1473,$Q$12:$V$1473,$Y$12:$AD$1473),$A225-VLOOKUP($C$3,$CA$3:$CC$10,3,FALSE)+1,3,VLOOKUP($C$3,$CA$3:$CB$10,2,FALSE))</f>
        <v>0</v>
      </c>
      <c r="D225" s="61">
        <f>INDEX(($I$12:$N$1473,$Q$12:$V$1473,$Y$12:$AD$1473),$A225-VLOOKUP($C$3,$CA$3:$CC$10,3,FALSE)+1,4,VLOOKUP($C$3,$CA$3:$CB$10,2,FALSE))</f>
        <v>0</v>
      </c>
      <c r="E225" s="61">
        <f>INDEX(($I$12:$N$1473,$Q$12:$V$1473,$Y$12:$AD$1473),$A225-VLOOKUP($C$3,$CA$3:$CC$10,3,FALSE)+1,5,VLOOKUP($C$3,$CA$3:$CB$10,2,FALSE))</f>
        <v>9.9</v>
      </c>
      <c r="F225" s="62">
        <f>INDEX(($I$12:$N$1473,$Q$12:$V$1473,$Y$12:$AD$1473),$A225-VLOOKUP($C$3,$CA$3:$CC$10,3,FALSE)+1,6,VLOOKUP($C$3,$CA$3:$CB$10,2,FALSE))</f>
        <v>30</v>
      </c>
      <c r="G225" s="30"/>
      <c r="H225" s="26">
        <f t="shared" si="21"/>
        <v>42218</v>
      </c>
      <c r="I225" s="7" t="s">
        <v>233</v>
      </c>
      <c r="J225" s="7" t="s">
        <v>20</v>
      </c>
      <c r="K225" s="7">
        <v>0</v>
      </c>
      <c r="L225" s="7"/>
      <c r="M225" s="7">
        <v>13.9</v>
      </c>
      <c r="N225" s="7">
        <v>30.8</v>
      </c>
      <c r="P225" s="26">
        <f t="shared" si="22"/>
        <v>42218</v>
      </c>
      <c r="Q225" s="7" t="s">
        <v>233</v>
      </c>
      <c r="R225" s="7" t="s">
        <v>20</v>
      </c>
      <c r="S225" s="7">
        <v>1.9</v>
      </c>
      <c r="T225" s="7">
        <v>0</v>
      </c>
      <c r="U225" s="7">
        <v>10.199999999999999</v>
      </c>
      <c r="V225" s="7">
        <v>30.2</v>
      </c>
      <c r="X225" s="26">
        <f t="shared" si="23"/>
        <v>42218</v>
      </c>
      <c r="Y225" s="174" t="s">
        <v>233</v>
      </c>
      <c r="Z225" s="174" t="s">
        <v>20</v>
      </c>
      <c r="AA225" s="174">
        <v>0</v>
      </c>
      <c r="AB225" s="174">
        <v>0</v>
      </c>
      <c r="AC225" s="174">
        <v>9.9</v>
      </c>
      <c r="AD225" s="174">
        <v>30</v>
      </c>
      <c r="AF225" s="26" t="e">
        <f t="shared" si="24"/>
        <v>#VALUE!</v>
      </c>
      <c r="AG225" s="7"/>
      <c r="AH225" s="7"/>
      <c r="AI225" s="7"/>
      <c r="AJ225" s="7"/>
      <c r="AK225" s="7"/>
      <c r="AL225" s="7"/>
      <c r="AN225" s="26" t="e">
        <f t="shared" si="25"/>
        <v>#VALUE!</v>
      </c>
      <c r="AO225" s="7"/>
      <c r="AP225" s="7"/>
      <c r="AQ225" s="7"/>
      <c r="AR225" s="7"/>
      <c r="AS225" s="7"/>
      <c r="AT225" s="7"/>
      <c r="AV225" s="26" t="e">
        <f t="shared" si="26"/>
        <v>#VALUE!</v>
      </c>
      <c r="AW225" s="7"/>
      <c r="AX225" s="7"/>
      <c r="AY225" s="7"/>
      <c r="AZ225" s="7"/>
      <c r="BA225" s="7"/>
      <c r="BB225" s="7"/>
    </row>
    <row r="226" spans="1:54" x14ac:dyDescent="0.45">
      <c r="A226" s="48">
        <f t="shared" si="27"/>
        <v>42219</v>
      </c>
      <c r="B226" s="60"/>
      <c r="C226" s="61">
        <f>INDEX(($I$12:$N$1473,$Q$12:$V$1473,$Y$12:$AD$1473),$A226-VLOOKUP($C$3,$CA$3:$CC$10,3,FALSE)+1,3,VLOOKUP($C$3,$CA$3:$CB$10,2,FALSE))</f>
        <v>0</v>
      </c>
      <c r="D226" s="61">
        <f>INDEX(($I$12:$N$1473,$Q$12:$V$1473,$Y$12:$AD$1473),$A226-VLOOKUP($C$3,$CA$3:$CC$10,3,FALSE)+1,4,VLOOKUP($C$3,$CA$3:$CB$10,2,FALSE))</f>
        <v>0</v>
      </c>
      <c r="E226" s="61">
        <f>INDEX(($I$12:$N$1473,$Q$12:$V$1473,$Y$12:$AD$1473),$A226-VLOOKUP($C$3,$CA$3:$CC$10,3,FALSE)+1,5,VLOOKUP($C$3,$CA$3:$CB$10,2,FALSE))</f>
        <v>16.600000000000001</v>
      </c>
      <c r="F226" s="62">
        <f>INDEX(($I$12:$N$1473,$Q$12:$V$1473,$Y$12:$AD$1473),$A226-VLOOKUP($C$3,$CA$3:$CC$10,3,FALSE)+1,6,VLOOKUP($C$3,$CA$3:$CB$10,2,FALSE))</f>
        <v>34.6</v>
      </c>
      <c r="G226" s="30"/>
      <c r="H226" s="26">
        <f t="shared" si="21"/>
        <v>42219</v>
      </c>
      <c r="I226" s="7" t="s">
        <v>234</v>
      </c>
      <c r="J226" s="7" t="s">
        <v>20</v>
      </c>
      <c r="K226" s="7">
        <v>0</v>
      </c>
      <c r="L226" s="7"/>
      <c r="M226" s="7">
        <v>17.8</v>
      </c>
      <c r="N226" s="7">
        <v>34.6</v>
      </c>
      <c r="P226" s="26">
        <f t="shared" si="22"/>
        <v>42219</v>
      </c>
      <c r="Q226" s="7" t="s">
        <v>234</v>
      </c>
      <c r="R226" s="7" t="s">
        <v>20</v>
      </c>
      <c r="S226" s="7">
        <v>0.22</v>
      </c>
      <c r="T226" s="7">
        <v>0</v>
      </c>
      <c r="U226" s="7">
        <v>16.2</v>
      </c>
      <c r="V226" s="7">
        <v>34.299999999999997</v>
      </c>
      <c r="X226" s="26">
        <f t="shared" si="23"/>
        <v>42219</v>
      </c>
      <c r="Y226" s="174" t="s">
        <v>234</v>
      </c>
      <c r="Z226" s="174" t="s">
        <v>20</v>
      </c>
      <c r="AA226" s="174">
        <v>0</v>
      </c>
      <c r="AB226" s="174">
        <v>0</v>
      </c>
      <c r="AC226" s="174">
        <v>16.600000000000001</v>
      </c>
      <c r="AD226" s="174">
        <v>34.6</v>
      </c>
      <c r="AF226" s="26" t="e">
        <f t="shared" si="24"/>
        <v>#VALUE!</v>
      </c>
      <c r="AG226" s="7"/>
      <c r="AH226" s="7"/>
      <c r="AI226" s="7"/>
      <c r="AJ226" s="7"/>
      <c r="AK226" s="7"/>
      <c r="AL226" s="7"/>
      <c r="AN226" s="26" t="e">
        <f t="shared" si="25"/>
        <v>#VALUE!</v>
      </c>
      <c r="AO226" s="7"/>
      <c r="AP226" s="7"/>
      <c r="AQ226" s="7"/>
      <c r="AR226" s="7"/>
      <c r="AS226" s="7"/>
      <c r="AT226" s="7"/>
      <c r="AV226" s="26" t="e">
        <f t="shared" si="26"/>
        <v>#VALUE!</v>
      </c>
      <c r="AW226" s="7"/>
      <c r="AX226" s="7"/>
      <c r="AY226" s="7"/>
      <c r="AZ226" s="7"/>
      <c r="BA226" s="7"/>
      <c r="BB226" s="7"/>
    </row>
    <row r="227" spans="1:54" x14ac:dyDescent="0.45">
      <c r="A227" s="48">
        <f t="shared" si="27"/>
        <v>42220</v>
      </c>
      <c r="B227" s="60"/>
      <c r="C227" s="61">
        <f>INDEX(($I$12:$N$1473,$Q$12:$V$1473,$Y$12:$AD$1473),$A227-VLOOKUP($C$3,$CA$3:$CC$10,3,FALSE)+1,3,VLOOKUP($C$3,$CA$3:$CB$10,2,FALSE))</f>
        <v>0</v>
      </c>
      <c r="D227" s="61">
        <f>INDEX(($I$12:$N$1473,$Q$12:$V$1473,$Y$12:$AD$1473),$A227-VLOOKUP($C$3,$CA$3:$CC$10,3,FALSE)+1,4,VLOOKUP($C$3,$CA$3:$CB$10,2,FALSE))</f>
        <v>0</v>
      </c>
      <c r="E227" s="61">
        <f>INDEX(($I$12:$N$1473,$Q$12:$V$1473,$Y$12:$AD$1473),$A227-VLOOKUP($C$3,$CA$3:$CC$10,3,FALSE)+1,5,VLOOKUP($C$3,$CA$3:$CB$10,2,FALSE))</f>
        <v>17.2</v>
      </c>
      <c r="F227" s="62">
        <f>INDEX(($I$12:$N$1473,$Q$12:$V$1473,$Y$12:$AD$1473),$A227-VLOOKUP($C$3,$CA$3:$CC$10,3,FALSE)+1,6,VLOOKUP($C$3,$CA$3:$CB$10,2,FALSE))</f>
        <v>25.5</v>
      </c>
      <c r="G227" s="30"/>
      <c r="H227" s="26">
        <f t="shared" si="21"/>
        <v>42220</v>
      </c>
      <c r="I227" s="7" t="s">
        <v>235</v>
      </c>
      <c r="J227" s="7" t="s">
        <v>20</v>
      </c>
      <c r="K227" s="7">
        <v>0</v>
      </c>
      <c r="L227" s="7"/>
      <c r="M227" s="7">
        <v>17.100000000000001</v>
      </c>
      <c r="N227" s="7">
        <v>25.5</v>
      </c>
      <c r="P227" s="26">
        <f t="shared" si="22"/>
        <v>42220</v>
      </c>
      <c r="Q227" s="7" t="s">
        <v>235</v>
      </c>
      <c r="R227" s="7" t="s">
        <v>20</v>
      </c>
      <c r="S227" s="7">
        <v>0.15</v>
      </c>
      <c r="T227" s="7">
        <v>0</v>
      </c>
      <c r="U227" s="7">
        <v>16.899999999999999</v>
      </c>
      <c r="V227" s="7">
        <v>25.6</v>
      </c>
      <c r="X227" s="26">
        <f t="shared" si="23"/>
        <v>42220</v>
      </c>
      <c r="Y227" s="174" t="s">
        <v>235</v>
      </c>
      <c r="Z227" s="174" t="s">
        <v>20</v>
      </c>
      <c r="AA227" s="174">
        <v>0</v>
      </c>
      <c r="AB227" s="174">
        <v>0</v>
      </c>
      <c r="AC227" s="174">
        <v>17.2</v>
      </c>
      <c r="AD227" s="174">
        <v>25.5</v>
      </c>
      <c r="AF227" s="26" t="e">
        <f t="shared" si="24"/>
        <v>#VALUE!</v>
      </c>
      <c r="AG227" s="7"/>
      <c r="AH227" s="7"/>
      <c r="AI227" s="7"/>
      <c r="AJ227" s="7"/>
      <c r="AK227" s="7"/>
      <c r="AL227" s="7"/>
      <c r="AN227" s="26" t="e">
        <f t="shared" si="25"/>
        <v>#VALUE!</v>
      </c>
      <c r="AO227" s="7"/>
      <c r="AP227" s="7"/>
      <c r="AQ227" s="7"/>
      <c r="AR227" s="7"/>
      <c r="AS227" s="7"/>
      <c r="AT227" s="7"/>
      <c r="AV227" s="26" t="e">
        <f t="shared" si="26"/>
        <v>#VALUE!</v>
      </c>
      <c r="AW227" s="7"/>
      <c r="AX227" s="7"/>
      <c r="AY227" s="7"/>
      <c r="AZ227" s="7"/>
      <c r="BA227" s="7"/>
      <c r="BB227" s="7"/>
    </row>
    <row r="228" spans="1:54" x14ac:dyDescent="0.45">
      <c r="A228" s="48">
        <f t="shared" si="27"/>
        <v>42221</v>
      </c>
      <c r="B228" s="60"/>
      <c r="C228" s="61">
        <f>INDEX(($I$12:$N$1473,$Q$12:$V$1473,$Y$12:$AD$1473),$A228-VLOOKUP($C$3,$CA$3:$CC$10,3,FALSE)+1,3,VLOOKUP($C$3,$CA$3:$CB$10,2,FALSE))</f>
        <v>0</v>
      </c>
      <c r="D228" s="61">
        <f>INDEX(($I$12:$N$1473,$Q$12:$V$1473,$Y$12:$AD$1473),$A228-VLOOKUP($C$3,$CA$3:$CC$10,3,FALSE)+1,4,VLOOKUP($C$3,$CA$3:$CB$10,2,FALSE))</f>
        <v>0</v>
      </c>
      <c r="E228" s="61">
        <f>INDEX(($I$12:$N$1473,$Q$12:$V$1473,$Y$12:$AD$1473),$A228-VLOOKUP($C$3,$CA$3:$CC$10,3,FALSE)+1,5,VLOOKUP($C$3,$CA$3:$CB$10,2,FALSE))</f>
        <v>12.7</v>
      </c>
      <c r="F228" s="62">
        <f>INDEX(($I$12:$N$1473,$Q$12:$V$1473,$Y$12:$AD$1473),$A228-VLOOKUP($C$3,$CA$3:$CC$10,3,FALSE)+1,6,VLOOKUP($C$3,$CA$3:$CB$10,2,FALSE))</f>
        <v>30.3</v>
      </c>
      <c r="G228" s="30"/>
      <c r="H228" s="26">
        <f t="shared" si="21"/>
        <v>42221</v>
      </c>
      <c r="I228" s="7" t="s">
        <v>236</v>
      </c>
      <c r="J228" s="7" t="s">
        <v>20</v>
      </c>
      <c r="K228" s="7">
        <v>0</v>
      </c>
      <c r="L228" s="7"/>
      <c r="M228" s="7">
        <v>15.2</v>
      </c>
      <c r="N228" s="7">
        <v>31</v>
      </c>
      <c r="P228" s="26">
        <f t="shared" si="22"/>
        <v>42221</v>
      </c>
      <c r="Q228" s="7" t="s">
        <v>236</v>
      </c>
      <c r="R228" s="7" t="s">
        <v>20</v>
      </c>
      <c r="S228" s="7">
        <v>1.08</v>
      </c>
      <c r="T228" s="7">
        <v>0</v>
      </c>
      <c r="U228" s="7">
        <v>12.7</v>
      </c>
      <c r="V228" s="7">
        <v>30.6</v>
      </c>
      <c r="X228" s="26">
        <f t="shared" si="23"/>
        <v>42221</v>
      </c>
      <c r="Y228" s="174" t="s">
        <v>236</v>
      </c>
      <c r="Z228" s="174" t="s">
        <v>20</v>
      </c>
      <c r="AA228" s="174">
        <v>0</v>
      </c>
      <c r="AB228" s="174">
        <v>0</v>
      </c>
      <c r="AC228" s="174">
        <v>12.7</v>
      </c>
      <c r="AD228" s="174">
        <v>30.3</v>
      </c>
      <c r="AF228" s="26" t="e">
        <f t="shared" si="24"/>
        <v>#VALUE!</v>
      </c>
      <c r="AG228" s="7"/>
      <c r="AH228" s="7"/>
      <c r="AI228" s="7"/>
      <c r="AJ228" s="7"/>
      <c r="AK228" s="7"/>
      <c r="AL228" s="7"/>
      <c r="AN228" s="26" t="e">
        <f t="shared" si="25"/>
        <v>#VALUE!</v>
      </c>
      <c r="AO228" s="7"/>
      <c r="AP228" s="7"/>
      <c r="AQ228" s="7"/>
      <c r="AR228" s="7"/>
      <c r="AS228" s="7"/>
      <c r="AT228" s="7"/>
      <c r="AV228" s="26" t="e">
        <f t="shared" si="26"/>
        <v>#VALUE!</v>
      </c>
      <c r="AW228" s="7"/>
      <c r="AX228" s="7"/>
      <c r="AY228" s="7"/>
      <c r="AZ228" s="7"/>
      <c r="BA228" s="7"/>
      <c r="BB228" s="7"/>
    </row>
    <row r="229" spans="1:54" x14ac:dyDescent="0.45">
      <c r="A229" s="48">
        <f t="shared" si="27"/>
        <v>42222</v>
      </c>
      <c r="B229" s="60"/>
      <c r="C229" s="61">
        <f>INDEX(($I$12:$N$1473,$Q$12:$V$1473,$Y$12:$AD$1473),$A229-VLOOKUP($C$3,$CA$3:$CC$10,3,FALSE)+1,3,VLOOKUP($C$3,$CA$3:$CB$10,2,FALSE))</f>
        <v>0</v>
      </c>
      <c r="D229" s="61">
        <f>INDEX(($I$12:$N$1473,$Q$12:$V$1473,$Y$12:$AD$1473),$A229-VLOOKUP($C$3,$CA$3:$CC$10,3,FALSE)+1,4,VLOOKUP($C$3,$CA$3:$CB$10,2,FALSE))</f>
        <v>0</v>
      </c>
      <c r="E229" s="61">
        <f>INDEX(($I$12:$N$1473,$Q$12:$V$1473,$Y$12:$AD$1473),$A229-VLOOKUP($C$3,$CA$3:$CC$10,3,FALSE)+1,5,VLOOKUP($C$3,$CA$3:$CB$10,2,FALSE))</f>
        <v>17.5</v>
      </c>
      <c r="F229" s="62">
        <f>INDEX(($I$12:$N$1473,$Q$12:$V$1473,$Y$12:$AD$1473),$A229-VLOOKUP($C$3,$CA$3:$CC$10,3,FALSE)+1,6,VLOOKUP($C$3,$CA$3:$CB$10,2,FALSE))</f>
        <v>31</v>
      </c>
      <c r="G229" s="30"/>
      <c r="H229" s="26">
        <f t="shared" si="21"/>
        <v>42222</v>
      </c>
      <c r="I229" s="7" t="s">
        <v>237</v>
      </c>
      <c r="J229" s="7" t="s">
        <v>20</v>
      </c>
      <c r="K229" s="7">
        <v>0</v>
      </c>
      <c r="L229" s="7"/>
      <c r="M229" s="7">
        <v>19.5</v>
      </c>
      <c r="N229" s="7">
        <v>31.1</v>
      </c>
      <c r="P229" s="26">
        <f t="shared" si="22"/>
        <v>42222</v>
      </c>
      <c r="Q229" s="7" t="s">
        <v>237</v>
      </c>
      <c r="R229" s="7" t="s">
        <v>20</v>
      </c>
      <c r="S229" s="7">
        <v>0</v>
      </c>
      <c r="T229" s="7">
        <v>0</v>
      </c>
      <c r="U229" s="7">
        <v>18.100000000000001</v>
      </c>
      <c r="V229" s="7">
        <v>30.9</v>
      </c>
      <c r="X229" s="26">
        <f t="shared" si="23"/>
        <v>42222</v>
      </c>
      <c r="Y229" s="174" t="s">
        <v>237</v>
      </c>
      <c r="Z229" s="174" t="s">
        <v>20</v>
      </c>
      <c r="AA229" s="174">
        <v>0</v>
      </c>
      <c r="AB229" s="174">
        <v>0</v>
      </c>
      <c r="AC229" s="174">
        <v>17.5</v>
      </c>
      <c r="AD229" s="174">
        <v>31</v>
      </c>
      <c r="AF229" s="26" t="e">
        <f t="shared" si="24"/>
        <v>#VALUE!</v>
      </c>
      <c r="AG229" s="7"/>
      <c r="AH229" s="7"/>
      <c r="AI229" s="7"/>
      <c r="AJ229" s="7"/>
      <c r="AK229" s="7"/>
      <c r="AL229" s="7"/>
      <c r="AN229" s="26" t="e">
        <f t="shared" si="25"/>
        <v>#VALUE!</v>
      </c>
      <c r="AO229" s="7"/>
      <c r="AP229" s="7"/>
      <c r="AQ229" s="7"/>
      <c r="AR229" s="7"/>
      <c r="AS229" s="7"/>
      <c r="AT229" s="7"/>
      <c r="AV229" s="26" t="e">
        <f t="shared" si="26"/>
        <v>#VALUE!</v>
      </c>
      <c r="AW229" s="7"/>
      <c r="AX229" s="7"/>
      <c r="AY229" s="7"/>
      <c r="AZ229" s="7"/>
      <c r="BA229" s="7"/>
      <c r="BB229" s="7"/>
    </row>
    <row r="230" spans="1:54" x14ac:dyDescent="0.45">
      <c r="A230" s="48">
        <f t="shared" si="27"/>
        <v>42223</v>
      </c>
      <c r="B230" s="60"/>
      <c r="C230" s="61">
        <f>INDEX(($I$12:$N$1473,$Q$12:$V$1473,$Y$12:$AD$1473),$A230-VLOOKUP($C$3,$CA$3:$CC$10,3,FALSE)+1,3,VLOOKUP($C$3,$CA$3:$CB$10,2,FALSE))</f>
        <v>0</v>
      </c>
      <c r="D230" s="61">
        <f>INDEX(($I$12:$N$1473,$Q$12:$V$1473,$Y$12:$AD$1473),$A230-VLOOKUP($C$3,$CA$3:$CC$10,3,FALSE)+1,4,VLOOKUP($C$3,$CA$3:$CB$10,2,FALSE))</f>
        <v>0</v>
      </c>
      <c r="E230" s="61">
        <f>INDEX(($I$12:$N$1473,$Q$12:$V$1473,$Y$12:$AD$1473),$A230-VLOOKUP($C$3,$CA$3:$CC$10,3,FALSE)+1,5,VLOOKUP($C$3,$CA$3:$CB$10,2,FALSE))</f>
        <v>15.4</v>
      </c>
      <c r="F230" s="62">
        <f>INDEX(($I$12:$N$1473,$Q$12:$V$1473,$Y$12:$AD$1473),$A230-VLOOKUP($C$3,$CA$3:$CC$10,3,FALSE)+1,6,VLOOKUP($C$3,$CA$3:$CB$10,2,FALSE))</f>
        <v>29.2</v>
      </c>
      <c r="G230" s="30"/>
      <c r="H230" s="26">
        <f t="shared" si="21"/>
        <v>42223</v>
      </c>
      <c r="I230" s="7" t="s">
        <v>238</v>
      </c>
      <c r="J230" s="7" t="s">
        <v>20</v>
      </c>
      <c r="K230" s="7">
        <v>0</v>
      </c>
      <c r="L230" s="7"/>
      <c r="M230" s="7">
        <v>16.100000000000001</v>
      </c>
      <c r="N230" s="7">
        <v>29.5</v>
      </c>
      <c r="P230" s="26">
        <f t="shared" si="22"/>
        <v>42223</v>
      </c>
      <c r="Q230" s="7" t="s">
        <v>238</v>
      </c>
      <c r="R230" s="7" t="s">
        <v>20</v>
      </c>
      <c r="S230" s="7">
        <v>0.67</v>
      </c>
      <c r="T230" s="7">
        <v>0</v>
      </c>
      <c r="U230" s="7">
        <v>14.4</v>
      </c>
      <c r="V230" s="7">
        <v>28.8</v>
      </c>
      <c r="X230" s="26">
        <f t="shared" si="23"/>
        <v>42223</v>
      </c>
      <c r="Y230" s="174" t="s">
        <v>238</v>
      </c>
      <c r="Z230" s="174" t="s">
        <v>20</v>
      </c>
      <c r="AA230" s="174">
        <v>0</v>
      </c>
      <c r="AB230" s="174">
        <v>0</v>
      </c>
      <c r="AC230" s="174">
        <v>15.4</v>
      </c>
      <c r="AD230" s="174">
        <v>29.2</v>
      </c>
      <c r="AF230" s="26" t="e">
        <f t="shared" si="24"/>
        <v>#VALUE!</v>
      </c>
      <c r="AG230" s="7"/>
      <c r="AH230" s="7"/>
      <c r="AI230" s="7"/>
      <c r="AJ230" s="7"/>
      <c r="AK230" s="7"/>
      <c r="AL230" s="7"/>
      <c r="AN230" s="26" t="e">
        <f t="shared" si="25"/>
        <v>#VALUE!</v>
      </c>
      <c r="AO230" s="7"/>
      <c r="AP230" s="7"/>
      <c r="AQ230" s="7"/>
      <c r="AR230" s="7"/>
      <c r="AS230" s="7"/>
      <c r="AT230" s="7"/>
      <c r="AV230" s="26" t="e">
        <f t="shared" si="26"/>
        <v>#VALUE!</v>
      </c>
      <c r="AW230" s="7"/>
      <c r="AX230" s="7"/>
      <c r="AY230" s="7"/>
      <c r="AZ230" s="7"/>
      <c r="BA230" s="7"/>
      <c r="BB230" s="7"/>
    </row>
    <row r="231" spans="1:54" x14ac:dyDescent="0.45">
      <c r="A231" s="48">
        <f t="shared" si="27"/>
        <v>42224</v>
      </c>
      <c r="B231" s="60"/>
      <c r="C231" s="61">
        <f>INDEX(($I$12:$N$1473,$Q$12:$V$1473,$Y$12:$AD$1473),$A231-VLOOKUP($C$3,$CA$3:$CC$10,3,FALSE)+1,3,VLOOKUP($C$3,$CA$3:$CB$10,2,FALSE))</f>
        <v>0</v>
      </c>
      <c r="D231" s="61">
        <f>INDEX(($I$12:$N$1473,$Q$12:$V$1473,$Y$12:$AD$1473),$A231-VLOOKUP($C$3,$CA$3:$CC$10,3,FALSE)+1,4,VLOOKUP($C$3,$CA$3:$CB$10,2,FALSE))</f>
        <v>0</v>
      </c>
      <c r="E231" s="61">
        <f>INDEX(($I$12:$N$1473,$Q$12:$V$1473,$Y$12:$AD$1473),$A231-VLOOKUP($C$3,$CA$3:$CC$10,3,FALSE)+1,5,VLOOKUP($C$3,$CA$3:$CB$10,2,FALSE))</f>
        <v>16.600000000000001</v>
      </c>
      <c r="F231" s="62">
        <f>INDEX(($I$12:$N$1473,$Q$12:$V$1473,$Y$12:$AD$1473),$A231-VLOOKUP($C$3,$CA$3:$CC$10,3,FALSE)+1,6,VLOOKUP($C$3,$CA$3:$CB$10,2,FALSE))</f>
        <v>27.5</v>
      </c>
      <c r="G231" s="30"/>
      <c r="H231" s="26">
        <f t="shared" si="21"/>
        <v>42224</v>
      </c>
      <c r="I231" s="7" t="s">
        <v>239</v>
      </c>
      <c r="J231" s="7" t="s">
        <v>20</v>
      </c>
      <c r="K231" s="7">
        <v>0</v>
      </c>
      <c r="L231" s="7"/>
      <c r="M231" s="7">
        <v>17.899999999999999</v>
      </c>
      <c r="N231" s="7">
        <v>28</v>
      </c>
      <c r="P231" s="26">
        <f t="shared" si="22"/>
        <v>42224</v>
      </c>
      <c r="Q231" s="7" t="s">
        <v>239</v>
      </c>
      <c r="R231" s="7" t="s">
        <v>20</v>
      </c>
      <c r="S231" s="7">
        <v>0.41</v>
      </c>
      <c r="T231" s="7">
        <v>0</v>
      </c>
      <c r="U231" s="7">
        <v>15.5</v>
      </c>
      <c r="V231" s="7">
        <v>28.3</v>
      </c>
      <c r="X231" s="26">
        <f t="shared" si="23"/>
        <v>42224</v>
      </c>
      <c r="Y231" s="174" t="s">
        <v>239</v>
      </c>
      <c r="Z231" s="174" t="s">
        <v>20</v>
      </c>
      <c r="AA231" s="174">
        <v>0</v>
      </c>
      <c r="AB231" s="174">
        <v>0</v>
      </c>
      <c r="AC231" s="174">
        <v>16.600000000000001</v>
      </c>
      <c r="AD231" s="174">
        <v>27.5</v>
      </c>
      <c r="AF231" s="26" t="e">
        <f t="shared" si="24"/>
        <v>#VALUE!</v>
      </c>
      <c r="AG231" s="7"/>
      <c r="AH231" s="7"/>
      <c r="AI231" s="7"/>
      <c r="AJ231" s="7"/>
      <c r="AK231" s="7"/>
      <c r="AL231" s="7"/>
      <c r="AN231" s="26" t="e">
        <f t="shared" si="25"/>
        <v>#VALUE!</v>
      </c>
      <c r="AO231" s="7"/>
      <c r="AP231" s="7"/>
      <c r="AQ231" s="7"/>
      <c r="AR231" s="7"/>
      <c r="AS231" s="7"/>
      <c r="AT231" s="7"/>
      <c r="AV231" s="26" t="e">
        <f t="shared" si="26"/>
        <v>#VALUE!</v>
      </c>
      <c r="AW231" s="7"/>
      <c r="AX231" s="7"/>
      <c r="AY231" s="7"/>
      <c r="AZ231" s="7"/>
      <c r="BA231" s="7"/>
      <c r="BB231" s="7"/>
    </row>
    <row r="232" spans="1:54" x14ac:dyDescent="0.45">
      <c r="A232" s="48">
        <f t="shared" si="27"/>
        <v>42225</v>
      </c>
      <c r="B232" s="60"/>
      <c r="C232" s="61">
        <f>INDEX(($I$12:$N$1473,$Q$12:$V$1473,$Y$12:$AD$1473),$A232-VLOOKUP($C$3,$CA$3:$CC$10,3,FALSE)+1,3,VLOOKUP($C$3,$CA$3:$CB$10,2,FALSE))</f>
        <v>0</v>
      </c>
      <c r="D232" s="61">
        <f>INDEX(($I$12:$N$1473,$Q$12:$V$1473,$Y$12:$AD$1473),$A232-VLOOKUP($C$3,$CA$3:$CC$10,3,FALSE)+1,4,VLOOKUP($C$3,$CA$3:$CB$10,2,FALSE))</f>
        <v>0</v>
      </c>
      <c r="E232" s="61">
        <f>INDEX(($I$12:$N$1473,$Q$12:$V$1473,$Y$12:$AD$1473),$A232-VLOOKUP($C$3,$CA$3:$CC$10,3,FALSE)+1,5,VLOOKUP($C$3,$CA$3:$CB$10,2,FALSE))</f>
        <v>17.899999999999999</v>
      </c>
      <c r="F232" s="62">
        <f>INDEX(($I$12:$N$1473,$Q$12:$V$1473,$Y$12:$AD$1473),$A232-VLOOKUP($C$3,$CA$3:$CC$10,3,FALSE)+1,6,VLOOKUP($C$3,$CA$3:$CB$10,2,FALSE))</f>
        <v>25</v>
      </c>
      <c r="G232" s="30"/>
      <c r="H232" s="26">
        <f t="shared" si="21"/>
        <v>42225</v>
      </c>
      <c r="I232" s="7" t="s">
        <v>240</v>
      </c>
      <c r="J232" s="7" t="s">
        <v>20</v>
      </c>
      <c r="K232" s="7">
        <v>0</v>
      </c>
      <c r="L232" s="7"/>
      <c r="M232" s="7">
        <v>18.2</v>
      </c>
      <c r="N232" s="7">
        <v>25.9</v>
      </c>
      <c r="P232" s="26">
        <f t="shared" si="22"/>
        <v>42225</v>
      </c>
      <c r="Q232" s="7" t="s">
        <v>240</v>
      </c>
      <c r="R232" s="7" t="s">
        <v>20</v>
      </c>
      <c r="S232" s="7">
        <v>0.05</v>
      </c>
      <c r="T232" s="7">
        <v>0</v>
      </c>
      <c r="U232" s="7">
        <v>17.5</v>
      </c>
      <c r="V232" s="7">
        <v>26.7</v>
      </c>
      <c r="X232" s="26">
        <f t="shared" si="23"/>
        <v>42225</v>
      </c>
      <c r="Y232" s="174" t="s">
        <v>240</v>
      </c>
      <c r="Z232" s="174" t="s">
        <v>20</v>
      </c>
      <c r="AA232" s="174">
        <v>0</v>
      </c>
      <c r="AB232" s="174">
        <v>0</v>
      </c>
      <c r="AC232" s="174">
        <v>17.899999999999999</v>
      </c>
      <c r="AD232" s="174">
        <v>25</v>
      </c>
      <c r="AF232" s="26" t="e">
        <f t="shared" si="24"/>
        <v>#VALUE!</v>
      </c>
      <c r="AG232" s="7"/>
      <c r="AH232" s="7"/>
      <c r="AI232" s="7"/>
      <c r="AJ232" s="7"/>
      <c r="AK232" s="7"/>
      <c r="AL232" s="7"/>
      <c r="AN232" s="26" t="e">
        <f t="shared" si="25"/>
        <v>#VALUE!</v>
      </c>
      <c r="AO232" s="7"/>
      <c r="AP232" s="7"/>
      <c r="AQ232" s="7"/>
      <c r="AR232" s="7"/>
      <c r="AS232" s="7"/>
      <c r="AT232" s="7"/>
      <c r="AV232" s="26" t="e">
        <f t="shared" si="26"/>
        <v>#VALUE!</v>
      </c>
      <c r="AW232" s="7"/>
      <c r="AX232" s="7"/>
      <c r="AY232" s="7"/>
      <c r="AZ232" s="7"/>
      <c r="BA232" s="7"/>
      <c r="BB232" s="7"/>
    </row>
    <row r="233" spans="1:54" x14ac:dyDescent="0.45">
      <c r="A233" s="48">
        <f t="shared" si="27"/>
        <v>42226</v>
      </c>
      <c r="B233" s="60"/>
      <c r="C233" s="61">
        <f>INDEX(($I$12:$N$1473,$Q$12:$V$1473,$Y$12:$AD$1473),$A233-VLOOKUP($C$3,$CA$3:$CC$10,3,FALSE)+1,3,VLOOKUP($C$3,$CA$3:$CB$10,2,FALSE))</f>
        <v>0</v>
      </c>
      <c r="D233" s="61">
        <f>INDEX(($I$12:$N$1473,$Q$12:$V$1473,$Y$12:$AD$1473),$A233-VLOOKUP($C$3,$CA$3:$CC$10,3,FALSE)+1,4,VLOOKUP($C$3,$CA$3:$CB$10,2,FALSE))</f>
        <v>0</v>
      </c>
      <c r="E233" s="61">
        <f>INDEX(($I$12:$N$1473,$Q$12:$V$1473,$Y$12:$AD$1473),$A233-VLOOKUP($C$3,$CA$3:$CC$10,3,FALSE)+1,5,VLOOKUP($C$3,$CA$3:$CB$10,2,FALSE))</f>
        <v>15.4</v>
      </c>
      <c r="F233" s="62">
        <f>INDEX(($I$12:$N$1473,$Q$12:$V$1473,$Y$12:$AD$1473),$A233-VLOOKUP($C$3,$CA$3:$CC$10,3,FALSE)+1,6,VLOOKUP($C$3,$CA$3:$CB$10,2,FALSE))</f>
        <v>29.2</v>
      </c>
      <c r="G233" s="30"/>
      <c r="H233" s="26">
        <f t="shared" si="21"/>
        <v>42226</v>
      </c>
      <c r="I233" s="7" t="s">
        <v>241</v>
      </c>
      <c r="J233" s="7" t="s">
        <v>20</v>
      </c>
      <c r="K233" s="7">
        <v>0</v>
      </c>
      <c r="L233" s="7"/>
      <c r="M233" s="7">
        <v>17.3</v>
      </c>
      <c r="N233" s="7">
        <v>29.2</v>
      </c>
      <c r="P233" s="26">
        <f t="shared" si="22"/>
        <v>42226</v>
      </c>
      <c r="Q233" s="7" t="s">
        <v>241</v>
      </c>
      <c r="R233" s="7" t="s">
        <v>20</v>
      </c>
      <c r="S233" s="7">
        <v>0.7</v>
      </c>
      <c r="T233" s="7">
        <v>0</v>
      </c>
      <c r="U233" s="7">
        <v>14.3</v>
      </c>
      <c r="V233" s="7">
        <v>28.5</v>
      </c>
      <c r="X233" s="26">
        <f t="shared" si="23"/>
        <v>42226</v>
      </c>
      <c r="Y233" s="174" t="s">
        <v>241</v>
      </c>
      <c r="Z233" s="174" t="s">
        <v>20</v>
      </c>
      <c r="AA233" s="174">
        <v>0</v>
      </c>
      <c r="AB233" s="174">
        <v>0</v>
      </c>
      <c r="AC233" s="174">
        <v>15.4</v>
      </c>
      <c r="AD233" s="174">
        <v>29.2</v>
      </c>
      <c r="AF233" s="26" t="e">
        <f t="shared" si="24"/>
        <v>#VALUE!</v>
      </c>
      <c r="AG233" s="7"/>
      <c r="AH233" s="7"/>
      <c r="AI233" s="7"/>
      <c r="AJ233" s="7"/>
      <c r="AK233" s="7"/>
      <c r="AL233" s="7"/>
      <c r="AN233" s="26" t="e">
        <f t="shared" si="25"/>
        <v>#VALUE!</v>
      </c>
      <c r="AO233" s="7"/>
      <c r="AP233" s="7"/>
      <c r="AQ233" s="7"/>
      <c r="AR233" s="7"/>
      <c r="AS233" s="7"/>
      <c r="AT233" s="7"/>
      <c r="AV233" s="26" t="e">
        <f t="shared" si="26"/>
        <v>#VALUE!</v>
      </c>
      <c r="AW233" s="7"/>
      <c r="AX233" s="7"/>
      <c r="AY233" s="7"/>
      <c r="AZ233" s="7"/>
      <c r="BA233" s="7"/>
      <c r="BB233" s="7"/>
    </row>
    <row r="234" spans="1:54" x14ac:dyDescent="0.45">
      <c r="A234" s="48">
        <f t="shared" si="27"/>
        <v>42227</v>
      </c>
      <c r="B234" s="60"/>
      <c r="C234" s="61">
        <f>INDEX(($I$12:$N$1473,$Q$12:$V$1473,$Y$12:$AD$1473),$A234-VLOOKUP($C$3,$CA$3:$CC$10,3,FALSE)+1,3,VLOOKUP($C$3,$CA$3:$CB$10,2,FALSE))</f>
        <v>0</v>
      </c>
      <c r="D234" s="61">
        <f>INDEX(($I$12:$N$1473,$Q$12:$V$1473,$Y$12:$AD$1473),$A234-VLOOKUP($C$3,$CA$3:$CC$10,3,FALSE)+1,4,VLOOKUP($C$3,$CA$3:$CB$10,2,FALSE))</f>
        <v>0</v>
      </c>
      <c r="E234" s="61">
        <f>INDEX(($I$12:$N$1473,$Q$12:$V$1473,$Y$12:$AD$1473),$A234-VLOOKUP($C$3,$CA$3:$CC$10,3,FALSE)+1,5,VLOOKUP($C$3,$CA$3:$CB$10,2,FALSE))</f>
        <v>17.899999999999999</v>
      </c>
      <c r="F234" s="62">
        <f>INDEX(($I$12:$N$1473,$Q$12:$V$1473,$Y$12:$AD$1473),$A234-VLOOKUP($C$3,$CA$3:$CC$10,3,FALSE)+1,6,VLOOKUP($C$3,$CA$3:$CB$10,2,FALSE))</f>
        <v>30.3</v>
      </c>
      <c r="G234" s="30"/>
      <c r="H234" s="26">
        <f t="shared" si="21"/>
        <v>42227</v>
      </c>
      <c r="I234" s="7" t="s">
        <v>242</v>
      </c>
      <c r="J234" s="7" t="s">
        <v>20</v>
      </c>
      <c r="K234" s="7">
        <v>0</v>
      </c>
      <c r="L234" s="7"/>
      <c r="M234" s="7">
        <v>18.899999999999999</v>
      </c>
      <c r="N234" s="7">
        <v>29.8</v>
      </c>
      <c r="P234" s="26">
        <f t="shared" si="22"/>
        <v>42227</v>
      </c>
      <c r="Q234" s="7" t="s">
        <v>242</v>
      </c>
      <c r="R234" s="7" t="s">
        <v>20</v>
      </c>
      <c r="S234" s="7">
        <v>0.13</v>
      </c>
      <c r="T234" s="7">
        <v>0</v>
      </c>
      <c r="U234" s="7">
        <v>16.899999999999999</v>
      </c>
      <c r="V234" s="7">
        <v>29.8</v>
      </c>
      <c r="X234" s="26">
        <f t="shared" si="23"/>
        <v>42227</v>
      </c>
      <c r="Y234" s="174" t="s">
        <v>242</v>
      </c>
      <c r="Z234" s="174" t="s">
        <v>20</v>
      </c>
      <c r="AA234" s="174">
        <v>0</v>
      </c>
      <c r="AB234" s="174">
        <v>0</v>
      </c>
      <c r="AC234" s="174">
        <v>17.899999999999999</v>
      </c>
      <c r="AD234" s="174">
        <v>30.3</v>
      </c>
      <c r="AF234" s="26" t="e">
        <f t="shared" si="24"/>
        <v>#VALUE!</v>
      </c>
      <c r="AG234" s="7"/>
      <c r="AH234" s="7"/>
      <c r="AI234" s="7"/>
      <c r="AJ234" s="7"/>
      <c r="AK234" s="7"/>
      <c r="AL234" s="7"/>
      <c r="AN234" s="26" t="e">
        <f t="shared" si="25"/>
        <v>#VALUE!</v>
      </c>
      <c r="AO234" s="7"/>
      <c r="AP234" s="7"/>
      <c r="AQ234" s="7"/>
      <c r="AR234" s="7"/>
      <c r="AS234" s="7"/>
      <c r="AT234" s="7"/>
      <c r="AV234" s="26" t="e">
        <f t="shared" si="26"/>
        <v>#VALUE!</v>
      </c>
      <c r="AW234" s="7"/>
      <c r="AX234" s="7"/>
      <c r="AY234" s="7"/>
      <c r="AZ234" s="7"/>
      <c r="BA234" s="7"/>
      <c r="BB234" s="7"/>
    </row>
    <row r="235" spans="1:54" x14ac:dyDescent="0.45">
      <c r="A235" s="48">
        <f t="shared" si="27"/>
        <v>42228</v>
      </c>
      <c r="B235" s="60"/>
      <c r="C235" s="61">
        <f>INDEX(($I$12:$N$1473,$Q$12:$V$1473,$Y$12:$AD$1473),$A235-VLOOKUP($C$3,$CA$3:$CC$10,3,FALSE)+1,3,VLOOKUP($C$3,$CA$3:$CB$10,2,FALSE))</f>
        <v>0</v>
      </c>
      <c r="D235" s="61">
        <f>INDEX(($I$12:$N$1473,$Q$12:$V$1473,$Y$12:$AD$1473),$A235-VLOOKUP($C$3,$CA$3:$CC$10,3,FALSE)+1,4,VLOOKUP($C$3,$CA$3:$CB$10,2,FALSE))</f>
        <v>0</v>
      </c>
      <c r="E235" s="61">
        <f>INDEX(($I$12:$N$1473,$Q$12:$V$1473,$Y$12:$AD$1473),$A235-VLOOKUP($C$3,$CA$3:$CC$10,3,FALSE)+1,5,VLOOKUP($C$3,$CA$3:$CB$10,2,FALSE))</f>
        <v>19.899999999999999</v>
      </c>
      <c r="F235" s="62">
        <f>INDEX(($I$12:$N$1473,$Q$12:$V$1473,$Y$12:$AD$1473),$A235-VLOOKUP($C$3,$CA$3:$CC$10,3,FALSE)+1,6,VLOOKUP($C$3,$CA$3:$CB$10,2,FALSE))</f>
        <v>33.299999999999997</v>
      </c>
      <c r="G235" s="30"/>
      <c r="H235" s="26">
        <f t="shared" si="21"/>
        <v>42228</v>
      </c>
      <c r="I235" s="7" t="s">
        <v>243</v>
      </c>
      <c r="J235" s="7" t="s">
        <v>20</v>
      </c>
      <c r="K235" s="7">
        <v>0</v>
      </c>
      <c r="L235" s="7"/>
      <c r="M235" s="7">
        <v>20.2</v>
      </c>
      <c r="N235" s="7">
        <v>33.299999999999997</v>
      </c>
      <c r="P235" s="26">
        <f t="shared" si="22"/>
        <v>42228</v>
      </c>
      <c r="Q235" s="7" t="s">
        <v>243</v>
      </c>
      <c r="R235" s="7" t="s">
        <v>20</v>
      </c>
      <c r="S235" s="7">
        <v>0</v>
      </c>
      <c r="T235" s="7">
        <v>0</v>
      </c>
      <c r="U235" s="7">
        <v>19.2</v>
      </c>
      <c r="V235" s="7">
        <v>33.4</v>
      </c>
      <c r="X235" s="26">
        <f t="shared" si="23"/>
        <v>42228</v>
      </c>
      <c r="Y235" s="174" t="s">
        <v>243</v>
      </c>
      <c r="Z235" s="174" t="s">
        <v>20</v>
      </c>
      <c r="AA235" s="174">
        <v>0</v>
      </c>
      <c r="AB235" s="174">
        <v>0</v>
      </c>
      <c r="AC235" s="174">
        <v>19.899999999999999</v>
      </c>
      <c r="AD235" s="174">
        <v>33.299999999999997</v>
      </c>
      <c r="AF235" s="26" t="e">
        <f t="shared" si="24"/>
        <v>#VALUE!</v>
      </c>
      <c r="AG235" s="7"/>
      <c r="AH235" s="7"/>
      <c r="AI235" s="7"/>
      <c r="AJ235" s="7"/>
      <c r="AK235" s="7"/>
      <c r="AL235" s="7"/>
      <c r="AN235" s="26" t="e">
        <f t="shared" si="25"/>
        <v>#VALUE!</v>
      </c>
      <c r="AO235" s="7"/>
      <c r="AP235" s="7"/>
      <c r="AQ235" s="7"/>
      <c r="AR235" s="7"/>
      <c r="AS235" s="7"/>
      <c r="AT235" s="7"/>
      <c r="AV235" s="26" t="e">
        <f t="shared" si="26"/>
        <v>#VALUE!</v>
      </c>
      <c r="AW235" s="7"/>
      <c r="AX235" s="7"/>
      <c r="AY235" s="7"/>
      <c r="AZ235" s="7"/>
      <c r="BA235" s="7"/>
      <c r="BB235" s="7"/>
    </row>
    <row r="236" spans="1:54" x14ac:dyDescent="0.45">
      <c r="A236" s="48">
        <f t="shared" si="27"/>
        <v>42229</v>
      </c>
      <c r="B236" s="60"/>
      <c r="C236" s="61">
        <f>INDEX(($I$12:$N$1473,$Q$12:$V$1473,$Y$12:$AD$1473),$A236-VLOOKUP($C$3,$CA$3:$CC$10,3,FALSE)+1,3,VLOOKUP($C$3,$CA$3:$CB$10,2,FALSE))</f>
        <v>0</v>
      </c>
      <c r="D236" s="61">
        <f>INDEX(($I$12:$N$1473,$Q$12:$V$1473,$Y$12:$AD$1473),$A236-VLOOKUP($C$3,$CA$3:$CC$10,3,FALSE)+1,4,VLOOKUP($C$3,$CA$3:$CB$10,2,FALSE))</f>
        <v>0</v>
      </c>
      <c r="E236" s="61">
        <f>INDEX(($I$12:$N$1473,$Q$12:$V$1473,$Y$12:$AD$1473),$A236-VLOOKUP($C$3,$CA$3:$CC$10,3,FALSE)+1,5,VLOOKUP($C$3,$CA$3:$CB$10,2,FALSE))</f>
        <v>20.6</v>
      </c>
      <c r="F236" s="62">
        <f>INDEX(($I$12:$N$1473,$Q$12:$V$1473,$Y$12:$AD$1473),$A236-VLOOKUP($C$3,$CA$3:$CC$10,3,FALSE)+1,6,VLOOKUP($C$3,$CA$3:$CB$10,2,FALSE))</f>
        <v>29.9</v>
      </c>
      <c r="G236" s="30"/>
      <c r="H236" s="26">
        <f t="shared" si="21"/>
        <v>42229</v>
      </c>
      <c r="I236" s="7" t="s">
        <v>244</v>
      </c>
      <c r="J236" s="7" t="s">
        <v>20</v>
      </c>
      <c r="K236" s="7">
        <v>0</v>
      </c>
      <c r="L236" s="7"/>
      <c r="M236" s="7">
        <v>21.2</v>
      </c>
      <c r="N236" s="7">
        <v>29.6</v>
      </c>
      <c r="P236" s="26">
        <f t="shared" si="22"/>
        <v>42229</v>
      </c>
      <c r="Q236" s="7" t="s">
        <v>244</v>
      </c>
      <c r="R236" s="7" t="s">
        <v>20</v>
      </c>
      <c r="S236" s="7">
        <v>0</v>
      </c>
      <c r="T236" s="7">
        <v>0</v>
      </c>
      <c r="U236" s="7">
        <v>21.9</v>
      </c>
      <c r="V236" s="7">
        <v>30.3</v>
      </c>
      <c r="X236" s="26">
        <f t="shared" si="23"/>
        <v>42229</v>
      </c>
      <c r="Y236" s="174" t="s">
        <v>244</v>
      </c>
      <c r="Z236" s="174" t="s">
        <v>20</v>
      </c>
      <c r="AA236" s="174">
        <v>0</v>
      </c>
      <c r="AB236" s="174">
        <v>0</v>
      </c>
      <c r="AC236" s="174">
        <v>20.6</v>
      </c>
      <c r="AD236" s="174">
        <v>29.9</v>
      </c>
      <c r="AF236" s="26" t="e">
        <f t="shared" si="24"/>
        <v>#VALUE!</v>
      </c>
      <c r="AG236" s="7"/>
      <c r="AH236" s="7"/>
      <c r="AI236" s="7"/>
      <c r="AJ236" s="7"/>
      <c r="AK236" s="7"/>
      <c r="AL236" s="7"/>
      <c r="AN236" s="26" t="e">
        <f t="shared" si="25"/>
        <v>#VALUE!</v>
      </c>
      <c r="AO236" s="7"/>
      <c r="AP236" s="7"/>
      <c r="AQ236" s="7"/>
      <c r="AR236" s="7"/>
      <c r="AS236" s="7"/>
      <c r="AT236" s="7"/>
      <c r="AV236" s="26" t="e">
        <f t="shared" si="26"/>
        <v>#VALUE!</v>
      </c>
      <c r="AW236" s="7"/>
      <c r="AX236" s="7"/>
      <c r="AY236" s="7"/>
      <c r="AZ236" s="7"/>
      <c r="BA236" s="7"/>
      <c r="BB236" s="7"/>
    </row>
    <row r="237" spans="1:54" x14ac:dyDescent="0.45">
      <c r="A237" s="48">
        <f t="shared" si="27"/>
        <v>42230</v>
      </c>
      <c r="B237" s="60"/>
      <c r="C237" s="61">
        <f>INDEX(($I$12:$N$1473,$Q$12:$V$1473,$Y$12:$AD$1473),$A237-VLOOKUP($C$3,$CA$3:$CC$10,3,FALSE)+1,3,VLOOKUP($C$3,$CA$3:$CB$10,2,FALSE))</f>
        <v>0</v>
      </c>
      <c r="D237" s="61">
        <f>INDEX(($I$12:$N$1473,$Q$12:$V$1473,$Y$12:$AD$1473),$A237-VLOOKUP($C$3,$CA$3:$CC$10,3,FALSE)+1,4,VLOOKUP($C$3,$CA$3:$CB$10,2,FALSE))</f>
        <v>0</v>
      </c>
      <c r="E237" s="61">
        <f>INDEX(($I$12:$N$1473,$Q$12:$V$1473,$Y$12:$AD$1473),$A237-VLOOKUP($C$3,$CA$3:$CC$10,3,FALSE)+1,5,VLOOKUP($C$3,$CA$3:$CB$10,2,FALSE))</f>
        <v>17.5</v>
      </c>
      <c r="F237" s="62">
        <f>INDEX(($I$12:$N$1473,$Q$12:$V$1473,$Y$12:$AD$1473),$A237-VLOOKUP($C$3,$CA$3:$CC$10,3,FALSE)+1,6,VLOOKUP($C$3,$CA$3:$CB$10,2,FALSE))</f>
        <v>26.3</v>
      </c>
      <c r="G237" s="30"/>
      <c r="H237" s="26">
        <f t="shared" si="21"/>
        <v>42230</v>
      </c>
      <c r="I237" s="7" t="s">
        <v>245</v>
      </c>
      <c r="J237" s="7" t="s">
        <v>20</v>
      </c>
      <c r="K237" s="7">
        <v>0</v>
      </c>
      <c r="L237" s="7"/>
      <c r="M237" s="7">
        <v>17.7</v>
      </c>
      <c r="N237" s="7">
        <v>26.7</v>
      </c>
      <c r="P237" s="26">
        <f t="shared" si="22"/>
        <v>42230</v>
      </c>
      <c r="Q237" s="7" t="s">
        <v>245</v>
      </c>
      <c r="R237" s="7" t="s">
        <v>20</v>
      </c>
      <c r="S237" s="7">
        <v>0</v>
      </c>
      <c r="T237" s="7">
        <v>0</v>
      </c>
      <c r="U237" s="7">
        <v>18.399999999999999</v>
      </c>
      <c r="V237" s="7">
        <v>26.9</v>
      </c>
      <c r="X237" s="26">
        <f t="shared" si="23"/>
        <v>42230</v>
      </c>
      <c r="Y237" s="174" t="s">
        <v>245</v>
      </c>
      <c r="Z237" s="174" t="s">
        <v>20</v>
      </c>
      <c r="AA237" s="174">
        <v>0</v>
      </c>
      <c r="AB237" s="174">
        <v>0</v>
      </c>
      <c r="AC237" s="174">
        <v>17.5</v>
      </c>
      <c r="AD237" s="174">
        <v>26.3</v>
      </c>
      <c r="AF237" s="26" t="e">
        <f t="shared" si="24"/>
        <v>#VALUE!</v>
      </c>
      <c r="AG237" s="7"/>
      <c r="AH237" s="7"/>
      <c r="AI237" s="7"/>
      <c r="AJ237" s="7"/>
      <c r="AK237" s="7"/>
      <c r="AL237" s="7"/>
      <c r="AN237" s="26" t="e">
        <f t="shared" si="25"/>
        <v>#VALUE!</v>
      </c>
      <c r="AO237" s="7"/>
      <c r="AP237" s="7"/>
      <c r="AQ237" s="7"/>
      <c r="AR237" s="7"/>
      <c r="AS237" s="7"/>
      <c r="AT237" s="7"/>
      <c r="AV237" s="26" t="e">
        <f t="shared" si="26"/>
        <v>#VALUE!</v>
      </c>
      <c r="AW237" s="7"/>
      <c r="AX237" s="7"/>
      <c r="AY237" s="7"/>
      <c r="AZ237" s="7"/>
      <c r="BA237" s="7"/>
      <c r="BB237" s="7"/>
    </row>
    <row r="238" spans="1:54" x14ac:dyDescent="0.45">
      <c r="A238" s="48">
        <f t="shared" si="27"/>
        <v>42231</v>
      </c>
      <c r="B238" s="60"/>
      <c r="C238" s="61">
        <f>INDEX(($I$12:$N$1473,$Q$12:$V$1473,$Y$12:$AD$1473),$A238-VLOOKUP($C$3,$CA$3:$CC$10,3,FALSE)+1,3,VLOOKUP($C$3,$CA$3:$CB$10,2,FALSE))</f>
        <v>0</v>
      </c>
      <c r="D238" s="61">
        <f>INDEX(($I$12:$N$1473,$Q$12:$V$1473,$Y$12:$AD$1473),$A238-VLOOKUP($C$3,$CA$3:$CC$10,3,FALSE)+1,4,VLOOKUP($C$3,$CA$3:$CB$10,2,FALSE))</f>
        <v>0</v>
      </c>
      <c r="E238" s="61">
        <f>INDEX(($I$12:$N$1473,$Q$12:$V$1473,$Y$12:$AD$1473),$A238-VLOOKUP($C$3,$CA$3:$CC$10,3,FALSE)+1,5,VLOOKUP($C$3,$CA$3:$CB$10,2,FALSE))</f>
        <v>15</v>
      </c>
      <c r="F238" s="62">
        <f>INDEX(($I$12:$N$1473,$Q$12:$V$1473,$Y$12:$AD$1473),$A238-VLOOKUP($C$3,$CA$3:$CC$10,3,FALSE)+1,6,VLOOKUP($C$3,$CA$3:$CB$10,2,FALSE))</f>
        <v>22.3</v>
      </c>
      <c r="G238" s="30"/>
      <c r="H238" s="26">
        <f t="shared" si="21"/>
        <v>42231</v>
      </c>
      <c r="I238" s="7" t="s">
        <v>246</v>
      </c>
      <c r="J238" s="7" t="s">
        <v>20</v>
      </c>
      <c r="K238" s="7">
        <v>0</v>
      </c>
      <c r="L238" s="7"/>
      <c r="M238" s="7">
        <v>15.5</v>
      </c>
      <c r="N238" s="7">
        <v>21.7</v>
      </c>
      <c r="P238" s="26">
        <f t="shared" si="22"/>
        <v>42231</v>
      </c>
      <c r="Q238" s="7" t="s">
        <v>246</v>
      </c>
      <c r="R238" s="7" t="s">
        <v>20</v>
      </c>
      <c r="S238" s="7">
        <v>0.6</v>
      </c>
      <c r="T238" s="7">
        <v>0</v>
      </c>
      <c r="U238" s="7">
        <v>15.6</v>
      </c>
      <c r="V238" s="7">
        <v>21.5</v>
      </c>
      <c r="X238" s="26">
        <f t="shared" si="23"/>
        <v>42231</v>
      </c>
      <c r="Y238" s="174" t="s">
        <v>246</v>
      </c>
      <c r="Z238" s="174" t="s">
        <v>20</v>
      </c>
      <c r="AA238" s="174">
        <v>0</v>
      </c>
      <c r="AB238" s="174">
        <v>0</v>
      </c>
      <c r="AC238" s="174">
        <v>15</v>
      </c>
      <c r="AD238" s="174">
        <v>22.3</v>
      </c>
      <c r="AF238" s="26" t="e">
        <f t="shared" si="24"/>
        <v>#VALUE!</v>
      </c>
      <c r="AG238" s="7"/>
      <c r="AH238" s="7"/>
      <c r="AI238" s="7"/>
      <c r="AJ238" s="7"/>
      <c r="AK238" s="7"/>
      <c r="AL238" s="7"/>
      <c r="AN238" s="26" t="e">
        <f t="shared" si="25"/>
        <v>#VALUE!</v>
      </c>
      <c r="AO238" s="7"/>
      <c r="AP238" s="7"/>
      <c r="AQ238" s="7"/>
      <c r="AR238" s="7"/>
      <c r="AS238" s="7"/>
      <c r="AT238" s="7"/>
      <c r="AV238" s="26" t="e">
        <f t="shared" si="26"/>
        <v>#VALUE!</v>
      </c>
      <c r="AW238" s="7"/>
      <c r="AX238" s="7"/>
      <c r="AY238" s="7"/>
      <c r="AZ238" s="7"/>
      <c r="BA238" s="7"/>
      <c r="BB238" s="7"/>
    </row>
    <row r="239" spans="1:54" x14ac:dyDescent="0.45">
      <c r="A239" s="48">
        <f t="shared" si="27"/>
        <v>42232</v>
      </c>
      <c r="B239" s="60"/>
      <c r="C239" s="61">
        <f>INDEX(($I$12:$N$1473,$Q$12:$V$1473,$Y$12:$AD$1473),$A239-VLOOKUP($C$3,$CA$3:$CC$10,3,FALSE)+1,3,VLOOKUP($C$3,$CA$3:$CB$10,2,FALSE))</f>
        <v>1.45</v>
      </c>
      <c r="D239" s="61">
        <f>INDEX(($I$12:$N$1473,$Q$12:$V$1473,$Y$12:$AD$1473),$A239-VLOOKUP($C$3,$CA$3:$CC$10,3,FALSE)+1,4,VLOOKUP($C$3,$CA$3:$CB$10,2,FALSE))</f>
        <v>0</v>
      </c>
      <c r="E239" s="61">
        <f>INDEX(($I$12:$N$1473,$Q$12:$V$1473,$Y$12:$AD$1473),$A239-VLOOKUP($C$3,$CA$3:$CC$10,3,FALSE)+1,5,VLOOKUP($C$3,$CA$3:$CB$10,2,FALSE))</f>
        <v>10.9</v>
      </c>
      <c r="F239" s="62">
        <f>INDEX(($I$12:$N$1473,$Q$12:$V$1473,$Y$12:$AD$1473),$A239-VLOOKUP($C$3,$CA$3:$CC$10,3,FALSE)+1,6,VLOOKUP($C$3,$CA$3:$CB$10,2,FALSE))</f>
        <v>22.2</v>
      </c>
      <c r="G239" s="30"/>
      <c r="H239" s="26">
        <f t="shared" si="21"/>
        <v>42232</v>
      </c>
      <c r="I239" s="7" t="s">
        <v>247</v>
      </c>
      <c r="J239" s="7" t="s">
        <v>20</v>
      </c>
      <c r="K239" s="7">
        <v>0.25</v>
      </c>
      <c r="L239" s="7"/>
      <c r="M239" s="7">
        <v>13.7</v>
      </c>
      <c r="N239" s="7">
        <v>21.8</v>
      </c>
      <c r="P239" s="26">
        <f t="shared" si="22"/>
        <v>42232</v>
      </c>
      <c r="Q239" s="7" t="s">
        <v>247</v>
      </c>
      <c r="R239" s="7" t="s">
        <v>20</v>
      </c>
      <c r="S239" s="7">
        <v>1.86</v>
      </c>
      <c r="T239" s="7">
        <v>0</v>
      </c>
      <c r="U239" s="7">
        <v>12.2</v>
      </c>
      <c r="V239" s="7">
        <v>22.3</v>
      </c>
      <c r="X239" s="26">
        <f t="shared" si="23"/>
        <v>42232</v>
      </c>
      <c r="Y239" s="174" t="s">
        <v>247</v>
      </c>
      <c r="Z239" s="174" t="s">
        <v>20</v>
      </c>
      <c r="AA239" s="174">
        <v>1.45</v>
      </c>
      <c r="AB239" s="174">
        <v>0</v>
      </c>
      <c r="AC239" s="174">
        <v>10.9</v>
      </c>
      <c r="AD239" s="174">
        <v>22.2</v>
      </c>
      <c r="AF239" s="26" t="e">
        <f t="shared" si="24"/>
        <v>#VALUE!</v>
      </c>
      <c r="AG239" s="7"/>
      <c r="AH239" s="7"/>
      <c r="AI239" s="7"/>
      <c r="AJ239" s="7"/>
      <c r="AK239" s="7"/>
      <c r="AL239" s="7"/>
      <c r="AN239" s="26" t="e">
        <f t="shared" si="25"/>
        <v>#VALUE!</v>
      </c>
      <c r="AO239" s="7"/>
      <c r="AP239" s="7"/>
      <c r="AQ239" s="7"/>
      <c r="AR239" s="7"/>
      <c r="AS239" s="7"/>
      <c r="AT239" s="7"/>
      <c r="AV239" s="26" t="e">
        <f t="shared" si="26"/>
        <v>#VALUE!</v>
      </c>
      <c r="AW239" s="7"/>
      <c r="AX239" s="7"/>
      <c r="AY239" s="7"/>
      <c r="AZ239" s="7"/>
      <c r="BA239" s="7"/>
      <c r="BB239" s="7"/>
    </row>
    <row r="240" spans="1:54" x14ac:dyDescent="0.45">
      <c r="A240" s="48">
        <f t="shared" si="27"/>
        <v>42233</v>
      </c>
      <c r="B240" s="60"/>
      <c r="C240" s="61">
        <f>INDEX(($I$12:$N$1473,$Q$12:$V$1473,$Y$12:$AD$1473),$A240-VLOOKUP($C$3,$CA$3:$CC$10,3,FALSE)+1,3,VLOOKUP($C$3,$CA$3:$CB$10,2,FALSE))</f>
        <v>0</v>
      </c>
      <c r="D240" s="61">
        <f>INDEX(($I$12:$N$1473,$Q$12:$V$1473,$Y$12:$AD$1473),$A240-VLOOKUP($C$3,$CA$3:$CC$10,3,FALSE)+1,4,VLOOKUP($C$3,$CA$3:$CB$10,2,FALSE))</f>
        <v>0</v>
      </c>
      <c r="E240" s="61">
        <f>INDEX(($I$12:$N$1473,$Q$12:$V$1473,$Y$12:$AD$1473),$A240-VLOOKUP($C$3,$CA$3:$CC$10,3,FALSE)+1,5,VLOOKUP($C$3,$CA$3:$CB$10,2,FALSE))</f>
        <v>14.5</v>
      </c>
      <c r="F240" s="62">
        <f>INDEX(($I$12:$N$1473,$Q$12:$V$1473,$Y$12:$AD$1473),$A240-VLOOKUP($C$3,$CA$3:$CC$10,3,FALSE)+1,6,VLOOKUP($C$3,$CA$3:$CB$10,2,FALSE))</f>
        <v>22.5</v>
      </c>
      <c r="G240" s="30"/>
      <c r="H240" s="26">
        <f t="shared" si="21"/>
        <v>42233</v>
      </c>
      <c r="I240" s="7" t="s">
        <v>248</v>
      </c>
      <c r="J240" s="7" t="s">
        <v>20</v>
      </c>
      <c r="K240" s="7">
        <v>0</v>
      </c>
      <c r="L240" s="7"/>
      <c r="M240" s="7">
        <v>15.4</v>
      </c>
      <c r="N240" s="7">
        <v>22.1</v>
      </c>
      <c r="P240" s="26">
        <f t="shared" si="22"/>
        <v>42233</v>
      </c>
      <c r="Q240" s="7" t="s">
        <v>248</v>
      </c>
      <c r="R240" s="7" t="s">
        <v>20</v>
      </c>
      <c r="S240" s="7">
        <v>0.85</v>
      </c>
      <c r="T240" s="7">
        <v>0</v>
      </c>
      <c r="U240" s="7">
        <v>15</v>
      </c>
      <c r="V240" s="7">
        <v>21.2</v>
      </c>
      <c r="X240" s="26">
        <f t="shared" si="23"/>
        <v>42233</v>
      </c>
      <c r="Y240" s="174" t="s">
        <v>248</v>
      </c>
      <c r="Z240" s="174" t="s">
        <v>20</v>
      </c>
      <c r="AA240" s="174">
        <v>0</v>
      </c>
      <c r="AB240" s="174">
        <v>0</v>
      </c>
      <c r="AC240" s="174">
        <v>14.5</v>
      </c>
      <c r="AD240" s="174">
        <v>22.5</v>
      </c>
      <c r="AF240" s="26" t="e">
        <f t="shared" si="24"/>
        <v>#VALUE!</v>
      </c>
      <c r="AG240" s="7"/>
      <c r="AH240" s="7"/>
      <c r="AI240" s="7"/>
      <c r="AJ240" s="7"/>
      <c r="AK240" s="7"/>
      <c r="AL240" s="7"/>
      <c r="AN240" s="26" t="e">
        <f t="shared" si="25"/>
        <v>#VALUE!</v>
      </c>
      <c r="AO240" s="7"/>
      <c r="AP240" s="7"/>
      <c r="AQ240" s="7"/>
      <c r="AR240" s="7"/>
      <c r="AS240" s="7"/>
      <c r="AT240" s="7"/>
      <c r="AV240" s="26" t="e">
        <f t="shared" si="26"/>
        <v>#VALUE!</v>
      </c>
      <c r="AW240" s="7"/>
      <c r="AX240" s="7"/>
      <c r="AY240" s="7"/>
      <c r="AZ240" s="7"/>
      <c r="BA240" s="7"/>
      <c r="BB240" s="7"/>
    </row>
    <row r="241" spans="1:54" x14ac:dyDescent="0.45">
      <c r="A241" s="48">
        <f t="shared" si="27"/>
        <v>42234</v>
      </c>
      <c r="B241" s="60"/>
      <c r="C241" s="61">
        <f>INDEX(($I$12:$N$1473,$Q$12:$V$1473,$Y$12:$AD$1473),$A241-VLOOKUP($C$3,$CA$3:$CC$10,3,FALSE)+1,3,VLOOKUP($C$3,$CA$3:$CB$10,2,FALSE))</f>
        <v>1.35</v>
      </c>
      <c r="D241" s="61">
        <f>INDEX(($I$12:$N$1473,$Q$12:$V$1473,$Y$12:$AD$1473),$A241-VLOOKUP($C$3,$CA$3:$CC$10,3,FALSE)+1,4,VLOOKUP($C$3,$CA$3:$CB$10,2,FALSE))</f>
        <v>0</v>
      </c>
      <c r="E241" s="61">
        <f>INDEX(($I$12:$N$1473,$Q$12:$V$1473,$Y$12:$AD$1473),$A241-VLOOKUP($C$3,$CA$3:$CC$10,3,FALSE)+1,5,VLOOKUP($C$3,$CA$3:$CB$10,2,FALSE))</f>
        <v>10.8</v>
      </c>
      <c r="F241" s="62">
        <f>INDEX(($I$12:$N$1473,$Q$12:$V$1473,$Y$12:$AD$1473),$A241-VLOOKUP($C$3,$CA$3:$CC$10,3,FALSE)+1,6,VLOOKUP($C$3,$CA$3:$CB$10,2,FALSE))</f>
        <v>22.5</v>
      </c>
      <c r="G241" s="30"/>
      <c r="H241" s="26">
        <f t="shared" si="21"/>
        <v>42234</v>
      </c>
      <c r="I241" s="7" t="s">
        <v>249</v>
      </c>
      <c r="J241" s="7" t="s">
        <v>20</v>
      </c>
      <c r="K241" s="7">
        <v>0</v>
      </c>
      <c r="L241" s="7"/>
      <c r="M241" s="7">
        <v>14.1</v>
      </c>
      <c r="N241" s="7">
        <v>22.5</v>
      </c>
      <c r="P241" s="26">
        <f t="shared" si="22"/>
        <v>42234</v>
      </c>
      <c r="Q241" s="7" t="s">
        <v>249</v>
      </c>
      <c r="R241" s="7" t="s">
        <v>20</v>
      </c>
      <c r="S241" s="7">
        <v>1.68</v>
      </c>
      <c r="T241" s="7">
        <v>0</v>
      </c>
      <c r="U241" s="7">
        <v>12.9</v>
      </c>
      <c r="V241" s="7">
        <v>21.5</v>
      </c>
      <c r="X241" s="26">
        <f t="shared" si="23"/>
        <v>42234</v>
      </c>
      <c r="Y241" s="174" t="s">
        <v>249</v>
      </c>
      <c r="Z241" s="174" t="s">
        <v>20</v>
      </c>
      <c r="AA241" s="174">
        <v>1.35</v>
      </c>
      <c r="AB241" s="174">
        <v>0</v>
      </c>
      <c r="AC241" s="174">
        <v>10.8</v>
      </c>
      <c r="AD241" s="174">
        <v>22.5</v>
      </c>
      <c r="AF241" s="26" t="e">
        <f t="shared" si="24"/>
        <v>#VALUE!</v>
      </c>
      <c r="AG241" s="7"/>
      <c r="AH241" s="7"/>
      <c r="AI241" s="7"/>
      <c r="AJ241" s="7"/>
      <c r="AK241" s="7"/>
      <c r="AL241" s="7"/>
      <c r="AN241" s="26" t="e">
        <f t="shared" si="25"/>
        <v>#VALUE!</v>
      </c>
      <c r="AO241" s="7"/>
      <c r="AP241" s="7"/>
      <c r="AQ241" s="7"/>
      <c r="AR241" s="7"/>
      <c r="AS241" s="7"/>
      <c r="AT241" s="7"/>
      <c r="AV241" s="26" t="e">
        <f t="shared" si="26"/>
        <v>#VALUE!</v>
      </c>
      <c r="AW241" s="7"/>
      <c r="AX241" s="7"/>
      <c r="AY241" s="7"/>
      <c r="AZ241" s="7"/>
      <c r="BA241" s="7"/>
      <c r="BB241" s="7"/>
    </row>
    <row r="242" spans="1:54" x14ac:dyDescent="0.45">
      <c r="A242" s="48">
        <f t="shared" si="27"/>
        <v>42235</v>
      </c>
      <c r="B242" s="60"/>
      <c r="C242" s="61">
        <f>INDEX(($I$12:$N$1473,$Q$12:$V$1473,$Y$12:$AD$1473),$A242-VLOOKUP($C$3,$CA$3:$CC$10,3,FALSE)+1,3,VLOOKUP($C$3,$CA$3:$CB$10,2,FALSE))</f>
        <v>0</v>
      </c>
      <c r="D242" s="61">
        <f>INDEX(($I$12:$N$1473,$Q$12:$V$1473,$Y$12:$AD$1473),$A242-VLOOKUP($C$3,$CA$3:$CC$10,3,FALSE)+1,4,VLOOKUP($C$3,$CA$3:$CB$10,2,FALSE))</f>
        <v>0</v>
      </c>
      <c r="E242" s="61">
        <f>INDEX(($I$12:$N$1473,$Q$12:$V$1473,$Y$12:$AD$1473),$A242-VLOOKUP($C$3,$CA$3:$CC$10,3,FALSE)+1,5,VLOOKUP($C$3,$CA$3:$CB$10,2,FALSE))</f>
        <v>12.1</v>
      </c>
      <c r="F242" s="62">
        <f>INDEX(($I$12:$N$1473,$Q$12:$V$1473,$Y$12:$AD$1473),$A242-VLOOKUP($C$3,$CA$3:$CC$10,3,FALSE)+1,6,VLOOKUP($C$3,$CA$3:$CB$10,2,FALSE))</f>
        <v>26.5</v>
      </c>
      <c r="G242" s="30"/>
      <c r="H242" s="26">
        <f t="shared" si="21"/>
        <v>42235</v>
      </c>
      <c r="I242" s="7" t="s">
        <v>250</v>
      </c>
      <c r="J242" s="7" t="s">
        <v>20</v>
      </c>
      <c r="K242" s="7">
        <v>0</v>
      </c>
      <c r="L242" s="7"/>
      <c r="M242" s="7">
        <v>13.9</v>
      </c>
      <c r="N242" s="7">
        <v>25.9</v>
      </c>
      <c r="P242" s="26">
        <f t="shared" si="22"/>
        <v>42235</v>
      </c>
      <c r="Q242" s="7" t="s">
        <v>250</v>
      </c>
      <c r="R242" s="7" t="s">
        <v>20</v>
      </c>
      <c r="S242" s="7">
        <v>1.51</v>
      </c>
      <c r="T242" s="7">
        <v>0</v>
      </c>
      <c r="U242" s="7">
        <v>12.2</v>
      </c>
      <c r="V242" s="7">
        <v>25.7</v>
      </c>
      <c r="X242" s="26">
        <f t="shared" si="23"/>
        <v>42235</v>
      </c>
      <c r="Y242" s="174" t="s">
        <v>250</v>
      </c>
      <c r="Z242" s="174" t="s">
        <v>20</v>
      </c>
      <c r="AA242" s="174">
        <v>0</v>
      </c>
      <c r="AB242" s="174">
        <v>0</v>
      </c>
      <c r="AC242" s="174">
        <v>12.1</v>
      </c>
      <c r="AD242" s="174">
        <v>26.5</v>
      </c>
      <c r="AF242" s="26" t="e">
        <f t="shared" si="24"/>
        <v>#VALUE!</v>
      </c>
      <c r="AG242" s="7"/>
      <c r="AH242" s="7"/>
      <c r="AI242" s="7"/>
      <c r="AJ242" s="7"/>
      <c r="AK242" s="7"/>
      <c r="AL242" s="7"/>
      <c r="AN242" s="26" t="e">
        <f t="shared" si="25"/>
        <v>#VALUE!</v>
      </c>
      <c r="AO242" s="7"/>
      <c r="AP242" s="7"/>
      <c r="AQ242" s="7"/>
      <c r="AR242" s="7"/>
      <c r="AS242" s="7"/>
      <c r="AT242" s="7"/>
      <c r="AV242" s="26" t="e">
        <f t="shared" si="26"/>
        <v>#VALUE!</v>
      </c>
      <c r="AW242" s="7"/>
      <c r="AX242" s="7"/>
      <c r="AY242" s="7"/>
      <c r="AZ242" s="7"/>
      <c r="BA242" s="7"/>
      <c r="BB242" s="7"/>
    </row>
    <row r="243" spans="1:54" x14ac:dyDescent="0.45">
      <c r="A243" s="48">
        <f t="shared" si="27"/>
        <v>42236</v>
      </c>
      <c r="B243" s="60"/>
      <c r="C243" s="61">
        <f>INDEX(($I$12:$N$1473,$Q$12:$V$1473,$Y$12:$AD$1473),$A243-VLOOKUP($C$3,$CA$3:$CC$10,3,FALSE)+1,3,VLOOKUP($C$3,$CA$3:$CB$10,2,FALSE))</f>
        <v>0</v>
      </c>
      <c r="D243" s="61">
        <f>INDEX(($I$12:$N$1473,$Q$12:$V$1473,$Y$12:$AD$1473),$A243-VLOOKUP($C$3,$CA$3:$CC$10,3,FALSE)+1,4,VLOOKUP($C$3,$CA$3:$CB$10,2,FALSE))</f>
        <v>0</v>
      </c>
      <c r="E243" s="61">
        <f>INDEX(($I$12:$N$1473,$Q$12:$V$1473,$Y$12:$AD$1473),$A243-VLOOKUP($C$3,$CA$3:$CC$10,3,FALSE)+1,5,VLOOKUP($C$3,$CA$3:$CB$10,2,FALSE))</f>
        <v>16.5</v>
      </c>
      <c r="F243" s="62">
        <f>INDEX(($I$12:$N$1473,$Q$12:$V$1473,$Y$12:$AD$1473),$A243-VLOOKUP($C$3,$CA$3:$CC$10,3,FALSE)+1,6,VLOOKUP($C$3,$CA$3:$CB$10,2,FALSE))</f>
        <v>23.1</v>
      </c>
      <c r="G243" s="30"/>
      <c r="H243" s="26">
        <f t="shared" si="21"/>
        <v>42236</v>
      </c>
      <c r="I243" s="7" t="s">
        <v>251</v>
      </c>
      <c r="J243" s="7" t="s">
        <v>20</v>
      </c>
      <c r="K243" s="7">
        <v>0</v>
      </c>
      <c r="L243" s="7"/>
      <c r="M243" s="7">
        <v>16.600000000000001</v>
      </c>
      <c r="N243" s="7">
        <v>24.1</v>
      </c>
      <c r="P243" s="26">
        <f t="shared" si="22"/>
        <v>42236</v>
      </c>
      <c r="Q243" s="7" t="s">
        <v>251</v>
      </c>
      <c r="R243" s="7" t="s">
        <v>20</v>
      </c>
      <c r="S243" s="7">
        <v>0.28999999999999998</v>
      </c>
      <c r="T243" s="7">
        <v>0</v>
      </c>
      <c r="U243" s="7">
        <v>16.399999999999999</v>
      </c>
      <c r="V243" s="7">
        <v>22.9</v>
      </c>
      <c r="X243" s="26">
        <f t="shared" si="23"/>
        <v>42236</v>
      </c>
      <c r="Y243" s="174" t="s">
        <v>251</v>
      </c>
      <c r="Z243" s="174" t="s">
        <v>20</v>
      </c>
      <c r="AA243" s="174">
        <v>0</v>
      </c>
      <c r="AB243" s="174">
        <v>0</v>
      </c>
      <c r="AC243" s="174">
        <v>16.5</v>
      </c>
      <c r="AD243" s="174">
        <v>23.1</v>
      </c>
      <c r="AF243" s="26" t="e">
        <f t="shared" si="24"/>
        <v>#VALUE!</v>
      </c>
      <c r="AG243" s="7"/>
      <c r="AH243" s="7"/>
      <c r="AI243" s="7"/>
      <c r="AJ243" s="7"/>
      <c r="AK243" s="7"/>
      <c r="AL243" s="7"/>
      <c r="AN243" s="26" t="e">
        <f t="shared" si="25"/>
        <v>#VALUE!</v>
      </c>
      <c r="AO243" s="7"/>
      <c r="AP243" s="7"/>
      <c r="AQ243" s="7"/>
      <c r="AR243" s="7"/>
      <c r="AS243" s="7"/>
      <c r="AT243" s="7"/>
      <c r="AV243" s="26" t="e">
        <f t="shared" si="26"/>
        <v>#VALUE!</v>
      </c>
      <c r="AW243" s="7"/>
      <c r="AX243" s="7"/>
      <c r="AY243" s="7"/>
      <c r="AZ243" s="7"/>
      <c r="BA243" s="7"/>
      <c r="BB243" s="7"/>
    </row>
    <row r="244" spans="1:54" x14ac:dyDescent="0.45">
      <c r="A244" s="48">
        <f t="shared" si="27"/>
        <v>42237</v>
      </c>
      <c r="B244" s="60"/>
      <c r="C244" s="61">
        <f>INDEX(($I$12:$N$1473,$Q$12:$V$1473,$Y$12:$AD$1473),$A244-VLOOKUP($C$3,$CA$3:$CC$10,3,FALSE)+1,3,VLOOKUP($C$3,$CA$3:$CB$10,2,FALSE))</f>
        <v>0</v>
      </c>
      <c r="D244" s="61">
        <f>INDEX(($I$12:$N$1473,$Q$12:$V$1473,$Y$12:$AD$1473),$A244-VLOOKUP($C$3,$CA$3:$CC$10,3,FALSE)+1,4,VLOOKUP($C$3,$CA$3:$CB$10,2,FALSE))</f>
        <v>0</v>
      </c>
      <c r="E244" s="61">
        <f>INDEX(($I$12:$N$1473,$Q$12:$V$1473,$Y$12:$AD$1473),$A244-VLOOKUP($C$3,$CA$3:$CC$10,3,FALSE)+1,5,VLOOKUP($C$3,$CA$3:$CB$10,2,FALSE))</f>
        <v>15.4</v>
      </c>
      <c r="F244" s="62">
        <f>INDEX(($I$12:$N$1473,$Q$12:$V$1473,$Y$12:$AD$1473),$A244-VLOOKUP($C$3,$CA$3:$CC$10,3,FALSE)+1,6,VLOOKUP($C$3,$CA$3:$CB$10,2,FALSE))</f>
        <v>29.1</v>
      </c>
      <c r="G244" s="30"/>
      <c r="H244" s="26">
        <f t="shared" si="21"/>
        <v>42237</v>
      </c>
      <c r="I244" s="7" t="s">
        <v>252</v>
      </c>
      <c r="J244" s="7" t="s">
        <v>20</v>
      </c>
      <c r="K244" s="7">
        <v>0</v>
      </c>
      <c r="L244" s="7"/>
      <c r="M244" s="7">
        <v>16</v>
      </c>
      <c r="N244" s="7">
        <v>29.4</v>
      </c>
      <c r="P244" s="26">
        <f t="shared" si="22"/>
        <v>42237</v>
      </c>
      <c r="Q244" s="7" t="s">
        <v>252</v>
      </c>
      <c r="R244" s="7" t="s">
        <v>20</v>
      </c>
      <c r="S244" s="7">
        <v>0.56999999999999995</v>
      </c>
      <c r="T244" s="7">
        <v>0</v>
      </c>
      <c r="U244" s="7">
        <v>14.7</v>
      </c>
      <c r="V244" s="7">
        <v>29.6</v>
      </c>
      <c r="X244" s="26">
        <f t="shared" si="23"/>
        <v>42237</v>
      </c>
      <c r="Y244" s="174" t="s">
        <v>252</v>
      </c>
      <c r="Z244" s="174" t="s">
        <v>20</v>
      </c>
      <c r="AA244" s="174">
        <v>0</v>
      </c>
      <c r="AB244" s="174">
        <v>0</v>
      </c>
      <c r="AC244" s="174">
        <v>15.4</v>
      </c>
      <c r="AD244" s="174">
        <v>29.1</v>
      </c>
      <c r="AF244" s="26" t="e">
        <f t="shared" si="24"/>
        <v>#VALUE!</v>
      </c>
      <c r="AG244" s="7"/>
      <c r="AH244" s="7"/>
      <c r="AI244" s="7"/>
      <c r="AJ244" s="7"/>
      <c r="AK244" s="7"/>
      <c r="AL244" s="7"/>
      <c r="AN244" s="26" t="e">
        <f t="shared" si="25"/>
        <v>#VALUE!</v>
      </c>
      <c r="AO244" s="7"/>
      <c r="AP244" s="7"/>
      <c r="AQ244" s="7"/>
      <c r="AR244" s="7"/>
      <c r="AS244" s="7"/>
      <c r="AT244" s="7"/>
      <c r="AV244" s="26" t="e">
        <f t="shared" si="26"/>
        <v>#VALUE!</v>
      </c>
      <c r="AW244" s="7"/>
      <c r="AX244" s="7"/>
      <c r="AY244" s="7"/>
      <c r="AZ244" s="7"/>
      <c r="BA244" s="7"/>
      <c r="BB244" s="7"/>
    </row>
    <row r="245" spans="1:54" x14ac:dyDescent="0.45">
      <c r="A245" s="48">
        <f t="shared" si="27"/>
        <v>42238</v>
      </c>
      <c r="B245" s="60"/>
      <c r="C245" s="61">
        <f>INDEX(($I$12:$N$1473,$Q$12:$V$1473,$Y$12:$AD$1473),$A245-VLOOKUP($C$3,$CA$3:$CC$10,3,FALSE)+1,3,VLOOKUP($C$3,$CA$3:$CB$10,2,FALSE))</f>
        <v>0</v>
      </c>
      <c r="D245" s="61">
        <f>INDEX(($I$12:$N$1473,$Q$12:$V$1473,$Y$12:$AD$1473),$A245-VLOOKUP($C$3,$CA$3:$CC$10,3,FALSE)+1,4,VLOOKUP($C$3,$CA$3:$CB$10,2,FALSE))</f>
        <v>0</v>
      </c>
      <c r="E245" s="61">
        <f>INDEX(($I$12:$N$1473,$Q$12:$V$1473,$Y$12:$AD$1473),$A245-VLOOKUP($C$3,$CA$3:$CC$10,3,FALSE)+1,5,VLOOKUP($C$3,$CA$3:$CB$10,2,FALSE))</f>
        <v>15.1</v>
      </c>
      <c r="F245" s="62">
        <f>INDEX(($I$12:$N$1473,$Q$12:$V$1473,$Y$12:$AD$1473),$A245-VLOOKUP($C$3,$CA$3:$CC$10,3,FALSE)+1,6,VLOOKUP($C$3,$CA$3:$CB$10,2,FALSE))</f>
        <v>30.8</v>
      </c>
      <c r="G245" s="30"/>
      <c r="H245" s="26">
        <f t="shared" si="21"/>
        <v>42238</v>
      </c>
      <c r="I245" s="7" t="s">
        <v>253</v>
      </c>
      <c r="J245" s="7" t="s">
        <v>20</v>
      </c>
      <c r="K245" s="7">
        <v>0</v>
      </c>
      <c r="L245" s="7"/>
      <c r="M245" s="7">
        <v>17.899999999999999</v>
      </c>
      <c r="N245" s="7">
        <v>31.3</v>
      </c>
      <c r="P245" s="26">
        <f t="shared" si="22"/>
        <v>42238</v>
      </c>
      <c r="Q245" s="7" t="s">
        <v>253</v>
      </c>
      <c r="R245" s="7" t="s">
        <v>20</v>
      </c>
      <c r="S245" s="7">
        <v>0.33</v>
      </c>
      <c r="T245" s="7">
        <v>0</v>
      </c>
      <c r="U245" s="7">
        <v>15.7</v>
      </c>
      <c r="V245" s="7">
        <v>30.5</v>
      </c>
      <c r="X245" s="26">
        <f t="shared" si="23"/>
        <v>42238</v>
      </c>
      <c r="Y245" s="174" t="s">
        <v>253</v>
      </c>
      <c r="Z245" s="174" t="s">
        <v>20</v>
      </c>
      <c r="AA245" s="174">
        <v>0</v>
      </c>
      <c r="AB245" s="174">
        <v>0</v>
      </c>
      <c r="AC245" s="174">
        <v>15.1</v>
      </c>
      <c r="AD245" s="174">
        <v>30.8</v>
      </c>
      <c r="AF245" s="26" t="e">
        <f t="shared" si="24"/>
        <v>#VALUE!</v>
      </c>
      <c r="AG245" s="7"/>
      <c r="AH245" s="7"/>
      <c r="AI245" s="7"/>
      <c r="AJ245" s="7"/>
      <c r="AK245" s="7"/>
      <c r="AL245" s="7"/>
      <c r="AN245" s="26" t="e">
        <f t="shared" si="25"/>
        <v>#VALUE!</v>
      </c>
      <c r="AO245" s="7"/>
      <c r="AP245" s="7"/>
      <c r="AQ245" s="7"/>
      <c r="AR245" s="7"/>
      <c r="AS245" s="7"/>
      <c r="AT245" s="7"/>
      <c r="AV245" s="26" t="e">
        <f t="shared" si="26"/>
        <v>#VALUE!</v>
      </c>
      <c r="AW245" s="7"/>
      <c r="AX245" s="7"/>
      <c r="AY245" s="7"/>
      <c r="AZ245" s="7"/>
      <c r="BA245" s="7"/>
      <c r="BB245" s="7"/>
    </row>
    <row r="246" spans="1:54" x14ac:dyDescent="0.45">
      <c r="A246" s="48">
        <f t="shared" si="27"/>
        <v>42239</v>
      </c>
      <c r="B246" s="60"/>
      <c r="C246" s="61">
        <f>INDEX(($I$12:$N$1473,$Q$12:$V$1473,$Y$12:$AD$1473),$A246-VLOOKUP($C$3,$CA$3:$CC$10,3,FALSE)+1,3,VLOOKUP($C$3,$CA$3:$CB$10,2,FALSE))</f>
        <v>0</v>
      </c>
      <c r="D246" s="61">
        <f>INDEX(($I$12:$N$1473,$Q$12:$V$1473,$Y$12:$AD$1473),$A246-VLOOKUP($C$3,$CA$3:$CC$10,3,FALSE)+1,4,VLOOKUP($C$3,$CA$3:$CB$10,2,FALSE))</f>
        <v>0</v>
      </c>
      <c r="E246" s="61">
        <f>INDEX(($I$12:$N$1473,$Q$12:$V$1473,$Y$12:$AD$1473),$A246-VLOOKUP($C$3,$CA$3:$CC$10,3,FALSE)+1,5,VLOOKUP($C$3,$CA$3:$CB$10,2,FALSE))</f>
        <v>17.100000000000001</v>
      </c>
      <c r="F246" s="62">
        <f>INDEX(($I$12:$N$1473,$Q$12:$V$1473,$Y$12:$AD$1473),$A246-VLOOKUP($C$3,$CA$3:$CC$10,3,FALSE)+1,6,VLOOKUP($C$3,$CA$3:$CB$10,2,FALSE))</f>
        <v>23.8</v>
      </c>
      <c r="G246" s="30"/>
      <c r="H246" s="26">
        <f t="shared" si="21"/>
        <v>42239</v>
      </c>
      <c r="I246" s="7" t="s">
        <v>254</v>
      </c>
      <c r="J246" s="7" t="s">
        <v>20</v>
      </c>
      <c r="K246" s="7">
        <v>0</v>
      </c>
      <c r="L246" s="7"/>
      <c r="M246" s="7">
        <v>17.8</v>
      </c>
      <c r="N246" s="7">
        <v>23.4</v>
      </c>
      <c r="P246" s="26">
        <f t="shared" si="22"/>
        <v>42239</v>
      </c>
      <c r="Q246" s="7" t="s">
        <v>254</v>
      </c>
      <c r="R246" s="7" t="s">
        <v>20</v>
      </c>
      <c r="S246" s="7">
        <v>0.49</v>
      </c>
      <c r="T246" s="7">
        <v>0</v>
      </c>
      <c r="U246" s="7">
        <v>15.6</v>
      </c>
      <c r="V246" s="7">
        <v>23.8</v>
      </c>
      <c r="X246" s="26">
        <f t="shared" si="23"/>
        <v>42239</v>
      </c>
      <c r="Y246" s="174" t="s">
        <v>254</v>
      </c>
      <c r="Z246" s="174" t="s">
        <v>20</v>
      </c>
      <c r="AA246" s="174">
        <v>0</v>
      </c>
      <c r="AB246" s="174">
        <v>0</v>
      </c>
      <c r="AC246" s="174">
        <v>17.100000000000001</v>
      </c>
      <c r="AD246" s="174">
        <v>23.8</v>
      </c>
      <c r="AF246" s="26" t="e">
        <f t="shared" si="24"/>
        <v>#VALUE!</v>
      </c>
      <c r="AG246" s="7"/>
      <c r="AH246" s="7"/>
      <c r="AI246" s="7"/>
      <c r="AJ246" s="7"/>
      <c r="AK246" s="7"/>
      <c r="AL246" s="7"/>
      <c r="AN246" s="26" t="e">
        <f t="shared" si="25"/>
        <v>#VALUE!</v>
      </c>
      <c r="AO246" s="7"/>
      <c r="AP246" s="7"/>
      <c r="AQ246" s="7"/>
      <c r="AR246" s="7"/>
      <c r="AS246" s="7"/>
      <c r="AT246" s="7"/>
      <c r="AV246" s="26" t="e">
        <f t="shared" si="26"/>
        <v>#VALUE!</v>
      </c>
      <c r="AW246" s="7"/>
      <c r="AX246" s="7"/>
      <c r="AY246" s="7"/>
      <c r="AZ246" s="7"/>
      <c r="BA246" s="7"/>
      <c r="BB246" s="7"/>
    </row>
    <row r="247" spans="1:54" x14ac:dyDescent="0.45">
      <c r="A247" s="48">
        <f t="shared" si="27"/>
        <v>42240</v>
      </c>
      <c r="B247" s="60"/>
      <c r="C247" s="61">
        <f>INDEX(($I$12:$N$1473,$Q$12:$V$1473,$Y$12:$AD$1473),$A247-VLOOKUP($C$3,$CA$3:$CC$10,3,FALSE)+1,3,VLOOKUP($C$3,$CA$3:$CB$10,2,FALSE))</f>
        <v>0</v>
      </c>
      <c r="D247" s="61">
        <f>INDEX(($I$12:$N$1473,$Q$12:$V$1473,$Y$12:$AD$1473),$A247-VLOOKUP($C$3,$CA$3:$CC$10,3,FALSE)+1,4,VLOOKUP($C$3,$CA$3:$CB$10,2,FALSE))</f>
        <v>0</v>
      </c>
      <c r="E247" s="61">
        <f>INDEX(($I$12:$N$1473,$Q$12:$V$1473,$Y$12:$AD$1473),$A247-VLOOKUP($C$3,$CA$3:$CC$10,3,FALSE)+1,5,VLOOKUP($C$3,$CA$3:$CB$10,2,FALSE))</f>
        <v>15.4</v>
      </c>
      <c r="F247" s="62">
        <f>INDEX(($I$12:$N$1473,$Q$12:$V$1473,$Y$12:$AD$1473),$A247-VLOOKUP($C$3,$CA$3:$CC$10,3,FALSE)+1,6,VLOOKUP($C$3,$CA$3:$CB$10,2,FALSE))</f>
        <v>20.9</v>
      </c>
      <c r="G247" s="30"/>
      <c r="H247" s="26">
        <f t="shared" si="21"/>
        <v>42240</v>
      </c>
      <c r="I247" s="7" t="s">
        <v>255</v>
      </c>
      <c r="J247" s="7" t="s">
        <v>20</v>
      </c>
      <c r="K247" s="7">
        <v>0</v>
      </c>
      <c r="L247" s="7"/>
      <c r="M247" s="7">
        <v>15.6</v>
      </c>
      <c r="N247" s="7">
        <v>20.7</v>
      </c>
      <c r="P247" s="26">
        <f t="shared" si="22"/>
        <v>42240</v>
      </c>
      <c r="Q247" s="7" t="s">
        <v>255</v>
      </c>
      <c r="R247" s="7" t="s">
        <v>20</v>
      </c>
      <c r="S247" s="7">
        <v>0.9</v>
      </c>
      <c r="T247" s="7">
        <v>0</v>
      </c>
      <c r="U247" s="7">
        <v>15</v>
      </c>
      <c r="V247" s="7">
        <v>20.7</v>
      </c>
      <c r="X247" s="26">
        <f t="shared" si="23"/>
        <v>42240</v>
      </c>
      <c r="Y247" s="174" t="s">
        <v>255</v>
      </c>
      <c r="Z247" s="174" t="s">
        <v>20</v>
      </c>
      <c r="AA247" s="174">
        <v>0</v>
      </c>
      <c r="AB247" s="174">
        <v>0</v>
      </c>
      <c r="AC247" s="174">
        <v>15.4</v>
      </c>
      <c r="AD247" s="174">
        <v>20.9</v>
      </c>
      <c r="AF247" s="26" t="e">
        <f t="shared" si="24"/>
        <v>#VALUE!</v>
      </c>
      <c r="AG247" s="7"/>
      <c r="AH247" s="7"/>
      <c r="AI247" s="7"/>
      <c r="AJ247" s="7"/>
      <c r="AK247" s="7"/>
      <c r="AL247" s="7"/>
      <c r="AN247" s="26" t="e">
        <f t="shared" si="25"/>
        <v>#VALUE!</v>
      </c>
      <c r="AO247" s="7"/>
      <c r="AP247" s="7"/>
      <c r="AQ247" s="7"/>
      <c r="AR247" s="7"/>
      <c r="AS247" s="7"/>
      <c r="AT247" s="7"/>
      <c r="AV247" s="26" t="e">
        <f t="shared" si="26"/>
        <v>#VALUE!</v>
      </c>
      <c r="AW247" s="7"/>
      <c r="AX247" s="7"/>
      <c r="AY247" s="7"/>
      <c r="AZ247" s="7"/>
      <c r="BA247" s="7"/>
      <c r="BB247" s="7"/>
    </row>
    <row r="248" spans="1:54" x14ac:dyDescent="0.45">
      <c r="A248" s="48">
        <f t="shared" si="27"/>
        <v>42241</v>
      </c>
      <c r="B248" s="60"/>
      <c r="C248" s="61">
        <f>INDEX(($I$12:$N$1473,$Q$12:$V$1473,$Y$12:$AD$1473),$A248-VLOOKUP($C$3,$CA$3:$CC$10,3,FALSE)+1,3,VLOOKUP($C$3,$CA$3:$CB$10,2,FALSE))</f>
        <v>2.4</v>
      </c>
      <c r="D248" s="61">
        <f>INDEX(($I$12:$N$1473,$Q$12:$V$1473,$Y$12:$AD$1473),$A248-VLOOKUP($C$3,$CA$3:$CC$10,3,FALSE)+1,4,VLOOKUP($C$3,$CA$3:$CB$10,2,FALSE))</f>
        <v>0</v>
      </c>
      <c r="E248" s="61">
        <f>INDEX(($I$12:$N$1473,$Q$12:$V$1473,$Y$12:$AD$1473),$A248-VLOOKUP($C$3,$CA$3:$CC$10,3,FALSE)+1,5,VLOOKUP($C$3,$CA$3:$CB$10,2,FALSE))</f>
        <v>10.8</v>
      </c>
      <c r="F248" s="62">
        <f>INDEX(($I$12:$N$1473,$Q$12:$V$1473,$Y$12:$AD$1473),$A248-VLOOKUP($C$3,$CA$3:$CC$10,3,FALSE)+1,6,VLOOKUP($C$3,$CA$3:$CB$10,2,FALSE))</f>
        <v>20.399999999999999</v>
      </c>
      <c r="G248" s="30"/>
      <c r="H248" s="26">
        <f t="shared" si="21"/>
        <v>42241</v>
      </c>
      <c r="I248" s="7" t="s">
        <v>256</v>
      </c>
      <c r="J248" s="7" t="s">
        <v>20</v>
      </c>
      <c r="K248" s="7">
        <v>2</v>
      </c>
      <c r="L248" s="7"/>
      <c r="M248" s="7">
        <v>11.6</v>
      </c>
      <c r="N248" s="7">
        <v>20.399999999999999</v>
      </c>
      <c r="P248" s="26">
        <f t="shared" si="22"/>
        <v>42241</v>
      </c>
      <c r="Q248" s="7" t="s">
        <v>256</v>
      </c>
      <c r="R248" s="7" t="s">
        <v>20</v>
      </c>
      <c r="S248" s="7">
        <v>2.42</v>
      </c>
      <c r="T248" s="7">
        <v>0</v>
      </c>
      <c r="U248" s="7">
        <v>11.8</v>
      </c>
      <c r="V248" s="7">
        <v>20.2</v>
      </c>
      <c r="X248" s="26">
        <f t="shared" si="23"/>
        <v>42241</v>
      </c>
      <c r="Y248" s="174" t="s">
        <v>256</v>
      </c>
      <c r="Z248" s="174" t="s">
        <v>20</v>
      </c>
      <c r="AA248" s="174">
        <v>2.4</v>
      </c>
      <c r="AB248" s="174">
        <v>0</v>
      </c>
      <c r="AC248" s="174">
        <v>10.8</v>
      </c>
      <c r="AD248" s="174">
        <v>20.399999999999999</v>
      </c>
      <c r="AF248" s="26" t="e">
        <f t="shared" si="24"/>
        <v>#VALUE!</v>
      </c>
      <c r="AG248" s="7"/>
      <c r="AH248" s="7"/>
      <c r="AI248" s="7"/>
      <c r="AJ248" s="7"/>
      <c r="AK248" s="7"/>
      <c r="AL248" s="7"/>
      <c r="AN248" s="26" t="e">
        <f t="shared" si="25"/>
        <v>#VALUE!</v>
      </c>
      <c r="AO248" s="7"/>
      <c r="AP248" s="7"/>
      <c r="AQ248" s="7"/>
      <c r="AR248" s="7"/>
      <c r="AS248" s="7"/>
      <c r="AT248" s="7"/>
      <c r="AV248" s="26" t="e">
        <f t="shared" si="26"/>
        <v>#VALUE!</v>
      </c>
      <c r="AW248" s="7"/>
      <c r="AX248" s="7"/>
      <c r="AY248" s="7"/>
      <c r="AZ248" s="7"/>
      <c r="BA248" s="7"/>
      <c r="BB248" s="7"/>
    </row>
    <row r="249" spans="1:54" x14ac:dyDescent="0.45">
      <c r="A249" s="48">
        <f t="shared" si="27"/>
        <v>42242</v>
      </c>
      <c r="B249" s="60"/>
      <c r="C249" s="61">
        <f>INDEX(($I$12:$N$1473,$Q$12:$V$1473,$Y$12:$AD$1473),$A249-VLOOKUP($C$3,$CA$3:$CC$10,3,FALSE)+1,3,VLOOKUP($C$3,$CA$3:$CB$10,2,FALSE))</f>
        <v>0</v>
      </c>
      <c r="D249" s="61">
        <f>INDEX(($I$12:$N$1473,$Q$12:$V$1473,$Y$12:$AD$1473),$A249-VLOOKUP($C$3,$CA$3:$CC$10,3,FALSE)+1,4,VLOOKUP($C$3,$CA$3:$CB$10,2,FALSE))</f>
        <v>0</v>
      </c>
      <c r="E249" s="61">
        <f>INDEX(($I$12:$N$1473,$Q$12:$V$1473,$Y$12:$AD$1473),$A249-VLOOKUP($C$3,$CA$3:$CC$10,3,FALSE)+1,5,VLOOKUP($C$3,$CA$3:$CB$10,2,FALSE))</f>
        <v>15.4</v>
      </c>
      <c r="F249" s="62">
        <f>INDEX(($I$12:$N$1473,$Q$12:$V$1473,$Y$12:$AD$1473),$A249-VLOOKUP($C$3,$CA$3:$CC$10,3,FALSE)+1,6,VLOOKUP($C$3,$CA$3:$CB$10,2,FALSE))</f>
        <v>29.5</v>
      </c>
      <c r="G249" s="30"/>
      <c r="H249" s="26">
        <f t="shared" si="21"/>
        <v>42242</v>
      </c>
      <c r="I249" s="7" t="s">
        <v>257</v>
      </c>
      <c r="J249" s="7" t="s">
        <v>20</v>
      </c>
      <c r="K249" s="7">
        <v>0</v>
      </c>
      <c r="L249" s="7"/>
      <c r="M249" s="7">
        <v>15.6</v>
      </c>
      <c r="N249" s="7">
        <v>29.5</v>
      </c>
      <c r="P249" s="26">
        <f t="shared" si="22"/>
        <v>42242</v>
      </c>
      <c r="Q249" s="7" t="s">
        <v>257</v>
      </c>
      <c r="R249" s="7" t="s">
        <v>20</v>
      </c>
      <c r="S249" s="7">
        <v>0.3</v>
      </c>
      <c r="T249" s="7">
        <v>0</v>
      </c>
      <c r="U249" s="7">
        <v>15.9</v>
      </c>
      <c r="V249" s="7">
        <v>29.8</v>
      </c>
      <c r="X249" s="26">
        <f t="shared" si="23"/>
        <v>42242</v>
      </c>
      <c r="Y249" s="174" t="s">
        <v>257</v>
      </c>
      <c r="Z249" s="174" t="s">
        <v>20</v>
      </c>
      <c r="AA249" s="174">
        <v>0</v>
      </c>
      <c r="AB249" s="174">
        <v>0</v>
      </c>
      <c r="AC249" s="174">
        <v>15.4</v>
      </c>
      <c r="AD249" s="174">
        <v>29.5</v>
      </c>
      <c r="AF249" s="26" t="e">
        <f t="shared" si="24"/>
        <v>#VALUE!</v>
      </c>
      <c r="AG249" s="7"/>
      <c r="AH249" s="7"/>
      <c r="AI249" s="7"/>
      <c r="AJ249" s="7"/>
      <c r="AK249" s="7"/>
      <c r="AL249" s="7"/>
      <c r="AN249" s="26" t="e">
        <f t="shared" si="25"/>
        <v>#VALUE!</v>
      </c>
      <c r="AO249" s="7"/>
      <c r="AP249" s="7"/>
      <c r="AQ249" s="7"/>
      <c r="AR249" s="7"/>
      <c r="AS249" s="7"/>
      <c r="AT249" s="7"/>
      <c r="AV249" s="26" t="e">
        <f t="shared" si="26"/>
        <v>#VALUE!</v>
      </c>
      <c r="AW249" s="7"/>
      <c r="AX249" s="7"/>
      <c r="AY249" s="7"/>
      <c r="AZ249" s="7"/>
      <c r="BA249" s="7"/>
      <c r="BB249" s="7"/>
    </row>
    <row r="250" spans="1:54" x14ac:dyDescent="0.45">
      <c r="A250" s="48">
        <f t="shared" si="27"/>
        <v>42243</v>
      </c>
      <c r="B250" s="60"/>
      <c r="C250" s="61">
        <f>INDEX(($I$12:$N$1473,$Q$12:$V$1473,$Y$12:$AD$1473),$A250-VLOOKUP($C$3,$CA$3:$CC$10,3,FALSE)+1,3,VLOOKUP($C$3,$CA$3:$CB$10,2,FALSE))</f>
        <v>3.9</v>
      </c>
      <c r="D250" s="61">
        <f>INDEX(($I$12:$N$1473,$Q$12:$V$1473,$Y$12:$AD$1473),$A250-VLOOKUP($C$3,$CA$3:$CC$10,3,FALSE)+1,4,VLOOKUP($C$3,$CA$3:$CB$10,2,FALSE))</f>
        <v>0</v>
      </c>
      <c r="E250" s="61">
        <f>INDEX(($I$12:$N$1473,$Q$12:$V$1473,$Y$12:$AD$1473),$A250-VLOOKUP($C$3,$CA$3:$CC$10,3,FALSE)+1,5,VLOOKUP($C$3,$CA$3:$CB$10,2,FALSE))</f>
        <v>13.6</v>
      </c>
      <c r="F250" s="62">
        <f>INDEX(($I$12:$N$1473,$Q$12:$V$1473,$Y$12:$AD$1473),$A250-VLOOKUP($C$3,$CA$3:$CC$10,3,FALSE)+1,6,VLOOKUP($C$3,$CA$3:$CB$10,2,FALSE))</f>
        <v>14.6</v>
      </c>
      <c r="G250" s="30"/>
      <c r="H250" s="26">
        <f t="shared" si="21"/>
        <v>42243</v>
      </c>
      <c r="I250" s="7" t="s">
        <v>258</v>
      </c>
      <c r="J250" s="7" t="s">
        <v>20</v>
      </c>
      <c r="K250" s="7">
        <v>3.8</v>
      </c>
      <c r="L250" s="7"/>
      <c r="M250" s="7">
        <v>13.3</v>
      </c>
      <c r="N250" s="7">
        <v>15.1</v>
      </c>
      <c r="P250" s="26">
        <f t="shared" si="22"/>
        <v>42243</v>
      </c>
      <c r="Q250" s="7" t="s">
        <v>258</v>
      </c>
      <c r="R250" s="7" t="s">
        <v>20</v>
      </c>
      <c r="S250" s="7">
        <v>3.6</v>
      </c>
      <c r="T250" s="7">
        <v>0</v>
      </c>
      <c r="U250" s="7">
        <v>13.8</v>
      </c>
      <c r="V250" s="7">
        <v>15</v>
      </c>
      <c r="X250" s="26">
        <f t="shared" si="23"/>
        <v>42243</v>
      </c>
      <c r="Y250" s="174" t="s">
        <v>258</v>
      </c>
      <c r="Z250" s="174" t="s">
        <v>20</v>
      </c>
      <c r="AA250" s="174">
        <v>3.9</v>
      </c>
      <c r="AB250" s="174">
        <v>0</v>
      </c>
      <c r="AC250" s="174">
        <v>13.6</v>
      </c>
      <c r="AD250" s="174">
        <v>14.6</v>
      </c>
      <c r="AF250" s="26" t="e">
        <f t="shared" si="24"/>
        <v>#VALUE!</v>
      </c>
      <c r="AG250" s="7"/>
      <c r="AH250" s="7"/>
      <c r="AI250" s="7"/>
      <c r="AJ250" s="7"/>
      <c r="AK250" s="7"/>
      <c r="AL250" s="7"/>
      <c r="AN250" s="26" t="e">
        <f t="shared" si="25"/>
        <v>#VALUE!</v>
      </c>
      <c r="AO250" s="7"/>
      <c r="AP250" s="7"/>
      <c r="AQ250" s="7"/>
      <c r="AR250" s="7"/>
      <c r="AS250" s="7"/>
      <c r="AT250" s="7"/>
      <c r="AV250" s="26" t="e">
        <f t="shared" si="26"/>
        <v>#VALUE!</v>
      </c>
      <c r="AW250" s="7"/>
      <c r="AX250" s="7"/>
      <c r="AY250" s="7"/>
      <c r="AZ250" s="7"/>
      <c r="BA250" s="7"/>
      <c r="BB250" s="7"/>
    </row>
    <row r="251" spans="1:54" x14ac:dyDescent="0.45">
      <c r="A251" s="48">
        <f t="shared" si="27"/>
        <v>42244</v>
      </c>
      <c r="B251" s="60"/>
      <c r="C251" s="61">
        <f>INDEX(($I$12:$N$1473,$Q$12:$V$1473,$Y$12:$AD$1473),$A251-VLOOKUP($C$3,$CA$3:$CC$10,3,FALSE)+1,3,VLOOKUP($C$3,$CA$3:$CB$10,2,FALSE))</f>
        <v>0</v>
      </c>
      <c r="D251" s="61">
        <f>INDEX(($I$12:$N$1473,$Q$12:$V$1473,$Y$12:$AD$1473),$A251-VLOOKUP($C$3,$CA$3:$CC$10,3,FALSE)+1,4,VLOOKUP($C$3,$CA$3:$CB$10,2,FALSE))</f>
        <v>0</v>
      </c>
      <c r="E251" s="61">
        <f>INDEX(($I$12:$N$1473,$Q$12:$V$1473,$Y$12:$AD$1473),$A251-VLOOKUP($C$3,$CA$3:$CC$10,3,FALSE)+1,5,VLOOKUP($C$3,$CA$3:$CB$10,2,FALSE))</f>
        <v>13.9</v>
      </c>
      <c r="F251" s="62">
        <f>INDEX(($I$12:$N$1473,$Q$12:$V$1473,$Y$12:$AD$1473),$A251-VLOOKUP($C$3,$CA$3:$CC$10,3,FALSE)+1,6,VLOOKUP($C$3,$CA$3:$CB$10,2,FALSE))</f>
        <v>22.2</v>
      </c>
      <c r="G251" s="30"/>
      <c r="H251" s="26">
        <f t="shared" si="21"/>
        <v>42244</v>
      </c>
      <c r="I251" s="7" t="s">
        <v>259</v>
      </c>
      <c r="J251" s="7" t="s">
        <v>20</v>
      </c>
      <c r="K251" s="7">
        <v>0</v>
      </c>
      <c r="L251" s="7"/>
      <c r="M251" s="7">
        <v>14.1</v>
      </c>
      <c r="N251" s="7">
        <v>23.9</v>
      </c>
      <c r="P251" s="26">
        <f t="shared" si="22"/>
        <v>42244</v>
      </c>
      <c r="Q251" s="7" t="s">
        <v>259</v>
      </c>
      <c r="R251" s="7" t="s">
        <v>20</v>
      </c>
      <c r="S251" s="7">
        <v>1.42</v>
      </c>
      <c r="T251" s="7">
        <v>0</v>
      </c>
      <c r="U251" s="7">
        <v>13.5</v>
      </c>
      <c r="V251" s="7">
        <v>21.5</v>
      </c>
      <c r="X251" s="26">
        <f t="shared" si="23"/>
        <v>42244</v>
      </c>
      <c r="Y251" s="174" t="s">
        <v>259</v>
      </c>
      <c r="Z251" s="174" t="s">
        <v>20</v>
      </c>
      <c r="AA251" s="174">
        <v>0</v>
      </c>
      <c r="AB251" s="174">
        <v>0</v>
      </c>
      <c r="AC251" s="174">
        <v>13.9</v>
      </c>
      <c r="AD251" s="174">
        <v>22.2</v>
      </c>
      <c r="AF251" s="26" t="e">
        <f t="shared" si="24"/>
        <v>#VALUE!</v>
      </c>
      <c r="AG251" s="7"/>
      <c r="AH251" s="7"/>
      <c r="AI251" s="7"/>
      <c r="AJ251" s="7"/>
      <c r="AK251" s="7"/>
      <c r="AL251" s="7"/>
      <c r="AN251" s="26" t="e">
        <f t="shared" si="25"/>
        <v>#VALUE!</v>
      </c>
      <c r="AO251" s="7"/>
      <c r="AP251" s="7"/>
      <c r="AQ251" s="7"/>
      <c r="AR251" s="7"/>
      <c r="AS251" s="7"/>
      <c r="AT251" s="7"/>
      <c r="AV251" s="26" t="e">
        <f t="shared" si="26"/>
        <v>#VALUE!</v>
      </c>
      <c r="AW251" s="7"/>
      <c r="AX251" s="7"/>
      <c r="AY251" s="7"/>
      <c r="AZ251" s="7"/>
      <c r="BA251" s="7"/>
      <c r="BB251" s="7"/>
    </row>
    <row r="252" spans="1:54" x14ac:dyDescent="0.45">
      <c r="A252" s="48">
        <f t="shared" si="27"/>
        <v>42245</v>
      </c>
      <c r="B252" s="60"/>
      <c r="C252" s="61">
        <f>INDEX(($I$12:$N$1473,$Q$12:$V$1473,$Y$12:$AD$1473),$A252-VLOOKUP($C$3,$CA$3:$CC$10,3,FALSE)+1,3,VLOOKUP($C$3,$CA$3:$CB$10,2,FALSE))</f>
        <v>0</v>
      </c>
      <c r="D252" s="61">
        <f>INDEX(($I$12:$N$1473,$Q$12:$V$1473,$Y$12:$AD$1473),$A252-VLOOKUP($C$3,$CA$3:$CC$10,3,FALSE)+1,4,VLOOKUP($C$3,$CA$3:$CB$10,2,FALSE))</f>
        <v>0</v>
      </c>
      <c r="E252" s="61">
        <f>INDEX(($I$12:$N$1473,$Q$12:$V$1473,$Y$12:$AD$1473),$A252-VLOOKUP($C$3,$CA$3:$CC$10,3,FALSE)+1,5,VLOOKUP($C$3,$CA$3:$CB$10,2,FALSE))</f>
        <v>15.2</v>
      </c>
      <c r="F252" s="62">
        <f>INDEX(($I$12:$N$1473,$Q$12:$V$1473,$Y$12:$AD$1473),$A252-VLOOKUP($C$3,$CA$3:$CC$10,3,FALSE)+1,6,VLOOKUP($C$3,$CA$3:$CB$10,2,FALSE))</f>
        <v>30.6</v>
      </c>
      <c r="G252" s="30"/>
      <c r="H252" s="26">
        <f t="shared" si="21"/>
        <v>42245</v>
      </c>
      <c r="I252" s="7" t="s">
        <v>260</v>
      </c>
      <c r="J252" s="7" t="s">
        <v>20</v>
      </c>
      <c r="K252" s="7">
        <v>0</v>
      </c>
      <c r="L252" s="7"/>
      <c r="M252" s="7">
        <v>15.7</v>
      </c>
      <c r="N252" s="7">
        <v>30.9</v>
      </c>
      <c r="P252" s="26">
        <f t="shared" si="22"/>
        <v>42245</v>
      </c>
      <c r="Q252" s="7" t="s">
        <v>260</v>
      </c>
      <c r="R252" s="7" t="s">
        <v>20</v>
      </c>
      <c r="S252" s="7">
        <v>0.76</v>
      </c>
      <c r="T252" s="7">
        <v>0</v>
      </c>
      <c r="U252" s="7">
        <v>13.9</v>
      </c>
      <c r="V252" s="7">
        <v>30.2</v>
      </c>
      <c r="X252" s="26">
        <f t="shared" si="23"/>
        <v>42245</v>
      </c>
      <c r="Y252" s="174" t="s">
        <v>260</v>
      </c>
      <c r="Z252" s="174" t="s">
        <v>20</v>
      </c>
      <c r="AA252" s="174">
        <v>0</v>
      </c>
      <c r="AB252" s="174">
        <v>0</v>
      </c>
      <c r="AC252" s="174">
        <v>15.2</v>
      </c>
      <c r="AD252" s="174">
        <v>30.6</v>
      </c>
      <c r="AF252" s="26" t="e">
        <f t="shared" si="24"/>
        <v>#VALUE!</v>
      </c>
      <c r="AG252" s="7"/>
      <c r="AH252" s="7"/>
      <c r="AI252" s="7"/>
      <c r="AJ252" s="7"/>
      <c r="AK252" s="7"/>
      <c r="AL252" s="7"/>
      <c r="AN252" s="26" t="e">
        <f t="shared" si="25"/>
        <v>#VALUE!</v>
      </c>
      <c r="AO252" s="7"/>
      <c r="AP252" s="7"/>
      <c r="AQ252" s="7"/>
      <c r="AR252" s="7"/>
      <c r="AS252" s="7"/>
      <c r="AT252" s="7"/>
      <c r="AV252" s="26" t="e">
        <f t="shared" si="26"/>
        <v>#VALUE!</v>
      </c>
      <c r="AW252" s="7"/>
      <c r="AX252" s="7"/>
      <c r="AY252" s="7"/>
      <c r="AZ252" s="7"/>
      <c r="BA252" s="7"/>
      <c r="BB252" s="7"/>
    </row>
    <row r="253" spans="1:54" x14ac:dyDescent="0.45">
      <c r="A253" s="48">
        <f t="shared" si="27"/>
        <v>42246</v>
      </c>
      <c r="B253" s="60"/>
      <c r="C253" s="61">
        <f>INDEX(($I$12:$N$1473,$Q$12:$V$1473,$Y$12:$AD$1473),$A253-VLOOKUP($C$3,$CA$3:$CC$10,3,FALSE)+1,3,VLOOKUP($C$3,$CA$3:$CB$10,2,FALSE))</f>
        <v>0</v>
      </c>
      <c r="D253" s="61">
        <f>INDEX(($I$12:$N$1473,$Q$12:$V$1473,$Y$12:$AD$1473),$A253-VLOOKUP($C$3,$CA$3:$CC$10,3,FALSE)+1,4,VLOOKUP($C$3,$CA$3:$CB$10,2,FALSE))</f>
        <v>0</v>
      </c>
      <c r="E253" s="61">
        <f>INDEX(($I$12:$N$1473,$Q$12:$V$1473,$Y$12:$AD$1473),$A253-VLOOKUP($C$3,$CA$3:$CC$10,3,FALSE)+1,5,VLOOKUP($C$3,$CA$3:$CB$10,2,FALSE))</f>
        <v>20.100000000000001</v>
      </c>
      <c r="F253" s="62">
        <f>INDEX(($I$12:$N$1473,$Q$12:$V$1473,$Y$12:$AD$1473),$A253-VLOOKUP($C$3,$CA$3:$CC$10,3,FALSE)+1,6,VLOOKUP($C$3,$CA$3:$CB$10,2,FALSE))</f>
        <v>33</v>
      </c>
      <c r="G253" s="30"/>
      <c r="H253" s="26">
        <f t="shared" si="21"/>
        <v>42246</v>
      </c>
      <c r="I253" s="7" t="s">
        <v>261</v>
      </c>
      <c r="J253" s="7" t="s">
        <v>20</v>
      </c>
      <c r="K253" s="7">
        <v>0</v>
      </c>
      <c r="L253" s="7"/>
      <c r="M253" s="7">
        <v>19.899999999999999</v>
      </c>
      <c r="N253" s="7">
        <v>33.5</v>
      </c>
      <c r="P253" s="26">
        <f t="shared" si="22"/>
        <v>42246</v>
      </c>
      <c r="Q253" s="7" t="s">
        <v>261</v>
      </c>
      <c r="R253" s="7" t="s">
        <v>20</v>
      </c>
      <c r="S253" s="7">
        <v>0</v>
      </c>
      <c r="T253" s="7">
        <v>0</v>
      </c>
      <c r="U253" s="7">
        <v>19.100000000000001</v>
      </c>
      <c r="V253" s="7">
        <v>33.1</v>
      </c>
      <c r="X253" s="26">
        <f t="shared" si="23"/>
        <v>42246</v>
      </c>
      <c r="Y253" s="174" t="s">
        <v>261</v>
      </c>
      <c r="Z253" s="174" t="s">
        <v>20</v>
      </c>
      <c r="AA253" s="174">
        <v>0</v>
      </c>
      <c r="AB253" s="174">
        <v>0</v>
      </c>
      <c r="AC253" s="174">
        <v>20.100000000000001</v>
      </c>
      <c r="AD253" s="174">
        <v>33</v>
      </c>
      <c r="AF253" s="26" t="e">
        <f t="shared" si="24"/>
        <v>#VALUE!</v>
      </c>
      <c r="AG253" s="7"/>
      <c r="AH253" s="7"/>
      <c r="AI253" s="7"/>
      <c r="AJ253" s="7"/>
      <c r="AK253" s="7"/>
      <c r="AL253" s="7"/>
      <c r="AN253" s="26" t="e">
        <f t="shared" si="25"/>
        <v>#VALUE!</v>
      </c>
      <c r="AO253" s="7"/>
      <c r="AP253" s="7"/>
      <c r="AQ253" s="7"/>
      <c r="AR253" s="7"/>
      <c r="AS253" s="7"/>
      <c r="AT253" s="7"/>
      <c r="AV253" s="26" t="e">
        <f t="shared" si="26"/>
        <v>#VALUE!</v>
      </c>
      <c r="AW253" s="7"/>
      <c r="AX253" s="7"/>
      <c r="AY253" s="7"/>
      <c r="AZ253" s="7"/>
      <c r="BA253" s="7"/>
      <c r="BB253" s="7"/>
    </row>
    <row r="254" spans="1:54" x14ac:dyDescent="0.45">
      <c r="A254" s="48">
        <f t="shared" si="27"/>
        <v>42247</v>
      </c>
      <c r="B254" s="60"/>
      <c r="C254" s="61">
        <f>INDEX(($I$12:$N$1473,$Q$12:$V$1473,$Y$12:$AD$1473),$A254-VLOOKUP($C$3,$CA$3:$CC$10,3,FALSE)+1,3,VLOOKUP($C$3,$CA$3:$CB$10,2,FALSE))</f>
        <v>0</v>
      </c>
      <c r="D254" s="61">
        <f>INDEX(($I$12:$N$1473,$Q$12:$V$1473,$Y$12:$AD$1473),$A254-VLOOKUP($C$3,$CA$3:$CC$10,3,FALSE)+1,4,VLOOKUP($C$3,$CA$3:$CB$10,2,FALSE))</f>
        <v>0</v>
      </c>
      <c r="E254" s="61">
        <f>INDEX(($I$12:$N$1473,$Q$12:$V$1473,$Y$12:$AD$1473),$A254-VLOOKUP($C$3,$CA$3:$CC$10,3,FALSE)+1,5,VLOOKUP($C$3,$CA$3:$CB$10,2,FALSE))</f>
        <v>18.8</v>
      </c>
      <c r="F254" s="62">
        <f>INDEX(($I$12:$N$1473,$Q$12:$V$1473,$Y$12:$AD$1473),$A254-VLOOKUP($C$3,$CA$3:$CC$10,3,FALSE)+1,6,VLOOKUP($C$3,$CA$3:$CB$10,2,FALSE))</f>
        <v>28.5</v>
      </c>
      <c r="G254" s="30"/>
      <c r="H254" s="26">
        <f t="shared" si="21"/>
        <v>42247</v>
      </c>
      <c r="I254" s="7" t="s">
        <v>262</v>
      </c>
      <c r="J254" s="7" t="s">
        <v>20</v>
      </c>
      <c r="K254" s="7">
        <v>0</v>
      </c>
      <c r="L254" s="7"/>
      <c r="M254" s="7">
        <v>21</v>
      </c>
      <c r="N254" s="7">
        <v>28.3</v>
      </c>
      <c r="P254" s="26">
        <f t="shared" si="22"/>
        <v>42247</v>
      </c>
      <c r="Q254" s="7" t="s">
        <v>262</v>
      </c>
      <c r="R254" s="7" t="s">
        <v>20</v>
      </c>
      <c r="S254" s="7">
        <v>0</v>
      </c>
      <c r="T254" s="7">
        <v>0</v>
      </c>
      <c r="U254" s="7">
        <v>18.7</v>
      </c>
      <c r="V254" s="7">
        <v>28</v>
      </c>
      <c r="X254" s="26">
        <f t="shared" si="23"/>
        <v>42247</v>
      </c>
      <c r="Y254" s="174" t="s">
        <v>262</v>
      </c>
      <c r="Z254" s="174" t="s">
        <v>20</v>
      </c>
      <c r="AA254" s="174">
        <v>0</v>
      </c>
      <c r="AB254" s="174">
        <v>0</v>
      </c>
      <c r="AC254" s="174">
        <v>18.8</v>
      </c>
      <c r="AD254" s="174">
        <v>28.5</v>
      </c>
      <c r="AF254" s="26" t="e">
        <f t="shared" si="24"/>
        <v>#VALUE!</v>
      </c>
      <c r="AG254" s="7"/>
      <c r="AH254" s="7"/>
      <c r="AI254" s="7"/>
      <c r="AJ254" s="7"/>
      <c r="AK254" s="7"/>
      <c r="AL254" s="7"/>
      <c r="AN254" s="26" t="e">
        <f t="shared" si="25"/>
        <v>#VALUE!</v>
      </c>
      <c r="AO254" s="7"/>
      <c r="AP254" s="7"/>
      <c r="AQ254" s="7"/>
      <c r="AR254" s="7"/>
      <c r="AS254" s="7"/>
      <c r="AT254" s="7"/>
      <c r="AV254" s="26" t="e">
        <f t="shared" si="26"/>
        <v>#VALUE!</v>
      </c>
      <c r="AW254" s="7"/>
      <c r="AX254" s="7"/>
      <c r="AY254" s="7"/>
      <c r="AZ254" s="7"/>
      <c r="BA254" s="7"/>
      <c r="BB254" s="7"/>
    </row>
    <row r="255" spans="1:54" x14ac:dyDescent="0.45">
      <c r="A255" s="48">
        <f t="shared" si="27"/>
        <v>42248</v>
      </c>
      <c r="B255" s="60"/>
      <c r="C255" s="61">
        <f>INDEX(($I$12:$N$1473,$Q$12:$V$1473,$Y$12:$AD$1473),$A255-VLOOKUP($C$3,$CA$3:$CC$10,3,FALSE)+1,3,VLOOKUP($C$3,$CA$3:$CB$10,2,FALSE))</f>
        <v>0</v>
      </c>
      <c r="D255" s="61">
        <f>INDEX(($I$12:$N$1473,$Q$12:$V$1473,$Y$12:$AD$1473),$A255-VLOOKUP($C$3,$CA$3:$CC$10,3,FALSE)+1,4,VLOOKUP($C$3,$CA$3:$CB$10,2,FALSE))</f>
        <v>0</v>
      </c>
      <c r="E255" s="61">
        <f>INDEX(($I$12:$N$1473,$Q$12:$V$1473,$Y$12:$AD$1473),$A255-VLOOKUP($C$3,$CA$3:$CC$10,3,FALSE)+1,5,VLOOKUP($C$3,$CA$3:$CB$10,2,FALSE))</f>
        <v>16</v>
      </c>
      <c r="F255" s="62">
        <f>INDEX(($I$12:$N$1473,$Q$12:$V$1473,$Y$12:$AD$1473),$A255-VLOOKUP($C$3,$CA$3:$CC$10,3,FALSE)+1,6,VLOOKUP($C$3,$CA$3:$CB$10,2,FALSE))</f>
        <v>22.1</v>
      </c>
      <c r="G255" s="30"/>
      <c r="H255" s="26">
        <f t="shared" si="21"/>
        <v>42248</v>
      </c>
      <c r="I255" s="7" t="s">
        <v>263</v>
      </c>
      <c r="J255" s="7" t="s">
        <v>20</v>
      </c>
      <c r="K255" s="7">
        <v>0</v>
      </c>
      <c r="L255" s="7"/>
      <c r="M255" s="7">
        <v>16.2</v>
      </c>
      <c r="N255" s="7">
        <v>21.8</v>
      </c>
      <c r="P255" s="26">
        <f t="shared" si="22"/>
        <v>42248</v>
      </c>
      <c r="Q255" s="7" t="s">
        <v>263</v>
      </c>
      <c r="R255" s="7" t="s">
        <v>20</v>
      </c>
      <c r="S255" s="7">
        <v>0.5</v>
      </c>
      <c r="T255" s="7">
        <v>2.9</v>
      </c>
      <c r="U255" s="7">
        <v>15.9</v>
      </c>
      <c r="V255" s="7">
        <v>21.5</v>
      </c>
      <c r="X255" s="26">
        <f t="shared" si="23"/>
        <v>42248</v>
      </c>
      <c r="Y255" s="174" t="s">
        <v>263</v>
      </c>
      <c r="Z255" s="174" t="s">
        <v>20</v>
      </c>
      <c r="AA255" s="174">
        <v>0</v>
      </c>
      <c r="AB255" s="174">
        <v>0</v>
      </c>
      <c r="AC255" s="174">
        <v>16</v>
      </c>
      <c r="AD255" s="174">
        <v>22.1</v>
      </c>
      <c r="AF255" s="26" t="e">
        <f t="shared" si="24"/>
        <v>#VALUE!</v>
      </c>
      <c r="AG255" s="7"/>
      <c r="AH255" s="7"/>
      <c r="AI255" s="7"/>
      <c r="AJ255" s="7"/>
      <c r="AK255" s="7"/>
      <c r="AL255" s="7"/>
      <c r="AN255" s="26" t="e">
        <f t="shared" si="25"/>
        <v>#VALUE!</v>
      </c>
      <c r="AO255" s="7"/>
      <c r="AP255" s="7"/>
      <c r="AQ255" s="7"/>
      <c r="AR255" s="7"/>
      <c r="AS255" s="7"/>
      <c r="AT255" s="7"/>
      <c r="AV255" s="26" t="e">
        <f t="shared" si="26"/>
        <v>#VALUE!</v>
      </c>
      <c r="AW255" s="7"/>
      <c r="AX255" s="7"/>
      <c r="AY255" s="7"/>
      <c r="AZ255" s="7"/>
      <c r="BA255" s="7"/>
      <c r="BB255" s="7"/>
    </row>
    <row r="256" spans="1:54" x14ac:dyDescent="0.45">
      <c r="A256" s="48">
        <f t="shared" si="27"/>
        <v>42249</v>
      </c>
      <c r="B256" s="60"/>
      <c r="C256" s="61">
        <f>INDEX(($I$12:$N$1473,$Q$12:$V$1473,$Y$12:$AD$1473),$A256-VLOOKUP($C$3,$CA$3:$CC$10,3,FALSE)+1,3,VLOOKUP($C$3,$CA$3:$CB$10,2,FALSE))</f>
        <v>3</v>
      </c>
      <c r="D256" s="61">
        <f>INDEX(($I$12:$N$1473,$Q$12:$V$1473,$Y$12:$AD$1473),$A256-VLOOKUP($C$3,$CA$3:$CC$10,3,FALSE)+1,4,VLOOKUP($C$3,$CA$3:$CB$10,2,FALSE))</f>
        <v>0</v>
      </c>
      <c r="E256" s="61">
        <f>INDEX(($I$12:$N$1473,$Q$12:$V$1473,$Y$12:$AD$1473),$A256-VLOOKUP($C$3,$CA$3:$CC$10,3,FALSE)+1,5,VLOOKUP($C$3,$CA$3:$CB$10,2,FALSE))</f>
        <v>8.3000000000000007</v>
      </c>
      <c r="F256" s="62">
        <f>INDEX(($I$12:$N$1473,$Q$12:$V$1473,$Y$12:$AD$1473),$A256-VLOOKUP($C$3,$CA$3:$CC$10,3,FALSE)+1,6,VLOOKUP($C$3,$CA$3:$CB$10,2,FALSE))</f>
        <v>21.7</v>
      </c>
      <c r="G256" s="30"/>
      <c r="H256" s="26">
        <f t="shared" si="21"/>
        <v>42249</v>
      </c>
      <c r="I256" s="7" t="s">
        <v>264</v>
      </c>
      <c r="J256" s="7" t="s">
        <v>20</v>
      </c>
      <c r="K256" s="7">
        <v>1.1000000000000001</v>
      </c>
      <c r="L256" s="7"/>
      <c r="M256" s="7">
        <v>12.7</v>
      </c>
      <c r="N256" s="7">
        <v>21.1</v>
      </c>
      <c r="P256" s="26">
        <f t="shared" si="22"/>
        <v>42249</v>
      </c>
      <c r="Q256" s="7" t="s">
        <v>264</v>
      </c>
      <c r="R256" s="7" t="s">
        <v>20</v>
      </c>
      <c r="S256" s="7">
        <v>3.56</v>
      </c>
      <c r="T256" s="7">
        <v>2.9</v>
      </c>
      <c r="U256" s="7">
        <v>9.1999999999999993</v>
      </c>
      <c r="V256" s="7">
        <v>20.6</v>
      </c>
      <c r="X256" s="26">
        <f t="shared" si="23"/>
        <v>42249</v>
      </c>
      <c r="Y256" s="174" t="s">
        <v>264</v>
      </c>
      <c r="Z256" s="174" t="s">
        <v>20</v>
      </c>
      <c r="AA256" s="174">
        <v>3</v>
      </c>
      <c r="AB256" s="174">
        <v>0</v>
      </c>
      <c r="AC256" s="174">
        <v>8.3000000000000007</v>
      </c>
      <c r="AD256" s="174">
        <v>21.7</v>
      </c>
      <c r="AF256" s="26" t="e">
        <f t="shared" si="24"/>
        <v>#VALUE!</v>
      </c>
      <c r="AG256" s="7"/>
      <c r="AH256" s="7"/>
      <c r="AI256" s="7"/>
      <c r="AJ256" s="7"/>
      <c r="AK256" s="7"/>
      <c r="AL256" s="7"/>
      <c r="AN256" s="26" t="e">
        <f t="shared" si="25"/>
        <v>#VALUE!</v>
      </c>
      <c r="AO256" s="7"/>
      <c r="AP256" s="7"/>
      <c r="AQ256" s="7"/>
      <c r="AR256" s="7"/>
      <c r="AS256" s="7"/>
      <c r="AT256" s="7"/>
      <c r="AV256" s="26" t="e">
        <f t="shared" si="26"/>
        <v>#VALUE!</v>
      </c>
      <c r="AW256" s="7"/>
      <c r="AX256" s="7"/>
      <c r="AY256" s="7"/>
      <c r="AZ256" s="7"/>
      <c r="BA256" s="7"/>
      <c r="BB256" s="7"/>
    </row>
    <row r="257" spans="1:54" x14ac:dyDescent="0.45">
      <c r="A257" s="48">
        <f t="shared" si="27"/>
        <v>42250</v>
      </c>
      <c r="B257" s="60"/>
      <c r="C257" s="61">
        <f>INDEX(($I$12:$N$1473,$Q$12:$V$1473,$Y$12:$AD$1473),$A257-VLOOKUP($C$3,$CA$3:$CC$10,3,FALSE)+1,3,VLOOKUP($C$3,$CA$3:$CB$10,2,FALSE))</f>
        <v>3.65</v>
      </c>
      <c r="D257" s="61">
        <f>INDEX(($I$12:$N$1473,$Q$12:$V$1473,$Y$12:$AD$1473),$A257-VLOOKUP($C$3,$CA$3:$CC$10,3,FALSE)+1,4,VLOOKUP($C$3,$CA$3:$CB$10,2,FALSE))</f>
        <v>0</v>
      </c>
      <c r="E257" s="61">
        <f>INDEX(($I$12:$N$1473,$Q$12:$V$1473,$Y$12:$AD$1473),$A257-VLOOKUP($C$3,$CA$3:$CC$10,3,FALSE)+1,5,VLOOKUP($C$3,$CA$3:$CB$10,2,FALSE))</f>
        <v>7.6</v>
      </c>
      <c r="F257" s="62">
        <f>INDEX(($I$12:$N$1473,$Q$12:$V$1473,$Y$12:$AD$1473),$A257-VLOOKUP($C$3,$CA$3:$CC$10,3,FALSE)+1,6,VLOOKUP($C$3,$CA$3:$CB$10,2,FALSE))</f>
        <v>21.1</v>
      </c>
      <c r="G257" s="30"/>
      <c r="H257" s="26">
        <f t="shared" si="21"/>
        <v>42250</v>
      </c>
      <c r="I257" s="7" t="s">
        <v>265</v>
      </c>
      <c r="J257" s="7" t="s">
        <v>20</v>
      </c>
      <c r="K257" s="7">
        <v>2.7</v>
      </c>
      <c r="L257" s="7"/>
      <c r="M257" s="7">
        <v>10.3</v>
      </c>
      <c r="N257" s="7">
        <v>20.3</v>
      </c>
      <c r="P257" s="26">
        <f t="shared" si="22"/>
        <v>42250</v>
      </c>
      <c r="Q257" s="7" t="s">
        <v>265</v>
      </c>
      <c r="R257" s="7" t="s">
        <v>20</v>
      </c>
      <c r="S257" s="7">
        <v>3.81</v>
      </c>
      <c r="T257" s="7">
        <v>2.9</v>
      </c>
      <c r="U257" s="7">
        <v>8.9</v>
      </c>
      <c r="V257" s="7">
        <v>20.2</v>
      </c>
      <c r="X257" s="26">
        <f t="shared" si="23"/>
        <v>42250</v>
      </c>
      <c r="Y257" s="174" t="s">
        <v>265</v>
      </c>
      <c r="Z257" s="174" t="s">
        <v>20</v>
      </c>
      <c r="AA257" s="174">
        <v>3.65</v>
      </c>
      <c r="AB257" s="174">
        <v>0</v>
      </c>
      <c r="AC257" s="174">
        <v>7.6</v>
      </c>
      <c r="AD257" s="174">
        <v>21.1</v>
      </c>
      <c r="AF257" s="26" t="e">
        <f t="shared" si="24"/>
        <v>#VALUE!</v>
      </c>
      <c r="AG257" s="7"/>
      <c r="AH257" s="7"/>
      <c r="AI257" s="7"/>
      <c r="AJ257" s="7"/>
      <c r="AK257" s="7"/>
      <c r="AL257" s="7"/>
      <c r="AN257" s="26" t="e">
        <f t="shared" si="25"/>
        <v>#VALUE!</v>
      </c>
      <c r="AO257" s="7"/>
      <c r="AP257" s="7"/>
      <c r="AQ257" s="7"/>
      <c r="AR257" s="7"/>
      <c r="AS257" s="7"/>
      <c r="AT257" s="7"/>
      <c r="AV257" s="26" t="e">
        <f t="shared" si="26"/>
        <v>#VALUE!</v>
      </c>
      <c r="AW257" s="7"/>
      <c r="AX257" s="7"/>
      <c r="AY257" s="7"/>
      <c r="AZ257" s="7"/>
      <c r="BA257" s="7"/>
      <c r="BB257" s="7"/>
    </row>
    <row r="258" spans="1:54" x14ac:dyDescent="0.45">
      <c r="A258" s="48">
        <f t="shared" si="27"/>
        <v>42251</v>
      </c>
      <c r="B258" s="60"/>
      <c r="C258" s="61">
        <f>INDEX(($I$12:$N$1473,$Q$12:$V$1473,$Y$12:$AD$1473),$A258-VLOOKUP($C$3,$CA$3:$CC$10,3,FALSE)+1,3,VLOOKUP($C$3,$CA$3:$CB$10,2,FALSE))</f>
        <v>4.75</v>
      </c>
      <c r="D258" s="61">
        <f>INDEX(($I$12:$N$1473,$Q$12:$V$1473,$Y$12:$AD$1473),$A258-VLOOKUP($C$3,$CA$3:$CC$10,3,FALSE)+1,4,VLOOKUP($C$3,$CA$3:$CB$10,2,FALSE))</f>
        <v>0</v>
      </c>
      <c r="E258" s="61">
        <f>INDEX(($I$12:$N$1473,$Q$12:$V$1473,$Y$12:$AD$1473),$A258-VLOOKUP($C$3,$CA$3:$CC$10,3,FALSE)+1,5,VLOOKUP($C$3,$CA$3:$CB$10,2,FALSE))</f>
        <v>8.5</v>
      </c>
      <c r="F258" s="62">
        <f>INDEX(($I$12:$N$1473,$Q$12:$V$1473,$Y$12:$AD$1473),$A258-VLOOKUP($C$3,$CA$3:$CC$10,3,FALSE)+1,6,VLOOKUP($C$3,$CA$3:$CB$10,2,FALSE))</f>
        <v>18</v>
      </c>
      <c r="G258" s="30"/>
      <c r="H258" s="26">
        <f t="shared" si="21"/>
        <v>42251</v>
      </c>
      <c r="I258" s="7" t="s">
        <v>266</v>
      </c>
      <c r="J258" s="7" t="s">
        <v>20</v>
      </c>
      <c r="K258" s="7">
        <v>3.3</v>
      </c>
      <c r="L258" s="7"/>
      <c r="M258" s="7">
        <v>11.8</v>
      </c>
      <c r="N258" s="7">
        <v>17.600000000000001</v>
      </c>
      <c r="P258" s="26">
        <f t="shared" si="22"/>
        <v>42251</v>
      </c>
      <c r="Q258" s="7" t="s">
        <v>266</v>
      </c>
      <c r="R258" s="7" t="s">
        <v>20</v>
      </c>
      <c r="S258" s="7">
        <v>3.7</v>
      </c>
      <c r="T258" s="7">
        <v>2.9</v>
      </c>
      <c r="U258" s="7">
        <v>11</v>
      </c>
      <c r="V258" s="7">
        <v>17.600000000000001</v>
      </c>
      <c r="X258" s="26">
        <f t="shared" si="23"/>
        <v>42251</v>
      </c>
      <c r="Y258" s="174" t="s">
        <v>266</v>
      </c>
      <c r="Z258" s="174" t="s">
        <v>20</v>
      </c>
      <c r="AA258" s="174">
        <v>4.75</v>
      </c>
      <c r="AB258" s="174">
        <v>0</v>
      </c>
      <c r="AC258" s="174">
        <v>8.5</v>
      </c>
      <c r="AD258" s="174">
        <v>18</v>
      </c>
      <c r="AF258" s="26" t="e">
        <f t="shared" si="24"/>
        <v>#VALUE!</v>
      </c>
      <c r="AG258" s="7"/>
      <c r="AH258" s="7"/>
      <c r="AI258" s="7"/>
      <c r="AJ258" s="7"/>
      <c r="AK258" s="7"/>
      <c r="AL258" s="7"/>
      <c r="AN258" s="26" t="e">
        <f t="shared" si="25"/>
        <v>#VALUE!</v>
      </c>
      <c r="AO258" s="7"/>
      <c r="AP258" s="7"/>
      <c r="AQ258" s="7"/>
      <c r="AR258" s="7"/>
      <c r="AS258" s="7"/>
      <c r="AT258" s="7"/>
      <c r="AV258" s="26" t="e">
        <f t="shared" si="26"/>
        <v>#VALUE!</v>
      </c>
      <c r="AW258" s="7"/>
      <c r="AX258" s="7"/>
      <c r="AY258" s="7"/>
      <c r="AZ258" s="7"/>
      <c r="BA258" s="7"/>
      <c r="BB258" s="7"/>
    </row>
    <row r="259" spans="1:54" x14ac:dyDescent="0.45">
      <c r="A259" s="48">
        <f t="shared" si="27"/>
        <v>42252</v>
      </c>
      <c r="B259" s="60"/>
      <c r="C259" s="61">
        <f>INDEX(($I$12:$N$1473,$Q$12:$V$1473,$Y$12:$AD$1473),$A259-VLOOKUP($C$3,$CA$3:$CC$10,3,FALSE)+1,3,VLOOKUP($C$3,$CA$3:$CB$10,2,FALSE))</f>
        <v>2.65</v>
      </c>
      <c r="D259" s="61">
        <f>INDEX(($I$12:$N$1473,$Q$12:$V$1473,$Y$12:$AD$1473),$A259-VLOOKUP($C$3,$CA$3:$CC$10,3,FALSE)+1,4,VLOOKUP($C$3,$CA$3:$CB$10,2,FALSE))</f>
        <v>0</v>
      </c>
      <c r="E259" s="61">
        <f>INDEX(($I$12:$N$1473,$Q$12:$V$1473,$Y$12:$AD$1473),$A259-VLOOKUP($C$3,$CA$3:$CC$10,3,FALSE)+1,5,VLOOKUP($C$3,$CA$3:$CB$10,2,FALSE))</f>
        <v>11.1</v>
      </c>
      <c r="F259" s="62">
        <f>INDEX(($I$12:$N$1473,$Q$12:$V$1473,$Y$12:$AD$1473),$A259-VLOOKUP($C$3,$CA$3:$CC$10,3,FALSE)+1,6,VLOOKUP($C$3,$CA$3:$CB$10,2,FALSE))</f>
        <v>19.600000000000001</v>
      </c>
      <c r="G259" s="30"/>
      <c r="H259" s="26">
        <f t="shared" si="21"/>
        <v>42252</v>
      </c>
      <c r="I259" s="7" t="s">
        <v>267</v>
      </c>
      <c r="J259" s="7" t="s">
        <v>20</v>
      </c>
      <c r="K259" s="7">
        <v>1.9</v>
      </c>
      <c r="L259" s="7"/>
      <c r="M259" s="7">
        <v>12.9</v>
      </c>
      <c r="N259" s="7">
        <v>19.3</v>
      </c>
      <c r="P259" s="26">
        <f t="shared" si="22"/>
        <v>42252</v>
      </c>
      <c r="Q259" s="7" t="s">
        <v>267</v>
      </c>
      <c r="R259" s="7" t="s">
        <v>20</v>
      </c>
      <c r="S259" s="7">
        <v>2.2799999999999998</v>
      </c>
      <c r="T259" s="7">
        <v>2.9</v>
      </c>
      <c r="U259" s="7">
        <v>12.4</v>
      </c>
      <c r="V259" s="7">
        <v>19.600000000000001</v>
      </c>
      <c r="X259" s="26">
        <f t="shared" si="23"/>
        <v>42252</v>
      </c>
      <c r="Y259" s="174" t="s">
        <v>267</v>
      </c>
      <c r="Z259" s="174" t="s">
        <v>20</v>
      </c>
      <c r="AA259" s="174">
        <v>2.65</v>
      </c>
      <c r="AB259" s="174">
        <v>0</v>
      </c>
      <c r="AC259" s="174">
        <v>11.1</v>
      </c>
      <c r="AD259" s="174">
        <v>19.600000000000001</v>
      </c>
      <c r="AF259" s="26" t="e">
        <f t="shared" si="24"/>
        <v>#VALUE!</v>
      </c>
      <c r="AG259" s="7"/>
      <c r="AH259" s="7"/>
      <c r="AI259" s="7"/>
      <c r="AJ259" s="7"/>
      <c r="AK259" s="7"/>
      <c r="AL259" s="7"/>
      <c r="AN259" s="26" t="e">
        <f t="shared" si="25"/>
        <v>#VALUE!</v>
      </c>
      <c r="AO259" s="7"/>
      <c r="AP259" s="7"/>
      <c r="AQ259" s="7"/>
      <c r="AR259" s="7"/>
      <c r="AS259" s="7"/>
      <c r="AT259" s="7"/>
      <c r="AV259" s="26" t="e">
        <f t="shared" si="26"/>
        <v>#VALUE!</v>
      </c>
      <c r="AW259" s="7"/>
      <c r="AX259" s="7"/>
      <c r="AY259" s="7"/>
      <c r="AZ259" s="7"/>
      <c r="BA259" s="7"/>
      <c r="BB259" s="7"/>
    </row>
    <row r="260" spans="1:54" x14ac:dyDescent="0.45">
      <c r="A260" s="48">
        <f t="shared" si="27"/>
        <v>42253</v>
      </c>
      <c r="B260" s="60"/>
      <c r="C260" s="61">
        <f>INDEX(($I$12:$N$1473,$Q$12:$V$1473,$Y$12:$AD$1473),$A260-VLOOKUP($C$3,$CA$3:$CC$10,3,FALSE)+1,3,VLOOKUP($C$3,$CA$3:$CB$10,2,FALSE))</f>
        <v>4.7</v>
      </c>
      <c r="D260" s="61">
        <f>INDEX(($I$12:$N$1473,$Q$12:$V$1473,$Y$12:$AD$1473),$A260-VLOOKUP($C$3,$CA$3:$CC$10,3,FALSE)+1,4,VLOOKUP($C$3,$CA$3:$CB$10,2,FALSE))</f>
        <v>0</v>
      </c>
      <c r="E260" s="61">
        <f>INDEX(($I$12:$N$1473,$Q$12:$V$1473,$Y$12:$AD$1473),$A260-VLOOKUP($C$3,$CA$3:$CC$10,3,FALSE)+1,5,VLOOKUP($C$3,$CA$3:$CB$10,2,FALSE))</f>
        <v>9.3000000000000007</v>
      </c>
      <c r="F260" s="62">
        <f>INDEX(($I$12:$N$1473,$Q$12:$V$1473,$Y$12:$AD$1473),$A260-VLOOKUP($C$3,$CA$3:$CC$10,3,FALSE)+1,6,VLOOKUP($C$3,$CA$3:$CB$10,2,FALSE))</f>
        <v>17.3</v>
      </c>
      <c r="G260" s="30"/>
      <c r="H260" s="26">
        <f t="shared" si="21"/>
        <v>42253</v>
      </c>
      <c r="I260" s="7" t="s">
        <v>268</v>
      </c>
      <c r="J260" s="7" t="s">
        <v>20</v>
      </c>
      <c r="K260" s="7">
        <v>3.5</v>
      </c>
      <c r="L260" s="7"/>
      <c r="M260" s="7">
        <v>11</v>
      </c>
      <c r="N260" s="7">
        <v>18</v>
      </c>
      <c r="P260" s="26">
        <f t="shared" si="22"/>
        <v>42253</v>
      </c>
      <c r="Q260" s="7" t="s">
        <v>268</v>
      </c>
      <c r="R260" s="7" t="s">
        <v>20</v>
      </c>
      <c r="S260" s="7">
        <v>4.55</v>
      </c>
      <c r="T260" s="7">
        <v>2.9</v>
      </c>
      <c r="U260" s="7">
        <v>9.1</v>
      </c>
      <c r="V260" s="7">
        <v>17.8</v>
      </c>
      <c r="X260" s="26">
        <f t="shared" si="23"/>
        <v>42253</v>
      </c>
      <c r="Y260" s="174" t="s">
        <v>268</v>
      </c>
      <c r="Z260" s="174" t="s">
        <v>20</v>
      </c>
      <c r="AA260" s="174">
        <v>4.7</v>
      </c>
      <c r="AB260" s="174">
        <v>0</v>
      </c>
      <c r="AC260" s="174">
        <v>9.3000000000000007</v>
      </c>
      <c r="AD260" s="174">
        <v>17.3</v>
      </c>
      <c r="AF260" s="26" t="e">
        <f t="shared" si="24"/>
        <v>#VALUE!</v>
      </c>
      <c r="AG260" s="7"/>
      <c r="AH260" s="7"/>
      <c r="AI260" s="7"/>
      <c r="AJ260" s="7"/>
      <c r="AK260" s="7"/>
      <c r="AL260" s="7"/>
      <c r="AN260" s="26" t="e">
        <f t="shared" si="25"/>
        <v>#VALUE!</v>
      </c>
      <c r="AO260" s="7"/>
      <c r="AP260" s="7"/>
      <c r="AQ260" s="7"/>
      <c r="AR260" s="7"/>
      <c r="AS260" s="7"/>
      <c r="AT260" s="7"/>
      <c r="AV260" s="26" t="e">
        <f t="shared" si="26"/>
        <v>#VALUE!</v>
      </c>
      <c r="AW260" s="7"/>
      <c r="AX260" s="7"/>
      <c r="AY260" s="7"/>
      <c r="AZ260" s="7"/>
      <c r="BA260" s="7"/>
      <c r="BB260" s="7"/>
    </row>
    <row r="261" spans="1:54" x14ac:dyDescent="0.45">
      <c r="A261" s="48">
        <f t="shared" si="27"/>
        <v>42254</v>
      </c>
      <c r="B261" s="60"/>
      <c r="C261" s="61">
        <f>INDEX(($I$12:$N$1473,$Q$12:$V$1473,$Y$12:$AD$1473),$A261-VLOOKUP($C$3,$CA$3:$CC$10,3,FALSE)+1,3,VLOOKUP($C$3,$CA$3:$CB$10,2,FALSE))</f>
        <v>5</v>
      </c>
      <c r="D261" s="61">
        <f>INDEX(($I$12:$N$1473,$Q$12:$V$1473,$Y$12:$AD$1473),$A261-VLOOKUP($C$3,$CA$3:$CC$10,3,FALSE)+1,4,VLOOKUP($C$3,$CA$3:$CB$10,2,FALSE))</f>
        <v>0</v>
      </c>
      <c r="E261" s="61">
        <f>INDEX(($I$12:$N$1473,$Q$12:$V$1473,$Y$12:$AD$1473),$A261-VLOOKUP($C$3,$CA$3:$CC$10,3,FALSE)+1,5,VLOOKUP($C$3,$CA$3:$CB$10,2,FALSE))</f>
        <v>6.1</v>
      </c>
      <c r="F261" s="62">
        <f>INDEX(($I$12:$N$1473,$Q$12:$V$1473,$Y$12:$AD$1473),$A261-VLOOKUP($C$3,$CA$3:$CC$10,3,FALSE)+1,6,VLOOKUP($C$3,$CA$3:$CB$10,2,FALSE))</f>
        <v>19.899999999999999</v>
      </c>
      <c r="G261" s="30"/>
      <c r="H261" s="26">
        <f t="shared" si="21"/>
        <v>42254</v>
      </c>
      <c r="I261" s="7" t="s">
        <v>269</v>
      </c>
      <c r="J261" s="7" t="s">
        <v>20</v>
      </c>
      <c r="K261" s="7">
        <v>2.95</v>
      </c>
      <c r="L261" s="7"/>
      <c r="M261" s="7">
        <v>10</v>
      </c>
      <c r="N261" s="7">
        <v>20.100000000000001</v>
      </c>
      <c r="P261" s="26">
        <f t="shared" si="22"/>
        <v>42254</v>
      </c>
      <c r="Q261" s="7" t="s">
        <v>269</v>
      </c>
      <c r="R261" s="7" t="s">
        <v>20</v>
      </c>
      <c r="S261" s="7">
        <v>4.8899999999999997</v>
      </c>
      <c r="T261" s="7">
        <v>2.9</v>
      </c>
      <c r="U261" s="7">
        <v>6.8</v>
      </c>
      <c r="V261" s="7">
        <v>20</v>
      </c>
      <c r="X261" s="26">
        <f t="shared" si="23"/>
        <v>42254</v>
      </c>
      <c r="Y261" s="174" t="s">
        <v>269</v>
      </c>
      <c r="Z261" s="174" t="s">
        <v>20</v>
      </c>
      <c r="AA261" s="174">
        <v>5</v>
      </c>
      <c r="AB261" s="174">
        <v>0</v>
      </c>
      <c r="AC261" s="174">
        <v>6.1</v>
      </c>
      <c r="AD261" s="174">
        <v>19.899999999999999</v>
      </c>
      <c r="AF261" s="26" t="e">
        <f t="shared" si="24"/>
        <v>#VALUE!</v>
      </c>
      <c r="AG261" s="7"/>
      <c r="AH261" s="7"/>
      <c r="AI261" s="7"/>
      <c r="AJ261" s="7"/>
      <c r="AK261" s="7"/>
      <c r="AL261" s="7"/>
      <c r="AN261" s="26" t="e">
        <f t="shared" si="25"/>
        <v>#VALUE!</v>
      </c>
      <c r="AO261" s="7"/>
      <c r="AP261" s="7"/>
      <c r="AQ261" s="7"/>
      <c r="AR261" s="7"/>
      <c r="AS261" s="7"/>
      <c r="AT261" s="7"/>
      <c r="AV261" s="26" t="e">
        <f t="shared" si="26"/>
        <v>#VALUE!</v>
      </c>
      <c r="AW261" s="7"/>
      <c r="AX261" s="7"/>
      <c r="AY261" s="7"/>
      <c r="AZ261" s="7"/>
      <c r="BA261" s="7"/>
      <c r="BB261" s="7"/>
    </row>
    <row r="262" spans="1:54" x14ac:dyDescent="0.45">
      <c r="A262" s="48">
        <f t="shared" si="27"/>
        <v>42255</v>
      </c>
      <c r="B262" s="60"/>
      <c r="C262" s="61">
        <f>INDEX(($I$12:$N$1473,$Q$12:$V$1473,$Y$12:$AD$1473),$A262-VLOOKUP($C$3,$CA$3:$CC$10,3,FALSE)+1,3,VLOOKUP($C$3,$CA$3:$CB$10,2,FALSE))</f>
        <v>3.05</v>
      </c>
      <c r="D262" s="61">
        <f>INDEX(($I$12:$N$1473,$Q$12:$V$1473,$Y$12:$AD$1473),$A262-VLOOKUP($C$3,$CA$3:$CC$10,3,FALSE)+1,4,VLOOKUP($C$3,$CA$3:$CB$10,2,FALSE))</f>
        <v>0</v>
      </c>
      <c r="E262" s="61">
        <f>INDEX(($I$12:$N$1473,$Q$12:$V$1473,$Y$12:$AD$1473),$A262-VLOOKUP($C$3,$CA$3:$CC$10,3,FALSE)+1,5,VLOOKUP($C$3,$CA$3:$CB$10,2,FALSE))</f>
        <v>11.6</v>
      </c>
      <c r="F262" s="62">
        <f>INDEX(($I$12:$N$1473,$Q$12:$V$1473,$Y$12:$AD$1473),$A262-VLOOKUP($C$3,$CA$3:$CC$10,3,FALSE)+1,6,VLOOKUP($C$3,$CA$3:$CB$10,2,FALSE))</f>
        <v>18.3</v>
      </c>
      <c r="G262" s="30"/>
      <c r="H262" s="26">
        <f t="shared" si="21"/>
        <v>42255</v>
      </c>
      <c r="I262" s="7" t="s">
        <v>270</v>
      </c>
      <c r="J262" s="7" t="s">
        <v>20</v>
      </c>
      <c r="K262" s="7">
        <v>2.1</v>
      </c>
      <c r="L262" s="7"/>
      <c r="M262" s="7">
        <v>12.6</v>
      </c>
      <c r="N262" s="7">
        <v>19.2</v>
      </c>
      <c r="P262" s="26">
        <f t="shared" si="22"/>
        <v>42255</v>
      </c>
      <c r="Q262" s="7" t="s">
        <v>270</v>
      </c>
      <c r="R262" s="7" t="s">
        <v>20</v>
      </c>
      <c r="S262" s="7">
        <v>2.77</v>
      </c>
      <c r="T262" s="7">
        <v>2.9</v>
      </c>
      <c r="U262" s="7">
        <v>11.8</v>
      </c>
      <c r="V262" s="7">
        <v>18.899999999999999</v>
      </c>
      <c r="X262" s="26">
        <f t="shared" si="23"/>
        <v>42255</v>
      </c>
      <c r="Y262" s="174" t="s">
        <v>270</v>
      </c>
      <c r="Z262" s="174" t="s">
        <v>20</v>
      </c>
      <c r="AA262" s="174">
        <v>3.05</v>
      </c>
      <c r="AB262" s="174">
        <v>0</v>
      </c>
      <c r="AC262" s="174">
        <v>11.6</v>
      </c>
      <c r="AD262" s="174">
        <v>18.3</v>
      </c>
      <c r="AF262" s="26" t="e">
        <f t="shared" si="24"/>
        <v>#VALUE!</v>
      </c>
      <c r="AG262" s="7"/>
      <c r="AH262" s="7"/>
      <c r="AI262" s="7"/>
      <c r="AJ262" s="7"/>
      <c r="AK262" s="7"/>
      <c r="AL262" s="7"/>
      <c r="AN262" s="26" t="e">
        <f t="shared" si="25"/>
        <v>#VALUE!</v>
      </c>
      <c r="AO262" s="7"/>
      <c r="AP262" s="7"/>
      <c r="AQ262" s="7"/>
      <c r="AR262" s="7"/>
      <c r="AS262" s="7"/>
      <c r="AT262" s="7"/>
      <c r="AV262" s="26" t="e">
        <f t="shared" si="26"/>
        <v>#VALUE!</v>
      </c>
      <c r="AW262" s="7"/>
      <c r="AX262" s="7"/>
      <c r="AY262" s="7"/>
      <c r="AZ262" s="7"/>
      <c r="BA262" s="7"/>
      <c r="BB262" s="7"/>
    </row>
    <row r="263" spans="1:54" x14ac:dyDescent="0.45">
      <c r="A263" s="48">
        <f t="shared" si="27"/>
        <v>42256</v>
      </c>
      <c r="B263" s="60"/>
      <c r="C263" s="61">
        <f>INDEX(($I$12:$N$1473,$Q$12:$V$1473,$Y$12:$AD$1473),$A263-VLOOKUP($C$3,$CA$3:$CC$10,3,FALSE)+1,3,VLOOKUP($C$3,$CA$3:$CB$10,2,FALSE))</f>
        <v>1.45</v>
      </c>
      <c r="D263" s="61">
        <f>INDEX(($I$12:$N$1473,$Q$12:$V$1473,$Y$12:$AD$1473),$A263-VLOOKUP($C$3,$CA$3:$CC$10,3,FALSE)+1,4,VLOOKUP($C$3,$CA$3:$CB$10,2,FALSE))</f>
        <v>0</v>
      </c>
      <c r="E263" s="61">
        <f>INDEX(($I$12:$N$1473,$Q$12:$V$1473,$Y$12:$AD$1473),$A263-VLOOKUP($C$3,$CA$3:$CC$10,3,FALSE)+1,5,VLOOKUP($C$3,$CA$3:$CB$10,2,FALSE))</f>
        <v>10.4</v>
      </c>
      <c r="F263" s="62">
        <f>INDEX(($I$12:$N$1473,$Q$12:$V$1473,$Y$12:$AD$1473),$A263-VLOOKUP($C$3,$CA$3:$CC$10,3,FALSE)+1,6,VLOOKUP($C$3,$CA$3:$CB$10,2,FALSE))</f>
        <v>22.7</v>
      </c>
      <c r="G263" s="30"/>
      <c r="H263" s="26">
        <f t="shared" si="21"/>
        <v>42256</v>
      </c>
      <c r="I263" s="7" t="s">
        <v>271</v>
      </c>
      <c r="J263" s="7" t="s">
        <v>20</v>
      </c>
      <c r="K263" s="7">
        <v>0.65</v>
      </c>
      <c r="L263" s="7"/>
      <c r="M263" s="7">
        <v>11.5</v>
      </c>
      <c r="N263" s="7">
        <v>23.2</v>
      </c>
      <c r="P263" s="26">
        <f t="shared" si="22"/>
        <v>42256</v>
      </c>
      <c r="Q263" s="7" t="s">
        <v>271</v>
      </c>
      <c r="R263" s="7" t="s">
        <v>20</v>
      </c>
      <c r="S263" s="7">
        <v>2.96</v>
      </c>
      <c r="T263" s="7">
        <v>2.9</v>
      </c>
      <c r="U263" s="7">
        <v>9.4</v>
      </c>
      <c r="V263" s="7">
        <v>23.1</v>
      </c>
      <c r="X263" s="26">
        <f t="shared" si="23"/>
        <v>42256</v>
      </c>
      <c r="Y263" s="174" t="s">
        <v>271</v>
      </c>
      <c r="Z263" s="174" t="s">
        <v>20</v>
      </c>
      <c r="AA263" s="174">
        <v>1.45</v>
      </c>
      <c r="AB263" s="174">
        <v>0</v>
      </c>
      <c r="AC263" s="174">
        <v>10.4</v>
      </c>
      <c r="AD263" s="174">
        <v>22.7</v>
      </c>
      <c r="AF263" s="26" t="e">
        <f t="shared" si="24"/>
        <v>#VALUE!</v>
      </c>
      <c r="AG263" s="7"/>
      <c r="AH263" s="7"/>
      <c r="AI263" s="7"/>
      <c r="AJ263" s="7"/>
      <c r="AK263" s="7"/>
      <c r="AL263" s="7"/>
      <c r="AN263" s="26" t="e">
        <f t="shared" si="25"/>
        <v>#VALUE!</v>
      </c>
      <c r="AO263" s="7"/>
      <c r="AP263" s="7"/>
      <c r="AQ263" s="7"/>
      <c r="AR263" s="7"/>
      <c r="AS263" s="7"/>
      <c r="AT263" s="7"/>
      <c r="AV263" s="26" t="e">
        <f t="shared" si="26"/>
        <v>#VALUE!</v>
      </c>
      <c r="AW263" s="7"/>
      <c r="AX263" s="7"/>
      <c r="AY263" s="7"/>
      <c r="AZ263" s="7"/>
      <c r="BA263" s="7"/>
      <c r="BB263" s="7"/>
    </row>
    <row r="264" spans="1:54" x14ac:dyDescent="0.45">
      <c r="A264" s="48">
        <f t="shared" si="27"/>
        <v>42257</v>
      </c>
      <c r="B264" s="60"/>
      <c r="C264" s="61">
        <f>INDEX(($I$12:$N$1473,$Q$12:$V$1473,$Y$12:$AD$1473),$A264-VLOOKUP($C$3,$CA$3:$CC$10,3,FALSE)+1,3,VLOOKUP($C$3,$CA$3:$CB$10,2,FALSE))</f>
        <v>1.5</v>
      </c>
      <c r="D264" s="61">
        <f>INDEX(($I$12:$N$1473,$Q$12:$V$1473,$Y$12:$AD$1473),$A264-VLOOKUP($C$3,$CA$3:$CC$10,3,FALSE)+1,4,VLOOKUP($C$3,$CA$3:$CB$10,2,FALSE))</f>
        <v>0</v>
      </c>
      <c r="E264" s="61">
        <f>INDEX(($I$12:$N$1473,$Q$12:$V$1473,$Y$12:$AD$1473),$A264-VLOOKUP($C$3,$CA$3:$CC$10,3,FALSE)+1,5,VLOOKUP($C$3,$CA$3:$CB$10,2,FALSE))</f>
        <v>10.3</v>
      </c>
      <c r="F264" s="62">
        <f>INDEX(($I$12:$N$1473,$Q$12:$V$1473,$Y$12:$AD$1473),$A264-VLOOKUP($C$3,$CA$3:$CC$10,3,FALSE)+1,6,VLOOKUP($C$3,$CA$3:$CB$10,2,FALSE))</f>
        <v>22.7</v>
      </c>
      <c r="G264" s="30"/>
      <c r="H264" s="26">
        <f t="shared" si="21"/>
        <v>42257</v>
      </c>
      <c r="I264" s="7" t="s">
        <v>272</v>
      </c>
      <c r="J264" s="7" t="s">
        <v>20</v>
      </c>
      <c r="K264" s="7">
        <v>0.15</v>
      </c>
      <c r="L264" s="7"/>
      <c r="M264" s="7">
        <v>11.9</v>
      </c>
      <c r="N264" s="7">
        <v>23.8</v>
      </c>
      <c r="P264" s="26">
        <f t="shared" si="22"/>
        <v>42257</v>
      </c>
      <c r="Q264" s="7" t="s">
        <v>272</v>
      </c>
      <c r="R264" s="7" t="s">
        <v>20</v>
      </c>
      <c r="S264" s="7">
        <v>2.6</v>
      </c>
      <c r="T264" s="7">
        <v>2.9</v>
      </c>
      <c r="U264" s="7">
        <v>10.199999999999999</v>
      </c>
      <c r="V264" s="7">
        <v>23.1</v>
      </c>
      <c r="X264" s="26">
        <f t="shared" si="23"/>
        <v>42257</v>
      </c>
      <c r="Y264" s="174" t="s">
        <v>272</v>
      </c>
      <c r="Z264" s="174" t="s">
        <v>20</v>
      </c>
      <c r="AA264" s="174">
        <v>1.5</v>
      </c>
      <c r="AB264" s="174">
        <v>0</v>
      </c>
      <c r="AC264" s="174">
        <v>10.3</v>
      </c>
      <c r="AD264" s="174">
        <v>22.7</v>
      </c>
      <c r="AF264" s="26" t="e">
        <f t="shared" si="24"/>
        <v>#VALUE!</v>
      </c>
      <c r="AG264" s="7"/>
      <c r="AH264" s="7"/>
      <c r="AI264" s="7"/>
      <c r="AJ264" s="7"/>
      <c r="AK264" s="7"/>
      <c r="AL264" s="7"/>
      <c r="AN264" s="26" t="e">
        <f t="shared" si="25"/>
        <v>#VALUE!</v>
      </c>
      <c r="AO264" s="7"/>
      <c r="AP264" s="7"/>
      <c r="AQ264" s="7"/>
      <c r="AR264" s="7"/>
      <c r="AS264" s="7"/>
      <c r="AT264" s="7"/>
      <c r="AV264" s="26" t="e">
        <f t="shared" si="26"/>
        <v>#VALUE!</v>
      </c>
      <c r="AW264" s="7"/>
      <c r="AX264" s="7"/>
      <c r="AY264" s="7"/>
      <c r="AZ264" s="7"/>
      <c r="BA264" s="7"/>
      <c r="BB264" s="7"/>
    </row>
    <row r="265" spans="1:54" x14ac:dyDescent="0.45">
      <c r="A265" s="48">
        <f t="shared" si="27"/>
        <v>42258</v>
      </c>
      <c r="B265" s="60"/>
      <c r="C265" s="61">
        <f>INDEX(($I$12:$N$1473,$Q$12:$V$1473,$Y$12:$AD$1473),$A265-VLOOKUP($C$3,$CA$3:$CC$10,3,FALSE)+1,3,VLOOKUP($C$3,$CA$3:$CB$10,2,FALSE))</f>
        <v>1.75</v>
      </c>
      <c r="D265" s="61">
        <f>INDEX(($I$12:$N$1473,$Q$12:$V$1473,$Y$12:$AD$1473),$A265-VLOOKUP($C$3,$CA$3:$CC$10,3,FALSE)+1,4,VLOOKUP($C$3,$CA$3:$CB$10,2,FALSE))</f>
        <v>0</v>
      </c>
      <c r="E265" s="61">
        <f>INDEX(($I$12:$N$1473,$Q$12:$V$1473,$Y$12:$AD$1473),$A265-VLOOKUP($C$3,$CA$3:$CC$10,3,FALSE)+1,5,VLOOKUP($C$3,$CA$3:$CB$10,2,FALSE))</f>
        <v>8.6999999999999993</v>
      </c>
      <c r="F265" s="62">
        <f>INDEX(($I$12:$N$1473,$Q$12:$V$1473,$Y$12:$AD$1473),$A265-VLOOKUP($C$3,$CA$3:$CC$10,3,FALSE)+1,6,VLOOKUP($C$3,$CA$3:$CB$10,2,FALSE))</f>
        <v>23.8</v>
      </c>
      <c r="G265" s="30"/>
      <c r="H265" s="26">
        <f t="shared" si="21"/>
        <v>42258</v>
      </c>
      <c r="I265" s="7" t="s">
        <v>273</v>
      </c>
      <c r="J265" s="7" t="s">
        <v>20</v>
      </c>
      <c r="K265" s="7">
        <v>0.4</v>
      </c>
      <c r="L265" s="7"/>
      <c r="M265" s="7">
        <v>11.1</v>
      </c>
      <c r="N265" s="7">
        <v>24.1</v>
      </c>
      <c r="P265" s="26">
        <f t="shared" si="22"/>
        <v>42258</v>
      </c>
      <c r="Q265" s="7" t="s">
        <v>273</v>
      </c>
      <c r="R265" s="7" t="s">
        <v>20</v>
      </c>
      <c r="S265" s="7">
        <v>3.41</v>
      </c>
      <c r="T265" s="7">
        <v>2.9</v>
      </c>
      <c r="U265" s="7">
        <v>8</v>
      </c>
      <c r="V265" s="7">
        <v>24.1</v>
      </c>
      <c r="X265" s="26">
        <f t="shared" si="23"/>
        <v>42258</v>
      </c>
      <c r="Y265" s="174" t="s">
        <v>273</v>
      </c>
      <c r="Z265" s="174" t="s">
        <v>20</v>
      </c>
      <c r="AA265" s="174">
        <v>1.75</v>
      </c>
      <c r="AB265" s="174">
        <v>0</v>
      </c>
      <c r="AC265" s="174">
        <v>8.6999999999999993</v>
      </c>
      <c r="AD265" s="174">
        <v>23.8</v>
      </c>
      <c r="AF265" s="26" t="e">
        <f t="shared" si="24"/>
        <v>#VALUE!</v>
      </c>
      <c r="AG265" s="7"/>
      <c r="AH265" s="7"/>
      <c r="AI265" s="7"/>
      <c r="AJ265" s="7"/>
      <c r="AK265" s="7"/>
      <c r="AL265" s="7"/>
      <c r="AN265" s="26" t="e">
        <f t="shared" si="25"/>
        <v>#VALUE!</v>
      </c>
      <c r="AO265" s="7"/>
      <c r="AP265" s="7"/>
      <c r="AQ265" s="7"/>
      <c r="AR265" s="7"/>
      <c r="AS265" s="7"/>
      <c r="AT265" s="7"/>
      <c r="AV265" s="26" t="e">
        <f t="shared" si="26"/>
        <v>#VALUE!</v>
      </c>
      <c r="AW265" s="7"/>
      <c r="AX265" s="7"/>
      <c r="AY265" s="7"/>
      <c r="AZ265" s="7"/>
      <c r="BA265" s="7"/>
      <c r="BB265" s="7"/>
    </row>
    <row r="266" spans="1:54" x14ac:dyDescent="0.45">
      <c r="A266" s="48">
        <f t="shared" si="27"/>
        <v>42259</v>
      </c>
      <c r="B266" s="60"/>
      <c r="C266" s="61">
        <f>INDEX(($I$12:$N$1473,$Q$12:$V$1473,$Y$12:$AD$1473),$A266-VLOOKUP($C$3,$CA$3:$CC$10,3,FALSE)+1,3,VLOOKUP($C$3,$CA$3:$CB$10,2,FALSE))</f>
        <v>1.25</v>
      </c>
      <c r="D266" s="61">
        <f>INDEX(($I$12:$N$1473,$Q$12:$V$1473,$Y$12:$AD$1473),$A266-VLOOKUP($C$3,$CA$3:$CC$10,3,FALSE)+1,4,VLOOKUP($C$3,$CA$3:$CB$10,2,FALSE))</f>
        <v>0</v>
      </c>
      <c r="E266" s="61">
        <f>INDEX(($I$12:$N$1473,$Q$12:$V$1473,$Y$12:$AD$1473),$A266-VLOOKUP($C$3,$CA$3:$CC$10,3,FALSE)+1,5,VLOOKUP($C$3,$CA$3:$CB$10,2,FALSE))</f>
        <v>15</v>
      </c>
      <c r="F266" s="62">
        <f>INDEX(($I$12:$N$1473,$Q$12:$V$1473,$Y$12:$AD$1473),$A266-VLOOKUP($C$3,$CA$3:$CC$10,3,FALSE)+1,6,VLOOKUP($C$3,$CA$3:$CB$10,2,FALSE))</f>
        <v>18.5</v>
      </c>
      <c r="G266" s="30"/>
      <c r="H266" s="26">
        <f t="shared" si="21"/>
        <v>42259</v>
      </c>
      <c r="I266" s="7" t="s">
        <v>274</v>
      </c>
      <c r="J266" s="7" t="s">
        <v>20</v>
      </c>
      <c r="K266" s="7">
        <v>0.65</v>
      </c>
      <c r="L266" s="7"/>
      <c r="M266" s="7">
        <v>16.100000000000001</v>
      </c>
      <c r="N266" s="7">
        <v>18.600000000000001</v>
      </c>
      <c r="P266" s="26">
        <f t="shared" si="22"/>
        <v>42259</v>
      </c>
      <c r="Q266" s="7" t="s">
        <v>274</v>
      </c>
      <c r="R266" s="7" t="s">
        <v>20</v>
      </c>
      <c r="S266" s="7">
        <v>0.98</v>
      </c>
      <c r="T266" s="7">
        <v>2.9</v>
      </c>
      <c r="U266" s="7">
        <v>15.7</v>
      </c>
      <c r="V266" s="7">
        <v>18.5</v>
      </c>
      <c r="X266" s="26">
        <f t="shared" si="23"/>
        <v>42259</v>
      </c>
      <c r="Y266" s="174" t="s">
        <v>274</v>
      </c>
      <c r="Z266" s="174" t="s">
        <v>20</v>
      </c>
      <c r="AA266" s="174">
        <v>1.25</v>
      </c>
      <c r="AB266" s="174">
        <v>0</v>
      </c>
      <c r="AC266" s="174">
        <v>15</v>
      </c>
      <c r="AD266" s="174">
        <v>18.5</v>
      </c>
      <c r="AF266" s="26" t="e">
        <f t="shared" si="24"/>
        <v>#VALUE!</v>
      </c>
      <c r="AG266" s="7"/>
      <c r="AH266" s="7"/>
      <c r="AI266" s="7"/>
      <c r="AJ266" s="7"/>
      <c r="AK266" s="7"/>
      <c r="AL266" s="7"/>
      <c r="AN266" s="26" t="e">
        <f t="shared" si="25"/>
        <v>#VALUE!</v>
      </c>
      <c r="AO266" s="7"/>
      <c r="AP266" s="7"/>
      <c r="AQ266" s="7"/>
      <c r="AR266" s="7"/>
      <c r="AS266" s="7"/>
      <c r="AT266" s="7"/>
      <c r="AV266" s="26" t="e">
        <f t="shared" si="26"/>
        <v>#VALUE!</v>
      </c>
      <c r="AW266" s="7"/>
      <c r="AX266" s="7"/>
      <c r="AY266" s="7"/>
      <c r="AZ266" s="7"/>
      <c r="BA266" s="7"/>
      <c r="BB266" s="7"/>
    </row>
    <row r="267" spans="1:54" x14ac:dyDescent="0.45">
      <c r="A267" s="48">
        <f t="shared" si="27"/>
        <v>42260</v>
      </c>
      <c r="B267" s="60"/>
      <c r="C267" s="61">
        <f>INDEX(($I$12:$N$1473,$Q$12:$V$1473,$Y$12:$AD$1473),$A267-VLOOKUP($C$3,$CA$3:$CC$10,3,FALSE)+1,3,VLOOKUP($C$3,$CA$3:$CB$10,2,FALSE))</f>
        <v>1.85</v>
      </c>
      <c r="D267" s="61">
        <f>INDEX(($I$12:$N$1473,$Q$12:$V$1473,$Y$12:$AD$1473),$A267-VLOOKUP($C$3,$CA$3:$CC$10,3,FALSE)+1,4,VLOOKUP($C$3,$CA$3:$CB$10,2,FALSE))</f>
        <v>0</v>
      </c>
      <c r="E267" s="61">
        <f>INDEX(($I$12:$N$1473,$Q$12:$V$1473,$Y$12:$AD$1473),$A267-VLOOKUP($C$3,$CA$3:$CC$10,3,FALSE)+1,5,VLOOKUP($C$3,$CA$3:$CB$10,2,FALSE))</f>
        <v>13</v>
      </c>
      <c r="F267" s="62">
        <f>INDEX(($I$12:$N$1473,$Q$12:$V$1473,$Y$12:$AD$1473),$A267-VLOOKUP($C$3,$CA$3:$CC$10,3,FALSE)+1,6,VLOOKUP($C$3,$CA$3:$CB$10,2,FALSE))</f>
        <v>19.3</v>
      </c>
      <c r="G267" s="30"/>
      <c r="H267" s="26">
        <f t="shared" si="21"/>
        <v>42260</v>
      </c>
      <c r="I267" s="7" t="s">
        <v>275</v>
      </c>
      <c r="J267" s="7" t="s">
        <v>20</v>
      </c>
      <c r="K267" s="7">
        <v>1.9</v>
      </c>
      <c r="L267" s="7"/>
      <c r="M267" s="7">
        <v>13.3</v>
      </c>
      <c r="N267" s="7">
        <v>18.899999999999999</v>
      </c>
      <c r="P267" s="26">
        <f t="shared" si="22"/>
        <v>42260</v>
      </c>
      <c r="Q267" s="7" t="s">
        <v>275</v>
      </c>
      <c r="R267" s="7" t="s">
        <v>20</v>
      </c>
      <c r="S267" s="7">
        <v>3.4</v>
      </c>
      <c r="T267" s="7">
        <v>2.9</v>
      </c>
      <c r="U267" s="7">
        <v>10.8</v>
      </c>
      <c r="V267" s="7">
        <v>18.5</v>
      </c>
      <c r="X267" s="26">
        <f t="shared" si="23"/>
        <v>42260</v>
      </c>
      <c r="Y267" s="174" t="s">
        <v>275</v>
      </c>
      <c r="Z267" s="174" t="s">
        <v>20</v>
      </c>
      <c r="AA267" s="174">
        <v>1.85</v>
      </c>
      <c r="AB267" s="174">
        <v>0</v>
      </c>
      <c r="AC267" s="174">
        <v>13</v>
      </c>
      <c r="AD267" s="174">
        <v>19.3</v>
      </c>
      <c r="AF267" s="26" t="e">
        <f t="shared" si="24"/>
        <v>#VALUE!</v>
      </c>
      <c r="AG267" s="7"/>
      <c r="AH267" s="7"/>
      <c r="AI267" s="7"/>
      <c r="AJ267" s="7"/>
      <c r="AK267" s="7"/>
      <c r="AL267" s="7"/>
      <c r="AN267" s="26" t="e">
        <f t="shared" si="25"/>
        <v>#VALUE!</v>
      </c>
      <c r="AO267" s="7"/>
      <c r="AP267" s="7"/>
      <c r="AQ267" s="7"/>
      <c r="AR267" s="7"/>
      <c r="AS267" s="7"/>
      <c r="AT267" s="7"/>
      <c r="AV267" s="26" t="e">
        <f t="shared" si="26"/>
        <v>#VALUE!</v>
      </c>
      <c r="AW267" s="7"/>
      <c r="AX267" s="7"/>
      <c r="AY267" s="7"/>
      <c r="AZ267" s="7"/>
      <c r="BA267" s="7"/>
      <c r="BB267" s="7"/>
    </row>
    <row r="268" spans="1:54" x14ac:dyDescent="0.45">
      <c r="A268" s="48">
        <f t="shared" si="27"/>
        <v>42261</v>
      </c>
      <c r="B268" s="60"/>
      <c r="C268" s="61">
        <f>INDEX(($I$12:$N$1473,$Q$12:$V$1473,$Y$12:$AD$1473),$A268-VLOOKUP($C$3,$CA$3:$CC$10,3,FALSE)+1,3,VLOOKUP($C$3,$CA$3:$CB$10,2,FALSE))</f>
        <v>2</v>
      </c>
      <c r="D268" s="61">
        <f>INDEX(($I$12:$N$1473,$Q$12:$V$1473,$Y$12:$AD$1473),$A268-VLOOKUP($C$3,$CA$3:$CC$10,3,FALSE)+1,4,VLOOKUP($C$3,$CA$3:$CB$10,2,FALSE))</f>
        <v>0</v>
      </c>
      <c r="E268" s="61">
        <f>INDEX(($I$12:$N$1473,$Q$12:$V$1473,$Y$12:$AD$1473),$A268-VLOOKUP($C$3,$CA$3:$CC$10,3,FALSE)+1,5,VLOOKUP($C$3,$CA$3:$CB$10,2,FALSE))</f>
        <v>13.1</v>
      </c>
      <c r="F268" s="62">
        <f>INDEX(($I$12:$N$1473,$Q$12:$V$1473,$Y$12:$AD$1473),$A268-VLOOKUP($C$3,$CA$3:$CC$10,3,FALSE)+1,6,VLOOKUP($C$3,$CA$3:$CB$10,2,FALSE))</f>
        <v>18.899999999999999</v>
      </c>
      <c r="G268" s="30"/>
      <c r="H268" s="26">
        <f t="shared" si="21"/>
        <v>42261</v>
      </c>
      <c r="I268" s="7" t="s">
        <v>276</v>
      </c>
      <c r="J268" s="7" t="s">
        <v>20</v>
      </c>
      <c r="K268" s="7">
        <v>1.95</v>
      </c>
      <c r="L268" s="7"/>
      <c r="M268" s="7">
        <v>13</v>
      </c>
      <c r="N268" s="7">
        <v>19.100000000000001</v>
      </c>
      <c r="P268" s="26">
        <f t="shared" si="22"/>
        <v>42261</v>
      </c>
      <c r="Q268" s="7" t="s">
        <v>276</v>
      </c>
      <c r="R268" s="7" t="s">
        <v>20</v>
      </c>
      <c r="S268" s="7">
        <v>3</v>
      </c>
      <c r="T268" s="7">
        <v>2.9</v>
      </c>
      <c r="U268" s="7">
        <v>11.2</v>
      </c>
      <c r="V268" s="7">
        <v>19.100000000000001</v>
      </c>
      <c r="X268" s="26">
        <f t="shared" si="23"/>
        <v>42261</v>
      </c>
      <c r="Y268" s="174" t="s">
        <v>276</v>
      </c>
      <c r="Z268" s="174" t="s">
        <v>20</v>
      </c>
      <c r="AA268" s="174">
        <v>2</v>
      </c>
      <c r="AB268" s="174">
        <v>0</v>
      </c>
      <c r="AC268" s="174">
        <v>13.1</v>
      </c>
      <c r="AD268" s="174">
        <v>18.899999999999999</v>
      </c>
      <c r="AF268" s="26" t="e">
        <f t="shared" si="24"/>
        <v>#VALUE!</v>
      </c>
      <c r="AG268" s="7"/>
      <c r="AH268" s="7"/>
      <c r="AI268" s="7"/>
      <c r="AJ268" s="7"/>
      <c r="AK268" s="7"/>
      <c r="AL268" s="7"/>
      <c r="AN268" s="26" t="e">
        <f t="shared" si="25"/>
        <v>#VALUE!</v>
      </c>
      <c r="AO268" s="7"/>
      <c r="AP268" s="7"/>
      <c r="AQ268" s="7"/>
      <c r="AR268" s="7"/>
      <c r="AS268" s="7"/>
      <c r="AT268" s="7"/>
      <c r="AV268" s="26" t="e">
        <f t="shared" si="26"/>
        <v>#VALUE!</v>
      </c>
      <c r="AW268" s="7"/>
      <c r="AX268" s="7"/>
      <c r="AY268" s="7"/>
      <c r="AZ268" s="7"/>
      <c r="BA268" s="7"/>
      <c r="BB268" s="7"/>
    </row>
    <row r="269" spans="1:54" x14ac:dyDescent="0.45">
      <c r="A269" s="48">
        <f t="shared" si="27"/>
        <v>42262</v>
      </c>
      <c r="B269" s="60"/>
      <c r="C269" s="61">
        <f>INDEX(($I$12:$N$1473,$Q$12:$V$1473,$Y$12:$AD$1473),$A269-VLOOKUP($C$3,$CA$3:$CC$10,3,FALSE)+1,3,VLOOKUP($C$3,$CA$3:$CB$10,2,FALSE))</f>
        <v>3.05</v>
      </c>
      <c r="D269" s="61">
        <f>INDEX(($I$12:$N$1473,$Q$12:$V$1473,$Y$12:$AD$1473),$A269-VLOOKUP($C$3,$CA$3:$CC$10,3,FALSE)+1,4,VLOOKUP($C$3,$CA$3:$CB$10,2,FALSE))</f>
        <v>0</v>
      </c>
      <c r="E269" s="61">
        <f>INDEX(($I$12:$N$1473,$Q$12:$V$1473,$Y$12:$AD$1473),$A269-VLOOKUP($C$3,$CA$3:$CC$10,3,FALSE)+1,5,VLOOKUP($C$3,$CA$3:$CB$10,2,FALSE))</f>
        <v>10.6</v>
      </c>
      <c r="F269" s="62">
        <f>INDEX(($I$12:$N$1473,$Q$12:$V$1473,$Y$12:$AD$1473),$A269-VLOOKUP($C$3,$CA$3:$CC$10,3,FALSE)+1,6,VLOOKUP($C$3,$CA$3:$CB$10,2,FALSE))</f>
        <v>19.3</v>
      </c>
      <c r="G269" s="30"/>
      <c r="H269" s="26">
        <f t="shared" ref="H269:H332" si="28">DATEVALUE(LEFT(I269,10))</f>
        <v>42262</v>
      </c>
      <c r="I269" s="7" t="s">
        <v>277</v>
      </c>
      <c r="J269" s="7" t="s">
        <v>20</v>
      </c>
      <c r="K269" s="7">
        <v>2.5</v>
      </c>
      <c r="L269" s="7"/>
      <c r="M269" s="7">
        <v>11.7</v>
      </c>
      <c r="N269" s="7">
        <v>19.3</v>
      </c>
      <c r="P269" s="26">
        <f t="shared" ref="P269:P332" si="29">DATEVALUE(LEFT(Q269,10))</f>
        <v>42262</v>
      </c>
      <c r="Q269" s="7" t="s">
        <v>277</v>
      </c>
      <c r="R269" s="7" t="s">
        <v>20</v>
      </c>
      <c r="S269" s="7">
        <v>2.35</v>
      </c>
      <c r="T269" s="7">
        <v>2.9</v>
      </c>
      <c r="U269" s="7">
        <v>12.6</v>
      </c>
      <c r="V269" s="7">
        <v>19</v>
      </c>
      <c r="X269" s="26">
        <f t="shared" ref="X269:X332" si="30">DATEVALUE(LEFT(Y269,10))</f>
        <v>42262</v>
      </c>
      <c r="Y269" s="174" t="s">
        <v>277</v>
      </c>
      <c r="Z269" s="174" t="s">
        <v>20</v>
      </c>
      <c r="AA269" s="174">
        <v>3.05</v>
      </c>
      <c r="AB269" s="174">
        <v>0</v>
      </c>
      <c r="AC269" s="174">
        <v>10.6</v>
      </c>
      <c r="AD269" s="174">
        <v>19.3</v>
      </c>
      <c r="AF269" s="26" t="e">
        <f t="shared" ref="AF269:AF332" si="31">DATEVALUE(LEFT(AG269,10))</f>
        <v>#VALUE!</v>
      </c>
      <c r="AG269" s="7"/>
      <c r="AH269" s="7"/>
      <c r="AI269" s="7"/>
      <c r="AJ269" s="7"/>
      <c r="AK269" s="7"/>
      <c r="AL269" s="7"/>
      <c r="AN269" s="26" t="e">
        <f t="shared" ref="AN269:AN332" si="32">DATEVALUE(LEFT(AO269,10))</f>
        <v>#VALUE!</v>
      </c>
      <c r="AO269" s="7"/>
      <c r="AP269" s="7"/>
      <c r="AQ269" s="7"/>
      <c r="AR269" s="7"/>
      <c r="AS269" s="7"/>
      <c r="AT269" s="7"/>
      <c r="AV269" s="26" t="e">
        <f t="shared" ref="AV269:AV332" si="33">DATEVALUE(LEFT(AW269,10))</f>
        <v>#VALUE!</v>
      </c>
      <c r="AW269" s="7"/>
      <c r="AX269" s="7"/>
      <c r="AY269" s="7"/>
      <c r="AZ269" s="7"/>
      <c r="BA269" s="7"/>
      <c r="BB269" s="7"/>
    </row>
    <row r="270" spans="1:54" x14ac:dyDescent="0.45">
      <c r="A270" s="48">
        <f t="shared" ref="A270:A333" si="34">IF(A269&lt;DATE(YEAR($E$9),MONTH($E$9),DAY($E$9)-1),DATE(YEAR(A269),MONTH(A269),DAY(A269)+1)," ")</f>
        <v>42263</v>
      </c>
      <c r="B270" s="60"/>
      <c r="C270" s="61">
        <f>INDEX(($I$12:$N$1473,$Q$12:$V$1473,$Y$12:$AD$1473),$A270-VLOOKUP($C$3,$CA$3:$CC$10,3,FALSE)+1,3,VLOOKUP($C$3,$CA$3:$CB$10,2,FALSE))</f>
        <v>2.2999999999999998</v>
      </c>
      <c r="D270" s="61">
        <f>INDEX(($I$12:$N$1473,$Q$12:$V$1473,$Y$12:$AD$1473),$A270-VLOOKUP($C$3,$CA$3:$CC$10,3,FALSE)+1,4,VLOOKUP($C$3,$CA$3:$CB$10,2,FALSE))</f>
        <v>0</v>
      </c>
      <c r="E270" s="61">
        <f>INDEX(($I$12:$N$1473,$Q$12:$V$1473,$Y$12:$AD$1473),$A270-VLOOKUP($C$3,$CA$3:$CC$10,3,FALSE)+1,5,VLOOKUP($C$3,$CA$3:$CB$10,2,FALSE))</f>
        <v>13.4</v>
      </c>
      <c r="F270" s="62">
        <f>INDEX(($I$12:$N$1473,$Q$12:$V$1473,$Y$12:$AD$1473),$A270-VLOOKUP($C$3,$CA$3:$CC$10,3,FALSE)+1,6,VLOOKUP($C$3,$CA$3:$CB$10,2,FALSE))</f>
        <v>18</v>
      </c>
      <c r="G270" s="30"/>
      <c r="H270" s="26">
        <f t="shared" si="28"/>
        <v>42263</v>
      </c>
      <c r="I270" s="7" t="s">
        <v>278</v>
      </c>
      <c r="J270" s="7" t="s">
        <v>20</v>
      </c>
      <c r="K270" s="7">
        <v>2</v>
      </c>
      <c r="L270" s="7"/>
      <c r="M270" s="7">
        <v>13.7</v>
      </c>
      <c r="N270" s="7">
        <v>18.3</v>
      </c>
      <c r="P270" s="26">
        <f t="shared" si="29"/>
        <v>42263</v>
      </c>
      <c r="Q270" s="7" t="s">
        <v>278</v>
      </c>
      <c r="R270" s="7" t="s">
        <v>20</v>
      </c>
      <c r="S270" s="7">
        <v>2.0099999999999998</v>
      </c>
      <c r="T270" s="7">
        <v>2.9</v>
      </c>
      <c r="U270" s="7">
        <v>13.6</v>
      </c>
      <c r="V270" s="7">
        <v>18.5</v>
      </c>
      <c r="X270" s="26">
        <f t="shared" si="30"/>
        <v>42263</v>
      </c>
      <c r="Y270" s="174" t="s">
        <v>278</v>
      </c>
      <c r="Z270" s="174" t="s">
        <v>20</v>
      </c>
      <c r="AA270" s="174">
        <v>2.2999999999999998</v>
      </c>
      <c r="AB270" s="174">
        <v>0</v>
      </c>
      <c r="AC270" s="174">
        <v>13.4</v>
      </c>
      <c r="AD270" s="174">
        <v>18</v>
      </c>
      <c r="AF270" s="26" t="e">
        <f t="shared" si="31"/>
        <v>#VALUE!</v>
      </c>
      <c r="AG270" s="7"/>
      <c r="AH270" s="7"/>
      <c r="AI270" s="7"/>
      <c r="AJ270" s="7"/>
      <c r="AK270" s="7"/>
      <c r="AL270" s="7"/>
      <c r="AN270" s="26" t="e">
        <f t="shared" si="32"/>
        <v>#VALUE!</v>
      </c>
      <c r="AO270" s="7"/>
      <c r="AP270" s="7"/>
      <c r="AQ270" s="7"/>
      <c r="AR270" s="7"/>
      <c r="AS270" s="7"/>
      <c r="AT270" s="7"/>
      <c r="AV270" s="26" t="e">
        <f t="shared" si="33"/>
        <v>#VALUE!</v>
      </c>
      <c r="AW270" s="7"/>
      <c r="AX270" s="7"/>
      <c r="AY270" s="7"/>
      <c r="AZ270" s="7"/>
      <c r="BA270" s="7"/>
      <c r="BB270" s="7"/>
    </row>
    <row r="271" spans="1:54" x14ac:dyDescent="0.45">
      <c r="A271" s="48">
        <f t="shared" si="34"/>
        <v>42264</v>
      </c>
      <c r="B271" s="60"/>
      <c r="C271" s="61">
        <f>INDEX(($I$12:$N$1473,$Q$12:$V$1473,$Y$12:$AD$1473),$A271-VLOOKUP($C$3,$CA$3:$CC$10,3,FALSE)+1,3,VLOOKUP($C$3,$CA$3:$CB$10,2,FALSE))</f>
        <v>1.35</v>
      </c>
      <c r="D271" s="61">
        <f>INDEX(($I$12:$N$1473,$Q$12:$V$1473,$Y$12:$AD$1473),$A271-VLOOKUP($C$3,$CA$3:$CC$10,3,FALSE)+1,4,VLOOKUP($C$3,$CA$3:$CB$10,2,FALSE))</f>
        <v>0</v>
      </c>
      <c r="E271" s="61">
        <f>INDEX(($I$12:$N$1473,$Q$12:$V$1473,$Y$12:$AD$1473),$A271-VLOOKUP($C$3,$CA$3:$CC$10,3,FALSE)+1,5,VLOOKUP($C$3,$CA$3:$CB$10,2,FALSE))</f>
        <v>14</v>
      </c>
      <c r="F271" s="62">
        <f>INDEX(($I$12:$N$1473,$Q$12:$V$1473,$Y$12:$AD$1473),$A271-VLOOKUP($C$3,$CA$3:$CC$10,3,FALSE)+1,6,VLOOKUP($C$3,$CA$3:$CB$10,2,FALSE))</f>
        <v>19.3</v>
      </c>
      <c r="G271" s="30"/>
      <c r="H271" s="26">
        <f t="shared" si="28"/>
        <v>42264</v>
      </c>
      <c r="I271" s="7" t="s">
        <v>279</v>
      </c>
      <c r="J271" s="7" t="s">
        <v>20</v>
      </c>
      <c r="K271" s="7">
        <v>0.9</v>
      </c>
      <c r="L271" s="7"/>
      <c r="M271" s="7">
        <v>14.9</v>
      </c>
      <c r="N271" s="7">
        <v>19.3</v>
      </c>
      <c r="P271" s="26">
        <f t="shared" si="29"/>
        <v>42264</v>
      </c>
      <c r="Q271" s="7" t="s">
        <v>279</v>
      </c>
      <c r="R271" s="7" t="s">
        <v>20</v>
      </c>
      <c r="S271" s="7">
        <v>1.4</v>
      </c>
      <c r="T271" s="7">
        <v>2.9</v>
      </c>
      <c r="U271" s="7">
        <v>14.4</v>
      </c>
      <c r="V271" s="7">
        <v>19.3</v>
      </c>
      <c r="X271" s="26">
        <f t="shared" si="30"/>
        <v>42264</v>
      </c>
      <c r="Y271" s="174" t="s">
        <v>279</v>
      </c>
      <c r="Z271" s="174" t="s">
        <v>20</v>
      </c>
      <c r="AA271" s="174">
        <v>1.35</v>
      </c>
      <c r="AB271" s="174">
        <v>0</v>
      </c>
      <c r="AC271" s="174">
        <v>14</v>
      </c>
      <c r="AD271" s="174">
        <v>19.3</v>
      </c>
      <c r="AF271" s="26" t="e">
        <f t="shared" si="31"/>
        <v>#VALUE!</v>
      </c>
      <c r="AG271" s="7"/>
      <c r="AH271" s="7"/>
      <c r="AI271" s="7"/>
      <c r="AJ271" s="7"/>
      <c r="AK271" s="7"/>
      <c r="AL271" s="7"/>
      <c r="AN271" s="26" t="e">
        <f t="shared" si="32"/>
        <v>#VALUE!</v>
      </c>
      <c r="AO271" s="7"/>
      <c r="AP271" s="7"/>
      <c r="AQ271" s="7"/>
      <c r="AR271" s="7"/>
      <c r="AS271" s="7"/>
      <c r="AT271" s="7"/>
      <c r="AV271" s="26" t="e">
        <f t="shared" si="33"/>
        <v>#VALUE!</v>
      </c>
      <c r="AW271" s="7"/>
      <c r="AX271" s="7"/>
      <c r="AY271" s="7"/>
      <c r="AZ271" s="7"/>
      <c r="BA271" s="7"/>
      <c r="BB271" s="7"/>
    </row>
    <row r="272" spans="1:54" x14ac:dyDescent="0.45">
      <c r="A272" s="48">
        <f t="shared" si="34"/>
        <v>42265</v>
      </c>
      <c r="B272" s="60"/>
      <c r="C272" s="61">
        <f>INDEX(($I$12:$N$1473,$Q$12:$V$1473,$Y$12:$AD$1473),$A272-VLOOKUP($C$3,$CA$3:$CC$10,3,FALSE)+1,3,VLOOKUP($C$3,$CA$3:$CB$10,2,FALSE))</f>
        <v>4.05</v>
      </c>
      <c r="D272" s="61">
        <f>INDEX(($I$12:$N$1473,$Q$12:$V$1473,$Y$12:$AD$1473),$A272-VLOOKUP($C$3,$CA$3:$CC$10,3,FALSE)+1,4,VLOOKUP($C$3,$CA$3:$CB$10,2,FALSE))</f>
        <v>0</v>
      </c>
      <c r="E272" s="61">
        <f>INDEX(($I$12:$N$1473,$Q$12:$V$1473,$Y$12:$AD$1473),$A272-VLOOKUP($C$3,$CA$3:$CC$10,3,FALSE)+1,5,VLOOKUP($C$3,$CA$3:$CB$10,2,FALSE))</f>
        <v>10.199999999999999</v>
      </c>
      <c r="F272" s="62">
        <f>INDEX(($I$12:$N$1473,$Q$12:$V$1473,$Y$12:$AD$1473),$A272-VLOOKUP($C$3,$CA$3:$CC$10,3,FALSE)+1,6,VLOOKUP($C$3,$CA$3:$CB$10,2,FALSE))</f>
        <v>17.7</v>
      </c>
      <c r="G272" s="30"/>
      <c r="H272" s="26">
        <f t="shared" si="28"/>
        <v>42265</v>
      </c>
      <c r="I272" s="7" t="s">
        <v>280</v>
      </c>
      <c r="J272" s="7" t="s">
        <v>20</v>
      </c>
      <c r="K272" s="7">
        <v>2.95</v>
      </c>
      <c r="L272" s="7"/>
      <c r="M272" s="7">
        <v>10.7</v>
      </c>
      <c r="N272" s="7">
        <v>19.399999999999999</v>
      </c>
      <c r="P272" s="26">
        <f t="shared" si="29"/>
        <v>42265</v>
      </c>
      <c r="Q272" s="7" t="s">
        <v>280</v>
      </c>
      <c r="R272" s="7" t="s">
        <v>20</v>
      </c>
      <c r="S272" s="7">
        <v>3.59</v>
      </c>
      <c r="T272" s="7">
        <v>2.9</v>
      </c>
      <c r="U272" s="7">
        <v>10.5</v>
      </c>
      <c r="V272" s="7">
        <v>18.399999999999999</v>
      </c>
      <c r="X272" s="26">
        <f t="shared" si="30"/>
        <v>42265</v>
      </c>
      <c r="Y272" s="174" t="s">
        <v>280</v>
      </c>
      <c r="Z272" s="174" t="s">
        <v>20</v>
      </c>
      <c r="AA272" s="174">
        <v>4.05</v>
      </c>
      <c r="AB272" s="174">
        <v>0</v>
      </c>
      <c r="AC272" s="174">
        <v>10.199999999999999</v>
      </c>
      <c r="AD272" s="174">
        <v>17.7</v>
      </c>
      <c r="AF272" s="26" t="e">
        <f t="shared" si="31"/>
        <v>#VALUE!</v>
      </c>
      <c r="AG272" s="7"/>
      <c r="AH272" s="7"/>
      <c r="AI272" s="7"/>
      <c r="AJ272" s="7"/>
      <c r="AK272" s="7"/>
      <c r="AL272" s="7"/>
      <c r="AN272" s="26" t="e">
        <f t="shared" si="32"/>
        <v>#VALUE!</v>
      </c>
      <c r="AO272" s="7"/>
      <c r="AP272" s="7"/>
      <c r="AQ272" s="7"/>
      <c r="AR272" s="7"/>
      <c r="AS272" s="7"/>
      <c r="AT272" s="7"/>
      <c r="AV272" s="26" t="e">
        <f t="shared" si="33"/>
        <v>#VALUE!</v>
      </c>
      <c r="AW272" s="7"/>
      <c r="AX272" s="7"/>
      <c r="AY272" s="7"/>
      <c r="AZ272" s="7"/>
      <c r="BA272" s="7"/>
      <c r="BB272" s="7"/>
    </row>
    <row r="273" spans="1:54" x14ac:dyDescent="0.45">
      <c r="A273" s="48">
        <f t="shared" si="34"/>
        <v>42266</v>
      </c>
      <c r="B273" s="60"/>
      <c r="C273" s="61">
        <f>INDEX(($I$12:$N$1473,$Q$12:$V$1473,$Y$12:$AD$1473),$A273-VLOOKUP($C$3,$CA$3:$CC$10,3,FALSE)+1,3,VLOOKUP($C$3,$CA$3:$CB$10,2,FALSE))</f>
        <v>3</v>
      </c>
      <c r="D273" s="61">
        <f>INDEX(($I$12:$N$1473,$Q$12:$V$1473,$Y$12:$AD$1473),$A273-VLOOKUP($C$3,$CA$3:$CC$10,3,FALSE)+1,4,VLOOKUP($C$3,$CA$3:$CB$10,2,FALSE))</f>
        <v>0</v>
      </c>
      <c r="E273" s="61">
        <f>INDEX(($I$12:$N$1473,$Q$12:$V$1473,$Y$12:$AD$1473),$A273-VLOOKUP($C$3,$CA$3:$CC$10,3,FALSE)+1,5,VLOOKUP($C$3,$CA$3:$CB$10,2,FALSE))</f>
        <v>10.4</v>
      </c>
      <c r="F273" s="62">
        <f>INDEX(($I$12:$N$1473,$Q$12:$V$1473,$Y$12:$AD$1473),$A273-VLOOKUP($C$3,$CA$3:$CC$10,3,FALSE)+1,6,VLOOKUP($C$3,$CA$3:$CB$10,2,FALSE))</f>
        <v>19.600000000000001</v>
      </c>
      <c r="G273" s="30"/>
      <c r="H273" s="26">
        <f t="shared" si="28"/>
        <v>42266</v>
      </c>
      <c r="I273" s="7" t="s">
        <v>281</v>
      </c>
      <c r="J273" s="7" t="s">
        <v>20</v>
      </c>
      <c r="K273" s="7">
        <v>2.2000000000000002</v>
      </c>
      <c r="L273" s="7"/>
      <c r="M273" s="7">
        <v>12.3</v>
      </c>
      <c r="N273" s="7">
        <v>19.3</v>
      </c>
      <c r="P273" s="26">
        <f t="shared" si="29"/>
        <v>42266</v>
      </c>
      <c r="Q273" s="7" t="s">
        <v>281</v>
      </c>
      <c r="R273" s="7" t="s">
        <v>20</v>
      </c>
      <c r="S273" s="7">
        <v>2.5099999999999998</v>
      </c>
      <c r="T273" s="7">
        <v>2.9</v>
      </c>
      <c r="U273" s="7">
        <v>11.7</v>
      </c>
      <c r="V273" s="7">
        <v>20</v>
      </c>
      <c r="X273" s="26">
        <f t="shared" si="30"/>
        <v>42266</v>
      </c>
      <c r="Y273" s="174" t="s">
        <v>281</v>
      </c>
      <c r="Z273" s="174" t="s">
        <v>20</v>
      </c>
      <c r="AA273" s="174">
        <v>3</v>
      </c>
      <c r="AB273" s="174">
        <v>0</v>
      </c>
      <c r="AC273" s="174">
        <v>10.4</v>
      </c>
      <c r="AD273" s="174">
        <v>19.600000000000001</v>
      </c>
      <c r="AF273" s="26" t="e">
        <f t="shared" si="31"/>
        <v>#VALUE!</v>
      </c>
      <c r="AG273" s="7"/>
      <c r="AH273" s="7"/>
      <c r="AI273" s="7"/>
      <c r="AJ273" s="7"/>
      <c r="AK273" s="7"/>
      <c r="AL273" s="7"/>
      <c r="AN273" s="26" t="e">
        <f t="shared" si="32"/>
        <v>#VALUE!</v>
      </c>
      <c r="AO273" s="7"/>
      <c r="AP273" s="7"/>
      <c r="AQ273" s="7"/>
      <c r="AR273" s="7"/>
      <c r="AS273" s="7"/>
      <c r="AT273" s="7"/>
      <c r="AV273" s="26" t="e">
        <f t="shared" si="33"/>
        <v>#VALUE!</v>
      </c>
      <c r="AW273" s="7"/>
      <c r="AX273" s="7"/>
      <c r="AY273" s="7"/>
      <c r="AZ273" s="7"/>
      <c r="BA273" s="7"/>
      <c r="BB273" s="7"/>
    </row>
    <row r="274" spans="1:54" x14ac:dyDescent="0.45">
      <c r="A274" s="48">
        <f t="shared" si="34"/>
        <v>42267</v>
      </c>
      <c r="B274" s="60"/>
      <c r="C274" s="61">
        <f>INDEX(($I$12:$N$1473,$Q$12:$V$1473,$Y$12:$AD$1473),$A274-VLOOKUP($C$3,$CA$3:$CC$10,3,FALSE)+1,3,VLOOKUP($C$3,$CA$3:$CB$10,2,FALSE))</f>
        <v>5.05</v>
      </c>
      <c r="D274" s="61">
        <f>INDEX(($I$12:$N$1473,$Q$12:$V$1473,$Y$12:$AD$1473),$A274-VLOOKUP($C$3,$CA$3:$CC$10,3,FALSE)+1,4,VLOOKUP($C$3,$CA$3:$CB$10,2,FALSE))</f>
        <v>0</v>
      </c>
      <c r="E274" s="61">
        <f>INDEX(($I$12:$N$1473,$Q$12:$V$1473,$Y$12:$AD$1473),$A274-VLOOKUP($C$3,$CA$3:$CC$10,3,FALSE)+1,5,VLOOKUP($C$3,$CA$3:$CB$10,2,FALSE))</f>
        <v>6.8</v>
      </c>
      <c r="F274" s="62">
        <f>INDEX(($I$12:$N$1473,$Q$12:$V$1473,$Y$12:$AD$1473),$A274-VLOOKUP($C$3,$CA$3:$CC$10,3,FALSE)+1,6,VLOOKUP($C$3,$CA$3:$CB$10,2,FALSE))</f>
        <v>19.100000000000001</v>
      </c>
      <c r="G274" s="30"/>
      <c r="H274" s="26">
        <f t="shared" si="28"/>
        <v>42267</v>
      </c>
      <c r="I274" s="7" t="s">
        <v>282</v>
      </c>
      <c r="J274" s="7" t="s">
        <v>20</v>
      </c>
      <c r="K274" s="7">
        <v>3</v>
      </c>
      <c r="L274" s="7"/>
      <c r="M274" s="7">
        <v>10</v>
      </c>
      <c r="N274" s="7">
        <v>20</v>
      </c>
      <c r="P274" s="26">
        <f t="shared" si="29"/>
        <v>42267</v>
      </c>
      <c r="Q274" s="7" t="s">
        <v>282</v>
      </c>
      <c r="R274" s="7" t="s">
        <v>20</v>
      </c>
      <c r="S274" s="7">
        <v>5.18</v>
      </c>
      <c r="T274" s="7">
        <v>2.9</v>
      </c>
      <c r="U274" s="7">
        <v>6.8</v>
      </c>
      <c r="V274" s="7">
        <v>19.100000000000001</v>
      </c>
      <c r="X274" s="26">
        <f t="shared" si="30"/>
        <v>42267</v>
      </c>
      <c r="Y274" s="174" t="s">
        <v>282</v>
      </c>
      <c r="Z274" s="174" t="s">
        <v>20</v>
      </c>
      <c r="AA274" s="174">
        <v>5.05</v>
      </c>
      <c r="AB274" s="174">
        <v>0</v>
      </c>
      <c r="AC274" s="174">
        <v>6.8</v>
      </c>
      <c r="AD274" s="174">
        <v>19.100000000000001</v>
      </c>
      <c r="AF274" s="26" t="e">
        <f t="shared" si="31"/>
        <v>#VALUE!</v>
      </c>
      <c r="AG274" s="7"/>
      <c r="AH274" s="7"/>
      <c r="AI274" s="7"/>
      <c r="AJ274" s="7"/>
      <c r="AK274" s="7"/>
      <c r="AL274" s="7"/>
      <c r="AN274" s="26" t="e">
        <f t="shared" si="32"/>
        <v>#VALUE!</v>
      </c>
      <c r="AO274" s="7"/>
      <c r="AP274" s="7"/>
      <c r="AQ274" s="7"/>
      <c r="AR274" s="7"/>
      <c r="AS274" s="7"/>
      <c r="AT274" s="7"/>
      <c r="AV274" s="26" t="e">
        <f t="shared" si="33"/>
        <v>#VALUE!</v>
      </c>
      <c r="AW274" s="7"/>
      <c r="AX274" s="7"/>
      <c r="AY274" s="7"/>
      <c r="AZ274" s="7"/>
      <c r="BA274" s="7"/>
      <c r="BB274" s="7"/>
    </row>
    <row r="275" spans="1:54" x14ac:dyDescent="0.45">
      <c r="A275" s="48">
        <f t="shared" si="34"/>
        <v>42268</v>
      </c>
      <c r="B275" s="60"/>
      <c r="C275" s="61">
        <f>INDEX(($I$12:$N$1473,$Q$12:$V$1473,$Y$12:$AD$1473),$A275-VLOOKUP($C$3,$CA$3:$CC$10,3,FALSE)+1,3,VLOOKUP($C$3,$CA$3:$CB$10,2,FALSE))</f>
        <v>5.15</v>
      </c>
      <c r="D275" s="61">
        <f>INDEX(($I$12:$N$1473,$Q$12:$V$1473,$Y$12:$AD$1473),$A275-VLOOKUP($C$3,$CA$3:$CC$10,3,FALSE)+1,4,VLOOKUP($C$3,$CA$3:$CB$10,2,FALSE))</f>
        <v>0</v>
      </c>
      <c r="E275" s="61">
        <f>INDEX(($I$12:$N$1473,$Q$12:$V$1473,$Y$12:$AD$1473),$A275-VLOOKUP($C$3,$CA$3:$CC$10,3,FALSE)+1,5,VLOOKUP($C$3,$CA$3:$CB$10,2,FALSE))</f>
        <v>6.4</v>
      </c>
      <c r="F275" s="62">
        <f>INDEX(($I$12:$N$1473,$Q$12:$V$1473,$Y$12:$AD$1473),$A275-VLOOKUP($C$3,$CA$3:$CC$10,3,FALSE)+1,6,VLOOKUP($C$3,$CA$3:$CB$10,2,FALSE))</f>
        <v>19.3</v>
      </c>
      <c r="G275" s="30"/>
      <c r="H275" s="26">
        <f t="shared" si="28"/>
        <v>42268</v>
      </c>
      <c r="I275" s="7" t="s">
        <v>283</v>
      </c>
      <c r="J275" s="7" t="s">
        <v>20</v>
      </c>
      <c r="K275" s="7">
        <v>4.1500000000000004</v>
      </c>
      <c r="L275" s="7"/>
      <c r="M275" s="7">
        <v>8.1</v>
      </c>
      <c r="N275" s="7">
        <v>19.600000000000001</v>
      </c>
      <c r="P275" s="26">
        <f t="shared" si="29"/>
        <v>42268</v>
      </c>
      <c r="Q275" s="7" t="s">
        <v>283</v>
      </c>
      <c r="R275" s="7" t="s">
        <v>20</v>
      </c>
      <c r="S275" s="7">
        <v>4.93</v>
      </c>
      <c r="T275" s="7">
        <v>2.9</v>
      </c>
      <c r="U275" s="7">
        <v>6.9</v>
      </c>
      <c r="V275" s="7">
        <v>19.7</v>
      </c>
      <c r="X275" s="26">
        <f t="shared" si="30"/>
        <v>42268</v>
      </c>
      <c r="Y275" s="174" t="s">
        <v>283</v>
      </c>
      <c r="Z275" s="174" t="s">
        <v>20</v>
      </c>
      <c r="AA275" s="174">
        <v>5.15</v>
      </c>
      <c r="AB275" s="174">
        <v>0</v>
      </c>
      <c r="AC275" s="174">
        <v>6.4</v>
      </c>
      <c r="AD275" s="174">
        <v>19.3</v>
      </c>
      <c r="AF275" s="26" t="e">
        <f t="shared" si="31"/>
        <v>#VALUE!</v>
      </c>
      <c r="AG275" s="7"/>
      <c r="AH275" s="7"/>
      <c r="AI275" s="7"/>
      <c r="AJ275" s="7"/>
      <c r="AK275" s="7"/>
      <c r="AL275" s="7"/>
      <c r="AN275" s="26" t="e">
        <f t="shared" si="32"/>
        <v>#VALUE!</v>
      </c>
      <c r="AO275" s="7"/>
      <c r="AP275" s="7"/>
      <c r="AQ275" s="7"/>
      <c r="AR275" s="7"/>
      <c r="AS275" s="7"/>
      <c r="AT275" s="7"/>
      <c r="AV275" s="26" t="e">
        <f t="shared" si="33"/>
        <v>#VALUE!</v>
      </c>
      <c r="AW275" s="7"/>
      <c r="AX275" s="7"/>
      <c r="AY275" s="7"/>
      <c r="AZ275" s="7"/>
      <c r="BA275" s="7"/>
      <c r="BB275" s="7"/>
    </row>
    <row r="276" spans="1:54" x14ac:dyDescent="0.45">
      <c r="A276" s="48">
        <f t="shared" si="34"/>
        <v>42269</v>
      </c>
      <c r="B276" s="60"/>
      <c r="C276" s="61">
        <f>INDEX(($I$12:$N$1473,$Q$12:$V$1473,$Y$12:$AD$1473),$A276-VLOOKUP($C$3,$CA$3:$CC$10,3,FALSE)+1,3,VLOOKUP($C$3,$CA$3:$CB$10,2,FALSE))</f>
        <v>3.9</v>
      </c>
      <c r="D276" s="61">
        <f>INDEX(($I$12:$N$1473,$Q$12:$V$1473,$Y$12:$AD$1473),$A276-VLOOKUP($C$3,$CA$3:$CC$10,3,FALSE)+1,4,VLOOKUP($C$3,$CA$3:$CB$10,2,FALSE))</f>
        <v>0</v>
      </c>
      <c r="E276" s="61">
        <f>INDEX(($I$12:$N$1473,$Q$12:$V$1473,$Y$12:$AD$1473),$A276-VLOOKUP($C$3,$CA$3:$CC$10,3,FALSE)+1,5,VLOOKUP($C$3,$CA$3:$CB$10,2,FALSE))</f>
        <v>11.3</v>
      </c>
      <c r="F276" s="62">
        <f>INDEX(($I$12:$N$1473,$Q$12:$V$1473,$Y$12:$AD$1473),$A276-VLOOKUP($C$3,$CA$3:$CC$10,3,FALSE)+1,6,VLOOKUP($C$3,$CA$3:$CB$10,2,FALSE))</f>
        <v>16.899999999999999</v>
      </c>
      <c r="G276" s="30"/>
      <c r="H276" s="26">
        <f t="shared" si="28"/>
        <v>42269</v>
      </c>
      <c r="I276" s="7" t="s">
        <v>284</v>
      </c>
      <c r="J276" s="7" t="s">
        <v>20</v>
      </c>
      <c r="K276" s="7">
        <v>3.35</v>
      </c>
      <c r="L276" s="7"/>
      <c r="M276" s="7">
        <v>12.3</v>
      </c>
      <c r="N276" s="7">
        <v>17</v>
      </c>
      <c r="P276" s="26">
        <f t="shared" si="29"/>
        <v>42269</v>
      </c>
      <c r="Q276" s="7" t="s">
        <v>284</v>
      </c>
      <c r="R276" s="7" t="s">
        <v>20</v>
      </c>
      <c r="S276" s="7">
        <v>3.7</v>
      </c>
      <c r="T276" s="7">
        <v>2.9</v>
      </c>
      <c r="U276" s="7">
        <v>11.6</v>
      </c>
      <c r="V276" s="7">
        <v>17</v>
      </c>
      <c r="X276" s="26">
        <f t="shared" si="30"/>
        <v>42269</v>
      </c>
      <c r="Y276" s="174" t="s">
        <v>284</v>
      </c>
      <c r="Z276" s="174" t="s">
        <v>20</v>
      </c>
      <c r="AA276" s="174">
        <v>3.9</v>
      </c>
      <c r="AB276" s="174">
        <v>0</v>
      </c>
      <c r="AC276" s="174">
        <v>11.3</v>
      </c>
      <c r="AD276" s="174">
        <v>16.899999999999999</v>
      </c>
      <c r="AF276" s="26" t="e">
        <f t="shared" si="31"/>
        <v>#VALUE!</v>
      </c>
      <c r="AG276" s="7"/>
      <c r="AH276" s="7"/>
      <c r="AI276" s="7"/>
      <c r="AJ276" s="7"/>
      <c r="AK276" s="7"/>
      <c r="AL276" s="7"/>
      <c r="AN276" s="26" t="e">
        <f t="shared" si="32"/>
        <v>#VALUE!</v>
      </c>
      <c r="AO276" s="7"/>
      <c r="AP276" s="7"/>
      <c r="AQ276" s="7"/>
      <c r="AR276" s="7"/>
      <c r="AS276" s="7"/>
      <c r="AT276" s="7"/>
      <c r="AV276" s="26" t="e">
        <f t="shared" si="33"/>
        <v>#VALUE!</v>
      </c>
      <c r="AW276" s="7"/>
      <c r="AX276" s="7"/>
      <c r="AY276" s="7"/>
      <c r="AZ276" s="7"/>
      <c r="BA276" s="7"/>
      <c r="BB276" s="7"/>
    </row>
    <row r="277" spans="1:54" x14ac:dyDescent="0.45">
      <c r="A277" s="48">
        <f t="shared" si="34"/>
        <v>42270</v>
      </c>
      <c r="B277" s="60"/>
      <c r="C277" s="61">
        <f>INDEX(($I$12:$N$1473,$Q$12:$V$1473,$Y$12:$AD$1473),$A277-VLOOKUP($C$3,$CA$3:$CC$10,3,FALSE)+1,3,VLOOKUP($C$3,$CA$3:$CB$10,2,FALSE))</f>
        <v>4.25</v>
      </c>
      <c r="D277" s="61">
        <f>INDEX(($I$12:$N$1473,$Q$12:$V$1473,$Y$12:$AD$1473),$A277-VLOOKUP($C$3,$CA$3:$CC$10,3,FALSE)+1,4,VLOOKUP($C$3,$CA$3:$CB$10,2,FALSE))</f>
        <v>0</v>
      </c>
      <c r="E277" s="61">
        <f>INDEX(($I$12:$N$1473,$Q$12:$V$1473,$Y$12:$AD$1473),$A277-VLOOKUP($C$3,$CA$3:$CC$10,3,FALSE)+1,5,VLOOKUP($C$3,$CA$3:$CB$10,2,FALSE))</f>
        <v>8.8000000000000007</v>
      </c>
      <c r="F277" s="62">
        <f>INDEX(($I$12:$N$1473,$Q$12:$V$1473,$Y$12:$AD$1473),$A277-VLOOKUP($C$3,$CA$3:$CC$10,3,FALSE)+1,6,VLOOKUP($C$3,$CA$3:$CB$10,2,FALSE))</f>
        <v>18.7</v>
      </c>
      <c r="G277" s="30"/>
      <c r="H277" s="26">
        <f t="shared" si="28"/>
        <v>42270</v>
      </c>
      <c r="I277" s="7" t="s">
        <v>285</v>
      </c>
      <c r="J277" s="7" t="s">
        <v>20</v>
      </c>
      <c r="K277" s="7">
        <v>3.9</v>
      </c>
      <c r="L277" s="7"/>
      <c r="M277" s="7">
        <v>10.1</v>
      </c>
      <c r="N277" s="7">
        <v>18.100000000000001</v>
      </c>
      <c r="P277" s="26">
        <f t="shared" si="29"/>
        <v>42270</v>
      </c>
      <c r="Q277" s="7" t="s">
        <v>285</v>
      </c>
      <c r="R277" s="7" t="s">
        <v>20</v>
      </c>
      <c r="S277" s="7">
        <v>4.4800000000000004</v>
      </c>
      <c r="T277" s="7">
        <v>2.9</v>
      </c>
      <c r="U277" s="7">
        <v>8.8000000000000007</v>
      </c>
      <c r="V277" s="7">
        <v>18.3</v>
      </c>
      <c r="X277" s="26">
        <f t="shared" si="30"/>
        <v>42270</v>
      </c>
      <c r="Y277" s="174" t="s">
        <v>285</v>
      </c>
      <c r="Z277" s="174" t="s">
        <v>20</v>
      </c>
      <c r="AA277" s="174">
        <v>4.25</v>
      </c>
      <c r="AB277" s="174">
        <v>0</v>
      </c>
      <c r="AC277" s="174">
        <v>8.8000000000000007</v>
      </c>
      <c r="AD277" s="174">
        <v>18.7</v>
      </c>
      <c r="AF277" s="26" t="e">
        <f t="shared" si="31"/>
        <v>#VALUE!</v>
      </c>
      <c r="AG277" s="7"/>
      <c r="AH277" s="7"/>
      <c r="AI277" s="7"/>
      <c r="AJ277" s="7"/>
      <c r="AK277" s="7"/>
      <c r="AL277" s="7"/>
      <c r="AN277" s="26" t="e">
        <f t="shared" si="32"/>
        <v>#VALUE!</v>
      </c>
      <c r="AO277" s="7"/>
      <c r="AP277" s="7"/>
      <c r="AQ277" s="7"/>
      <c r="AR277" s="7"/>
      <c r="AS277" s="7"/>
      <c r="AT277" s="7"/>
      <c r="AV277" s="26" t="e">
        <f t="shared" si="33"/>
        <v>#VALUE!</v>
      </c>
      <c r="AW277" s="7"/>
      <c r="AX277" s="7"/>
      <c r="AY277" s="7"/>
      <c r="AZ277" s="7"/>
      <c r="BA277" s="7"/>
      <c r="BB277" s="7"/>
    </row>
    <row r="278" spans="1:54" x14ac:dyDescent="0.45">
      <c r="A278" s="48">
        <f t="shared" si="34"/>
        <v>42271</v>
      </c>
      <c r="B278" s="60"/>
      <c r="C278" s="61">
        <f>INDEX(($I$12:$N$1473,$Q$12:$V$1473,$Y$12:$AD$1473),$A278-VLOOKUP($C$3,$CA$3:$CC$10,3,FALSE)+1,3,VLOOKUP($C$3,$CA$3:$CB$10,2,FALSE))</f>
        <v>4.6500000000000004</v>
      </c>
      <c r="D278" s="61">
        <f>INDEX(($I$12:$N$1473,$Q$12:$V$1473,$Y$12:$AD$1473),$A278-VLOOKUP($C$3,$CA$3:$CC$10,3,FALSE)+1,4,VLOOKUP($C$3,$CA$3:$CB$10,2,FALSE))</f>
        <v>0</v>
      </c>
      <c r="E278" s="61">
        <f>INDEX(($I$12:$N$1473,$Q$12:$V$1473,$Y$12:$AD$1473),$A278-VLOOKUP($C$3,$CA$3:$CC$10,3,FALSE)+1,5,VLOOKUP($C$3,$CA$3:$CB$10,2,FALSE))</f>
        <v>8.9</v>
      </c>
      <c r="F278" s="62">
        <f>INDEX(($I$12:$N$1473,$Q$12:$V$1473,$Y$12:$AD$1473),$A278-VLOOKUP($C$3,$CA$3:$CC$10,3,FALSE)+1,6,VLOOKUP($C$3,$CA$3:$CB$10,2,FALSE))</f>
        <v>17.8</v>
      </c>
      <c r="G278" s="30"/>
      <c r="H278" s="26">
        <f t="shared" si="28"/>
        <v>42271</v>
      </c>
      <c r="I278" s="7" t="s">
        <v>286</v>
      </c>
      <c r="J278" s="7" t="s">
        <v>20</v>
      </c>
      <c r="K278" s="7">
        <v>4</v>
      </c>
      <c r="L278" s="7"/>
      <c r="M278" s="7">
        <v>9.6999999999999993</v>
      </c>
      <c r="N278" s="7">
        <v>18.3</v>
      </c>
      <c r="P278" s="26">
        <f t="shared" si="29"/>
        <v>42271</v>
      </c>
      <c r="Q278" s="7" t="s">
        <v>286</v>
      </c>
      <c r="R278" s="7" t="s">
        <v>20</v>
      </c>
      <c r="S278" s="7">
        <v>4.8</v>
      </c>
      <c r="T278" s="7">
        <v>2.9</v>
      </c>
      <c r="U278" s="7">
        <v>8.8000000000000007</v>
      </c>
      <c r="V278" s="7">
        <v>17.600000000000001</v>
      </c>
      <c r="X278" s="26">
        <f t="shared" si="30"/>
        <v>42271</v>
      </c>
      <c r="Y278" s="174" t="s">
        <v>286</v>
      </c>
      <c r="Z278" s="174" t="s">
        <v>20</v>
      </c>
      <c r="AA278" s="174">
        <v>4.6500000000000004</v>
      </c>
      <c r="AB278" s="174">
        <v>0</v>
      </c>
      <c r="AC278" s="174">
        <v>8.9</v>
      </c>
      <c r="AD278" s="174">
        <v>17.8</v>
      </c>
      <c r="AF278" s="26" t="e">
        <f t="shared" si="31"/>
        <v>#VALUE!</v>
      </c>
      <c r="AG278" s="7"/>
      <c r="AH278" s="7"/>
      <c r="AI278" s="7"/>
      <c r="AJ278" s="7"/>
      <c r="AK278" s="7"/>
      <c r="AL278" s="7"/>
      <c r="AN278" s="26" t="e">
        <f t="shared" si="32"/>
        <v>#VALUE!</v>
      </c>
      <c r="AO278" s="7"/>
      <c r="AP278" s="7"/>
      <c r="AQ278" s="7"/>
      <c r="AR278" s="7"/>
      <c r="AS278" s="7"/>
      <c r="AT278" s="7"/>
      <c r="AV278" s="26" t="e">
        <f t="shared" si="33"/>
        <v>#VALUE!</v>
      </c>
      <c r="AW278" s="7"/>
      <c r="AX278" s="7"/>
      <c r="AY278" s="7"/>
      <c r="AZ278" s="7"/>
      <c r="BA278" s="7"/>
      <c r="BB278" s="7"/>
    </row>
    <row r="279" spans="1:54" x14ac:dyDescent="0.45">
      <c r="A279" s="48">
        <f t="shared" si="34"/>
        <v>42272</v>
      </c>
      <c r="B279" s="60"/>
      <c r="C279" s="61">
        <f>INDEX(($I$12:$N$1473,$Q$12:$V$1473,$Y$12:$AD$1473),$A279-VLOOKUP($C$3,$CA$3:$CC$10,3,FALSE)+1,3,VLOOKUP($C$3,$CA$3:$CB$10,2,FALSE))</f>
        <v>3.5</v>
      </c>
      <c r="D279" s="61">
        <f>INDEX(($I$12:$N$1473,$Q$12:$V$1473,$Y$12:$AD$1473),$A279-VLOOKUP($C$3,$CA$3:$CC$10,3,FALSE)+1,4,VLOOKUP($C$3,$CA$3:$CB$10,2,FALSE))</f>
        <v>0</v>
      </c>
      <c r="E279" s="61">
        <f>INDEX(($I$12:$N$1473,$Q$12:$V$1473,$Y$12:$AD$1473),$A279-VLOOKUP($C$3,$CA$3:$CC$10,3,FALSE)+1,5,VLOOKUP($C$3,$CA$3:$CB$10,2,FALSE))</f>
        <v>10</v>
      </c>
      <c r="F279" s="62">
        <f>INDEX(($I$12:$N$1473,$Q$12:$V$1473,$Y$12:$AD$1473),$A279-VLOOKUP($C$3,$CA$3:$CC$10,3,FALSE)+1,6,VLOOKUP($C$3,$CA$3:$CB$10,2,FALSE))</f>
        <v>19</v>
      </c>
      <c r="G279" s="30"/>
      <c r="H279" s="26">
        <f t="shared" si="28"/>
        <v>42272</v>
      </c>
      <c r="I279" s="7" t="s">
        <v>287</v>
      </c>
      <c r="J279" s="7" t="s">
        <v>20</v>
      </c>
      <c r="K279" s="7">
        <v>2.5</v>
      </c>
      <c r="L279" s="7"/>
      <c r="M279" s="7">
        <v>12.1</v>
      </c>
      <c r="N279" s="7">
        <v>18.899999999999999</v>
      </c>
      <c r="P279" s="26">
        <f t="shared" si="29"/>
        <v>42272</v>
      </c>
      <c r="Q279" s="7" t="s">
        <v>287</v>
      </c>
      <c r="R279" s="7" t="s">
        <v>20</v>
      </c>
      <c r="S279" s="7">
        <v>3.27</v>
      </c>
      <c r="T279" s="7">
        <v>2.9</v>
      </c>
      <c r="U279" s="7">
        <v>11</v>
      </c>
      <c r="V279" s="7">
        <v>18.600000000000001</v>
      </c>
      <c r="X279" s="26">
        <f t="shared" si="30"/>
        <v>42272</v>
      </c>
      <c r="Y279" s="174" t="s">
        <v>287</v>
      </c>
      <c r="Z279" s="174" t="s">
        <v>20</v>
      </c>
      <c r="AA279" s="174">
        <v>3.5</v>
      </c>
      <c r="AB279" s="174">
        <v>0</v>
      </c>
      <c r="AC279" s="174">
        <v>10</v>
      </c>
      <c r="AD279" s="174">
        <v>19</v>
      </c>
      <c r="AF279" s="26" t="e">
        <f t="shared" si="31"/>
        <v>#VALUE!</v>
      </c>
      <c r="AG279" s="7"/>
      <c r="AH279" s="7"/>
      <c r="AI279" s="7"/>
      <c r="AJ279" s="7"/>
      <c r="AK279" s="7"/>
      <c r="AL279" s="7"/>
      <c r="AN279" s="26" t="e">
        <f t="shared" si="32"/>
        <v>#VALUE!</v>
      </c>
      <c r="AO279" s="7"/>
      <c r="AP279" s="7"/>
      <c r="AQ279" s="7"/>
      <c r="AR279" s="7"/>
      <c r="AS279" s="7"/>
      <c r="AT279" s="7"/>
      <c r="AV279" s="26" t="e">
        <f t="shared" si="33"/>
        <v>#VALUE!</v>
      </c>
      <c r="AW279" s="7"/>
      <c r="AX279" s="7"/>
      <c r="AY279" s="7"/>
      <c r="AZ279" s="7"/>
      <c r="BA279" s="7"/>
      <c r="BB279" s="7"/>
    </row>
    <row r="280" spans="1:54" x14ac:dyDescent="0.45">
      <c r="A280" s="48">
        <f t="shared" si="34"/>
        <v>42273</v>
      </c>
      <c r="B280" s="60"/>
      <c r="C280" s="61">
        <f>INDEX(($I$12:$N$1473,$Q$12:$V$1473,$Y$12:$AD$1473),$A280-VLOOKUP($C$3,$CA$3:$CC$10,3,FALSE)+1,3,VLOOKUP($C$3,$CA$3:$CB$10,2,FALSE))</f>
        <v>5.05</v>
      </c>
      <c r="D280" s="61">
        <f>INDEX(($I$12:$N$1473,$Q$12:$V$1473,$Y$12:$AD$1473),$A280-VLOOKUP($C$3,$CA$3:$CC$10,3,FALSE)+1,4,VLOOKUP($C$3,$CA$3:$CB$10,2,FALSE))</f>
        <v>0</v>
      </c>
      <c r="E280" s="61">
        <f>INDEX(($I$12:$N$1473,$Q$12:$V$1473,$Y$12:$AD$1473),$A280-VLOOKUP($C$3,$CA$3:$CC$10,3,FALSE)+1,5,VLOOKUP($C$3,$CA$3:$CB$10,2,FALSE))</f>
        <v>8.1999999999999993</v>
      </c>
      <c r="F280" s="62">
        <f>INDEX(($I$12:$N$1473,$Q$12:$V$1473,$Y$12:$AD$1473),$A280-VLOOKUP($C$3,$CA$3:$CC$10,3,FALSE)+1,6,VLOOKUP($C$3,$CA$3:$CB$10,2,FALSE))</f>
        <v>17.7</v>
      </c>
      <c r="G280" s="30"/>
      <c r="H280" s="26">
        <f t="shared" si="28"/>
        <v>42273</v>
      </c>
      <c r="I280" s="7" t="s">
        <v>288</v>
      </c>
      <c r="J280" s="7" t="s">
        <v>20</v>
      </c>
      <c r="K280" s="7">
        <v>3.8</v>
      </c>
      <c r="L280" s="7"/>
      <c r="M280" s="7">
        <v>10.4</v>
      </c>
      <c r="N280" s="7">
        <v>18</v>
      </c>
      <c r="P280" s="26">
        <f t="shared" si="29"/>
        <v>42273</v>
      </c>
      <c r="Q280" s="7" t="s">
        <v>288</v>
      </c>
      <c r="R280" s="7" t="s">
        <v>20</v>
      </c>
      <c r="S280" s="7">
        <v>4.75</v>
      </c>
      <c r="T280" s="7">
        <v>2.9</v>
      </c>
      <c r="U280" s="7">
        <v>9.1</v>
      </c>
      <c r="V280" s="7">
        <v>17.399999999999999</v>
      </c>
      <c r="X280" s="26">
        <f t="shared" si="30"/>
        <v>42273</v>
      </c>
      <c r="Y280" s="174" t="s">
        <v>288</v>
      </c>
      <c r="Z280" s="174" t="s">
        <v>20</v>
      </c>
      <c r="AA280" s="174">
        <v>5.05</v>
      </c>
      <c r="AB280" s="174">
        <v>0</v>
      </c>
      <c r="AC280" s="174">
        <v>8.1999999999999993</v>
      </c>
      <c r="AD280" s="174">
        <v>17.7</v>
      </c>
      <c r="AF280" s="26" t="e">
        <f t="shared" si="31"/>
        <v>#VALUE!</v>
      </c>
      <c r="AG280" s="7"/>
      <c r="AH280" s="7"/>
      <c r="AI280" s="7"/>
      <c r="AJ280" s="7"/>
      <c r="AK280" s="7"/>
      <c r="AL280" s="7"/>
      <c r="AN280" s="26" t="e">
        <f t="shared" si="32"/>
        <v>#VALUE!</v>
      </c>
      <c r="AO280" s="7"/>
      <c r="AP280" s="7"/>
      <c r="AQ280" s="7"/>
      <c r="AR280" s="7"/>
      <c r="AS280" s="7"/>
      <c r="AT280" s="7"/>
      <c r="AV280" s="26" t="e">
        <f t="shared" si="33"/>
        <v>#VALUE!</v>
      </c>
      <c r="AW280" s="7"/>
      <c r="AX280" s="7"/>
      <c r="AY280" s="7"/>
      <c r="AZ280" s="7"/>
      <c r="BA280" s="7"/>
      <c r="BB280" s="7"/>
    </row>
    <row r="281" spans="1:54" x14ac:dyDescent="0.45">
      <c r="A281" s="48">
        <f t="shared" si="34"/>
        <v>42274</v>
      </c>
      <c r="B281" s="60"/>
      <c r="C281" s="61">
        <f>INDEX(($I$12:$N$1473,$Q$12:$V$1473,$Y$12:$AD$1473),$A281-VLOOKUP($C$3,$CA$3:$CC$10,3,FALSE)+1,3,VLOOKUP($C$3,$CA$3:$CB$10,2,FALSE))</f>
        <v>3.75</v>
      </c>
      <c r="D281" s="61">
        <f>INDEX(($I$12:$N$1473,$Q$12:$V$1473,$Y$12:$AD$1473),$A281-VLOOKUP($C$3,$CA$3:$CC$10,3,FALSE)+1,4,VLOOKUP($C$3,$CA$3:$CB$10,2,FALSE))</f>
        <v>0</v>
      </c>
      <c r="E281" s="61">
        <f>INDEX(($I$12:$N$1473,$Q$12:$V$1473,$Y$12:$AD$1473),$A281-VLOOKUP($C$3,$CA$3:$CC$10,3,FALSE)+1,5,VLOOKUP($C$3,$CA$3:$CB$10,2,FALSE))</f>
        <v>8.8000000000000007</v>
      </c>
      <c r="F281" s="62">
        <f>INDEX(($I$12:$N$1473,$Q$12:$V$1473,$Y$12:$AD$1473),$A281-VLOOKUP($C$3,$CA$3:$CC$10,3,FALSE)+1,6,VLOOKUP($C$3,$CA$3:$CB$10,2,FALSE))</f>
        <v>19.7</v>
      </c>
      <c r="G281" s="30"/>
      <c r="H281" s="26">
        <f t="shared" si="28"/>
        <v>42274</v>
      </c>
      <c r="I281" s="7" t="s">
        <v>289</v>
      </c>
      <c r="J281" s="7" t="s">
        <v>20</v>
      </c>
      <c r="K281" s="7">
        <v>2.95</v>
      </c>
      <c r="L281" s="7"/>
      <c r="M281" s="7">
        <v>9.6999999999999993</v>
      </c>
      <c r="N281" s="7">
        <v>20.399999999999999</v>
      </c>
      <c r="P281" s="26">
        <f t="shared" si="29"/>
        <v>42274</v>
      </c>
      <c r="Q281" s="7" t="s">
        <v>289</v>
      </c>
      <c r="R281" s="7" t="s">
        <v>20</v>
      </c>
      <c r="S281" s="7">
        <v>4.0999999999999996</v>
      </c>
      <c r="T281" s="7">
        <v>2.9</v>
      </c>
      <c r="U281" s="7">
        <v>8.6</v>
      </c>
      <c r="V281" s="7">
        <v>19.7</v>
      </c>
      <c r="X281" s="26">
        <f t="shared" si="30"/>
        <v>42274</v>
      </c>
      <c r="Y281" s="174" t="s">
        <v>289</v>
      </c>
      <c r="Z281" s="174" t="s">
        <v>20</v>
      </c>
      <c r="AA281" s="174">
        <v>3.75</v>
      </c>
      <c r="AB281" s="174">
        <v>0</v>
      </c>
      <c r="AC281" s="174">
        <v>8.8000000000000007</v>
      </c>
      <c r="AD281" s="174">
        <v>19.7</v>
      </c>
      <c r="AF281" s="26" t="e">
        <f t="shared" si="31"/>
        <v>#VALUE!</v>
      </c>
      <c r="AG281" s="7"/>
      <c r="AH281" s="7"/>
      <c r="AI281" s="7"/>
      <c r="AJ281" s="7"/>
      <c r="AK281" s="7"/>
      <c r="AL281" s="7"/>
      <c r="AN281" s="26" t="e">
        <f t="shared" si="32"/>
        <v>#VALUE!</v>
      </c>
      <c r="AO281" s="7"/>
      <c r="AP281" s="7"/>
      <c r="AQ281" s="7"/>
      <c r="AR281" s="7"/>
      <c r="AS281" s="7"/>
      <c r="AT281" s="7"/>
      <c r="AV281" s="26" t="e">
        <f t="shared" si="33"/>
        <v>#VALUE!</v>
      </c>
      <c r="AW281" s="7"/>
      <c r="AX281" s="7"/>
      <c r="AY281" s="7"/>
      <c r="AZ281" s="7"/>
      <c r="BA281" s="7"/>
      <c r="BB281" s="7"/>
    </row>
    <row r="282" spans="1:54" x14ac:dyDescent="0.45">
      <c r="A282" s="48">
        <f t="shared" si="34"/>
        <v>42275</v>
      </c>
      <c r="B282" s="60"/>
      <c r="C282" s="61">
        <f>INDEX(($I$12:$N$1473,$Q$12:$V$1473,$Y$12:$AD$1473),$A282-VLOOKUP($C$3,$CA$3:$CC$10,3,FALSE)+1,3,VLOOKUP($C$3,$CA$3:$CB$10,2,FALSE))</f>
        <v>4.25</v>
      </c>
      <c r="D282" s="61">
        <f>INDEX(($I$12:$N$1473,$Q$12:$V$1473,$Y$12:$AD$1473),$A282-VLOOKUP($C$3,$CA$3:$CC$10,3,FALSE)+1,4,VLOOKUP($C$3,$CA$3:$CB$10,2,FALSE))</f>
        <v>0</v>
      </c>
      <c r="E282" s="61">
        <f>INDEX(($I$12:$N$1473,$Q$12:$V$1473,$Y$12:$AD$1473),$A282-VLOOKUP($C$3,$CA$3:$CC$10,3,FALSE)+1,5,VLOOKUP($C$3,$CA$3:$CB$10,2,FALSE))</f>
        <v>8.8000000000000007</v>
      </c>
      <c r="F282" s="62">
        <f>INDEX(($I$12:$N$1473,$Q$12:$V$1473,$Y$12:$AD$1473),$A282-VLOOKUP($C$3,$CA$3:$CC$10,3,FALSE)+1,6,VLOOKUP($C$3,$CA$3:$CB$10,2,FALSE))</f>
        <v>18.7</v>
      </c>
      <c r="G282" s="30"/>
      <c r="H282" s="26">
        <f t="shared" si="28"/>
        <v>42275</v>
      </c>
      <c r="I282" s="7" t="s">
        <v>290</v>
      </c>
      <c r="J282" s="7" t="s">
        <v>20</v>
      </c>
      <c r="K282" s="7">
        <v>3.25</v>
      </c>
      <c r="L282" s="7"/>
      <c r="M282" s="7">
        <v>10.1</v>
      </c>
      <c r="N282" s="7">
        <v>19.399999999999999</v>
      </c>
      <c r="P282" s="26">
        <f t="shared" si="29"/>
        <v>42275</v>
      </c>
      <c r="Q282" s="7" t="s">
        <v>290</v>
      </c>
      <c r="R282" s="7" t="s">
        <v>20</v>
      </c>
      <c r="S282" s="7">
        <v>4.58</v>
      </c>
      <c r="T282" s="7">
        <v>2.9</v>
      </c>
      <c r="U282" s="7">
        <v>8.3000000000000007</v>
      </c>
      <c r="V282" s="7">
        <v>18.7</v>
      </c>
      <c r="X282" s="26">
        <f t="shared" si="30"/>
        <v>42275</v>
      </c>
      <c r="Y282" s="174" t="s">
        <v>290</v>
      </c>
      <c r="Z282" s="174" t="s">
        <v>20</v>
      </c>
      <c r="AA282" s="174">
        <v>4.25</v>
      </c>
      <c r="AB282" s="174">
        <v>0</v>
      </c>
      <c r="AC282" s="174">
        <v>8.8000000000000007</v>
      </c>
      <c r="AD282" s="174">
        <v>18.7</v>
      </c>
      <c r="AF282" s="26" t="e">
        <f t="shared" si="31"/>
        <v>#VALUE!</v>
      </c>
      <c r="AG282" s="7"/>
      <c r="AH282" s="7"/>
      <c r="AI282" s="7"/>
      <c r="AJ282" s="7"/>
      <c r="AK282" s="7"/>
      <c r="AL282" s="7"/>
      <c r="AN282" s="26" t="e">
        <f t="shared" si="32"/>
        <v>#VALUE!</v>
      </c>
      <c r="AO282" s="7"/>
      <c r="AP282" s="7"/>
      <c r="AQ282" s="7"/>
      <c r="AR282" s="7"/>
      <c r="AS282" s="7"/>
      <c r="AT282" s="7"/>
      <c r="AV282" s="26" t="e">
        <f t="shared" si="33"/>
        <v>#VALUE!</v>
      </c>
      <c r="AW282" s="7"/>
      <c r="AX282" s="7"/>
      <c r="AY282" s="7"/>
      <c r="AZ282" s="7"/>
      <c r="BA282" s="7"/>
      <c r="BB282" s="7"/>
    </row>
    <row r="283" spans="1:54" x14ac:dyDescent="0.45">
      <c r="A283" s="48">
        <f t="shared" si="34"/>
        <v>42276</v>
      </c>
      <c r="B283" s="60"/>
      <c r="C283" s="61">
        <f>INDEX(($I$12:$N$1473,$Q$12:$V$1473,$Y$12:$AD$1473),$A283-VLOOKUP($C$3,$CA$3:$CC$10,3,FALSE)+1,3,VLOOKUP($C$3,$CA$3:$CB$10,2,FALSE))</f>
        <v>4.0999999999999996</v>
      </c>
      <c r="D283" s="61">
        <f>INDEX(($I$12:$N$1473,$Q$12:$V$1473,$Y$12:$AD$1473),$A283-VLOOKUP($C$3,$CA$3:$CC$10,3,FALSE)+1,4,VLOOKUP($C$3,$CA$3:$CB$10,2,FALSE))</f>
        <v>0</v>
      </c>
      <c r="E283" s="61">
        <f>INDEX(($I$12:$N$1473,$Q$12:$V$1473,$Y$12:$AD$1473),$A283-VLOOKUP($C$3,$CA$3:$CC$10,3,FALSE)+1,5,VLOOKUP($C$3,$CA$3:$CB$10,2,FALSE))</f>
        <v>8.9</v>
      </c>
      <c r="F283" s="62">
        <f>INDEX(($I$12:$N$1473,$Q$12:$V$1473,$Y$12:$AD$1473),$A283-VLOOKUP($C$3,$CA$3:$CC$10,3,FALSE)+1,6,VLOOKUP($C$3,$CA$3:$CB$10,2,FALSE))</f>
        <v>18.899999999999999</v>
      </c>
      <c r="G283" s="30"/>
      <c r="H283" s="26">
        <f t="shared" si="28"/>
        <v>42276</v>
      </c>
      <c r="I283" s="7" t="s">
        <v>291</v>
      </c>
      <c r="J283" s="7" t="s">
        <v>20</v>
      </c>
      <c r="K283" s="7">
        <v>3.3</v>
      </c>
      <c r="L283" s="7"/>
      <c r="M283" s="7">
        <v>10.1</v>
      </c>
      <c r="N283" s="7">
        <v>19.3</v>
      </c>
      <c r="P283" s="26">
        <f t="shared" si="29"/>
        <v>42276</v>
      </c>
      <c r="Q283" s="7" t="s">
        <v>291</v>
      </c>
      <c r="R283" s="7" t="s">
        <v>20</v>
      </c>
      <c r="S283" s="7">
        <v>4.9000000000000004</v>
      </c>
      <c r="T283" s="7">
        <v>2.9</v>
      </c>
      <c r="U283" s="7">
        <v>7.5</v>
      </c>
      <c r="V283" s="7">
        <v>18.899999999999999</v>
      </c>
      <c r="X283" s="26">
        <f t="shared" si="30"/>
        <v>42276</v>
      </c>
      <c r="Y283" s="174" t="s">
        <v>291</v>
      </c>
      <c r="Z283" s="174" t="s">
        <v>20</v>
      </c>
      <c r="AA283" s="174">
        <v>4.0999999999999996</v>
      </c>
      <c r="AB283" s="174">
        <v>0</v>
      </c>
      <c r="AC283" s="174">
        <v>8.9</v>
      </c>
      <c r="AD283" s="174">
        <v>18.899999999999999</v>
      </c>
      <c r="AF283" s="26" t="e">
        <f t="shared" si="31"/>
        <v>#VALUE!</v>
      </c>
      <c r="AG283" s="7"/>
      <c r="AH283" s="7"/>
      <c r="AI283" s="7"/>
      <c r="AJ283" s="7"/>
      <c r="AK283" s="7"/>
      <c r="AL283" s="7"/>
      <c r="AN283" s="26" t="e">
        <f t="shared" si="32"/>
        <v>#VALUE!</v>
      </c>
      <c r="AO283" s="7"/>
      <c r="AP283" s="7"/>
      <c r="AQ283" s="7"/>
      <c r="AR283" s="7"/>
      <c r="AS283" s="7"/>
      <c r="AT283" s="7"/>
      <c r="AV283" s="26" t="e">
        <f t="shared" si="33"/>
        <v>#VALUE!</v>
      </c>
      <c r="AW283" s="7"/>
      <c r="AX283" s="7"/>
      <c r="AY283" s="7"/>
      <c r="AZ283" s="7"/>
      <c r="BA283" s="7"/>
      <c r="BB283" s="7"/>
    </row>
    <row r="284" spans="1:54" x14ac:dyDescent="0.45">
      <c r="A284" s="48">
        <f t="shared" si="34"/>
        <v>42277</v>
      </c>
      <c r="B284" s="60"/>
      <c r="C284" s="61">
        <f>INDEX(($I$12:$N$1473,$Q$12:$V$1473,$Y$12:$AD$1473),$A284-VLOOKUP($C$3,$CA$3:$CC$10,3,FALSE)+1,3,VLOOKUP($C$3,$CA$3:$CB$10,2,FALSE))</f>
        <v>5</v>
      </c>
      <c r="D284" s="61">
        <f>INDEX(($I$12:$N$1473,$Q$12:$V$1473,$Y$12:$AD$1473),$A284-VLOOKUP($C$3,$CA$3:$CC$10,3,FALSE)+1,4,VLOOKUP($C$3,$CA$3:$CB$10,2,FALSE))</f>
        <v>0</v>
      </c>
      <c r="E284" s="61">
        <f>INDEX(($I$12:$N$1473,$Q$12:$V$1473,$Y$12:$AD$1473),$A284-VLOOKUP($C$3,$CA$3:$CC$10,3,FALSE)+1,5,VLOOKUP($C$3,$CA$3:$CB$10,2,FALSE))</f>
        <v>7.8</v>
      </c>
      <c r="F284" s="62">
        <f>INDEX(($I$12:$N$1473,$Q$12:$V$1473,$Y$12:$AD$1473),$A284-VLOOKUP($C$3,$CA$3:$CC$10,3,FALSE)+1,6,VLOOKUP($C$3,$CA$3:$CB$10,2,FALSE))</f>
        <v>18.2</v>
      </c>
      <c r="G284" s="30"/>
      <c r="H284" s="26">
        <f t="shared" si="28"/>
        <v>42277</v>
      </c>
      <c r="I284" s="7" t="s">
        <v>292</v>
      </c>
      <c r="J284" s="7" t="s">
        <v>20</v>
      </c>
      <c r="K284" s="7">
        <v>3.85</v>
      </c>
      <c r="L284" s="7"/>
      <c r="M284" s="7">
        <v>9.6</v>
      </c>
      <c r="N284" s="7">
        <v>18.7</v>
      </c>
      <c r="P284" s="26">
        <f t="shared" si="29"/>
        <v>42277</v>
      </c>
      <c r="Q284" s="7" t="s">
        <v>292</v>
      </c>
      <c r="R284" s="7" t="s">
        <v>20</v>
      </c>
      <c r="S284" s="7">
        <v>4.68</v>
      </c>
      <c r="T284" s="7">
        <v>2.9</v>
      </c>
      <c r="U284" s="7">
        <v>8.1</v>
      </c>
      <c r="V284" s="7">
        <v>18.7</v>
      </c>
      <c r="X284" s="26">
        <f t="shared" si="30"/>
        <v>42277</v>
      </c>
      <c r="Y284" s="174" t="s">
        <v>292</v>
      </c>
      <c r="Z284" s="174" t="s">
        <v>20</v>
      </c>
      <c r="AA284" s="174">
        <v>5</v>
      </c>
      <c r="AB284" s="174">
        <v>0</v>
      </c>
      <c r="AC284" s="174">
        <v>7.8</v>
      </c>
      <c r="AD284" s="174">
        <v>18.2</v>
      </c>
      <c r="AF284" s="26" t="e">
        <f t="shared" si="31"/>
        <v>#VALUE!</v>
      </c>
      <c r="AG284" s="7"/>
      <c r="AH284" s="7"/>
      <c r="AI284" s="7"/>
      <c r="AJ284" s="7"/>
      <c r="AK284" s="7"/>
      <c r="AL284" s="7"/>
      <c r="AN284" s="26" t="e">
        <f t="shared" si="32"/>
        <v>#VALUE!</v>
      </c>
      <c r="AO284" s="7"/>
      <c r="AP284" s="7"/>
      <c r="AQ284" s="7"/>
      <c r="AR284" s="7"/>
      <c r="AS284" s="7"/>
      <c r="AT284" s="7"/>
      <c r="AV284" s="26" t="e">
        <f t="shared" si="33"/>
        <v>#VALUE!</v>
      </c>
      <c r="AW284" s="7"/>
      <c r="AX284" s="7"/>
      <c r="AY284" s="7"/>
      <c r="AZ284" s="7"/>
      <c r="BA284" s="7"/>
      <c r="BB284" s="7"/>
    </row>
    <row r="285" spans="1:54" x14ac:dyDescent="0.45">
      <c r="A285" s="48">
        <f t="shared" si="34"/>
        <v>42278</v>
      </c>
      <c r="B285" s="60"/>
      <c r="C285" s="61">
        <f>INDEX(($I$12:$N$1473,$Q$12:$V$1473,$Y$12:$AD$1473),$A285-VLOOKUP($C$3,$CA$3:$CC$10,3,FALSE)+1,3,VLOOKUP($C$3,$CA$3:$CB$10,2,FALSE))</f>
        <v>6.1</v>
      </c>
      <c r="D285" s="61">
        <f>INDEX(($I$12:$N$1473,$Q$12:$V$1473,$Y$12:$AD$1473),$A285-VLOOKUP($C$3,$CA$3:$CC$10,3,FALSE)+1,4,VLOOKUP($C$3,$CA$3:$CB$10,2,FALSE))</f>
        <v>5.2</v>
      </c>
      <c r="E285" s="61">
        <f>INDEX(($I$12:$N$1473,$Q$12:$V$1473,$Y$12:$AD$1473),$A285-VLOOKUP($C$3,$CA$3:$CC$10,3,FALSE)+1,5,VLOOKUP($C$3,$CA$3:$CB$10,2,FALSE))</f>
        <v>7.3</v>
      </c>
      <c r="F285" s="62">
        <f>INDEX(($I$12:$N$1473,$Q$12:$V$1473,$Y$12:$AD$1473),$A285-VLOOKUP($C$3,$CA$3:$CC$10,3,FALSE)+1,6,VLOOKUP($C$3,$CA$3:$CB$10,2,FALSE))</f>
        <v>16.5</v>
      </c>
      <c r="G285" s="30"/>
      <c r="H285" s="26">
        <f t="shared" si="28"/>
        <v>42278</v>
      </c>
      <c r="I285" s="7" t="s">
        <v>293</v>
      </c>
      <c r="J285" s="7" t="s">
        <v>20</v>
      </c>
      <c r="K285" s="7">
        <v>4.8</v>
      </c>
      <c r="L285" s="7"/>
      <c r="M285" s="7">
        <v>8.8000000000000007</v>
      </c>
      <c r="N285" s="7">
        <v>17.600000000000001</v>
      </c>
      <c r="P285" s="26">
        <f t="shared" si="29"/>
        <v>42278</v>
      </c>
      <c r="Q285" s="7" t="s">
        <v>293</v>
      </c>
      <c r="R285" s="7" t="s">
        <v>20</v>
      </c>
      <c r="S285" s="7">
        <v>6.1</v>
      </c>
      <c r="T285" s="7">
        <v>5.87</v>
      </c>
      <c r="U285" s="7">
        <v>7</v>
      </c>
      <c r="V285" s="7">
        <v>16.8</v>
      </c>
      <c r="X285" s="26">
        <f t="shared" si="30"/>
        <v>42278</v>
      </c>
      <c r="Y285" s="174" t="s">
        <v>293</v>
      </c>
      <c r="Z285" s="174" t="s">
        <v>20</v>
      </c>
      <c r="AA285" s="174">
        <v>6.1</v>
      </c>
      <c r="AB285" s="174">
        <v>5.2</v>
      </c>
      <c r="AC285" s="174">
        <v>7.3</v>
      </c>
      <c r="AD285" s="174">
        <v>16.5</v>
      </c>
      <c r="AF285" s="26" t="e">
        <f t="shared" si="31"/>
        <v>#VALUE!</v>
      </c>
      <c r="AG285" s="7"/>
      <c r="AH285" s="7"/>
      <c r="AI285" s="7"/>
      <c r="AJ285" s="7"/>
      <c r="AK285" s="7"/>
      <c r="AL285" s="7"/>
      <c r="AN285" s="26" t="e">
        <f t="shared" si="32"/>
        <v>#VALUE!</v>
      </c>
      <c r="AO285" s="7"/>
      <c r="AP285" s="7"/>
      <c r="AQ285" s="7"/>
      <c r="AR285" s="7"/>
      <c r="AS285" s="7"/>
      <c r="AT285" s="7"/>
      <c r="AV285" s="26" t="e">
        <f t="shared" si="33"/>
        <v>#VALUE!</v>
      </c>
      <c r="AW285" s="7"/>
      <c r="AX285" s="7"/>
      <c r="AY285" s="7"/>
      <c r="AZ285" s="7"/>
      <c r="BA285" s="7"/>
      <c r="BB285" s="7"/>
    </row>
    <row r="286" spans="1:54" x14ac:dyDescent="0.45">
      <c r="A286" s="48">
        <f t="shared" si="34"/>
        <v>42279</v>
      </c>
      <c r="B286" s="60"/>
      <c r="C286" s="61">
        <f>INDEX(($I$12:$N$1473,$Q$12:$V$1473,$Y$12:$AD$1473),$A286-VLOOKUP($C$3,$CA$3:$CC$10,3,FALSE)+1,3,VLOOKUP($C$3,$CA$3:$CB$10,2,FALSE))</f>
        <v>5.2</v>
      </c>
      <c r="D286" s="61">
        <f>INDEX(($I$12:$N$1473,$Q$12:$V$1473,$Y$12:$AD$1473),$A286-VLOOKUP($C$3,$CA$3:$CC$10,3,FALSE)+1,4,VLOOKUP($C$3,$CA$3:$CB$10,2,FALSE))</f>
        <v>5.2</v>
      </c>
      <c r="E286" s="61">
        <f>INDEX(($I$12:$N$1473,$Q$12:$V$1473,$Y$12:$AD$1473),$A286-VLOOKUP($C$3,$CA$3:$CC$10,3,FALSE)+1,5,VLOOKUP($C$3,$CA$3:$CB$10,2,FALSE))</f>
        <v>6.1</v>
      </c>
      <c r="F286" s="62">
        <f>INDEX(($I$12:$N$1473,$Q$12:$V$1473,$Y$12:$AD$1473),$A286-VLOOKUP($C$3,$CA$3:$CC$10,3,FALSE)+1,6,VLOOKUP($C$3,$CA$3:$CB$10,2,FALSE))</f>
        <v>19.5</v>
      </c>
      <c r="G286" s="30"/>
      <c r="H286" s="26">
        <f t="shared" si="28"/>
        <v>42279</v>
      </c>
      <c r="I286" s="7" t="s">
        <v>294</v>
      </c>
      <c r="J286" s="7" t="s">
        <v>20</v>
      </c>
      <c r="K286" s="7">
        <v>3.6</v>
      </c>
      <c r="L286" s="7"/>
      <c r="M286" s="7">
        <v>8.1</v>
      </c>
      <c r="N286" s="7">
        <v>20.7</v>
      </c>
      <c r="P286" s="26">
        <f t="shared" si="29"/>
        <v>42279</v>
      </c>
      <c r="Q286" s="7" t="s">
        <v>294</v>
      </c>
      <c r="R286" s="7" t="s">
        <v>20</v>
      </c>
      <c r="S286" s="7">
        <v>5.41</v>
      </c>
      <c r="T286" s="7">
        <v>5.87</v>
      </c>
      <c r="U286" s="7">
        <v>6</v>
      </c>
      <c r="V286" s="7">
        <v>19.600000000000001</v>
      </c>
      <c r="X286" s="26">
        <f t="shared" si="30"/>
        <v>42279</v>
      </c>
      <c r="Y286" s="174" t="s">
        <v>294</v>
      </c>
      <c r="Z286" s="174" t="s">
        <v>20</v>
      </c>
      <c r="AA286" s="174">
        <v>5.2</v>
      </c>
      <c r="AB286" s="174">
        <v>5.2</v>
      </c>
      <c r="AC286" s="174">
        <v>6.1</v>
      </c>
      <c r="AD286" s="174">
        <v>19.5</v>
      </c>
      <c r="AF286" s="26" t="e">
        <f t="shared" si="31"/>
        <v>#VALUE!</v>
      </c>
      <c r="AG286" s="7"/>
      <c r="AH286" s="7"/>
      <c r="AI286" s="7"/>
      <c r="AJ286" s="7"/>
      <c r="AK286" s="7"/>
      <c r="AL286" s="7"/>
      <c r="AN286" s="26" t="e">
        <f t="shared" si="32"/>
        <v>#VALUE!</v>
      </c>
      <c r="AO286" s="7"/>
      <c r="AP286" s="7"/>
      <c r="AQ286" s="7"/>
      <c r="AR286" s="7"/>
      <c r="AS286" s="7"/>
      <c r="AT286" s="7"/>
      <c r="AV286" s="26" t="e">
        <f t="shared" si="33"/>
        <v>#VALUE!</v>
      </c>
      <c r="AW286" s="7"/>
      <c r="AX286" s="7"/>
      <c r="AY286" s="7"/>
      <c r="AZ286" s="7"/>
      <c r="BA286" s="7"/>
      <c r="BB286" s="7"/>
    </row>
    <row r="287" spans="1:54" x14ac:dyDescent="0.45">
      <c r="A287" s="48">
        <f t="shared" si="34"/>
        <v>42280</v>
      </c>
      <c r="B287" s="60"/>
      <c r="C287" s="61">
        <f>INDEX(($I$12:$N$1473,$Q$12:$V$1473,$Y$12:$AD$1473),$A287-VLOOKUP($C$3,$CA$3:$CC$10,3,FALSE)+1,3,VLOOKUP($C$3,$CA$3:$CB$10,2,FALSE))</f>
        <v>3.4</v>
      </c>
      <c r="D287" s="61">
        <f>INDEX(($I$12:$N$1473,$Q$12:$V$1473,$Y$12:$AD$1473),$A287-VLOOKUP($C$3,$CA$3:$CC$10,3,FALSE)+1,4,VLOOKUP($C$3,$CA$3:$CB$10,2,FALSE))</f>
        <v>5.2</v>
      </c>
      <c r="E287" s="61">
        <f>INDEX(($I$12:$N$1473,$Q$12:$V$1473,$Y$12:$AD$1473),$A287-VLOOKUP($C$3,$CA$3:$CC$10,3,FALSE)+1,5,VLOOKUP($C$3,$CA$3:$CB$10,2,FALSE))</f>
        <v>7.6</v>
      </c>
      <c r="F287" s="62">
        <f>INDEX(($I$12:$N$1473,$Q$12:$V$1473,$Y$12:$AD$1473),$A287-VLOOKUP($C$3,$CA$3:$CC$10,3,FALSE)+1,6,VLOOKUP($C$3,$CA$3:$CB$10,2,FALSE))</f>
        <v>21.6</v>
      </c>
      <c r="G287" s="30"/>
      <c r="H287" s="26">
        <f t="shared" si="28"/>
        <v>42280</v>
      </c>
      <c r="I287" s="7" t="s">
        <v>295</v>
      </c>
      <c r="J287" s="7" t="s">
        <v>20</v>
      </c>
      <c r="K287" s="7">
        <v>2</v>
      </c>
      <c r="L287" s="7"/>
      <c r="M287" s="7">
        <v>10.4</v>
      </c>
      <c r="N287" s="7">
        <v>21.6</v>
      </c>
      <c r="P287" s="26">
        <f t="shared" si="29"/>
        <v>42280</v>
      </c>
      <c r="Q287" s="7" t="s">
        <v>295</v>
      </c>
      <c r="R287" s="7" t="s">
        <v>20</v>
      </c>
      <c r="S287" s="7">
        <v>4.3099999999999996</v>
      </c>
      <c r="T287" s="7">
        <v>5.87</v>
      </c>
      <c r="U287" s="7">
        <v>7.2</v>
      </c>
      <c r="V287" s="7">
        <v>21.4</v>
      </c>
      <c r="X287" s="26">
        <f t="shared" si="30"/>
        <v>42280</v>
      </c>
      <c r="Y287" s="174" t="s">
        <v>295</v>
      </c>
      <c r="Z287" s="174" t="s">
        <v>20</v>
      </c>
      <c r="AA287" s="174">
        <v>3.4</v>
      </c>
      <c r="AB287" s="174">
        <v>5.2</v>
      </c>
      <c r="AC287" s="174">
        <v>7.6</v>
      </c>
      <c r="AD287" s="174">
        <v>21.6</v>
      </c>
      <c r="AF287" s="26" t="e">
        <f t="shared" si="31"/>
        <v>#VALUE!</v>
      </c>
      <c r="AG287" s="7"/>
      <c r="AH287" s="7"/>
      <c r="AI287" s="7"/>
      <c r="AJ287" s="7"/>
      <c r="AK287" s="7"/>
      <c r="AL287" s="7"/>
      <c r="AN287" s="26" t="e">
        <f t="shared" si="32"/>
        <v>#VALUE!</v>
      </c>
      <c r="AO287" s="7"/>
      <c r="AP287" s="7"/>
      <c r="AQ287" s="7"/>
      <c r="AR287" s="7"/>
      <c r="AS287" s="7"/>
      <c r="AT287" s="7"/>
      <c r="AV287" s="26" t="e">
        <f t="shared" si="33"/>
        <v>#VALUE!</v>
      </c>
      <c r="AW287" s="7"/>
      <c r="AX287" s="7"/>
      <c r="AY287" s="7"/>
      <c r="AZ287" s="7"/>
      <c r="BA287" s="7"/>
      <c r="BB287" s="7"/>
    </row>
    <row r="288" spans="1:54" x14ac:dyDescent="0.45">
      <c r="A288" s="48">
        <f t="shared" si="34"/>
        <v>42281</v>
      </c>
      <c r="B288" s="60"/>
      <c r="C288" s="61">
        <f>INDEX(($I$12:$N$1473,$Q$12:$V$1473,$Y$12:$AD$1473),$A288-VLOOKUP($C$3,$CA$3:$CC$10,3,FALSE)+1,3,VLOOKUP($C$3,$CA$3:$CB$10,2,FALSE))</f>
        <v>7.75</v>
      </c>
      <c r="D288" s="61">
        <f>INDEX(($I$12:$N$1473,$Q$12:$V$1473,$Y$12:$AD$1473),$A288-VLOOKUP($C$3,$CA$3:$CC$10,3,FALSE)+1,4,VLOOKUP($C$3,$CA$3:$CB$10,2,FALSE))</f>
        <v>5.2</v>
      </c>
      <c r="E288" s="61">
        <f>INDEX(($I$12:$N$1473,$Q$12:$V$1473,$Y$12:$AD$1473),$A288-VLOOKUP($C$3,$CA$3:$CC$10,3,FALSE)+1,5,VLOOKUP($C$3,$CA$3:$CB$10,2,FALSE))</f>
        <v>6.4</v>
      </c>
      <c r="F288" s="62">
        <f>INDEX(($I$12:$N$1473,$Q$12:$V$1473,$Y$12:$AD$1473),$A288-VLOOKUP($C$3,$CA$3:$CC$10,3,FALSE)+1,6,VLOOKUP($C$3,$CA$3:$CB$10,2,FALSE))</f>
        <v>14.1</v>
      </c>
      <c r="G288" s="30"/>
      <c r="H288" s="26">
        <f t="shared" si="28"/>
        <v>42281</v>
      </c>
      <c r="I288" s="7" t="s">
        <v>296</v>
      </c>
      <c r="J288" s="7" t="s">
        <v>20</v>
      </c>
      <c r="K288" s="7">
        <v>5.65</v>
      </c>
      <c r="L288" s="7"/>
      <c r="M288" s="7">
        <v>9.6999999999999993</v>
      </c>
      <c r="N288" s="7">
        <v>15</v>
      </c>
      <c r="P288" s="26">
        <f t="shared" si="29"/>
        <v>42281</v>
      </c>
      <c r="Q288" s="7" t="s">
        <v>296</v>
      </c>
      <c r="R288" s="7" t="s">
        <v>20</v>
      </c>
      <c r="S288" s="7">
        <v>7.05</v>
      </c>
      <c r="T288" s="7">
        <v>5.87</v>
      </c>
      <c r="U288" s="7">
        <v>5.4</v>
      </c>
      <c r="V288" s="7">
        <v>16.5</v>
      </c>
      <c r="X288" s="26">
        <f t="shared" si="30"/>
        <v>42281</v>
      </c>
      <c r="Y288" s="174" t="s">
        <v>296</v>
      </c>
      <c r="Z288" s="174" t="s">
        <v>20</v>
      </c>
      <c r="AA288" s="174">
        <v>7.75</v>
      </c>
      <c r="AB288" s="174">
        <v>5.2</v>
      </c>
      <c r="AC288" s="174">
        <v>6.4</v>
      </c>
      <c r="AD288" s="174">
        <v>14.1</v>
      </c>
      <c r="AF288" s="26" t="e">
        <f t="shared" si="31"/>
        <v>#VALUE!</v>
      </c>
      <c r="AG288" s="7"/>
      <c r="AH288" s="7"/>
      <c r="AI288" s="7"/>
      <c r="AJ288" s="7"/>
      <c r="AK288" s="7"/>
      <c r="AL288" s="7"/>
      <c r="AN288" s="26" t="e">
        <f t="shared" si="32"/>
        <v>#VALUE!</v>
      </c>
      <c r="AO288" s="7"/>
      <c r="AP288" s="7"/>
      <c r="AQ288" s="7"/>
      <c r="AR288" s="7"/>
      <c r="AS288" s="7"/>
      <c r="AT288" s="7"/>
      <c r="AV288" s="26" t="e">
        <f t="shared" si="33"/>
        <v>#VALUE!</v>
      </c>
      <c r="AW288" s="7"/>
      <c r="AX288" s="7"/>
      <c r="AY288" s="7"/>
      <c r="AZ288" s="7"/>
      <c r="BA288" s="7"/>
      <c r="BB288" s="7"/>
    </row>
    <row r="289" spans="1:54" x14ac:dyDescent="0.45">
      <c r="A289" s="48">
        <f t="shared" si="34"/>
        <v>42282</v>
      </c>
      <c r="B289" s="60"/>
      <c r="C289" s="61">
        <f>INDEX(($I$12:$N$1473,$Q$12:$V$1473,$Y$12:$AD$1473),$A289-VLOOKUP($C$3,$CA$3:$CC$10,3,FALSE)+1,3,VLOOKUP($C$3,$CA$3:$CB$10,2,FALSE))</f>
        <v>3.7</v>
      </c>
      <c r="D289" s="61">
        <f>INDEX(($I$12:$N$1473,$Q$12:$V$1473,$Y$12:$AD$1473),$A289-VLOOKUP($C$3,$CA$3:$CC$10,3,FALSE)+1,4,VLOOKUP($C$3,$CA$3:$CB$10,2,FALSE))</f>
        <v>5.2</v>
      </c>
      <c r="E289" s="61">
        <f>INDEX(($I$12:$N$1473,$Q$12:$V$1473,$Y$12:$AD$1473),$A289-VLOOKUP($C$3,$CA$3:$CC$10,3,FALSE)+1,5,VLOOKUP($C$3,$CA$3:$CB$10,2,FALSE))</f>
        <v>12.3</v>
      </c>
      <c r="F289" s="62">
        <f>INDEX(($I$12:$N$1473,$Q$12:$V$1473,$Y$12:$AD$1473),$A289-VLOOKUP($C$3,$CA$3:$CC$10,3,FALSE)+1,6,VLOOKUP($C$3,$CA$3:$CB$10,2,FALSE))</f>
        <v>16.3</v>
      </c>
      <c r="G289" s="30"/>
      <c r="H289" s="26">
        <f t="shared" si="28"/>
        <v>42282</v>
      </c>
      <c r="I289" s="7" t="s">
        <v>297</v>
      </c>
      <c r="J289" s="7" t="s">
        <v>20</v>
      </c>
      <c r="K289" s="7">
        <v>2.95</v>
      </c>
      <c r="L289" s="7"/>
      <c r="M289" s="7">
        <v>13</v>
      </c>
      <c r="N289" s="7">
        <v>17.100000000000001</v>
      </c>
      <c r="P289" s="26">
        <f t="shared" si="29"/>
        <v>42282</v>
      </c>
      <c r="Q289" s="7" t="s">
        <v>297</v>
      </c>
      <c r="R289" s="7" t="s">
        <v>20</v>
      </c>
      <c r="S289" s="7">
        <v>2.9</v>
      </c>
      <c r="T289" s="7">
        <v>5.87</v>
      </c>
      <c r="U289" s="7">
        <v>13.2</v>
      </c>
      <c r="V289" s="7">
        <v>17</v>
      </c>
      <c r="X289" s="26">
        <f t="shared" si="30"/>
        <v>42282</v>
      </c>
      <c r="Y289" s="174" t="s">
        <v>297</v>
      </c>
      <c r="Z289" s="174" t="s">
        <v>20</v>
      </c>
      <c r="AA289" s="174">
        <v>3.7</v>
      </c>
      <c r="AB289" s="174">
        <v>5.2</v>
      </c>
      <c r="AC289" s="174">
        <v>12.3</v>
      </c>
      <c r="AD289" s="174">
        <v>16.3</v>
      </c>
      <c r="AF289" s="26" t="e">
        <f t="shared" si="31"/>
        <v>#VALUE!</v>
      </c>
      <c r="AG289" s="7"/>
      <c r="AH289" s="7"/>
      <c r="AI289" s="7"/>
      <c r="AJ289" s="7"/>
      <c r="AK289" s="7"/>
      <c r="AL289" s="7"/>
      <c r="AN289" s="26" t="e">
        <f t="shared" si="32"/>
        <v>#VALUE!</v>
      </c>
      <c r="AO289" s="7"/>
      <c r="AP289" s="7"/>
      <c r="AQ289" s="7"/>
      <c r="AR289" s="7"/>
      <c r="AS289" s="7"/>
      <c r="AT289" s="7"/>
      <c r="AV289" s="26" t="e">
        <f t="shared" si="33"/>
        <v>#VALUE!</v>
      </c>
      <c r="AW289" s="7"/>
      <c r="AX289" s="7"/>
      <c r="AY289" s="7"/>
      <c r="AZ289" s="7"/>
      <c r="BA289" s="7"/>
      <c r="BB289" s="7"/>
    </row>
    <row r="290" spans="1:54" x14ac:dyDescent="0.45">
      <c r="A290" s="48">
        <f t="shared" si="34"/>
        <v>42283</v>
      </c>
      <c r="B290" s="60"/>
      <c r="C290" s="61">
        <f>INDEX(($I$12:$N$1473,$Q$12:$V$1473,$Y$12:$AD$1473),$A290-VLOOKUP($C$3,$CA$3:$CC$10,3,FALSE)+1,3,VLOOKUP($C$3,$CA$3:$CB$10,2,FALSE))</f>
        <v>0.35</v>
      </c>
      <c r="D290" s="61">
        <f>INDEX(($I$12:$N$1473,$Q$12:$V$1473,$Y$12:$AD$1473),$A290-VLOOKUP($C$3,$CA$3:$CC$10,3,FALSE)+1,4,VLOOKUP($C$3,$CA$3:$CB$10,2,FALSE))</f>
        <v>5.2</v>
      </c>
      <c r="E290" s="61">
        <f>INDEX(($I$12:$N$1473,$Q$12:$V$1473,$Y$12:$AD$1473),$A290-VLOOKUP($C$3,$CA$3:$CC$10,3,FALSE)+1,5,VLOOKUP($C$3,$CA$3:$CB$10,2,FALSE))</f>
        <v>15.1</v>
      </c>
      <c r="F290" s="62">
        <f>INDEX(($I$12:$N$1473,$Q$12:$V$1473,$Y$12:$AD$1473),$A290-VLOOKUP($C$3,$CA$3:$CC$10,3,FALSE)+1,6,VLOOKUP($C$3,$CA$3:$CB$10,2,FALSE))</f>
        <v>20.2</v>
      </c>
      <c r="G290" s="30"/>
      <c r="H290" s="26">
        <f t="shared" si="28"/>
        <v>42283</v>
      </c>
      <c r="I290" s="7" t="s">
        <v>298</v>
      </c>
      <c r="J290" s="7" t="s">
        <v>20</v>
      </c>
      <c r="K290" s="7">
        <v>0.25</v>
      </c>
      <c r="L290" s="7"/>
      <c r="M290" s="7">
        <v>15.2</v>
      </c>
      <c r="N290" s="7">
        <v>20.3</v>
      </c>
      <c r="P290" s="26">
        <f t="shared" si="29"/>
        <v>42283</v>
      </c>
      <c r="Q290" s="7" t="s">
        <v>298</v>
      </c>
      <c r="R290" s="7" t="s">
        <v>20</v>
      </c>
      <c r="S290" s="7">
        <v>0.87</v>
      </c>
      <c r="T290" s="7">
        <v>5.87</v>
      </c>
      <c r="U290" s="7">
        <v>15.1</v>
      </c>
      <c r="V290" s="7">
        <v>20.6</v>
      </c>
      <c r="X290" s="26">
        <f t="shared" si="30"/>
        <v>42283</v>
      </c>
      <c r="Y290" s="174" t="s">
        <v>298</v>
      </c>
      <c r="Z290" s="174" t="s">
        <v>20</v>
      </c>
      <c r="AA290" s="174">
        <v>0.35</v>
      </c>
      <c r="AB290" s="174">
        <v>5.2</v>
      </c>
      <c r="AC290" s="174">
        <v>15.1</v>
      </c>
      <c r="AD290" s="174">
        <v>20.2</v>
      </c>
      <c r="AF290" s="26" t="e">
        <f t="shared" si="31"/>
        <v>#VALUE!</v>
      </c>
      <c r="AG290" s="7"/>
      <c r="AH290" s="7"/>
      <c r="AI290" s="7"/>
      <c r="AJ290" s="7"/>
      <c r="AK290" s="7"/>
      <c r="AL290" s="7"/>
      <c r="AN290" s="26" t="e">
        <f t="shared" si="32"/>
        <v>#VALUE!</v>
      </c>
      <c r="AO290" s="7"/>
      <c r="AP290" s="7"/>
      <c r="AQ290" s="7"/>
      <c r="AR290" s="7"/>
      <c r="AS290" s="7"/>
      <c r="AT290" s="7"/>
      <c r="AV290" s="26" t="e">
        <f t="shared" si="33"/>
        <v>#VALUE!</v>
      </c>
      <c r="AW290" s="7"/>
      <c r="AX290" s="7"/>
      <c r="AY290" s="7"/>
      <c r="AZ290" s="7"/>
      <c r="BA290" s="7"/>
      <c r="BB290" s="7"/>
    </row>
    <row r="291" spans="1:54" x14ac:dyDescent="0.45">
      <c r="A291" s="48">
        <f t="shared" si="34"/>
        <v>42284</v>
      </c>
      <c r="B291" s="60"/>
      <c r="C291" s="61">
        <f>INDEX(($I$12:$N$1473,$Q$12:$V$1473,$Y$12:$AD$1473),$A291-VLOOKUP($C$3,$CA$3:$CC$10,3,FALSE)+1,3,VLOOKUP($C$3,$CA$3:$CB$10,2,FALSE))</f>
        <v>3.3</v>
      </c>
      <c r="D291" s="61">
        <f>INDEX(($I$12:$N$1473,$Q$12:$V$1473,$Y$12:$AD$1473),$A291-VLOOKUP($C$3,$CA$3:$CC$10,3,FALSE)+1,4,VLOOKUP($C$3,$CA$3:$CB$10,2,FALSE))</f>
        <v>5.2</v>
      </c>
      <c r="E291" s="61">
        <f>INDEX(($I$12:$N$1473,$Q$12:$V$1473,$Y$12:$AD$1473),$A291-VLOOKUP($C$3,$CA$3:$CC$10,3,FALSE)+1,5,VLOOKUP($C$3,$CA$3:$CB$10,2,FALSE))</f>
        <v>12.4</v>
      </c>
      <c r="F291" s="62">
        <f>INDEX(($I$12:$N$1473,$Q$12:$V$1473,$Y$12:$AD$1473),$A291-VLOOKUP($C$3,$CA$3:$CC$10,3,FALSE)+1,6,VLOOKUP($C$3,$CA$3:$CB$10,2,FALSE))</f>
        <v>17</v>
      </c>
      <c r="G291" s="30"/>
      <c r="H291" s="26">
        <f t="shared" si="28"/>
        <v>42284</v>
      </c>
      <c r="I291" s="7" t="s">
        <v>299</v>
      </c>
      <c r="J291" s="7" t="s">
        <v>20</v>
      </c>
      <c r="K291" s="7">
        <v>3.1</v>
      </c>
      <c r="L291" s="7"/>
      <c r="M291" s="7">
        <v>13</v>
      </c>
      <c r="N291" s="7">
        <v>16.8</v>
      </c>
      <c r="P291" s="26">
        <f t="shared" si="29"/>
        <v>42284</v>
      </c>
      <c r="Q291" s="7" t="s">
        <v>299</v>
      </c>
      <c r="R291" s="7" t="s">
        <v>20</v>
      </c>
      <c r="S291" s="7">
        <v>2.95</v>
      </c>
      <c r="T291" s="7">
        <v>5.87</v>
      </c>
      <c r="U291" s="7">
        <v>13</v>
      </c>
      <c r="V291" s="7">
        <v>17.100000000000001</v>
      </c>
      <c r="X291" s="26">
        <f t="shared" si="30"/>
        <v>42284</v>
      </c>
      <c r="Y291" s="174" t="s">
        <v>299</v>
      </c>
      <c r="Z291" s="174" t="s">
        <v>20</v>
      </c>
      <c r="AA291" s="174">
        <v>3.3</v>
      </c>
      <c r="AB291" s="174">
        <v>5.2</v>
      </c>
      <c r="AC291" s="174">
        <v>12.4</v>
      </c>
      <c r="AD291" s="174">
        <v>17</v>
      </c>
      <c r="AF291" s="26" t="e">
        <f t="shared" si="31"/>
        <v>#VALUE!</v>
      </c>
      <c r="AG291" s="7"/>
      <c r="AH291" s="7"/>
      <c r="AI291" s="7"/>
      <c r="AJ291" s="7"/>
      <c r="AK291" s="7"/>
      <c r="AL291" s="7"/>
      <c r="AN291" s="26" t="e">
        <f t="shared" si="32"/>
        <v>#VALUE!</v>
      </c>
      <c r="AO291" s="7"/>
      <c r="AP291" s="7"/>
      <c r="AQ291" s="7"/>
      <c r="AR291" s="7"/>
      <c r="AS291" s="7"/>
      <c r="AT291" s="7"/>
      <c r="AV291" s="26" t="e">
        <f t="shared" si="33"/>
        <v>#VALUE!</v>
      </c>
      <c r="AW291" s="7"/>
      <c r="AX291" s="7"/>
      <c r="AY291" s="7"/>
      <c r="AZ291" s="7"/>
      <c r="BA291" s="7"/>
      <c r="BB291" s="7"/>
    </row>
    <row r="292" spans="1:54" x14ac:dyDescent="0.45">
      <c r="A292" s="48">
        <f t="shared" si="34"/>
        <v>42285</v>
      </c>
      <c r="B292" s="60"/>
      <c r="C292" s="61">
        <f>INDEX(($I$12:$N$1473,$Q$12:$V$1473,$Y$12:$AD$1473),$A292-VLOOKUP($C$3,$CA$3:$CC$10,3,FALSE)+1,3,VLOOKUP($C$3,$CA$3:$CB$10,2,FALSE))</f>
        <v>5.6</v>
      </c>
      <c r="D292" s="61">
        <f>INDEX(($I$12:$N$1473,$Q$12:$V$1473,$Y$12:$AD$1473),$A292-VLOOKUP($C$3,$CA$3:$CC$10,3,FALSE)+1,4,VLOOKUP($C$3,$CA$3:$CB$10,2,FALSE))</f>
        <v>5.2</v>
      </c>
      <c r="E292" s="61">
        <f>INDEX(($I$12:$N$1473,$Q$12:$V$1473,$Y$12:$AD$1473),$A292-VLOOKUP($C$3,$CA$3:$CC$10,3,FALSE)+1,5,VLOOKUP($C$3,$CA$3:$CB$10,2,FALSE))</f>
        <v>8.4</v>
      </c>
      <c r="F292" s="62">
        <f>INDEX(($I$12:$N$1473,$Q$12:$V$1473,$Y$12:$AD$1473),$A292-VLOOKUP($C$3,$CA$3:$CC$10,3,FALSE)+1,6,VLOOKUP($C$3,$CA$3:$CB$10,2,FALSE))</f>
        <v>16.399999999999999</v>
      </c>
      <c r="G292" s="30"/>
      <c r="H292" s="26">
        <f t="shared" si="28"/>
        <v>42285</v>
      </c>
      <c r="I292" s="7" t="s">
        <v>300</v>
      </c>
      <c r="J292" s="7" t="s">
        <v>20</v>
      </c>
      <c r="K292" s="7">
        <v>4.25</v>
      </c>
      <c r="L292" s="7"/>
      <c r="M292" s="7">
        <v>10.9</v>
      </c>
      <c r="N292" s="7">
        <v>16.600000000000001</v>
      </c>
      <c r="P292" s="26">
        <f t="shared" si="29"/>
        <v>42285</v>
      </c>
      <c r="Q292" s="7" t="s">
        <v>300</v>
      </c>
      <c r="R292" s="7" t="s">
        <v>20</v>
      </c>
      <c r="S292" s="7">
        <v>4.95</v>
      </c>
      <c r="T292" s="7">
        <v>5.87</v>
      </c>
      <c r="U292" s="7">
        <v>10.3</v>
      </c>
      <c r="V292" s="7">
        <v>15.8</v>
      </c>
      <c r="X292" s="26">
        <f t="shared" si="30"/>
        <v>42285</v>
      </c>
      <c r="Y292" s="174" t="s">
        <v>300</v>
      </c>
      <c r="Z292" s="174" t="s">
        <v>20</v>
      </c>
      <c r="AA292" s="174">
        <v>5.6</v>
      </c>
      <c r="AB292" s="174">
        <v>5.2</v>
      </c>
      <c r="AC292" s="174">
        <v>8.4</v>
      </c>
      <c r="AD292" s="174">
        <v>16.399999999999999</v>
      </c>
      <c r="AF292" s="26" t="e">
        <f t="shared" si="31"/>
        <v>#VALUE!</v>
      </c>
      <c r="AG292" s="7"/>
      <c r="AH292" s="7"/>
      <c r="AI292" s="7"/>
      <c r="AJ292" s="7"/>
      <c r="AK292" s="7"/>
      <c r="AL292" s="7"/>
      <c r="AN292" s="26" t="e">
        <f t="shared" si="32"/>
        <v>#VALUE!</v>
      </c>
      <c r="AO292" s="7"/>
      <c r="AP292" s="7"/>
      <c r="AQ292" s="7"/>
      <c r="AR292" s="7"/>
      <c r="AS292" s="7"/>
      <c r="AT292" s="7"/>
      <c r="AV292" s="26" t="e">
        <f t="shared" si="33"/>
        <v>#VALUE!</v>
      </c>
      <c r="AW292" s="7"/>
      <c r="AX292" s="7"/>
      <c r="AY292" s="7"/>
      <c r="AZ292" s="7"/>
      <c r="BA292" s="7"/>
      <c r="BB292" s="7"/>
    </row>
    <row r="293" spans="1:54" x14ac:dyDescent="0.45">
      <c r="A293" s="48">
        <f t="shared" si="34"/>
        <v>42286</v>
      </c>
      <c r="B293" s="60"/>
      <c r="C293" s="61">
        <f>INDEX(($I$12:$N$1473,$Q$12:$V$1473,$Y$12:$AD$1473),$A293-VLOOKUP($C$3,$CA$3:$CC$10,3,FALSE)+1,3,VLOOKUP($C$3,$CA$3:$CB$10,2,FALSE))</f>
        <v>6.8</v>
      </c>
      <c r="D293" s="61">
        <f>INDEX(($I$12:$N$1473,$Q$12:$V$1473,$Y$12:$AD$1473),$A293-VLOOKUP($C$3,$CA$3:$CC$10,3,FALSE)+1,4,VLOOKUP($C$3,$CA$3:$CB$10,2,FALSE))</f>
        <v>5.2</v>
      </c>
      <c r="E293" s="61">
        <f>INDEX(($I$12:$N$1473,$Q$12:$V$1473,$Y$12:$AD$1473),$A293-VLOOKUP($C$3,$CA$3:$CC$10,3,FALSE)+1,5,VLOOKUP($C$3,$CA$3:$CB$10,2,FALSE))</f>
        <v>6.2</v>
      </c>
      <c r="F293" s="62">
        <f>INDEX(($I$12:$N$1473,$Q$12:$V$1473,$Y$12:$AD$1473),$A293-VLOOKUP($C$3,$CA$3:$CC$10,3,FALSE)+1,6,VLOOKUP($C$3,$CA$3:$CB$10,2,FALSE))</f>
        <v>16.2</v>
      </c>
      <c r="G293" s="30"/>
      <c r="H293" s="26">
        <f t="shared" si="28"/>
        <v>42286</v>
      </c>
      <c r="I293" s="7" t="s">
        <v>301</v>
      </c>
      <c r="J293" s="7" t="s">
        <v>20</v>
      </c>
      <c r="K293" s="7">
        <v>5.35</v>
      </c>
      <c r="L293" s="7"/>
      <c r="M293" s="7">
        <v>8.5</v>
      </c>
      <c r="N293" s="7">
        <v>16.8</v>
      </c>
      <c r="P293" s="26">
        <f t="shared" si="29"/>
        <v>42286</v>
      </c>
      <c r="Q293" s="7" t="s">
        <v>301</v>
      </c>
      <c r="R293" s="7" t="s">
        <v>20</v>
      </c>
      <c r="S293" s="7">
        <v>6.95</v>
      </c>
      <c r="T293" s="7">
        <v>5.87</v>
      </c>
      <c r="U293" s="7">
        <v>6</v>
      </c>
      <c r="V293" s="7">
        <v>16.100000000000001</v>
      </c>
      <c r="X293" s="26">
        <f t="shared" si="30"/>
        <v>42286</v>
      </c>
      <c r="Y293" s="174" t="s">
        <v>301</v>
      </c>
      <c r="Z293" s="174" t="s">
        <v>20</v>
      </c>
      <c r="AA293" s="174">
        <v>6.8</v>
      </c>
      <c r="AB293" s="174">
        <v>5.2</v>
      </c>
      <c r="AC293" s="174">
        <v>6.2</v>
      </c>
      <c r="AD293" s="174">
        <v>16.2</v>
      </c>
      <c r="AF293" s="26" t="e">
        <f t="shared" si="31"/>
        <v>#VALUE!</v>
      </c>
      <c r="AG293" s="7"/>
      <c r="AH293" s="7"/>
      <c r="AI293" s="7"/>
      <c r="AJ293" s="7"/>
      <c r="AK293" s="7"/>
      <c r="AL293" s="7"/>
      <c r="AN293" s="26" t="e">
        <f t="shared" si="32"/>
        <v>#VALUE!</v>
      </c>
      <c r="AO293" s="7"/>
      <c r="AP293" s="7"/>
      <c r="AQ293" s="7"/>
      <c r="AR293" s="7"/>
      <c r="AS293" s="7"/>
      <c r="AT293" s="7"/>
      <c r="AV293" s="26" t="e">
        <f t="shared" si="33"/>
        <v>#VALUE!</v>
      </c>
      <c r="AW293" s="7"/>
      <c r="AX293" s="7"/>
      <c r="AY293" s="7"/>
      <c r="AZ293" s="7"/>
      <c r="BA293" s="7"/>
      <c r="BB293" s="7"/>
    </row>
    <row r="294" spans="1:54" x14ac:dyDescent="0.45">
      <c r="A294" s="48">
        <f t="shared" si="34"/>
        <v>42287</v>
      </c>
      <c r="B294" s="60"/>
      <c r="C294" s="61">
        <f>INDEX(($I$12:$N$1473,$Q$12:$V$1473,$Y$12:$AD$1473),$A294-VLOOKUP($C$3,$CA$3:$CC$10,3,FALSE)+1,3,VLOOKUP($C$3,$CA$3:$CB$10,2,FALSE))</f>
        <v>4.8</v>
      </c>
      <c r="D294" s="61">
        <f>INDEX(($I$12:$N$1473,$Q$12:$V$1473,$Y$12:$AD$1473),$A294-VLOOKUP($C$3,$CA$3:$CC$10,3,FALSE)+1,4,VLOOKUP($C$3,$CA$3:$CB$10,2,FALSE))</f>
        <v>5.2</v>
      </c>
      <c r="E294" s="61">
        <f>INDEX(($I$12:$N$1473,$Q$12:$V$1473,$Y$12:$AD$1473),$A294-VLOOKUP($C$3,$CA$3:$CC$10,3,FALSE)+1,5,VLOOKUP($C$3,$CA$3:$CB$10,2,FALSE))</f>
        <v>8.4</v>
      </c>
      <c r="F294" s="62">
        <f>INDEX(($I$12:$N$1473,$Q$12:$V$1473,$Y$12:$AD$1473),$A294-VLOOKUP($C$3,$CA$3:$CC$10,3,FALSE)+1,6,VLOOKUP($C$3,$CA$3:$CB$10,2,FALSE))</f>
        <v>18</v>
      </c>
      <c r="G294" s="30"/>
      <c r="H294" s="26">
        <f t="shared" si="28"/>
        <v>42287</v>
      </c>
      <c r="I294" s="7" t="s">
        <v>302</v>
      </c>
      <c r="J294" s="7" t="s">
        <v>20</v>
      </c>
      <c r="K294" s="7">
        <v>3.95</v>
      </c>
      <c r="L294" s="7"/>
      <c r="M294" s="7">
        <v>9.4</v>
      </c>
      <c r="N294" s="7">
        <v>18.7</v>
      </c>
      <c r="P294" s="26">
        <f t="shared" si="29"/>
        <v>42287</v>
      </c>
      <c r="Q294" s="7" t="s">
        <v>302</v>
      </c>
      <c r="R294" s="7" t="s">
        <v>20</v>
      </c>
      <c r="S294" s="7">
        <v>5.3</v>
      </c>
      <c r="T294" s="7">
        <v>5.87</v>
      </c>
      <c r="U294" s="7">
        <v>8.3000000000000007</v>
      </c>
      <c r="V294" s="7">
        <v>17.100000000000001</v>
      </c>
      <c r="X294" s="26">
        <f t="shared" si="30"/>
        <v>42287</v>
      </c>
      <c r="Y294" s="174" t="s">
        <v>302</v>
      </c>
      <c r="Z294" s="174" t="s">
        <v>20</v>
      </c>
      <c r="AA294" s="174">
        <v>4.8</v>
      </c>
      <c r="AB294" s="174">
        <v>5.2</v>
      </c>
      <c r="AC294" s="174">
        <v>8.4</v>
      </c>
      <c r="AD294" s="174">
        <v>18</v>
      </c>
      <c r="AF294" s="26" t="e">
        <f t="shared" si="31"/>
        <v>#VALUE!</v>
      </c>
      <c r="AG294" s="7"/>
      <c r="AH294" s="7"/>
      <c r="AI294" s="7"/>
      <c r="AJ294" s="7"/>
      <c r="AK294" s="7"/>
      <c r="AL294" s="7"/>
      <c r="AN294" s="26" t="e">
        <f t="shared" si="32"/>
        <v>#VALUE!</v>
      </c>
      <c r="AO294" s="7"/>
      <c r="AP294" s="7"/>
      <c r="AQ294" s="7"/>
      <c r="AR294" s="7"/>
      <c r="AS294" s="7"/>
      <c r="AT294" s="7"/>
      <c r="AV294" s="26" t="e">
        <f t="shared" si="33"/>
        <v>#VALUE!</v>
      </c>
      <c r="AW294" s="7"/>
      <c r="AX294" s="7"/>
      <c r="AY294" s="7"/>
      <c r="AZ294" s="7"/>
      <c r="BA294" s="7"/>
      <c r="BB294" s="7"/>
    </row>
    <row r="295" spans="1:54" x14ac:dyDescent="0.45">
      <c r="A295" s="48">
        <f t="shared" si="34"/>
        <v>42288</v>
      </c>
      <c r="B295" s="60"/>
      <c r="C295" s="61">
        <f>INDEX(($I$12:$N$1473,$Q$12:$V$1473,$Y$12:$AD$1473),$A295-VLOOKUP($C$3,$CA$3:$CC$10,3,FALSE)+1,3,VLOOKUP($C$3,$CA$3:$CB$10,2,FALSE))</f>
        <v>6.45</v>
      </c>
      <c r="D295" s="61">
        <f>INDEX(($I$12:$N$1473,$Q$12:$V$1473,$Y$12:$AD$1473),$A295-VLOOKUP($C$3,$CA$3:$CC$10,3,FALSE)+1,4,VLOOKUP($C$3,$CA$3:$CB$10,2,FALSE))</f>
        <v>6.6</v>
      </c>
      <c r="E295" s="61">
        <f>INDEX(($I$12:$N$1473,$Q$12:$V$1473,$Y$12:$AD$1473),$A295-VLOOKUP($C$3,$CA$3:$CC$10,3,FALSE)+1,5,VLOOKUP($C$3,$CA$3:$CB$10,2,FALSE))</f>
        <v>7.8</v>
      </c>
      <c r="F295" s="62">
        <f>INDEX(($I$12:$N$1473,$Q$12:$V$1473,$Y$12:$AD$1473),$A295-VLOOKUP($C$3,$CA$3:$CC$10,3,FALSE)+1,6,VLOOKUP($C$3,$CA$3:$CB$10,2,FALSE))</f>
        <v>15.3</v>
      </c>
      <c r="G295" s="30"/>
      <c r="H295" s="26">
        <f t="shared" si="28"/>
        <v>42288</v>
      </c>
      <c r="I295" s="7" t="s">
        <v>303</v>
      </c>
      <c r="J295" s="7" t="s">
        <v>20</v>
      </c>
      <c r="K295" s="7">
        <v>5.55</v>
      </c>
      <c r="L295" s="7"/>
      <c r="M295" s="7">
        <v>8.8000000000000007</v>
      </c>
      <c r="N295" s="7">
        <v>16.100000000000001</v>
      </c>
      <c r="P295" s="26">
        <f t="shared" si="29"/>
        <v>42288</v>
      </c>
      <c r="Q295" s="7" t="s">
        <v>303</v>
      </c>
      <c r="R295" s="7" t="s">
        <v>20</v>
      </c>
      <c r="S295" s="7">
        <v>6.3</v>
      </c>
      <c r="T295" s="7">
        <v>5.87</v>
      </c>
      <c r="U295" s="7">
        <v>7.8</v>
      </c>
      <c r="V295" s="7">
        <v>15.6</v>
      </c>
      <c r="X295" s="26">
        <f t="shared" si="30"/>
        <v>42288</v>
      </c>
      <c r="Y295" s="174" t="s">
        <v>303</v>
      </c>
      <c r="Z295" s="174" t="s">
        <v>20</v>
      </c>
      <c r="AA295" s="174">
        <v>6.45</v>
      </c>
      <c r="AB295" s="174">
        <v>6.6</v>
      </c>
      <c r="AC295" s="174">
        <v>7.8</v>
      </c>
      <c r="AD295" s="174">
        <v>15.3</v>
      </c>
      <c r="AF295" s="26" t="e">
        <f t="shared" si="31"/>
        <v>#VALUE!</v>
      </c>
      <c r="AG295" s="7"/>
      <c r="AH295" s="7"/>
      <c r="AI295" s="7"/>
      <c r="AJ295" s="7"/>
      <c r="AK295" s="7"/>
      <c r="AL295" s="7"/>
      <c r="AN295" s="26" t="e">
        <f t="shared" si="32"/>
        <v>#VALUE!</v>
      </c>
      <c r="AO295" s="7"/>
      <c r="AP295" s="7"/>
      <c r="AQ295" s="7"/>
      <c r="AR295" s="7"/>
      <c r="AS295" s="7"/>
      <c r="AT295" s="7"/>
      <c r="AV295" s="26" t="e">
        <f t="shared" si="33"/>
        <v>#VALUE!</v>
      </c>
      <c r="AW295" s="7"/>
      <c r="AX295" s="7"/>
      <c r="AY295" s="7"/>
      <c r="AZ295" s="7"/>
      <c r="BA295" s="7"/>
      <c r="BB295" s="7"/>
    </row>
    <row r="296" spans="1:54" x14ac:dyDescent="0.45">
      <c r="A296" s="48">
        <f t="shared" si="34"/>
        <v>42289</v>
      </c>
      <c r="B296" s="60"/>
      <c r="C296" s="61">
        <f>INDEX(($I$12:$N$1473,$Q$12:$V$1473,$Y$12:$AD$1473),$A296-VLOOKUP($C$3,$CA$3:$CC$10,3,FALSE)+1,3,VLOOKUP($C$3,$CA$3:$CB$10,2,FALSE))</f>
        <v>6.7</v>
      </c>
      <c r="D296" s="61">
        <f>INDEX(($I$12:$N$1473,$Q$12:$V$1473,$Y$12:$AD$1473),$A296-VLOOKUP($C$3,$CA$3:$CC$10,3,FALSE)+1,4,VLOOKUP($C$3,$CA$3:$CB$10,2,FALSE))</f>
        <v>6.6</v>
      </c>
      <c r="E296" s="61">
        <f>INDEX(($I$12:$N$1473,$Q$12:$V$1473,$Y$12:$AD$1473),$A296-VLOOKUP($C$3,$CA$3:$CC$10,3,FALSE)+1,5,VLOOKUP($C$3,$CA$3:$CB$10,2,FALSE))</f>
        <v>7.6</v>
      </c>
      <c r="F296" s="62">
        <f>INDEX(($I$12:$N$1473,$Q$12:$V$1473,$Y$12:$AD$1473),$A296-VLOOKUP($C$3,$CA$3:$CC$10,3,FALSE)+1,6,VLOOKUP($C$3,$CA$3:$CB$10,2,FALSE))</f>
        <v>15</v>
      </c>
      <c r="G296" s="30"/>
      <c r="H296" s="26">
        <f t="shared" si="28"/>
        <v>42289</v>
      </c>
      <c r="I296" s="7" t="s">
        <v>304</v>
      </c>
      <c r="J296" s="7" t="s">
        <v>20</v>
      </c>
      <c r="K296" s="7">
        <v>5.6</v>
      </c>
      <c r="L296" s="7"/>
      <c r="M296" s="7">
        <v>8.6999999999999993</v>
      </c>
      <c r="N296" s="7">
        <v>16.100000000000001</v>
      </c>
      <c r="P296" s="26">
        <f t="shared" si="29"/>
        <v>42289</v>
      </c>
      <c r="Q296" s="7" t="s">
        <v>304</v>
      </c>
      <c r="R296" s="7" t="s">
        <v>20</v>
      </c>
      <c r="S296" s="7">
        <v>7.1</v>
      </c>
      <c r="T296" s="7">
        <v>5.87</v>
      </c>
      <c r="U296" s="7">
        <v>7.2</v>
      </c>
      <c r="V296" s="7">
        <v>14.6</v>
      </c>
      <c r="X296" s="26">
        <f t="shared" si="30"/>
        <v>42289</v>
      </c>
      <c r="Y296" s="174" t="s">
        <v>304</v>
      </c>
      <c r="Z296" s="174" t="s">
        <v>20</v>
      </c>
      <c r="AA296" s="174">
        <v>6.7</v>
      </c>
      <c r="AB296" s="174">
        <v>6.6</v>
      </c>
      <c r="AC296" s="174">
        <v>7.6</v>
      </c>
      <c r="AD296" s="174">
        <v>15</v>
      </c>
      <c r="AF296" s="26" t="e">
        <f t="shared" si="31"/>
        <v>#VALUE!</v>
      </c>
      <c r="AG296" s="7"/>
      <c r="AH296" s="7"/>
      <c r="AI296" s="7"/>
      <c r="AJ296" s="7"/>
      <c r="AK296" s="7"/>
      <c r="AL296" s="7"/>
      <c r="AN296" s="26" t="e">
        <f t="shared" si="32"/>
        <v>#VALUE!</v>
      </c>
      <c r="AO296" s="7"/>
      <c r="AP296" s="7"/>
      <c r="AQ296" s="7"/>
      <c r="AR296" s="7"/>
      <c r="AS296" s="7"/>
      <c r="AT296" s="7"/>
      <c r="AV296" s="26" t="e">
        <f t="shared" si="33"/>
        <v>#VALUE!</v>
      </c>
      <c r="AW296" s="7"/>
      <c r="AX296" s="7"/>
      <c r="AY296" s="7"/>
      <c r="AZ296" s="7"/>
      <c r="BA296" s="7"/>
      <c r="BB296" s="7"/>
    </row>
    <row r="297" spans="1:54" x14ac:dyDescent="0.45">
      <c r="A297" s="48">
        <f t="shared" si="34"/>
        <v>42290</v>
      </c>
      <c r="B297" s="60"/>
      <c r="C297" s="61">
        <f>INDEX(($I$12:$N$1473,$Q$12:$V$1473,$Y$12:$AD$1473),$A297-VLOOKUP($C$3,$CA$3:$CC$10,3,FALSE)+1,3,VLOOKUP($C$3,$CA$3:$CB$10,2,FALSE))</f>
        <v>9.85</v>
      </c>
      <c r="D297" s="61">
        <f>INDEX(($I$12:$N$1473,$Q$12:$V$1473,$Y$12:$AD$1473),$A297-VLOOKUP($C$3,$CA$3:$CC$10,3,FALSE)+1,4,VLOOKUP($C$3,$CA$3:$CB$10,2,FALSE))</f>
        <v>6.6</v>
      </c>
      <c r="E297" s="61">
        <f>INDEX(($I$12:$N$1473,$Q$12:$V$1473,$Y$12:$AD$1473),$A297-VLOOKUP($C$3,$CA$3:$CC$10,3,FALSE)+1,5,VLOOKUP($C$3,$CA$3:$CB$10,2,FALSE))</f>
        <v>4.4000000000000004</v>
      </c>
      <c r="F297" s="62">
        <f>INDEX(($I$12:$N$1473,$Q$12:$V$1473,$Y$12:$AD$1473),$A297-VLOOKUP($C$3,$CA$3:$CC$10,3,FALSE)+1,6,VLOOKUP($C$3,$CA$3:$CB$10,2,FALSE))</f>
        <v>11.9</v>
      </c>
      <c r="G297" s="30"/>
      <c r="H297" s="26">
        <f t="shared" si="28"/>
        <v>42290</v>
      </c>
      <c r="I297" s="7" t="s">
        <v>305</v>
      </c>
      <c r="J297" s="7" t="s">
        <v>20</v>
      </c>
      <c r="K297" s="7">
        <v>7.65</v>
      </c>
      <c r="L297" s="7"/>
      <c r="M297" s="7">
        <v>8.3000000000000007</v>
      </c>
      <c r="N297" s="7">
        <v>12.4</v>
      </c>
      <c r="P297" s="26">
        <f t="shared" si="29"/>
        <v>42290</v>
      </c>
      <c r="Q297" s="7" t="s">
        <v>305</v>
      </c>
      <c r="R297" s="7" t="s">
        <v>20</v>
      </c>
      <c r="S297" s="7">
        <v>9.3000000000000007</v>
      </c>
      <c r="T297" s="7">
        <v>5.87</v>
      </c>
      <c r="U297" s="7">
        <v>5.4</v>
      </c>
      <c r="V297" s="7">
        <v>12</v>
      </c>
      <c r="X297" s="26">
        <f t="shared" si="30"/>
        <v>42290</v>
      </c>
      <c r="Y297" s="174" t="s">
        <v>305</v>
      </c>
      <c r="Z297" s="174" t="s">
        <v>20</v>
      </c>
      <c r="AA297" s="174">
        <v>9.85</v>
      </c>
      <c r="AB297" s="174">
        <v>6.6</v>
      </c>
      <c r="AC297" s="174">
        <v>4.4000000000000004</v>
      </c>
      <c r="AD297" s="174">
        <v>11.9</v>
      </c>
      <c r="AF297" s="26" t="e">
        <f t="shared" si="31"/>
        <v>#VALUE!</v>
      </c>
      <c r="AG297" s="7"/>
      <c r="AH297" s="7"/>
      <c r="AI297" s="7"/>
      <c r="AJ297" s="7"/>
      <c r="AK297" s="7"/>
      <c r="AL297" s="7"/>
      <c r="AN297" s="26" t="e">
        <f t="shared" si="32"/>
        <v>#VALUE!</v>
      </c>
      <c r="AO297" s="7"/>
      <c r="AP297" s="7"/>
      <c r="AQ297" s="7"/>
      <c r="AR297" s="7"/>
      <c r="AS297" s="7"/>
      <c r="AT297" s="7"/>
      <c r="AV297" s="26" t="e">
        <f t="shared" si="33"/>
        <v>#VALUE!</v>
      </c>
      <c r="AW297" s="7"/>
      <c r="AX297" s="7"/>
      <c r="AY297" s="7"/>
      <c r="AZ297" s="7"/>
      <c r="BA297" s="7"/>
      <c r="BB297" s="7"/>
    </row>
    <row r="298" spans="1:54" x14ac:dyDescent="0.45">
      <c r="A298" s="48">
        <f t="shared" si="34"/>
        <v>42291</v>
      </c>
      <c r="B298" s="60"/>
      <c r="C298" s="61">
        <f>INDEX(($I$12:$N$1473,$Q$12:$V$1473,$Y$12:$AD$1473),$A298-VLOOKUP($C$3,$CA$3:$CC$10,3,FALSE)+1,3,VLOOKUP($C$3,$CA$3:$CB$10,2,FALSE))</f>
        <v>11.5</v>
      </c>
      <c r="D298" s="61">
        <f>INDEX(($I$12:$N$1473,$Q$12:$V$1473,$Y$12:$AD$1473),$A298-VLOOKUP($C$3,$CA$3:$CC$10,3,FALSE)+1,4,VLOOKUP($C$3,$CA$3:$CB$10,2,FALSE))</f>
        <v>6.6</v>
      </c>
      <c r="E298" s="61">
        <f>INDEX(($I$12:$N$1473,$Q$12:$V$1473,$Y$12:$AD$1473),$A298-VLOOKUP($C$3,$CA$3:$CC$10,3,FALSE)+1,5,VLOOKUP($C$3,$CA$3:$CB$10,2,FALSE))</f>
        <v>2.8</v>
      </c>
      <c r="F298" s="62">
        <f>INDEX(($I$12:$N$1473,$Q$12:$V$1473,$Y$12:$AD$1473),$A298-VLOOKUP($C$3,$CA$3:$CC$10,3,FALSE)+1,6,VLOOKUP($C$3,$CA$3:$CB$10,2,FALSE))</f>
        <v>10.199999999999999</v>
      </c>
      <c r="G298" s="30"/>
      <c r="H298" s="26">
        <f t="shared" si="28"/>
        <v>42291</v>
      </c>
      <c r="I298" s="7" t="s">
        <v>306</v>
      </c>
      <c r="J298" s="7" t="s">
        <v>20</v>
      </c>
      <c r="K298" s="7">
        <v>10.9</v>
      </c>
      <c r="L298" s="7"/>
      <c r="M298" s="7">
        <v>3.7</v>
      </c>
      <c r="N298" s="7">
        <v>10.5</v>
      </c>
      <c r="P298" s="26">
        <f t="shared" si="29"/>
        <v>42291</v>
      </c>
      <c r="Q298" s="7" t="s">
        <v>306</v>
      </c>
      <c r="R298" s="7" t="s">
        <v>20</v>
      </c>
      <c r="S298" s="7">
        <v>11.95</v>
      </c>
      <c r="T298" s="7">
        <v>5.87</v>
      </c>
      <c r="U298" s="7">
        <v>1.8</v>
      </c>
      <c r="V298" s="7">
        <v>10.3</v>
      </c>
      <c r="X298" s="26">
        <f t="shared" si="30"/>
        <v>42291</v>
      </c>
      <c r="Y298" s="174" t="s">
        <v>306</v>
      </c>
      <c r="Z298" s="174" t="s">
        <v>20</v>
      </c>
      <c r="AA298" s="174">
        <v>11.5</v>
      </c>
      <c r="AB298" s="174">
        <v>6.6</v>
      </c>
      <c r="AC298" s="174">
        <v>2.8</v>
      </c>
      <c r="AD298" s="174">
        <v>10.199999999999999</v>
      </c>
      <c r="AF298" s="26" t="e">
        <f t="shared" si="31"/>
        <v>#VALUE!</v>
      </c>
      <c r="AG298" s="7"/>
      <c r="AH298" s="7"/>
      <c r="AI298" s="7"/>
      <c r="AJ298" s="7"/>
      <c r="AK298" s="7"/>
      <c r="AL298" s="7"/>
      <c r="AN298" s="26" t="e">
        <f t="shared" si="32"/>
        <v>#VALUE!</v>
      </c>
      <c r="AO298" s="7"/>
      <c r="AP298" s="7"/>
      <c r="AQ298" s="7"/>
      <c r="AR298" s="7"/>
      <c r="AS298" s="7"/>
      <c r="AT298" s="7"/>
      <c r="AV298" s="26" t="e">
        <f t="shared" si="33"/>
        <v>#VALUE!</v>
      </c>
      <c r="AW298" s="7"/>
      <c r="AX298" s="7"/>
      <c r="AY298" s="7"/>
      <c r="AZ298" s="7"/>
      <c r="BA298" s="7"/>
      <c r="BB298" s="7"/>
    </row>
    <row r="299" spans="1:54" x14ac:dyDescent="0.45">
      <c r="A299" s="48">
        <f t="shared" si="34"/>
        <v>42292</v>
      </c>
      <c r="B299" s="60"/>
      <c r="C299" s="61">
        <f>INDEX(($I$12:$N$1473,$Q$12:$V$1473,$Y$12:$AD$1473),$A299-VLOOKUP($C$3,$CA$3:$CC$10,3,FALSE)+1,3,VLOOKUP($C$3,$CA$3:$CB$10,2,FALSE))</f>
        <v>12.45</v>
      </c>
      <c r="D299" s="61">
        <f>INDEX(($I$12:$N$1473,$Q$12:$V$1473,$Y$12:$AD$1473),$A299-VLOOKUP($C$3,$CA$3:$CC$10,3,FALSE)+1,4,VLOOKUP($C$3,$CA$3:$CB$10,2,FALSE))</f>
        <v>6.6</v>
      </c>
      <c r="E299" s="61">
        <f>INDEX(($I$12:$N$1473,$Q$12:$V$1473,$Y$12:$AD$1473),$A299-VLOOKUP($C$3,$CA$3:$CC$10,3,FALSE)+1,5,VLOOKUP($C$3,$CA$3:$CB$10,2,FALSE))</f>
        <v>4</v>
      </c>
      <c r="F299" s="62">
        <f>INDEX(($I$12:$N$1473,$Q$12:$V$1473,$Y$12:$AD$1473),$A299-VLOOKUP($C$3,$CA$3:$CC$10,3,FALSE)+1,6,VLOOKUP($C$3,$CA$3:$CB$10,2,FALSE))</f>
        <v>7.1</v>
      </c>
      <c r="G299" s="30"/>
      <c r="H299" s="26">
        <f t="shared" si="28"/>
        <v>42292</v>
      </c>
      <c r="I299" s="7" t="s">
        <v>307</v>
      </c>
      <c r="J299" s="7" t="s">
        <v>20</v>
      </c>
      <c r="K299" s="7">
        <v>11.75</v>
      </c>
      <c r="L299" s="7"/>
      <c r="M299" s="7">
        <v>4.5999999999999996</v>
      </c>
      <c r="N299" s="7">
        <v>7.9</v>
      </c>
      <c r="P299" s="26">
        <f t="shared" si="29"/>
        <v>42292</v>
      </c>
      <c r="Q299" s="7" t="s">
        <v>307</v>
      </c>
      <c r="R299" s="7" t="s">
        <v>20</v>
      </c>
      <c r="S299" s="7">
        <v>12.2</v>
      </c>
      <c r="T299" s="7">
        <v>5.87</v>
      </c>
      <c r="U299" s="7">
        <v>4.2</v>
      </c>
      <c r="V299" s="7">
        <v>7.4</v>
      </c>
      <c r="X299" s="26">
        <f t="shared" si="30"/>
        <v>42292</v>
      </c>
      <c r="Y299" s="174" t="s">
        <v>307</v>
      </c>
      <c r="Z299" s="174" t="s">
        <v>20</v>
      </c>
      <c r="AA299" s="174">
        <v>12.45</v>
      </c>
      <c r="AB299" s="174">
        <v>6.6</v>
      </c>
      <c r="AC299" s="174">
        <v>4</v>
      </c>
      <c r="AD299" s="174">
        <v>7.1</v>
      </c>
      <c r="AF299" s="26" t="e">
        <f t="shared" si="31"/>
        <v>#VALUE!</v>
      </c>
      <c r="AG299" s="7"/>
      <c r="AH299" s="7"/>
      <c r="AI299" s="7"/>
      <c r="AJ299" s="7"/>
      <c r="AK299" s="7"/>
      <c r="AL299" s="7"/>
      <c r="AN299" s="26" t="e">
        <f t="shared" si="32"/>
        <v>#VALUE!</v>
      </c>
      <c r="AO299" s="7"/>
      <c r="AP299" s="7"/>
      <c r="AQ299" s="7"/>
      <c r="AR299" s="7"/>
      <c r="AS299" s="7"/>
      <c r="AT299" s="7"/>
      <c r="AV299" s="26" t="e">
        <f t="shared" si="33"/>
        <v>#VALUE!</v>
      </c>
      <c r="AW299" s="7"/>
      <c r="AX299" s="7"/>
      <c r="AY299" s="7"/>
      <c r="AZ299" s="7"/>
      <c r="BA299" s="7"/>
      <c r="BB299" s="7"/>
    </row>
    <row r="300" spans="1:54" x14ac:dyDescent="0.45">
      <c r="A300" s="48">
        <f t="shared" si="34"/>
        <v>42293</v>
      </c>
      <c r="B300" s="60"/>
      <c r="C300" s="61">
        <f>INDEX(($I$12:$N$1473,$Q$12:$V$1473,$Y$12:$AD$1473),$A300-VLOOKUP($C$3,$CA$3:$CC$10,3,FALSE)+1,3,VLOOKUP($C$3,$CA$3:$CB$10,2,FALSE))</f>
        <v>13</v>
      </c>
      <c r="D300" s="61">
        <f>INDEX(($I$12:$N$1473,$Q$12:$V$1473,$Y$12:$AD$1473),$A300-VLOOKUP($C$3,$CA$3:$CC$10,3,FALSE)+1,4,VLOOKUP($C$3,$CA$3:$CB$10,2,FALSE))</f>
        <v>6.6</v>
      </c>
      <c r="E300" s="61">
        <f>INDEX(($I$12:$N$1473,$Q$12:$V$1473,$Y$12:$AD$1473),$A300-VLOOKUP($C$3,$CA$3:$CC$10,3,FALSE)+1,5,VLOOKUP($C$3,$CA$3:$CB$10,2,FALSE))</f>
        <v>2.4</v>
      </c>
      <c r="F300" s="62">
        <f>INDEX(($I$12:$N$1473,$Q$12:$V$1473,$Y$12:$AD$1473),$A300-VLOOKUP($C$3,$CA$3:$CC$10,3,FALSE)+1,6,VLOOKUP($C$3,$CA$3:$CB$10,2,FALSE))</f>
        <v>7.6</v>
      </c>
      <c r="G300" s="30"/>
      <c r="H300" s="26">
        <f t="shared" si="28"/>
        <v>42293</v>
      </c>
      <c r="I300" s="7" t="s">
        <v>308</v>
      </c>
      <c r="J300" s="7" t="s">
        <v>20</v>
      </c>
      <c r="K300" s="7">
        <v>11.55</v>
      </c>
      <c r="L300" s="7"/>
      <c r="M300" s="7">
        <v>4.7</v>
      </c>
      <c r="N300" s="7">
        <v>8.1999999999999993</v>
      </c>
      <c r="P300" s="26">
        <f t="shared" si="29"/>
        <v>42293</v>
      </c>
      <c r="Q300" s="7" t="s">
        <v>308</v>
      </c>
      <c r="R300" s="7" t="s">
        <v>20</v>
      </c>
      <c r="S300" s="7">
        <v>12.3</v>
      </c>
      <c r="T300" s="7">
        <v>5.87</v>
      </c>
      <c r="U300" s="7">
        <v>3.5</v>
      </c>
      <c r="V300" s="7">
        <v>7.9</v>
      </c>
      <c r="X300" s="26">
        <f t="shared" si="30"/>
        <v>42293</v>
      </c>
      <c r="Y300" s="174" t="s">
        <v>308</v>
      </c>
      <c r="Z300" s="174" t="s">
        <v>20</v>
      </c>
      <c r="AA300" s="174">
        <v>13</v>
      </c>
      <c r="AB300" s="174">
        <v>6.6</v>
      </c>
      <c r="AC300" s="174">
        <v>2.4</v>
      </c>
      <c r="AD300" s="174">
        <v>7.6</v>
      </c>
      <c r="AF300" s="26" t="e">
        <f t="shared" si="31"/>
        <v>#VALUE!</v>
      </c>
      <c r="AG300" s="7"/>
      <c r="AH300" s="7"/>
      <c r="AI300" s="7"/>
      <c r="AJ300" s="7"/>
      <c r="AK300" s="7"/>
      <c r="AL300" s="7"/>
      <c r="AN300" s="26" t="e">
        <f t="shared" si="32"/>
        <v>#VALUE!</v>
      </c>
      <c r="AO300" s="7"/>
      <c r="AP300" s="7"/>
      <c r="AQ300" s="7"/>
      <c r="AR300" s="7"/>
      <c r="AS300" s="7"/>
      <c r="AT300" s="7"/>
      <c r="AV300" s="26" t="e">
        <f t="shared" si="33"/>
        <v>#VALUE!</v>
      </c>
      <c r="AW300" s="7"/>
      <c r="AX300" s="7"/>
      <c r="AY300" s="7"/>
      <c r="AZ300" s="7"/>
      <c r="BA300" s="7"/>
      <c r="BB300" s="7"/>
    </row>
    <row r="301" spans="1:54" x14ac:dyDescent="0.45">
      <c r="A301" s="48">
        <f t="shared" si="34"/>
        <v>42294</v>
      </c>
      <c r="B301" s="60"/>
      <c r="C301" s="61">
        <f>INDEX(($I$12:$N$1473,$Q$12:$V$1473,$Y$12:$AD$1473),$A301-VLOOKUP($C$3,$CA$3:$CC$10,3,FALSE)+1,3,VLOOKUP($C$3,$CA$3:$CB$10,2,FALSE))</f>
        <v>7.65</v>
      </c>
      <c r="D301" s="61">
        <f>INDEX(($I$12:$N$1473,$Q$12:$V$1473,$Y$12:$AD$1473),$A301-VLOOKUP($C$3,$CA$3:$CC$10,3,FALSE)+1,4,VLOOKUP($C$3,$CA$3:$CB$10,2,FALSE))</f>
        <v>6.6</v>
      </c>
      <c r="E301" s="61">
        <f>INDEX(($I$12:$N$1473,$Q$12:$V$1473,$Y$12:$AD$1473),$A301-VLOOKUP($C$3,$CA$3:$CC$10,3,FALSE)+1,5,VLOOKUP($C$3,$CA$3:$CB$10,2,FALSE))</f>
        <v>6.6</v>
      </c>
      <c r="F301" s="62">
        <f>INDEX(($I$12:$N$1473,$Q$12:$V$1473,$Y$12:$AD$1473),$A301-VLOOKUP($C$3,$CA$3:$CC$10,3,FALSE)+1,6,VLOOKUP($C$3,$CA$3:$CB$10,2,FALSE))</f>
        <v>14.1</v>
      </c>
      <c r="G301" s="30"/>
      <c r="H301" s="26">
        <f t="shared" si="28"/>
        <v>42294</v>
      </c>
      <c r="I301" s="7" t="s">
        <v>309</v>
      </c>
      <c r="J301" s="7" t="s">
        <v>20</v>
      </c>
      <c r="K301" s="7">
        <v>7.45</v>
      </c>
      <c r="L301" s="7"/>
      <c r="M301" s="7">
        <v>7.2</v>
      </c>
      <c r="N301" s="7">
        <v>13.9</v>
      </c>
      <c r="P301" s="26">
        <f t="shared" si="29"/>
        <v>42294</v>
      </c>
      <c r="Q301" s="7" t="s">
        <v>309</v>
      </c>
      <c r="R301" s="7" t="s">
        <v>20</v>
      </c>
      <c r="S301" s="7">
        <v>7.7</v>
      </c>
      <c r="T301" s="7">
        <v>5.87</v>
      </c>
      <c r="U301" s="7">
        <v>7.2</v>
      </c>
      <c r="V301" s="7">
        <v>13.4</v>
      </c>
      <c r="X301" s="26">
        <f t="shared" si="30"/>
        <v>42294</v>
      </c>
      <c r="Y301" s="174" t="s">
        <v>309</v>
      </c>
      <c r="Z301" s="174" t="s">
        <v>20</v>
      </c>
      <c r="AA301" s="174">
        <v>7.65</v>
      </c>
      <c r="AB301" s="174">
        <v>6.6</v>
      </c>
      <c r="AC301" s="174">
        <v>6.6</v>
      </c>
      <c r="AD301" s="174">
        <v>14.1</v>
      </c>
      <c r="AF301" s="26" t="e">
        <f t="shared" si="31"/>
        <v>#VALUE!</v>
      </c>
      <c r="AG301" s="7"/>
      <c r="AH301" s="7"/>
      <c r="AI301" s="7"/>
      <c r="AJ301" s="7"/>
      <c r="AK301" s="7"/>
      <c r="AL301" s="7"/>
      <c r="AN301" s="26" t="e">
        <f t="shared" si="32"/>
        <v>#VALUE!</v>
      </c>
      <c r="AO301" s="7"/>
      <c r="AP301" s="7"/>
      <c r="AQ301" s="7"/>
      <c r="AR301" s="7"/>
      <c r="AS301" s="7"/>
      <c r="AT301" s="7"/>
      <c r="AV301" s="26" t="e">
        <f t="shared" si="33"/>
        <v>#VALUE!</v>
      </c>
      <c r="AW301" s="7"/>
      <c r="AX301" s="7"/>
      <c r="AY301" s="7"/>
      <c r="AZ301" s="7"/>
      <c r="BA301" s="7"/>
      <c r="BB301" s="7"/>
    </row>
    <row r="302" spans="1:54" x14ac:dyDescent="0.45">
      <c r="A302" s="48">
        <f t="shared" si="34"/>
        <v>42295</v>
      </c>
      <c r="B302" s="60"/>
      <c r="C302" s="61">
        <f>INDEX(($I$12:$N$1473,$Q$12:$V$1473,$Y$12:$AD$1473),$A302-VLOOKUP($C$3,$CA$3:$CC$10,3,FALSE)+1,3,VLOOKUP($C$3,$CA$3:$CB$10,2,FALSE))</f>
        <v>8.3000000000000007</v>
      </c>
      <c r="D302" s="61">
        <f>INDEX(($I$12:$N$1473,$Q$12:$V$1473,$Y$12:$AD$1473),$A302-VLOOKUP($C$3,$CA$3:$CC$10,3,FALSE)+1,4,VLOOKUP($C$3,$CA$3:$CB$10,2,FALSE))</f>
        <v>6.6</v>
      </c>
      <c r="E302" s="61">
        <f>INDEX(($I$12:$N$1473,$Q$12:$V$1473,$Y$12:$AD$1473),$A302-VLOOKUP($C$3,$CA$3:$CC$10,3,FALSE)+1,5,VLOOKUP($C$3,$CA$3:$CB$10,2,FALSE))</f>
        <v>8.4</v>
      </c>
      <c r="F302" s="62">
        <f>INDEX(($I$12:$N$1473,$Q$12:$V$1473,$Y$12:$AD$1473),$A302-VLOOKUP($C$3,$CA$3:$CC$10,3,FALSE)+1,6,VLOOKUP($C$3,$CA$3:$CB$10,2,FALSE))</f>
        <v>11</v>
      </c>
      <c r="G302" s="30"/>
      <c r="H302" s="26">
        <f t="shared" si="28"/>
        <v>42295</v>
      </c>
      <c r="I302" s="7" t="s">
        <v>310</v>
      </c>
      <c r="J302" s="7" t="s">
        <v>20</v>
      </c>
      <c r="K302" s="7">
        <v>7.85</v>
      </c>
      <c r="L302" s="7"/>
      <c r="M302" s="7">
        <v>8.6</v>
      </c>
      <c r="N302" s="7">
        <v>11.7</v>
      </c>
      <c r="P302" s="26">
        <f t="shared" si="29"/>
        <v>42295</v>
      </c>
      <c r="Q302" s="7" t="s">
        <v>310</v>
      </c>
      <c r="R302" s="7" t="s">
        <v>20</v>
      </c>
      <c r="S302" s="7">
        <v>7.85</v>
      </c>
      <c r="T302" s="7">
        <v>5.87</v>
      </c>
      <c r="U302" s="7">
        <v>8</v>
      </c>
      <c r="V302" s="7">
        <v>12.3</v>
      </c>
      <c r="X302" s="26">
        <f t="shared" si="30"/>
        <v>42295</v>
      </c>
      <c r="Y302" s="174" t="s">
        <v>310</v>
      </c>
      <c r="Z302" s="174" t="s">
        <v>20</v>
      </c>
      <c r="AA302" s="174">
        <v>8.3000000000000007</v>
      </c>
      <c r="AB302" s="174">
        <v>6.6</v>
      </c>
      <c r="AC302" s="174">
        <v>8.4</v>
      </c>
      <c r="AD302" s="174">
        <v>11</v>
      </c>
      <c r="AF302" s="26" t="e">
        <f t="shared" si="31"/>
        <v>#VALUE!</v>
      </c>
      <c r="AG302" s="7"/>
      <c r="AH302" s="7"/>
      <c r="AI302" s="7"/>
      <c r="AJ302" s="7"/>
      <c r="AK302" s="7"/>
      <c r="AL302" s="7"/>
      <c r="AN302" s="26" t="e">
        <f t="shared" si="32"/>
        <v>#VALUE!</v>
      </c>
      <c r="AO302" s="7"/>
      <c r="AP302" s="7"/>
      <c r="AQ302" s="7"/>
      <c r="AR302" s="7"/>
      <c r="AS302" s="7"/>
      <c r="AT302" s="7"/>
      <c r="AV302" s="26" t="e">
        <f t="shared" si="33"/>
        <v>#VALUE!</v>
      </c>
      <c r="AW302" s="7"/>
      <c r="AX302" s="7"/>
      <c r="AY302" s="7"/>
      <c r="AZ302" s="7"/>
      <c r="BA302" s="7"/>
      <c r="BB302" s="7"/>
    </row>
    <row r="303" spans="1:54" x14ac:dyDescent="0.45">
      <c r="A303" s="48">
        <f t="shared" si="34"/>
        <v>42296</v>
      </c>
      <c r="B303" s="60"/>
      <c r="C303" s="61">
        <f>INDEX(($I$12:$N$1473,$Q$12:$V$1473,$Y$12:$AD$1473),$A303-VLOOKUP($C$3,$CA$3:$CC$10,3,FALSE)+1,3,VLOOKUP($C$3,$CA$3:$CB$10,2,FALSE))</f>
        <v>10.8</v>
      </c>
      <c r="D303" s="61">
        <f>INDEX(($I$12:$N$1473,$Q$12:$V$1473,$Y$12:$AD$1473),$A303-VLOOKUP($C$3,$CA$3:$CC$10,3,FALSE)+1,4,VLOOKUP($C$3,$CA$3:$CB$10,2,FALSE))</f>
        <v>6.6</v>
      </c>
      <c r="E303" s="61">
        <f>INDEX(($I$12:$N$1473,$Q$12:$V$1473,$Y$12:$AD$1473),$A303-VLOOKUP($C$3,$CA$3:$CC$10,3,FALSE)+1,5,VLOOKUP($C$3,$CA$3:$CB$10,2,FALSE))</f>
        <v>2.5</v>
      </c>
      <c r="F303" s="62">
        <f>INDEX(($I$12:$N$1473,$Q$12:$V$1473,$Y$12:$AD$1473),$A303-VLOOKUP($C$3,$CA$3:$CC$10,3,FALSE)+1,6,VLOOKUP($C$3,$CA$3:$CB$10,2,FALSE))</f>
        <v>11.9</v>
      </c>
      <c r="G303" s="30"/>
      <c r="H303" s="26">
        <f t="shared" si="28"/>
        <v>42296</v>
      </c>
      <c r="I303" s="7" t="s">
        <v>311</v>
      </c>
      <c r="J303" s="7" t="s">
        <v>20</v>
      </c>
      <c r="K303" s="7">
        <v>8.8000000000000007</v>
      </c>
      <c r="L303" s="7"/>
      <c r="M303" s="7">
        <v>6.1</v>
      </c>
      <c r="N303" s="7">
        <v>12.3</v>
      </c>
      <c r="P303" s="26">
        <f t="shared" si="29"/>
        <v>42296</v>
      </c>
      <c r="Q303" s="7" t="s">
        <v>311</v>
      </c>
      <c r="R303" s="7" t="s">
        <v>20</v>
      </c>
      <c r="S303" s="7">
        <v>10.35</v>
      </c>
      <c r="T303" s="7">
        <v>5.87</v>
      </c>
      <c r="U303" s="7">
        <v>3</v>
      </c>
      <c r="V303" s="7">
        <v>12.3</v>
      </c>
      <c r="X303" s="26">
        <f t="shared" si="30"/>
        <v>42296</v>
      </c>
      <c r="Y303" s="174" t="s">
        <v>311</v>
      </c>
      <c r="Z303" s="174" t="s">
        <v>20</v>
      </c>
      <c r="AA303" s="174">
        <v>10.8</v>
      </c>
      <c r="AB303" s="174">
        <v>6.6</v>
      </c>
      <c r="AC303" s="174">
        <v>2.5</v>
      </c>
      <c r="AD303" s="174">
        <v>11.9</v>
      </c>
      <c r="AF303" s="26" t="e">
        <f t="shared" si="31"/>
        <v>#VALUE!</v>
      </c>
      <c r="AG303" s="7"/>
      <c r="AH303" s="7"/>
      <c r="AI303" s="7"/>
      <c r="AJ303" s="7"/>
      <c r="AK303" s="7"/>
      <c r="AL303" s="7"/>
      <c r="AN303" s="26" t="e">
        <f t="shared" si="32"/>
        <v>#VALUE!</v>
      </c>
      <c r="AO303" s="7"/>
      <c r="AP303" s="7"/>
      <c r="AQ303" s="7"/>
      <c r="AR303" s="7"/>
      <c r="AS303" s="7"/>
      <c r="AT303" s="7"/>
      <c r="AV303" s="26" t="e">
        <f t="shared" si="33"/>
        <v>#VALUE!</v>
      </c>
      <c r="AW303" s="7"/>
      <c r="AX303" s="7"/>
      <c r="AY303" s="7"/>
      <c r="AZ303" s="7"/>
      <c r="BA303" s="7"/>
      <c r="BB303" s="7"/>
    </row>
    <row r="304" spans="1:54" x14ac:dyDescent="0.45">
      <c r="A304" s="48">
        <f t="shared" si="34"/>
        <v>42297</v>
      </c>
      <c r="B304" s="60"/>
      <c r="C304" s="61">
        <f>INDEX(($I$12:$N$1473,$Q$12:$V$1473,$Y$12:$AD$1473),$A304-VLOOKUP($C$3,$CA$3:$CC$10,3,FALSE)+1,3,VLOOKUP($C$3,$CA$3:$CB$10,2,FALSE))</f>
        <v>7.35</v>
      </c>
      <c r="D304" s="61">
        <f>INDEX(($I$12:$N$1473,$Q$12:$V$1473,$Y$12:$AD$1473),$A304-VLOOKUP($C$3,$CA$3:$CC$10,3,FALSE)+1,4,VLOOKUP($C$3,$CA$3:$CB$10,2,FALSE))</f>
        <v>6.6</v>
      </c>
      <c r="E304" s="61">
        <f>INDEX(($I$12:$N$1473,$Q$12:$V$1473,$Y$12:$AD$1473),$A304-VLOOKUP($C$3,$CA$3:$CC$10,3,FALSE)+1,5,VLOOKUP($C$3,$CA$3:$CB$10,2,FALSE))</f>
        <v>7.8</v>
      </c>
      <c r="F304" s="62">
        <f>INDEX(($I$12:$N$1473,$Q$12:$V$1473,$Y$12:$AD$1473),$A304-VLOOKUP($C$3,$CA$3:$CC$10,3,FALSE)+1,6,VLOOKUP($C$3,$CA$3:$CB$10,2,FALSE))</f>
        <v>13.5</v>
      </c>
      <c r="G304" s="30"/>
      <c r="H304" s="26">
        <f t="shared" si="28"/>
        <v>42297</v>
      </c>
      <c r="I304" s="7" t="s">
        <v>312</v>
      </c>
      <c r="J304" s="7" t="s">
        <v>20</v>
      </c>
      <c r="K304" s="7">
        <v>6.6</v>
      </c>
      <c r="L304" s="7"/>
      <c r="M304" s="7">
        <v>8.9</v>
      </c>
      <c r="N304" s="7">
        <v>13.9</v>
      </c>
      <c r="P304" s="26">
        <f t="shared" si="29"/>
        <v>42297</v>
      </c>
      <c r="Q304" s="7" t="s">
        <v>312</v>
      </c>
      <c r="R304" s="7" t="s">
        <v>20</v>
      </c>
      <c r="S304" s="7">
        <v>7.15</v>
      </c>
      <c r="T304" s="7">
        <v>5.87</v>
      </c>
      <c r="U304" s="7">
        <v>8.1999999999999993</v>
      </c>
      <c r="V304" s="7">
        <v>13.5</v>
      </c>
      <c r="X304" s="26">
        <f t="shared" si="30"/>
        <v>42297</v>
      </c>
      <c r="Y304" s="174" t="s">
        <v>312</v>
      </c>
      <c r="Z304" s="174" t="s">
        <v>20</v>
      </c>
      <c r="AA304" s="174">
        <v>7.35</v>
      </c>
      <c r="AB304" s="174">
        <v>6.6</v>
      </c>
      <c r="AC304" s="174">
        <v>7.8</v>
      </c>
      <c r="AD304" s="174">
        <v>13.5</v>
      </c>
      <c r="AF304" s="26" t="e">
        <f t="shared" si="31"/>
        <v>#VALUE!</v>
      </c>
      <c r="AG304" s="7"/>
      <c r="AH304" s="7"/>
      <c r="AI304" s="7"/>
      <c r="AJ304" s="7"/>
      <c r="AK304" s="7"/>
      <c r="AL304" s="7"/>
      <c r="AN304" s="26" t="e">
        <f t="shared" si="32"/>
        <v>#VALUE!</v>
      </c>
      <c r="AO304" s="7"/>
      <c r="AP304" s="7"/>
      <c r="AQ304" s="7"/>
      <c r="AR304" s="7"/>
      <c r="AS304" s="7"/>
      <c r="AT304" s="7"/>
      <c r="AV304" s="26" t="e">
        <f t="shared" si="33"/>
        <v>#VALUE!</v>
      </c>
      <c r="AW304" s="7"/>
      <c r="AX304" s="7"/>
      <c r="AY304" s="7"/>
      <c r="AZ304" s="7"/>
      <c r="BA304" s="7"/>
      <c r="BB304" s="7"/>
    </row>
    <row r="305" spans="1:54" x14ac:dyDescent="0.45">
      <c r="A305" s="48">
        <f t="shared" si="34"/>
        <v>42298</v>
      </c>
      <c r="B305" s="60"/>
      <c r="C305" s="61">
        <f>INDEX(($I$12:$N$1473,$Q$12:$V$1473,$Y$12:$AD$1473),$A305-VLOOKUP($C$3,$CA$3:$CC$10,3,FALSE)+1,3,VLOOKUP($C$3,$CA$3:$CB$10,2,FALSE))</f>
        <v>9.1999999999999993</v>
      </c>
      <c r="D305" s="61">
        <f>INDEX(($I$12:$N$1473,$Q$12:$V$1473,$Y$12:$AD$1473),$A305-VLOOKUP($C$3,$CA$3:$CC$10,3,FALSE)+1,4,VLOOKUP($C$3,$CA$3:$CB$10,2,FALSE))</f>
        <v>8.27</v>
      </c>
      <c r="E305" s="61">
        <f>INDEX(($I$12:$N$1473,$Q$12:$V$1473,$Y$12:$AD$1473),$A305-VLOOKUP($C$3,$CA$3:$CC$10,3,FALSE)+1,5,VLOOKUP($C$3,$CA$3:$CB$10,2,FALSE))</f>
        <v>4</v>
      </c>
      <c r="F305" s="62">
        <f>INDEX(($I$12:$N$1473,$Q$12:$V$1473,$Y$12:$AD$1473),$A305-VLOOKUP($C$3,$CA$3:$CC$10,3,FALSE)+1,6,VLOOKUP($C$3,$CA$3:$CB$10,2,FALSE))</f>
        <v>13.6</v>
      </c>
      <c r="G305" s="30"/>
      <c r="H305" s="26">
        <f t="shared" si="28"/>
        <v>42298</v>
      </c>
      <c r="I305" s="7" t="s">
        <v>313</v>
      </c>
      <c r="J305" s="7" t="s">
        <v>20</v>
      </c>
      <c r="K305" s="7">
        <v>7</v>
      </c>
      <c r="L305" s="7"/>
      <c r="M305" s="7">
        <v>7.7</v>
      </c>
      <c r="N305" s="7">
        <v>14.3</v>
      </c>
      <c r="P305" s="26">
        <f t="shared" si="29"/>
        <v>42298</v>
      </c>
      <c r="Q305" s="7" t="s">
        <v>313</v>
      </c>
      <c r="R305" s="7" t="s">
        <v>20</v>
      </c>
      <c r="S305" s="7">
        <v>9.35</v>
      </c>
      <c r="T305" s="7">
        <v>5.87</v>
      </c>
      <c r="U305" s="7">
        <v>4</v>
      </c>
      <c r="V305" s="7">
        <v>13.3</v>
      </c>
      <c r="X305" s="26">
        <f t="shared" si="30"/>
        <v>42298</v>
      </c>
      <c r="Y305" s="174" t="s">
        <v>313</v>
      </c>
      <c r="Z305" s="174" t="s">
        <v>20</v>
      </c>
      <c r="AA305" s="174">
        <v>9.1999999999999993</v>
      </c>
      <c r="AB305" s="174">
        <v>8.27</v>
      </c>
      <c r="AC305" s="174">
        <v>4</v>
      </c>
      <c r="AD305" s="174">
        <v>13.6</v>
      </c>
      <c r="AF305" s="26" t="e">
        <f t="shared" si="31"/>
        <v>#VALUE!</v>
      </c>
      <c r="AG305" s="7"/>
      <c r="AH305" s="7"/>
      <c r="AI305" s="7"/>
      <c r="AJ305" s="7"/>
      <c r="AK305" s="7"/>
      <c r="AL305" s="7"/>
      <c r="AN305" s="26" t="e">
        <f t="shared" si="32"/>
        <v>#VALUE!</v>
      </c>
      <c r="AO305" s="7"/>
      <c r="AP305" s="7"/>
      <c r="AQ305" s="7"/>
      <c r="AR305" s="7"/>
      <c r="AS305" s="7"/>
      <c r="AT305" s="7"/>
      <c r="AV305" s="26" t="e">
        <f t="shared" si="33"/>
        <v>#VALUE!</v>
      </c>
      <c r="AW305" s="7"/>
      <c r="AX305" s="7"/>
      <c r="AY305" s="7"/>
      <c r="AZ305" s="7"/>
      <c r="BA305" s="7"/>
      <c r="BB305" s="7"/>
    </row>
    <row r="306" spans="1:54" x14ac:dyDescent="0.45">
      <c r="A306" s="48">
        <f t="shared" si="34"/>
        <v>42299</v>
      </c>
      <c r="B306" s="60"/>
      <c r="C306" s="61">
        <f>INDEX(($I$12:$N$1473,$Q$12:$V$1473,$Y$12:$AD$1473),$A306-VLOOKUP($C$3,$CA$3:$CC$10,3,FALSE)+1,3,VLOOKUP($C$3,$CA$3:$CB$10,2,FALSE))</f>
        <v>5.8</v>
      </c>
      <c r="D306" s="61">
        <f>INDEX(($I$12:$N$1473,$Q$12:$V$1473,$Y$12:$AD$1473),$A306-VLOOKUP($C$3,$CA$3:$CC$10,3,FALSE)+1,4,VLOOKUP($C$3,$CA$3:$CB$10,2,FALSE))</f>
        <v>8.27</v>
      </c>
      <c r="E306" s="61">
        <f>INDEX(($I$12:$N$1473,$Q$12:$V$1473,$Y$12:$AD$1473),$A306-VLOOKUP($C$3,$CA$3:$CC$10,3,FALSE)+1,5,VLOOKUP($C$3,$CA$3:$CB$10,2,FALSE))</f>
        <v>10</v>
      </c>
      <c r="F306" s="62">
        <f>INDEX(($I$12:$N$1473,$Q$12:$V$1473,$Y$12:$AD$1473),$A306-VLOOKUP($C$3,$CA$3:$CC$10,3,FALSE)+1,6,VLOOKUP($C$3,$CA$3:$CB$10,2,FALSE))</f>
        <v>14.4</v>
      </c>
      <c r="G306" s="30"/>
      <c r="H306" s="26">
        <f t="shared" si="28"/>
        <v>42299</v>
      </c>
      <c r="I306" s="7" t="s">
        <v>314</v>
      </c>
      <c r="J306" s="7" t="s">
        <v>20</v>
      </c>
      <c r="K306" s="7">
        <v>5.2</v>
      </c>
      <c r="L306" s="7"/>
      <c r="M306" s="7">
        <v>10.6</v>
      </c>
      <c r="N306" s="7">
        <v>15</v>
      </c>
      <c r="P306" s="26">
        <f t="shared" si="29"/>
        <v>42299</v>
      </c>
      <c r="Q306" s="7" t="s">
        <v>314</v>
      </c>
      <c r="R306" s="7" t="s">
        <v>20</v>
      </c>
      <c r="S306" s="7">
        <v>5.4</v>
      </c>
      <c r="T306" s="7">
        <v>5.87</v>
      </c>
      <c r="U306" s="7">
        <v>10.6</v>
      </c>
      <c r="V306" s="7">
        <v>14.6</v>
      </c>
      <c r="X306" s="26">
        <f t="shared" si="30"/>
        <v>42299</v>
      </c>
      <c r="Y306" s="174" t="s">
        <v>314</v>
      </c>
      <c r="Z306" s="174" t="s">
        <v>20</v>
      </c>
      <c r="AA306" s="174">
        <v>5.8</v>
      </c>
      <c r="AB306" s="174">
        <v>8.27</v>
      </c>
      <c r="AC306" s="174">
        <v>10</v>
      </c>
      <c r="AD306" s="174">
        <v>14.4</v>
      </c>
      <c r="AF306" s="26" t="e">
        <f t="shared" si="31"/>
        <v>#VALUE!</v>
      </c>
      <c r="AG306" s="7"/>
      <c r="AH306" s="7"/>
      <c r="AI306" s="7"/>
      <c r="AJ306" s="7"/>
      <c r="AK306" s="7"/>
      <c r="AL306" s="7"/>
      <c r="AN306" s="26" t="e">
        <f t="shared" si="32"/>
        <v>#VALUE!</v>
      </c>
      <c r="AO306" s="7"/>
      <c r="AP306" s="7"/>
      <c r="AQ306" s="7"/>
      <c r="AR306" s="7"/>
      <c r="AS306" s="7"/>
      <c r="AT306" s="7"/>
      <c r="AV306" s="26" t="e">
        <f t="shared" si="33"/>
        <v>#VALUE!</v>
      </c>
      <c r="AW306" s="7"/>
      <c r="AX306" s="7"/>
      <c r="AY306" s="7"/>
      <c r="AZ306" s="7"/>
      <c r="BA306" s="7"/>
      <c r="BB306" s="7"/>
    </row>
    <row r="307" spans="1:54" x14ac:dyDescent="0.45">
      <c r="A307" s="48">
        <f t="shared" si="34"/>
        <v>42300</v>
      </c>
      <c r="B307" s="60"/>
      <c r="C307" s="61">
        <f>INDEX(($I$12:$N$1473,$Q$12:$V$1473,$Y$12:$AD$1473),$A307-VLOOKUP($C$3,$CA$3:$CC$10,3,FALSE)+1,3,VLOOKUP($C$3,$CA$3:$CB$10,2,FALSE))</f>
        <v>5.65</v>
      </c>
      <c r="D307" s="61">
        <f>INDEX(($I$12:$N$1473,$Q$12:$V$1473,$Y$12:$AD$1473),$A307-VLOOKUP($C$3,$CA$3:$CC$10,3,FALSE)+1,4,VLOOKUP($C$3,$CA$3:$CB$10,2,FALSE))</f>
        <v>8.27</v>
      </c>
      <c r="E307" s="61">
        <f>INDEX(($I$12:$N$1473,$Q$12:$V$1473,$Y$12:$AD$1473),$A307-VLOOKUP($C$3,$CA$3:$CC$10,3,FALSE)+1,5,VLOOKUP($C$3,$CA$3:$CB$10,2,FALSE))</f>
        <v>10.5</v>
      </c>
      <c r="F307" s="62">
        <f>INDEX(($I$12:$N$1473,$Q$12:$V$1473,$Y$12:$AD$1473),$A307-VLOOKUP($C$3,$CA$3:$CC$10,3,FALSE)+1,6,VLOOKUP($C$3,$CA$3:$CB$10,2,FALSE))</f>
        <v>14.2</v>
      </c>
      <c r="G307" s="30"/>
      <c r="H307" s="26">
        <f t="shared" si="28"/>
        <v>42300</v>
      </c>
      <c r="I307" s="7" t="s">
        <v>315</v>
      </c>
      <c r="J307" s="7" t="s">
        <v>20</v>
      </c>
      <c r="K307" s="7">
        <v>5.2</v>
      </c>
      <c r="L307" s="7"/>
      <c r="M307" s="7">
        <v>11.2</v>
      </c>
      <c r="N307" s="7">
        <v>14.4</v>
      </c>
      <c r="P307" s="26">
        <f t="shared" si="29"/>
        <v>42300</v>
      </c>
      <c r="Q307" s="7" t="s">
        <v>315</v>
      </c>
      <c r="R307" s="7" t="s">
        <v>20</v>
      </c>
      <c r="S307" s="7">
        <v>5.7</v>
      </c>
      <c r="T307" s="7">
        <v>5.87</v>
      </c>
      <c r="U307" s="7">
        <v>10.9</v>
      </c>
      <c r="V307" s="7">
        <v>13.7</v>
      </c>
      <c r="X307" s="26">
        <f t="shared" si="30"/>
        <v>42300</v>
      </c>
      <c r="Y307" s="174" t="s">
        <v>315</v>
      </c>
      <c r="Z307" s="174" t="s">
        <v>20</v>
      </c>
      <c r="AA307" s="174">
        <v>5.65</v>
      </c>
      <c r="AB307" s="174">
        <v>8.27</v>
      </c>
      <c r="AC307" s="174">
        <v>10.5</v>
      </c>
      <c r="AD307" s="174">
        <v>14.2</v>
      </c>
      <c r="AF307" s="26" t="e">
        <f t="shared" si="31"/>
        <v>#VALUE!</v>
      </c>
      <c r="AG307" s="7"/>
      <c r="AH307" s="7"/>
      <c r="AI307" s="7"/>
      <c r="AJ307" s="7"/>
      <c r="AK307" s="7"/>
      <c r="AL307" s="7"/>
      <c r="AN307" s="26" t="e">
        <f t="shared" si="32"/>
        <v>#VALUE!</v>
      </c>
      <c r="AO307" s="7"/>
      <c r="AP307" s="7"/>
      <c r="AQ307" s="7"/>
      <c r="AR307" s="7"/>
      <c r="AS307" s="7"/>
      <c r="AT307" s="7"/>
      <c r="AV307" s="26" t="e">
        <f t="shared" si="33"/>
        <v>#VALUE!</v>
      </c>
      <c r="AW307" s="7"/>
      <c r="AX307" s="7"/>
      <c r="AY307" s="7"/>
      <c r="AZ307" s="7"/>
      <c r="BA307" s="7"/>
      <c r="BB307" s="7"/>
    </row>
    <row r="308" spans="1:54" x14ac:dyDescent="0.45">
      <c r="A308" s="48">
        <f t="shared" si="34"/>
        <v>42301</v>
      </c>
      <c r="B308" s="60"/>
      <c r="C308" s="61">
        <f>INDEX(($I$12:$N$1473,$Q$12:$V$1473,$Y$12:$AD$1473),$A308-VLOOKUP($C$3,$CA$3:$CC$10,3,FALSE)+1,3,VLOOKUP($C$3,$CA$3:$CB$10,2,FALSE))</f>
        <v>6.5</v>
      </c>
      <c r="D308" s="61">
        <f>INDEX(($I$12:$N$1473,$Q$12:$V$1473,$Y$12:$AD$1473),$A308-VLOOKUP($C$3,$CA$3:$CC$10,3,FALSE)+1,4,VLOOKUP($C$3,$CA$3:$CB$10,2,FALSE))</f>
        <v>8.27</v>
      </c>
      <c r="E308" s="61">
        <f>INDEX(($I$12:$N$1473,$Q$12:$V$1473,$Y$12:$AD$1473),$A308-VLOOKUP($C$3,$CA$3:$CC$10,3,FALSE)+1,5,VLOOKUP($C$3,$CA$3:$CB$10,2,FALSE))</f>
        <v>7.8</v>
      </c>
      <c r="F308" s="62">
        <f>INDEX(($I$12:$N$1473,$Q$12:$V$1473,$Y$12:$AD$1473),$A308-VLOOKUP($C$3,$CA$3:$CC$10,3,FALSE)+1,6,VLOOKUP($C$3,$CA$3:$CB$10,2,FALSE))</f>
        <v>15.2</v>
      </c>
      <c r="G308" s="30"/>
      <c r="H308" s="26">
        <f t="shared" si="28"/>
        <v>42301</v>
      </c>
      <c r="I308" s="7" t="s">
        <v>316</v>
      </c>
      <c r="J308" s="7" t="s">
        <v>20</v>
      </c>
      <c r="K308" s="7">
        <v>5.35</v>
      </c>
      <c r="L308" s="7"/>
      <c r="M308" s="7">
        <v>9.6999999999999993</v>
      </c>
      <c r="N308" s="7">
        <v>15.6</v>
      </c>
      <c r="P308" s="26">
        <f t="shared" si="29"/>
        <v>42301</v>
      </c>
      <c r="Q308" s="7" t="s">
        <v>316</v>
      </c>
      <c r="R308" s="7" t="s">
        <v>20</v>
      </c>
      <c r="S308" s="7">
        <v>6.4</v>
      </c>
      <c r="T308" s="7">
        <v>5.87</v>
      </c>
      <c r="U308" s="7">
        <v>7.8</v>
      </c>
      <c r="V308" s="7">
        <v>15.4</v>
      </c>
      <c r="X308" s="26">
        <f t="shared" si="30"/>
        <v>42301</v>
      </c>
      <c r="Y308" s="174" t="s">
        <v>316</v>
      </c>
      <c r="Z308" s="174" t="s">
        <v>20</v>
      </c>
      <c r="AA308" s="174">
        <v>6.5</v>
      </c>
      <c r="AB308" s="174">
        <v>8.27</v>
      </c>
      <c r="AC308" s="174">
        <v>7.8</v>
      </c>
      <c r="AD308" s="174">
        <v>15.2</v>
      </c>
      <c r="AF308" s="26" t="e">
        <f t="shared" si="31"/>
        <v>#VALUE!</v>
      </c>
      <c r="AG308" s="7"/>
      <c r="AH308" s="7"/>
      <c r="AI308" s="7"/>
      <c r="AJ308" s="7"/>
      <c r="AK308" s="7"/>
      <c r="AL308" s="7"/>
      <c r="AN308" s="26" t="e">
        <f t="shared" si="32"/>
        <v>#VALUE!</v>
      </c>
      <c r="AO308" s="7"/>
      <c r="AP308" s="7"/>
      <c r="AQ308" s="7"/>
      <c r="AR308" s="7"/>
      <c r="AS308" s="7"/>
      <c r="AT308" s="7"/>
      <c r="AV308" s="26" t="e">
        <f t="shared" si="33"/>
        <v>#VALUE!</v>
      </c>
      <c r="AW308" s="7"/>
      <c r="AX308" s="7"/>
      <c r="AY308" s="7"/>
      <c r="AZ308" s="7"/>
      <c r="BA308" s="7"/>
      <c r="BB308" s="7"/>
    </row>
    <row r="309" spans="1:54" x14ac:dyDescent="0.45">
      <c r="A309" s="48">
        <f t="shared" si="34"/>
        <v>42302</v>
      </c>
      <c r="B309" s="60"/>
      <c r="C309" s="61">
        <f>INDEX(($I$12:$N$1473,$Q$12:$V$1473,$Y$12:$AD$1473),$A309-VLOOKUP($C$3,$CA$3:$CC$10,3,FALSE)+1,3,VLOOKUP($C$3,$CA$3:$CB$10,2,FALSE))</f>
        <v>6.1</v>
      </c>
      <c r="D309" s="61">
        <f>INDEX(($I$12:$N$1473,$Q$12:$V$1473,$Y$12:$AD$1473),$A309-VLOOKUP($C$3,$CA$3:$CC$10,3,FALSE)+1,4,VLOOKUP($C$3,$CA$3:$CB$10,2,FALSE))</f>
        <v>8.27</v>
      </c>
      <c r="E309" s="61">
        <f>INDEX(($I$12:$N$1473,$Q$12:$V$1473,$Y$12:$AD$1473),$A309-VLOOKUP($C$3,$CA$3:$CC$10,3,FALSE)+1,5,VLOOKUP($C$3,$CA$3:$CB$10,2,FALSE))</f>
        <v>9.8000000000000007</v>
      </c>
      <c r="F309" s="62">
        <f>INDEX(($I$12:$N$1473,$Q$12:$V$1473,$Y$12:$AD$1473),$A309-VLOOKUP($C$3,$CA$3:$CC$10,3,FALSE)+1,6,VLOOKUP($C$3,$CA$3:$CB$10,2,FALSE))</f>
        <v>14</v>
      </c>
      <c r="G309" s="30"/>
      <c r="H309" s="26">
        <f t="shared" si="28"/>
        <v>42302</v>
      </c>
      <c r="I309" s="7" t="s">
        <v>317</v>
      </c>
      <c r="J309" s="7" t="s">
        <v>20</v>
      </c>
      <c r="K309" s="7">
        <v>5.25</v>
      </c>
      <c r="L309" s="7"/>
      <c r="M309" s="7">
        <v>10.9</v>
      </c>
      <c r="N309" s="7">
        <v>14.6</v>
      </c>
      <c r="P309" s="26">
        <f t="shared" si="29"/>
        <v>42302</v>
      </c>
      <c r="Q309" s="7" t="s">
        <v>317</v>
      </c>
      <c r="R309" s="7" t="s">
        <v>20</v>
      </c>
      <c r="S309" s="7">
        <v>6.65</v>
      </c>
      <c r="T309" s="7">
        <v>5.87</v>
      </c>
      <c r="U309" s="7">
        <v>9.3000000000000007</v>
      </c>
      <c r="V309" s="7">
        <v>13.4</v>
      </c>
      <c r="X309" s="26">
        <f t="shared" si="30"/>
        <v>42302</v>
      </c>
      <c r="Y309" s="174" t="s">
        <v>317</v>
      </c>
      <c r="Z309" s="174" t="s">
        <v>20</v>
      </c>
      <c r="AA309" s="174">
        <v>6.1</v>
      </c>
      <c r="AB309" s="174">
        <v>8.27</v>
      </c>
      <c r="AC309" s="174">
        <v>9.8000000000000007</v>
      </c>
      <c r="AD309" s="174">
        <v>14</v>
      </c>
      <c r="AF309" s="26" t="e">
        <f t="shared" si="31"/>
        <v>#VALUE!</v>
      </c>
      <c r="AG309" s="7"/>
      <c r="AH309" s="7"/>
      <c r="AI309" s="7"/>
      <c r="AJ309" s="7"/>
      <c r="AK309" s="7"/>
      <c r="AL309" s="7"/>
      <c r="AN309" s="26" t="e">
        <f t="shared" si="32"/>
        <v>#VALUE!</v>
      </c>
      <c r="AO309" s="7"/>
      <c r="AP309" s="7"/>
      <c r="AQ309" s="7"/>
      <c r="AR309" s="7"/>
      <c r="AS309" s="7"/>
      <c r="AT309" s="7"/>
      <c r="AV309" s="26" t="e">
        <f t="shared" si="33"/>
        <v>#VALUE!</v>
      </c>
      <c r="AW309" s="7"/>
      <c r="AX309" s="7"/>
      <c r="AY309" s="7"/>
      <c r="AZ309" s="7"/>
      <c r="BA309" s="7"/>
      <c r="BB309" s="7"/>
    </row>
    <row r="310" spans="1:54" x14ac:dyDescent="0.45">
      <c r="A310" s="48">
        <f t="shared" si="34"/>
        <v>42303</v>
      </c>
      <c r="B310" s="60"/>
      <c r="C310" s="61">
        <f>INDEX(($I$12:$N$1473,$Q$12:$V$1473,$Y$12:$AD$1473),$A310-VLOOKUP($C$3,$CA$3:$CC$10,3,FALSE)+1,3,VLOOKUP($C$3,$CA$3:$CB$10,2,FALSE))</f>
        <v>5.9</v>
      </c>
      <c r="D310" s="61">
        <f>INDEX(($I$12:$N$1473,$Q$12:$V$1473,$Y$12:$AD$1473),$A310-VLOOKUP($C$3,$CA$3:$CC$10,3,FALSE)+1,4,VLOOKUP($C$3,$CA$3:$CB$10,2,FALSE))</f>
        <v>8.27</v>
      </c>
      <c r="E310" s="61">
        <f>INDEX(($I$12:$N$1473,$Q$12:$V$1473,$Y$12:$AD$1473),$A310-VLOOKUP($C$3,$CA$3:$CC$10,3,FALSE)+1,5,VLOOKUP($C$3,$CA$3:$CB$10,2,FALSE))</f>
        <v>8.1</v>
      </c>
      <c r="F310" s="62">
        <f>INDEX(($I$12:$N$1473,$Q$12:$V$1473,$Y$12:$AD$1473),$A310-VLOOKUP($C$3,$CA$3:$CC$10,3,FALSE)+1,6,VLOOKUP($C$3,$CA$3:$CB$10,2,FALSE))</f>
        <v>16.100000000000001</v>
      </c>
      <c r="G310" s="30"/>
      <c r="H310" s="26">
        <f t="shared" si="28"/>
        <v>42303</v>
      </c>
      <c r="I310" s="7" t="s">
        <v>318</v>
      </c>
      <c r="J310" s="7" t="s">
        <v>20</v>
      </c>
      <c r="K310" s="7">
        <v>6.25</v>
      </c>
      <c r="L310" s="7"/>
      <c r="M310" s="7">
        <v>8.9</v>
      </c>
      <c r="N310" s="7">
        <v>14.6</v>
      </c>
      <c r="P310" s="26">
        <f t="shared" si="29"/>
        <v>42303</v>
      </c>
      <c r="Q310" s="7" t="s">
        <v>318</v>
      </c>
      <c r="R310" s="7" t="s">
        <v>20</v>
      </c>
      <c r="S310" s="7">
        <v>6.1</v>
      </c>
      <c r="T310" s="7">
        <v>5.87</v>
      </c>
      <c r="U310" s="7">
        <v>6.9</v>
      </c>
      <c r="V310" s="7">
        <v>16.899999999999999</v>
      </c>
      <c r="X310" s="26">
        <f t="shared" si="30"/>
        <v>42303</v>
      </c>
      <c r="Y310" s="174" t="s">
        <v>318</v>
      </c>
      <c r="Z310" s="174" t="s">
        <v>20</v>
      </c>
      <c r="AA310" s="174">
        <v>5.9</v>
      </c>
      <c r="AB310" s="174">
        <v>8.27</v>
      </c>
      <c r="AC310" s="174">
        <v>8.1</v>
      </c>
      <c r="AD310" s="174">
        <v>16.100000000000001</v>
      </c>
      <c r="AF310" s="26" t="e">
        <f t="shared" si="31"/>
        <v>#VALUE!</v>
      </c>
      <c r="AG310" s="7"/>
      <c r="AH310" s="7"/>
      <c r="AI310" s="7"/>
      <c r="AJ310" s="7"/>
      <c r="AK310" s="7"/>
      <c r="AL310" s="7"/>
      <c r="AN310" s="26" t="e">
        <f t="shared" si="32"/>
        <v>#VALUE!</v>
      </c>
      <c r="AO310" s="7"/>
      <c r="AP310" s="7"/>
      <c r="AQ310" s="7"/>
      <c r="AR310" s="7"/>
      <c r="AS310" s="7"/>
      <c r="AT310" s="7"/>
      <c r="AV310" s="26" t="e">
        <f t="shared" si="33"/>
        <v>#VALUE!</v>
      </c>
      <c r="AW310" s="7"/>
      <c r="AX310" s="7"/>
      <c r="AY310" s="7"/>
      <c r="AZ310" s="7"/>
      <c r="BA310" s="7"/>
      <c r="BB310" s="7"/>
    </row>
    <row r="311" spans="1:54" x14ac:dyDescent="0.45">
      <c r="A311" s="48">
        <f t="shared" si="34"/>
        <v>42304</v>
      </c>
      <c r="B311" s="60"/>
      <c r="C311" s="61">
        <f>INDEX(($I$12:$N$1473,$Q$12:$V$1473,$Y$12:$AD$1473),$A311-VLOOKUP($C$3,$CA$3:$CC$10,3,FALSE)+1,3,VLOOKUP($C$3,$CA$3:$CB$10,2,FALSE))</f>
        <v>1.95</v>
      </c>
      <c r="D311" s="61">
        <f>INDEX(($I$12:$N$1473,$Q$12:$V$1473,$Y$12:$AD$1473),$A311-VLOOKUP($C$3,$CA$3:$CC$10,3,FALSE)+1,4,VLOOKUP($C$3,$CA$3:$CB$10,2,FALSE))</f>
        <v>8.27</v>
      </c>
      <c r="E311" s="61">
        <f>INDEX(($I$12:$N$1473,$Q$12:$V$1473,$Y$12:$AD$1473),$A311-VLOOKUP($C$3,$CA$3:$CC$10,3,FALSE)+1,5,VLOOKUP($C$3,$CA$3:$CB$10,2,FALSE))</f>
        <v>10.6</v>
      </c>
      <c r="F311" s="62">
        <f>INDEX(($I$12:$N$1473,$Q$12:$V$1473,$Y$12:$AD$1473),$A311-VLOOKUP($C$3,$CA$3:$CC$10,3,FALSE)+1,6,VLOOKUP($C$3,$CA$3:$CB$10,2,FALSE))</f>
        <v>21.5</v>
      </c>
      <c r="G311" s="30"/>
      <c r="H311" s="26">
        <f t="shared" si="28"/>
        <v>42304</v>
      </c>
      <c r="I311" s="7" t="s">
        <v>319</v>
      </c>
      <c r="J311" s="7" t="s">
        <v>20</v>
      </c>
      <c r="K311" s="7">
        <v>1.6</v>
      </c>
      <c r="L311" s="7"/>
      <c r="M311" s="7">
        <v>11</v>
      </c>
      <c r="N311" s="7">
        <v>21.8</v>
      </c>
      <c r="P311" s="26">
        <f t="shared" si="29"/>
        <v>42304</v>
      </c>
      <c r="Q311" s="7" t="s">
        <v>319</v>
      </c>
      <c r="R311" s="7" t="s">
        <v>20</v>
      </c>
      <c r="S311" s="7">
        <v>4</v>
      </c>
      <c r="T311" s="7">
        <v>5.87</v>
      </c>
      <c r="U311" s="7">
        <v>8.5</v>
      </c>
      <c r="V311" s="7">
        <v>20.2</v>
      </c>
      <c r="X311" s="26">
        <f t="shared" si="30"/>
        <v>42304</v>
      </c>
      <c r="Y311" s="174" t="s">
        <v>319</v>
      </c>
      <c r="Z311" s="174" t="s">
        <v>20</v>
      </c>
      <c r="AA311" s="174">
        <v>1.95</v>
      </c>
      <c r="AB311" s="174">
        <v>8.27</v>
      </c>
      <c r="AC311" s="174">
        <v>10.6</v>
      </c>
      <c r="AD311" s="174">
        <v>21.5</v>
      </c>
      <c r="AF311" s="26" t="e">
        <f t="shared" si="31"/>
        <v>#VALUE!</v>
      </c>
      <c r="AG311" s="7"/>
      <c r="AH311" s="7"/>
      <c r="AI311" s="7"/>
      <c r="AJ311" s="7"/>
      <c r="AK311" s="7"/>
      <c r="AL311" s="7"/>
      <c r="AN311" s="26" t="e">
        <f t="shared" si="32"/>
        <v>#VALUE!</v>
      </c>
      <c r="AO311" s="7"/>
      <c r="AP311" s="7"/>
      <c r="AQ311" s="7"/>
      <c r="AR311" s="7"/>
      <c r="AS311" s="7"/>
      <c r="AT311" s="7"/>
      <c r="AV311" s="26" t="e">
        <f t="shared" si="33"/>
        <v>#VALUE!</v>
      </c>
      <c r="AW311" s="7"/>
      <c r="AX311" s="7"/>
      <c r="AY311" s="7"/>
      <c r="AZ311" s="7"/>
      <c r="BA311" s="7"/>
      <c r="BB311" s="7"/>
    </row>
    <row r="312" spans="1:54" x14ac:dyDescent="0.45">
      <c r="A312" s="48">
        <f t="shared" si="34"/>
        <v>42305</v>
      </c>
      <c r="B312" s="60"/>
      <c r="C312" s="61">
        <f>INDEX(($I$12:$N$1473,$Q$12:$V$1473,$Y$12:$AD$1473),$A312-VLOOKUP($C$3,$CA$3:$CC$10,3,FALSE)+1,3,VLOOKUP($C$3,$CA$3:$CB$10,2,FALSE))</f>
        <v>6.15</v>
      </c>
      <c r="D312" s="61">
        <f>INDEX(($I$12:$N$1473,$Q$12:$V$1473,$Y$12:$AD$1473),$A312-VLOOKUP($C$3,$CA$3:$CC$10,3,FALSE)+1,4,VLOOKUP($C$3,$CA$3:$CB$10,2,FALSE))</f>
        <v>8.27</v>
      </c>
      <c r="E312" s="61">
        <f>INDEX(($I$12:$N$1473,$Q$12:$V$1473,$Y$12:$AD$1473),$A312-VLOOKUP($C$3,$CA$3:$CC$10,3,FALSE)+1,5,VLOOKUP($C$3,$CA$3:$CB$10,2,FALSE))</f>
        <v>9</v>
      </c>
      <c r="F312" s="62">
        <f>INDEX(($I$12:$N$1473,$Q$12:$V$1473,$Y$12:$AD$1473),$A312-VLOOKUP($C$3,$CA$3:$CC$10,3,FALSE)+1,6,VLOOKUP($C$3,$CA$3:$CB$10,2,FALSE))</f>
        <v>14.7</v>
      </c>
      <c r="G312" s="30"/>
      <c r="H312" s="26">
        <f t="shared" si="28"/>
        <v>42305</v>
      </c>
      <c r="I312" s="7" t="s">
        <v>320</v>
      </c>
      <c r="J312" s="7" t="s">
        <v>20</v>
      </c>
      <c r="K312" s="7">
        <v>5</v>
      </c>
      <c r="L312" s="7"/>
      <c r="M312" s="7">
        <v>10.3</v>
      </c>
      <c r="N312" s="7">
        <v>15.7</v>
      </c>
      <c r="P312" s="26">
        <f t="shared" si="29"/>
        <v>42305</v>
      </c>
      <c r="Q312" s="7" t="s">
        <v>320</v>
      </c>
      <c r="R312" s="7" t="s">
        <v>20</v>
      </c>
      <c r="S312" s="7">
        <v>4.95</v>
      </c>
      <c r="T312" s="7">
        <v>5.87</v>
      </c>
      <c r="U312" s="7">
        <v>10.5</v>
      </c>
      <c r="V312" s="7">
        <v>15.6</v>
      </c>
      <c r="X312" s="26">
        <f t="shared" si="30"/>
        <v>42305</v>
      </c>
      <c r="Y312" s="174" t="s">
        <v>320</v>
      </c>
      <c r="Z312" s="174" t="s">
        <v>20</v>
      </c>
      <c r="AA312" s="174">
        <v>6.15</v>
      </c>
      <c r="AB312" s="174">
        <v>8.27</v>
      </c>
      <c r="AC312" s="174">
        <v>9</v>
      </c>
      <c r="AD312" s="174">
        <v>14.7</v>
      </c>
      <c r="AF312" s="26" t="e">
        <f t="shared" si="31"/>
        <v>#VALUE!</v>
      </c>
      <c r="AG312" s="7"/>
      <c r="AH312" s="7"/>
      <c r="AI312" s="7"/>
      <c r="AJ312" s="7"/>
      <c r="AK312" s="7"/>
      <c r="AL312" s="7"/>
      <c r="AN312" s="26" t="e">
        <f t="shared" si="32"/>
        <v>#VALUE!</v>
      </c>
      <c r="AO312" s="7"/>
      <c r="AP312" s="7"/>
      <c r="AQ312" s="7"/>
      <c r="AR312" s="7"/>
      <c r="AS312" s="7"/>
      <c r="AT312" s="7"/>
      <c r="AV312" s="26" t="e">
        <f t="shared" si="33"/>
        <v>#VALUE!</v>
      </c>
      <c r="AW312" s="7"/>
      <c r="AX312" s="7"/>
      <c r="AY312" s="7"/>
      <c r="AZ312" s="7"/>
      <c r="BA312" s="7"/>
      <c r="BB312" s="7"/>
    </row>
    <row r="313" spans="1:54" x14ac:dyDescent="0.45">
      <c r="A313" s="48">
        <f t="shared" si="34"/>
        <v>42306</v>
      </c>
      <c r="B313" s="60"/>
      <c r="C313" s="61">
        <f>INDEX(($I$12:$N$1473,$Q$12:$V$1473,$Y$12:$AD$1473),$A313-VLOOKUP($C$3,$CA$3:$CC$10,3,FALSE)+1,3,VLOOKUP($C$3,$CA$3:$CB$10,2,FALSE))</f>
        <v>6.25</v>
      </c>
      <c r="D313" s="61">
        <f>INDEX(($I$12:$N$1473,$Q$12:$V$1473,$Y$12:$AD$1473),$A313-VLOOKUP($C$3,$CA$3:$CC$10,3,FALSE)+1,4,VLOOKUP($C$3,$CA$3:$CB$10,2,FALSE))</f>
        <v>8.27</v>
      </c>
      <c r="E313" s="61">
        <f>INDEX(($I$12:$N$1473,$Q$12:$V$1473,$Y$12:$AD$1473),$A313-VLOOKUP($C$3,$CA$3:$CC$10,3,FALSE)+1,5,VLOOKUP($C$3,$CA$3:$CB$10,2,FALSE))</f>
        <v>8</v>
      </c>
      <c r="F313" s="62">
        <f>INDEX(($I$12:$N$1473,$Q$12:$V$1473,$Y$12:$AD$1473),$A313-VLOOKUP($C$3,$CA$3:$CC$10,3,FALSE)+1,6,VLOOKUP($C$3,$CA$3:$CB$10,2,FALSE))</f>
        <v>15.5</v>
      </c>
      <c r="G313" s="30"/>
      <c r="H313" s="26">
        <f t="shared" si="28"/>
        <v>42306</v>
      </c>
      <c r="I313" s="7" t="s">
        <v>321</v>
      </c>
      <c r="J313" s="7" t="s">
        <v>20</v>
      </c>
      <c r="K313" s="7">
        <v>5.7</v>
      </c>
      <c r="L313" s="7"/>
      <c r="M313" s="7">
        <v>9.1</v>
      </c>
      <c r="N313" s="7">
        <v>15.5</v>
      </c>
      <c r="P313" s="26">
        <f t="shared" si="29"/>
        <v>42306</v>
      </c>
      <c r="Q313" s="7" t="s">
        <v>321</v>
      </c>
      <c r="R313" s="7" t="s">
        <v>20</v>
      </c>
      <c r="S313" s="7">
        <v>6</v>
      </c>
      <c r="T313" s="7">
        <v>5.87</v>
      </c>
      <c r="U313" s="7">
        <v>9</v>
      </c>
      <c r="V313" s="7">
        <v>15</v>
      </c>
      <c r="X313" s="26">
        <f t="shared" si="30"/>
        <v>42306</v>
      </c>
      <c r="Y313" s="174" t="s">
        <v>321</v>
      </c>
      <c r="Z313" s="174" t="s">
        <v>20</v>
      </c>
      <c r="AA313" s="174">
        <v>6.25</v>
      </c>
      <c r="AB313" s="174">
        <v>8.27</v>
      </c>
      <c r="AC313" s="174">
        <v>8</v>
      </c>
      <c r="AD313" s="174">
        <v>15.5</v>
      </c>
      <c r="AF313" s="26" t="e">
        <f t="shared" si="31"/>
        <v>#VALUE!</v>
      </c>
      <c r="AG313" s="7"/>
      <c r="AH313" s="7"/>
      <c r="AI313" s="7"/>
      <c r="AJ313" s="7"/>
      <c r="AK313" s="7"/>
      <c r="AL313" s="7"/>
      <c r="AN313" s="26" t="e">
        <f t="shared" si="32"/>
        <v>#VALUE!</v>
      </c>
      <c r="AO313" s="7"/>
      <c r="AP313" s="7"/>
      <c r="AQ313" s="7"/>
      <c r="AR313" s="7"/>
      <c r="AS313" s="7"/>
      <c r="AT313" s="7"/>
      <c r="AV313" s="26" t="e">
        <f t="shared" si="33"/>
        <v>#VALUE!</v>
      </c>
      <c r="AW313" s="7"/>
      <c r="AX313" s="7"/>
      <c r="AY313" s="7"/>
      <c r="AZ313" s="7"/>
      <c r="BA313" s="7"/>
      <c r="BB313" s="7"/>
    </row>
    <row r="314" spans="1:54" x14ac:dyDescent="0.45">
      <c r="A314" s="48">
        <f t="shared" si="34"/>
        <v>42307</v>
      </c>
      <c r="B314" s="60"/>
      <c r="C314" s="61">
        <f>INDEX(($I$12:$N$1473,$Q$12:$V$1473,$Y$12:$AD$1473),$A314-VLOOKUP($C$3,$CA$3:$CC$10,3,FALSE)+1,3,VLOOKUP($C$3,$CA$3:$CB$10,2,FALSE))</f>
        <v>6.2</v>
      </c>
      <c r="D314" s="61">
        <f>INDEX(($I$12:$N$1473,$Q$12:$V$1473,$Y$12:$AD$1473),$A314-VLOOKUP($C$3,$CA$3:$CC$10,3,FALSE)+1,4,VLOOKUP($C$3,$CA$3:$CB$10,2,FALSE))</f>
        <v>8.27</v>
      </c>
      <c r="E314" s="61">
        <f>INDEX(($I$12:$N$1473,$Q$12:$V$1473,$Y$12:$AD$1473),$A314-VLOOKUP($C$3,$CA$3:$CC$10,3,FALSE)+1,5,VLOOKUP($C$3,$CA$3:$CB$10,2,FALSE))</f>
        <v>7.4</v>
      </c>
      <c r="F314" s="62">
        <f>INDEX(($I$12:$N$1473,$Q$12:$V$1473,$Y$12:$AD$1473),$A314-VLOOKUP($C$3,$CA$3:$CC$10,3,FALSE)+1,6,VLOOKUP($C$3,$CA$3:$CB$10,2,FALSE))</f>
        <v>16.2</v>
      </c>
      <c r="G314" s="30"/>
      <c r="H314" s="26">
        <f t="shared" si="28"/>
        <v>42307</v>
      </c>
      <c r="I314" s="7" t="s">
        <v>322</v>
      </c>
      <c r="J314" s="7" t="s">
        <v>20</v>
      </c>
      <c r="K314" s="7">
        <v>5.6</v>
      </c>
      <c r="L314" s="7"/>
      <c r="M314" s="7">
        <v>8.1999999999999993</v>
      </c>
      <c r="N314" s="7">
        <v>16.600000000000001</v>
      </c>
      <c r="P314" s="26">
        <f t="shared" si="29"/>
        <v>42307</v>
      </c>
      <c r="Q314" s="7" t="s">
        <v>322</v>
      </c>
      <c r="R314" s="7" t="s">
        <v>20</v>
      </c>
      <c r="S314" s="7">
        <v>6.35</v>
      </c>
      <c r="T314" s="7">
        <v>5.87</v>
      </c>
      <c r="U314" s="7">
        <v>6.6</v>
      </c>
      <c r="V314" s="7">
        <v>16.7</v>
      </c>
      <c r="X314" s="26">
        <f t="shared" si="30"/>
        <v>42307</v>
      </c>
      <c r="Y314" s="174" t="s">
        <v>322</v>
      </c>
      <c r="Z314" s="174" t="s">
        <v>20</v>
      </c>
      <c r="AA314" s="174">
        <v>6.2</v>
      </c>
      <c r="AB314" s="174">
        <v>8.27</v>
      </c>
      <c r="AC314" s="174">
        <v>7.4</v>
      </c>
      <c r="AD314" s="174">
        <v>16.2</v>
      </c>
      <c r="AF314" s="26" t="e">
        <f t="shared" si="31"/>
        <v>#VALUE!</v>
      </c>
      <c r="AG314" s="7"/>
      <c r="AH314" s="7"/>
      <c r="AI314" s="7"/>
      <c r="AJ314" s="7"/>
      <c r="AK314" s="7"/>
      <c r="AL314" s="7"/>
      <c r="AN314" s="26" t="e">
        <f t="shared" si="32"/>
        <v>#VALUE!</v>
      </c>
      <c r="AO314" s="7"/>
      <c r="AP314" s="7"/>
      <c r="AQ314" s="7"/>
      <c r="AR314" s="7"/>
      <c r="AS314" s="7"/>
      <c r="AT314" s="7"/>
      <c r="AV314" s="26" t="e">
        <f t="shared" si="33"/>
        <v>#VALUE!</v>
      </c>
      <c r="AW314" s="7"/>
      <c r="AX314" s="7"/>
      <c r="AY314" s="7"/>
      <c r="AZ314" s="7"/>
      <c r="BA314" s="7"/>
      <c r="BB314" s="7"/>
    </row>
    <row r="315" spans="1:54" x14ac:dyDescent="0.45">
      <c r="A315" s="48">
        <f t="shared" si="34"/>
        <v>42308</v>
      </c>
      <c r="B315" s="60"/>
      <c r="C315" s="61">
        <f>INDEX(($I$12:$N$1473,$Q$12:$V$1473,$Y$12:$AD$1473),$A315-VLOOKUP($C$3,$CA$3:$CC$10,3,FALSE)+1,3,VLOOKUP($C$3,$CA$3:$CB$10,2,FALSE))</f>
        <v>5.05</v>
      </c>
      <c r="D315" s="61">
        <f>INDEX(($I$12:$N$1473,$Q$12:$V$1473,$Y$12:$AD$1473),$A315-VLOOKUP($C$3,$CA$3:$CC$10,3,FALSE)+1,4,VLOOKUP($C$3,$CA$3:$CB$10,2,FALSE))</f>
        <v>8.27</v>
      </c>
      <c r="E315" s="61">
        <f>INDEX(($I$12:$N$1473,$Q$12:$V$1473,$Y$12:$AD$1473),$A315-VLOOKUP($C$3,$CA$3:$CC$10,3,FALSE)+1,5,VLOOKUP($C$3,$CA$3:$CB$10,2,FALSE))</f>
        <v>7.5</v>
      </c>
      <c r="F315" s="62">
        <f>INDEX(($I$12:$N$1473,$Q$12:$V$1473,$Y$12:$AD$1473),$A315-VLOOKUP($C$3,$CA$3:$CC$10,3,FALSE)+1,6,VLOOKUP($C$3,$CA$3:$CB$10,2,FALSE))</f>
        <v>18.399999999999999</v>
      </c>
      <c r="G315" s="30"/>
      <c r="H315" s="26">
        <f t="shared" si="28"/>
        <v>42308</v>
      </c>
      <c r="I315" s="7" t="s">
        <v>323</v>
      </c>
      <c r="J315" s="7" t="s">
        <v>20</v>
      </c>
      <c r="K315" s="7">
        <v>5.0999999999999996</v>
      </c>
      <c r="L315" s="7"/>
      <c r="M315" s="7">
        <v>8</v>
      </c>
      <c r="N315" s="7">
        <v>17.8</v>
      </c>
      <c r="P315" s="26">
        <f t="shared" si="29"/>
        <v>42308</v>
      </c>
      <c r="Q315" s="7" t="s">
        <v>323</v>
      </c>
      <c r="R315" s="7" t="s">
        <v>20</v>
      </c>
      <c r="S315" s="7">
        <v>5.41</v>
      </c>
      <c r="T315" s="7">
        <v>5.87</v>
      </c>
      <c r="U315" s="7">
        <v>7.1</v>
      </c>
      <c r="V315" s="7">
        <v>18.100000000000001</v>
      </c>
      <c r="X315" s="26">
        <f t="shared" si="30"/>
        <v>42308</v>
      </c>
      <c r="Y315" s="174" t="s">
        <v>323</v>
      </c>
      <c r="Z315" s="174" t="s">
        <v>20</v>
      </c>
      <c r="AA315" s="174">
        <v>5.05</v>
      </c>
      <c r="AB315" s="174">
        <v>8.27</v>
      </c>
      <c r="AC315" s="174">
        <v>7.5</v>
      </c>
      <c r="AD315" s="174">
        <v>18.399999999999999</v>
      </c>
      <c r="AF315" s="26" t="e">
        <f t="shared" si="31"/>
        <v>#VALUE!</v>
      </c>
      <c r="AG315" s="7"/>
      <c r="AH315" s="7"/>
      <c r="AI315" s="7"/>
      <c r="AJ315" s="7"/>
      <c r="AK315" s="7"/>
      <c r="AL315" s="7"/>
      <c r="AN315" s="26" t="e">
        <f t="shared" si="32"/>
        <v>#VALUE!</v>
      </c>
      <c r="AO315" s="7"/>
      <c r="AP315" s="7"/>
      <c r="AQ315" s="7"/>
      <c r="AR315" s="7"/>
      <c r="AS315" s="7"/>
      <c r="AT315" s="7"/>
      <c r="AV315" s="26" t="e">
        <f t="shared" si="33"/>
        <v>#VALUE!</v>
      </c>
      <c r="AW315" s="7"/>
      <c r="AX315" s="7"/>
      <c r="AY315" s="7"/>
      <c r="AZ315" s="7"/>
      <c r="BA315" s="7"/>
      <c r="BB315" s="7"/>
    </row>
    <row r="316" spans="1:54" x14ac:dyDescent="0.45">
      <c r="A316" s="48">
        <f t="shared" si="34"/>
        <v>42309</v>
      </c>
      <c r="B316" s="60"/>
      <c r="C316" s="61">
        <f>INDEX(($I$12:$N$1473,$Q$12:$V$1473,$Y$12:$AD$1473),$A316-VLOOKUP($C$3,$CA$3:$CC$10,3,FALSE)+1,3,VLOOKUP($C$3,$CA$3:$CB$10,2,FALSE))</f>
        <v>6.1</v>
      </c>
      <c r="D316" s="61">
        <f>INDEX(($I$12:$N$1473,$Q$12:$V$1473,$Y$12:$AD$1473),$A316-VLOOKUP($C$3,$CA$3:$CC$10,3,FALSE)+1,4,VLOOKUP($C$3,$CA$3:$CB$10,2,FALSE))</f>
        <v>11.5</v>
      </c>
      <c r="E316" s="61">
        <f>INDEX(($I$12:$N$1473,$Q$12:$V$1473,$Y$12:$AD$1473),$A316-VLOOKUP($C$3,$CA$3:$CC$10,3,FALSE)+1,5,VLOOKUP($C$3,$CA$3:$CB$10,2,FALSE))</f>
        <v>4.3</v>
      </c>
      <c r="F316" s="62">
        <f>INDEX(($I$12:$N$1473,$Q$12:$V$1473,$Y$12:$AD$1473),$A316-VLOOKUP($C$3,$CA$3:$CC$10,3,FALSE)+1,6,VLOOKUP($C$3,$CA$3:$CB$10,2,FALSE))</f>
        <v>19.5</v>
      </c>
      <c r="G316" s="30"/>
      <c r="H316" s="26">
        <f t="shared" si="28"/>
        <v>42309</v>
      </c>
      <c r="I316" s="7" t="s">
        <v>324</v>
      </c>
      <c r="J316" s="7" t="s">
        <v>20</v>
      </c>
      <c r="K316" s="7">
        <v>4.55</v>
      </c>
      <c r="L316" s="7"/>
      <c r="M316" s="7">
        <v>7.7</v>
      </c>
      <c r="N316" s="7">
        <v>19.2</v>
      </c>
      <c r="P316" s="26">
        <f t="shared" si="29"/>
        <v>42309</v>
      </c>
      <c r="Q316" s="7" t="s">
        <v>324</v>
      </c>
      <c r="R316" s="7" t="s">
        <v>20</v>
      </c>
      <c r="S316" s="7">
        <v>6.02</v>
      </c>
      <c r="T316" s="7">
        <v>10.4</v>
      </c>
      <c r="U316" s="7">
        <v>5.8</v>
      </c>
      <c r="V316" s="7">
        <v>18.2</v>
      </c>
      <c r="X316" s="26">
        <f t="shared" si="30"/>
        <v>42309</v>
      </c>
      <c r="Y316" s="174" t="s">
        <v>324</v>
      </c>
      <c r="Z316" s="174" t="s">
        <v>20</v>
      </c>
      <c r="AA316" s="174">
        <v>6.1</v>
      </c>
      <c r="AB316" s="174">
        <v>11.5</v>
      </c>
      <c r="AC316" s="174">
        <v>4.3</v>
      </c>
      <c r="AD316" s="174">
        <v>19.5</v>
      </c>
      <c r="AF316" s="26" t="e">
        <f t="shared" si="31"/>
        <v>#VALUE!</v>
      </c>
      <c r="AG316" s="7"/>
      <c r="AH316" s="7"/>
      <c r="AI316" s="7"/>
      <c r="AJ316" s="7"/>
      <c r="AK316" s="7"/>
      <c r="AL316" s="7"/>
      <c r="AN316" s="26" t="e">
        <f t="shared" si="32"/>
        <v>#VALUE!</v>
      </c>
      <c r="AO316" s="7"/>
      <c r="AP316" s="7"/>
      <c r="AQ316" s="7"/>
      <c r="AR316" s="7"/>
      <c r="AS316" s="7"/>
      <c r="AT316" s="7"/>
      <c r="AV316" s="26" t="e">
        <f t="shared" si="33"/>
        <v>#VALUE!</v>
      </c>
      <c r="AW316" s="7"/>
      <c r="AX316" s="7"/>
      <c r="AY316" s="7"/>
      <c r="AZ316" s="7"/>
      <c r="BA316" s="7"/>
      <c r="BB316" s="7"/>
    </row>
    <row r="317" spans="1:54" x14ac:dyDescent="0.45">
      <c r="A317" s="48">
        <f t="shared" si="34"/>
        <v>42310</v>
      </c>
      <c r="B317" s="60"/>
      <c r="C317" s="61">
        <f>INDEX(($I$12:$N$1473,$Q$12:$V$1473,$Y$12:$AD$1473),$A317-VLOOKUP($C$3,$CA$3:$CC$10,3,FALSE)+1,3,VLOOKUP($C$3,$CA$3:$CB$10,2,FALSE))</f>
        <v>10.3</v>
      </c>
      <c r="D317" s="61">
        <f>INDEX(($I$12:$N$1473,$Q$12:$V$1473,$Y$12:$AD$1473),$A317-VLOOKUP($C$3,$CA$3:$CC$10,3,FALSE)+1,4,VLOOKUP($C$3,$CA$3:$CB$10,2,FALSE))</f>
        <v>11.5</v>
      </c>
      <c r="E317" s="61">
        <f>INDEX(($I$12:$N$1473,$Q$12:$V$1473,$Y$12:$AD$1473),$A317-VLOOKUP($C$3,$CA$3:$CC$10,3,FALSE)+1,5,VLOOKUP($C$3,$CA$3:$CB$10,2,FALSE))</f>
        <v>5.0999999999999996</v>
      </c>
      <c r="F317" s="62">
        <f>INDEX(($I$12:$N$1473,$Q$12:$V$1473,$Y$12:$AD$1473),$A317-VLOOKUP($C$3,$CA$3:$CC$10,3,FALSE)+1,6,VLOOKUP($C$3,$CA$3:$CB$10,2,FALSE))</f>
        <v>10.3</v>
      </c>
      <c r="G317" s="30"/>
      <c r="H317" s="26">
        <f t="shared" si="28"/>
        <v>42310</v>
      </c>
      <c r="I317" s="7" t="s">
        <v>325</v>
      </c>
      <c r="J317" s="7" t="s">
        <v>20</v>
      </c>
      <c r="K317" s="7">
        <v>9.8000000000000007</v>
      </c>
      <c r="L317" s="7"/>
      <c r="M317" s="7">
        <v>6.3</v>
      </c>
      <c r="N317" s="7">
        <v>10.1</v>
      </c>
      <c r="P317" s="26">
        <f t="shared" si="29"/>
        <v>42310</v>
      </c>
      <c r="Q317" s="7" t="s">
        <v>325</v>
      </c>
      <c r="R317" s="7" t="s">
        <v>20</v>
      </c>
      <c r="S317" s="7">
        <v>10.8</v>
      </c>
      <c r="T317" s="7">
        <v>10.4</v>
      </c>
      <c r="U317" s="7">
        <v>4.4000000000000004</v>
      </c>
      <c r="V317" s="7">
        <v>10</v>
      </c>
      <c r="X317" s="26">
        <f t="shared" si="30"/>
        <v>42310</v>
      </c>
      <c r="Y317" s="174" t="s">
        <v>325</v>
      </c>
      <c r="Z317" s="174" t="s">
        <v>20</v>
      </c>
      <c r="AA317" s="174">
        <v>10.3</v>
      </c>
      <c r="AB317" s="174">
        <v>11.5</v>
      </c>
      <c r="AC317" s="174">
        <v>5.0999999999999996</v>
      </c>
      <c r="AD317" s="174">
        <v>10.3</v>
      </c>
      <c r="AF317" s="26" t="e">
        <f t="shared" si="31"/>
        <v>#VALUE!</v>
      </c>
      <c r="AG317" s="7"/>
      <c r="AH317" s="7"/>
      <c r="AI317" s="7"/>
      <c r="AJ317" s="7"/>
      <c r="AK317" s="7"/>
      <c r="AL317" s="7"/>
      <c r="AN317" s="26" t="e">
        <f t="shared" si="32"/>
        <v>#VALUE!</v>
      </c>
      <c r="AO317" s="7"/>
      <c r="AP317" s="7"/>
      <c r="AQ317" s="7"/>
      <c r="AR317" s="7"/>
      <c r="AS317" s="7"/>
      <c r="AT317" s="7"/>
      <c r="AV317" s="26" t="e">
        <f t="shared" si="33"/>
        <v>#VALUE!</v>
      </c>
      <c r="AW317" s="7"/>
      <c r="AX317" s="7"/>
      <c r="AY317" s="7"/>
      <c r="AZ317" s="7"/>
      <c r="BA317" s="7"/>
      <c r="BB317" s="7"/>
    </row>
    <row r="318" spans="1:54" x14ac:dyDescent="0.45">
      <c r="A318" s="48">
        <f t="shared" si="34"/>
        <v>42311</v>
      </c>
      <c r="B318" s="60"/>
      <c r="C318" s="61">
        <f>INDEX(($I$12:$N$1473,$Q$12:$V$1473,$Y$12:$AD$1473),$A318-VLOOKUP($C$3,$CA$3:$CC$10,3,FALSE)+1,3,VLOOKUP($C$3,$CA$3:$CB$10,2,FALSE))</f>
        <v>6.35</v>
      </c>
      <c r="D318" s="61">
        <f>INDEX(($I$12:$N$1473,$Q$12:$V$1473,$Y$12:$AD$1473),$A318-VLOOKUP($C$3,$CA$3:$CC$10,3,FALSE)+1,4,VLOOKUP($C$3,$CA$3:$CB$10,2,FALSE))</f>
        <v>11.5</v>
      </c>
      <c r="E318" s="61">
        <f>INDEX(($I$12:$N$1473,$Q$12:$V$1473,$Y$12:$AD$1473),$A318-VLOOKUP($C$3,$CA$3:$CC$10,3,FALSE)+1,5,VLOOKUP($C$3,$CA$3:$CB$10,2,FALSE))</f>
        <v>7.4</v>
      </c>
      <c r="F318" s="62">
        <f>INDEX(($I$12:$N$1473,$Q$12:$V$1473,$Y$12:$AD$1473),$A318-VLOOKUP($C$3,$CA$3:$CC$10,3,FALSE)+1,6,VLOOKUP($C$3,$CA$3:$CB$10,2,FALSE))</f>
        <v>15.9</v>
      </c>
      <c r="G318" s="30"/>
      <c r="H318" s="26">
        <f t="shared" si="28"/>
        <v>42311</v>
      </c>
      <c r="I318" s="7" t="s">
        <v>326</v>
      </c>
      <c r="J318" s="7" t="s">
        <v>20</v>
      </c>
      <c r="K318" s="7">
        <v>5.4</v>
      </c>
      <c r="L318" s="7"/>
      <c r="M318" s="7">
        <v>8.6</v>
      </c>
      <c r="N318" s="7">
        <v>16.600000000000001</v>
      </c>
      <c r="P318" s="26">
        <f t="shared" si="29"/>
        <v>42311</v>
      </c>
      <c r="Q318" s="7" t="s">
        <v>326</v>
      </c>
      <c r="R318" s="7" t="s">
        <v>20</v>
      </c>
      <c r="S318" s="7">
        <v>6.6</v>
      </c>
      <c r="T318" s="7">
        <v>10.4</v>
      </c>
      <c r="U318" s="7">
        <v>6.3</v>
      </c>
      <c r="V318" s="7">
        <v>16.5</v>
      </c>
      <c r="X318" s="26">
        <f t="shared" si="30"/>
        <v>42311</v>
      </c>
      <c r="Y318" s="174" t="s">
        <v>326</v>
      </c>
      <c r="Z318" s="174" t="s">
        <v>20</v>
      </c>
      <c r="AA318" s="174">
        <v>6.35</v>
      </c>
      <c r="AB318" s="174">
        <v>11.5</v>
      </c>
      <c r="AC318" s="174">
        <v>7.4</v>
      </c>
      <c r="AD318" s="174">
        <v>15.9</v>
      </c>
      <c r="AF318" s="26" t="e">
        <f t="shared" si="31"/>
        <v>#VALUE!</v>
      </c>
      <c r="AG318" s="7"/>
      <c r="AH318" s="7"/>
      <c r="AI318" s="7"/>
      <c r="AJ318" s="7"/>
      <c r="AK318" s="7"/>
      <c r="AL318" s="7"/>
      <c r="AN318" s="26" t="e">
        <f t="shared" si="32"/>
        <v>#VALUE!</v>
      </c>
      <c r="AO318" s="7"/>
      <c r="AP318" s="7"/>
      <c r="AQ318" s="7"/>
      <c r="AR318" s="7"/>
      <c r="AS318" s="7"/>
      <c r="AT318" s="7"/>
      <c r="AV318" s="26" t="e">
        <f t="shared" si="33"/>
        <v>#VALUE!</v>
      </c>
      <c r="AW318" s="7"/>
      <c r="AX318" s="7"/>
      <c r="AY318" s="7"/>
      <c r="AZ318" s="7"/>
      <c r="BA318" s="7"/>
      <c r="BB318" s="7"/>
    </row>
    <row r="319" spans="1:54" x14ac:dyDescent="0.45">
      <c r="A319" s="48">
        <f t="shared" si="34"/>
        <v>42312</v>
      </c>
      <c r="B319" s="60"/>
      <c r="C319" s="61">
        <f>INDEX(($I$12:$N$1473,$Q$12:$V$1473,$Y$12:$AD$1473),$A319-VLOOKUP($C$3,$CA$3:$CC$10,3,FALSE)+1,3,VLOOKUP($C$3,$CA$3:$CB$10,2,FALSE))</f>
        <v>3.25</v>
      </c>
      <c r="D319" s="61">
        <f>INDEX(($I$12:$N$1473,$Q$12:$V$1473,$Y$12:$AD$1473),$A319-VLOOKUP($C$3,$CA$3:$CC$10,3,FALSE)+1,4,VLOOKUP($C$3,$CA$3:$CB$10,2,FALSE))</f>
        <v>11.5</v>
      </c>
      <c r="E319" s="61">
        <f>INDEX(($I$12:$N$1473,$Q$12:$V$1473,$Y$12:$AD$1473),$A319-VLOOKUP($C$3,$CA$3:$CC$10,3,FALSE)+1,5,VLOOKUP($C$3,$CA$3:$CB$10,2,FALSE))</f>
        <v>12.6</v>
      </c>
      <c r="F319" s="62">
        <f>INDEX(($I$12:$N$1473,$Q$12:$V$1473,$Y$12:$AD$1473),$A319-VLOOKUP($C$3,$CA$3:$CC$10,3,FALSE)+1,6,VLOOKUP($C$3,$CA$3:$CB$10,2,FALSE))</f>
        <v>16.899999999999999</v>
      </c>
      <c r="G319" s="30"/>
      <c r="H319" s="26">
        <f t="shared" si="28"/>
        <v>42312</v>
      </c>
      <c r="I319" s="7" t="s">
        <v>327</v>
      </c>
      <c r="J319" s="7" t="s">
        <v>20</v>
      </c>
      <c r="K319" s="7">
        <v>3.35</v>
      </c>
      <c r="L319" s="7"/>
      <c r="M319" s="7">
        <v>12.5</v>
      </c>
      <c r="N319" s="7">
        <v>16.8</v>
      </c>
      <c r="P319" s="26">
        <f t="shared" si="29"/>
        <v>42312</v>
      </c>
      <c r="Q319" s="7" t="s">
        <v>327</v>
      </c>
      <c r="R319" s="7" t="s">
        <v>20</v>
      </c>
      <c r="S319" s="7">
        <v>4.2</v>
      </c>
      <c r="T319" s="7">
        <v>10.4</v>
      </c>
      <c r="U319" s="7">
        <v>11.3</v>
      </c>
      <c r="V319" s="7">
        <v>16.3</v>
      </c>
      <c r="X319" s="26">
        <f t="shared" si="30"/>
        <v>42312</v>
      </c>
      <c r="Y319" s="174" t="s">
        <v>327</v>
      </c>
      <c r="Z319" s="174" t="s">
        <v>20</v>
      </c>
      <c r="AA319" s="174">
        <v>3.25</v>
      </c>
      <c r="AB319" s="174">
        <v>11.5</v>
      </c>
      <c r="AC319" s="174">
        <v>12.6</v>
      </c>
      <c r="AD319" s="174">
        <v>16.899999999999999</v>
      </c>
      <c r="AF319" s="26" t="e">
        <f t="shared" si="31"/>
        <v>#VALUE!</v>
      </c>
      <c r="AG319" s="7"/>
      <c r="AH319" s="7"/>
      <c r="AI319" s="7"/>
      <c r="AJ319" s="7"/>
      <c r="AK319" s="7"/>
      <c r="AL319" s="7"/>
      <c r="AN319" s="26" t="e">
        <f t="shared" si="32"/>
        <v>#VALUE!</v>
      </c>
      <c r="AO319" s="7"/>
      <c r="AP319" s="7"/>
      <c r="AQ319" s="7"/>
      <c r="AR319" s="7"/>
      <c r="AS319" s="7"/>
      <c r="AT319" s="7"/>
      <c r="AV319" s="26" t="e">
        <f t="shared" si="33"/>
        <v>#VALUE!</v>
      </c>
      <c r="AW319" s="7"/>
      <c r="AX319" s="7"/>
      <c r="AY319" s="7"/>
      <c r="AZ319" s="7"/>
      <c r="BA319" s="7"/>
      <c r="BB319" s="7"/>
    </row>
    <row r="320" spans="1:54" x14ac:dyDescent="0.45">
      <c r="A320" s="48">
        <f t="shared" si="34"/>
        <v>42313</v>
      </c>
      <c r="B320" s="60"/>
      <c r="C320" s="61">
        <f>INDEX(($I$12:$N$1473,$Q$12:$V$1473,$Y$12:$AD$1473),$A320-VLOOKUP($C$3,$CA$3:$CC$10,3,FALSE)+1,3,VLOOKUP($C$3,$CA$3:$CB$10,2,FALSE))</f>
        <v>3.5</v>
      </c>
      <c r="D320" s="61">
        <f>INDEX(($I$12:$N$1473,$Q$12:$V$1473,$Y$12:$AD$1473),$A320-VLOOKUP($C$3,$CA$3:$CC$10,3,FALSE)+1,4,VLOOKUP($C$3,$CA$3:$CB$10,2,FALSE))</f>
        <v>11.5</v>
      </c>
      <c r="E320" s="61">
        <f>INDEX(($I$12:$N$1473,$Q$12:$V$1473,$Y$12:$AD$1473),$A320-VLOOKUP($C$3,$CA$3:$CC$10,3,FALSE)+1,5,VLOOKUP($C$3,$CA$3:$CB$10,2,FALSE))</f>
        <v>11.2</v>
      </c>
      <c r="F320" s="62">
        <f>INDEX(($I$12:$N$1473,$Q$12:$V$1473,$Y$12:$AD$1473),$A320-VLOOKUP($C$3,$CA$3:$CC$10,3,FALSE)+1,6,VLOOKUP($C$3,$CA$3:$CB$10,2,FALSE))</f>
        <v>17.8</v>
      </c>
      <c r="G320" s="30"/>
      <c r="H320" s="26">
        <f t="shared" si="28"/>
        <v>42313</v>
      </c>
      <c r="I320" s="7" t="s">
        <v>328</v>
      </c>
      <c r="J320" s="7" t="s">
        <v>20</v>
      </c>
      <c r="K320" s="7">
        <v>2.6</v>
      </c>
      <c r="L320" s="7"/>
      <c r="M320" s="7">
        <v>12.3</v>
      </c>
      <c r="N320" s="7">
        <v>18.5</v>
      </c>
      <c r="P320" s="26">
        <f t="shared" si="29"/>
        <v>42313</v>
      </c>
      <c r="Q320" s="7" t="s">
        <v>328</v>
      </c>
      <c r="R320" s="7" t="s">
        <v>20</v>
      </c>
      <c r="S320" s="7">
        <v>2.74</v>
      </c>
      <c r="T320" s="7">
        <v>10.4</v>
      </c>
      <c r="U320" s="7">
        <v>12.2</v>
      </c>
      <c r="V320" s="7">
        <v>18.399999999999999</v>
      </c>
      <c r="X320" s="26">
        <f t="shared" si="30"/>
        <v>42313</v>
      </c>
      <c r="Y320" s="174" t="s">
        <v>328</v>
      </c>
      <c r="Z320" s="174" t="s">
        <v>20</v>
      </c>
      <c r="AA320" s="174">
        <v>3.5</v>
      </c>
      <c r="AB320" s="174">
        <v>11.5</v>
      </c>
      <c r="AC320" s="174">
        <v>11.2</v>
      </c>
      <c r="AD320" s="174">
        <v>17.8</v>
      </c>
      <c r="AF320" s="26" t="e">
        <f t="shared" si="31"/>
        <v>#VALUE!</v>
      </c>
      <c r="AG320" s="7"/>
      <c r="AH320" s="7"/>
      <c r="AI320" s="7"/>
      <c r="AJ320" s="7"/>
      <c r="AK320" s="7"/>
      <c r="AL320" s="7"/>
      <c r="AN320" s="26" t="e">
        <f t="shared" si="32"/>
        <v>#VALUE!</v>
      </c>
      <c r="AO320" s="7"/>
      <c r="AP320" s="7"/>
      <c r="AQ320" s="7"/>
      <c r="AR320" s="7"/>
      <c r="AS320" s="7"/>
      <c r="AT320" s="7"/>
      <c r="AV320" s="26" t="e">
        <f t="shared" si="33"/>
        <v>#VALUE!</v>
      </c>
      <c r="AW320" s="7"/>
      <c r="AX320" s="7"/>
      <c r="AY320" s="7"/>
      <c r="AZ320" s="7"/>
      <c r="BA320" s="7"/>
      <c r="BB320" s="7"/>
    </row>
    <row r="321" spans="1:54" x14ac:dyDescent="0.45">
      <c r="A321" s="48">
        <f t="shared" si="34"/>
        <v>42314</v>
      </c>
      <c r="B321" s="60"/>
      <c r="C321" s="61">
        <f>INDEX(($I$12:$N$1473,$Q$12:$V$1473,$Y$12:$AD$1473),$A321-VLOOKUP($C$3,$CA$3:$CC$10,3,FALSE)+1,3,VLOOKUP($C$3,$CA$3:$CB$10,2,FALSE))</f>
        <v>1.6</v>
      </c>
      <c r="D321" s="61">
        <f>INDEX(($I$12:$N$1473,$Q$12:$V$1473,$Y$12:$AD$1473),$A321-VLOOKUP($C$3,$CA$3:$CC$10,3,FALSE)+1,4,VLOOKUP($C$3,$CA$3:$CB$10,2,FALSE))</f>
        <v>11.5</v>
      </c>
      <c r="E321" s="61">
        <f>INDEX(($I$12:$N$1473,$Q$12:$V$1473,$Y$12:$AD$1473),$A321-VLOOKUP($C$3,$CA$3:$CC$10,3,FALSE)+1,5,VLOOKUP($C$3,$CA$3:$CB$10,2,FALSE))</f>
        <v>14.8</v>
      </c>
      <c r="F321" s="62">
        <f>INDEX(($I$12:$N$1473,$Q$12:$V$1473,$Y$12:$AD$1473),$A321-VLOOKUP($C$3,$CA$3:$CC$10,3,FALSE)+1,6,VLOOKUP($C$3,$CA$3:$CB$10,2,FALSE))</f>
        <v>18</v>
      </c>
      <c r="G321" s="30"/>
      <c r="H321" s="26">
        <f t="shared" si="28"/>
        <v>42314</v>
      </c>
      <c r="I321" s="7" t="s">
        <v>329</v>
      </c>
      <c r="J321" s="7" t="s">
        <v>20</v>
      </c>
      <c r="K321" s="7">
        <v>1.2</v>
      </c>
      <c r="L321" s="7"/>
      <c r="M321" s="7">
        <v>15</v>
      </c>
      <c r="N321" s="7">
        <v>18.600000000000001</v>
      </c>
      <c r="P321" s="26">
        <f t="shared" si="29"/>
        <v>42314</v>
      </c>
      <c r="Q321" s="7" t="s">
        <v>329</v>
      </c>
      <c r="R321" s="7" t="s">
        <v>20</v>
      </c>
      <c r="S321" s="7">
        <v>1.53</v>
      </c>
      <c r="T321" s="7">
        <v>10.4</v>
      </c>
      <c r="U321" s="7">
        <v>14.5</v>
      </c>
      <c r="V321" s="7">
        <v>18.600000000000001</v>
      </c>
      <c r="X321" s="26">
        <f t="shared" si="30"/>
        <v>42314</v>
      </c>
      <c r="Y321" s="174" t="s">
        <v>329</v>
      </c>
      <c r="Z321" s="174" t="s">
        <v>20</v>
      </c>
      <c r="AA321" s="174">
        <v>1.6</v>
      </c>
      <c r="AB321" s="174">
        <v>11.5</v>
      </c>
      <c r="AC321" s="174">
        <v>14.8</v>
      </c>
      <c r="AD321" s="174">
        <v>18</v>
      </c>
      <c r="AF321" s="26" t="e">
        <f t="shared" si="31"/>
        <v>#VALUE!</v>
      </c>
      <c r="AG321" s="7"/>
      <c r="AH321" s="7"/>
      <c r="AI321" s="7"/>
      <c r="AJ321" s="7"/>
      <c r="AK321" s="7"/>
      <c r="AL321" s="7"/>
      <c r="AN321" s="26" t="e">
        <f t="shared" si="32"/>
        <v>#VALUE!</v>
      </c>
      <c r="AO321" s="7"/>
      <c r="AP321" s="7"/>
      <c r="AQ321" s="7"/>
      <c r="AR321" s="7"/>
      <c r="AS321" s="7"/>
      <c r="AT321" s="7"/>
      <c r="AV321" s="26" t="e">
        <f t="shared" si="33"/>
        <v>#VALUE!</v>
      </c>
      <c r="AW321" s="7"/>
      <c r="AX321" s="7"/>
      <c r="AY321" s="7"/>
      <c r="AZ321" s="7"/>
      <c r="BA321" s="7"/>
      <c r="BB321" s="7"/>
    </row>
    <row r="322" spans="1:54" x14ac:dyDescent="0.45">
      <c r="A322" s="48">
        <f t="shared" si="34"/>
        <v>42315</v>
      </c>
      <c r="B322" s="60"/>
      <c r="C322" s="61">
        <f>INDEX(($I$12:$N$1473,$Q$12:$V$1473,$Y$12:$AD$1473),$A322-VLOOKUP($C$3,$CA$3:$CC$10,3,FALSE)+1,3,VLOOKUP($C$3,$CA$3:$CB$10,2,FALSE))</f>
        <v>0</v>
      </c>
      <c r="D322" s="61">
        <f>INDEX(($I$12:$N$1473,$Q$12:$V$1473,$Y$12:$AD$1473),$A322-VLOOKUP($C$3,$CA$3:$CC$10,3,FALSE)+1,4,VLOOKUP($C$3,$CA$3:$CB$10,2,FALSE))</f>
        <v>11.5</v>
      </c>
      <c r="E322" s="61">
        <f>INDEX(($I$12:$N$1473,$Q$12:$V$1473,$Y$12:$AD$1473),$A322-VLOOKUP($C$3,$CA$3:$CC$10,3,FALSE)+1,5,VLOOKUP($C$3,$CA$3:$CB$10,2,FALSE))</f>
        <v>14.5</v>
      </c>
      <c r="F322" s="62">
        <f>INDEX(($I$12:$N$1473,$Q$12:$V$1473,$Y$12:$AD$1473),$A322-VLOOKUP($C$3,$CA$3:$CC$10,3,FALSE)+1,6,VLOOKUP($C$3,$CA$3:$CB$10,2,FALSE))</f>
        <v>21.8</v>
      </c>
      <c r="G322" s="30"/>
      <c r="H322" s="26">
        <f t="shared" si="28"/>
        <v>42315</v>
      </c>
      <c r="I322" s="7" t="s">
        <v>330</v>
      </c>
      <c r="J322" s="7" t="s">
        <v>20</v>
      </c>
      <c r="K322" s="7">
        <v>0</v>
      </c>
      <c r="L322" s="7"/>
      <c r="M322" s="7">
        <v>15</v>
      </c>
      <c r="N322" s="7">
        <v>21.6</v>
      </c>
      <c r="P322" s="26">
        <f t="shared" si="29"/>
        <v>42315</v>
      </c>
      <c r="Q322" s="7" t="s">
        <v>330</v>
      </c>
      <c r="R322" s="7" t="s">
        <v>20</v>
      </c>
      <c r="S322" s="7">
        <v>0.88</v>
      </c>
      <c r="T322" s="7">
        <v>10.4</v>
      </c>
      <c r="U322" s="7">
        <v>15</v>
      </c>
      <c r="V322" s="7">
        <v>20.9</v>
      </c>
      <c r="X322" s="26">
        <f t="shared" si="30"/>
        <v>42315</v>
      </c>
      <c r="Y322" s="174" t="s">
        <v>330</v>
      </c>
      <c r="Z322" s="174" t="s">
        <v>20</v>
      </c>
      <c r="AA322" s="174">
        <v>0</v>
      </c>
      <c r="AB322" s="174">
        <v>11.5</v>
      </c>
      <c r="AC322" s="174">
        <v>14.5</v>
      </c>
      <c r="AD322" s="174">
        <v>21.8</v>
      </c>
      <c r="AF322" s="26" t="e">
        <f t="shared" si="31"/>
        <v>#VALUE!</v>
      </c>
      <c r="AG322" s="7"/>
      <c r="AH322" s="7"/>
      <c r="AI322" s="7"/>
      <c r="AJ322" s="7"/>
      <c r="AK322" s="7"/>
      <c r="AL322" s="7"/>
      <c r="AN322" s="26" t="e">
        <f t="shared" si="32"/>
        <v>#VALUE!</v>
      </c>
      <c r="AO322" s="7"/>
      <c r="AP322" s="7"/>
      <c r="AQ322" s="7"/>
      <c r="AR322" s="7"/>
      <c r="AS322" s="7"/>
      <c r="AT322" s="7"/>
      <c r="AV322" s="26" t="e">
        <f t="shared" si="33"/>
        <v>#VALUE!</v>
      </c>
      <c r="AW322" s="7"/>
      <c r="AX322" s="7"/>
      <c r="AY322" s="7"/>
      <c r="AZ322" s="7"/>
      <c r="BA322" s="7"/>
      <c r="BB322" s="7"/>
    </row>
    <row r="323" spans="1:54" x14ac:dyDescent="0.45">
      <c r="A323" s="48">
        <f t="shared" si="34"/>
        <v>42316</v>
      </c>
      <c r="B323" s="60"/>
      <c r="C323" s="61">
        <f>INDEX(($I$12:$N$1473,$Q$12:$V$1473,$Y$12:$AD$1473),$A323-VLOOKUP($C$3,$CA$3:$CC$10,3,FALSE)+1,3,VLOOKUP($C$3,$CA$3:$CB$10,2,FALSE))</f>
        <v>0.85</v>
      </c>
      <c r="D323" s="61">
        <f>INDEX(($I$12:$N$1473,$Q$12:$V$1473,$Y$12:$AD$1473),$A323-VLOOKUP($C$3,$CA$3:$CC$10,3,FALSE)+1,4,VLOOKUP($C$3,$CA$3:$CB$10,2,FALSE))</f>
        <v>11.5</v>
      </c>
      <c r="E323" s="61">
        <f>INDEX(($I$12:$N$1473,$Q$12:$V$1473,$Y$12:$AD$1473),$A323-VLOOKUP($C$3,$CA$3:$CC$10,3,FALSE)+1,5,VLOOKUP($C$3,$CA$3:$CB$10,2,FALSE))</f>
        <v>13</v>
      </c>
      <c r="F323" s="62">
        <f>INDEX(($I$12:$N$1473,$Q$12:$V$1473,$Y$12:$AD$1473),$A323-VLOOKUP($C$3,$CA$3:$CC$10,3,FALSE)+1,6,VLOOKUP($C$3,$CA$3:$CB$10,2,FALSE))</f>
        <v>21.3</v>
      </c>
      <c r="G323" s="30"/>
      <c r="H323" s="26">
        <f t="shared" si="28"/>
        <v>42316</v>
      </c>
      <c r="I323" s="7" t="s">
        <v>331</v>
      </c>
      <c r="J323" s="7" t="s">
        <v>20</v>
      </c>
      <c r="K323" s="7">
        <v>0.25</v>
      </c>
      <c r="L323" s="7"/>
      <c r="M323" s="7">
        <v>14.6</v>
      </c>
      <c r="N323" s="7">
        <v>20.9</v>
      </c>
      <c r="P323" s="26">
        <f t="shared" si="29"/>
        <v>42316</v>
      </c>
      <c r="Q323" s="7" t="s">
        <v>331</v>
      </c>
      <c r="R323" s="7" t="s">
        <v>20</v>
      </c>
      <c r="S323" s="7">
        <v>2.79</v>
      </c>
      <c r="T323" s="7">
        <v>10.4</v>
      </c>
      <c r="U323" s="7">
        <v>10.5</v>
      </c>
      <c r="V323" s="7">
        <v>21.3</v>
      </c>
      <c r="X323" s="26">
        <f t="shared" si="30"/>
        <v>42316</v>
      </c>
      <c r="Y323" s="174" t="s">
        <v>331</v>
      </c>
      <c r="Z323" s="174" t="s">
        <v>20</v>
      </c>
      <c r="AA323" s="174">
        <v>0.85</v>
      </c>
      <c r="AB323" s="174">
        <v>11.5</v>
      </c>
      <c r="AC323" s="174">
        <v>13</v>
      </c>
      <c r="AD323" s="174">
        <v>21.3</v>
      </c>
      <c r="AF323" s="26" t="e">
        <f t="shared" si="31"/>
        <v>#VALUE!</v>
      </c>
      <c r="AG323" s="7"/>
      <c r="AH323" s="7"/>
      <c r="AI323" s="7"/>
      <c r="AJ323" s="7"/>
      <c r="AK323" s="7"/>
      <c r="AL323" s="7"/>
      <c r="AN323" s="26" t="e">
        <f t="shared" si="32"/>
        <v>#VALUE!</v>
      </c>
      <c r="AO323" s="7"/>
      <c r="AP323" s="7"/>
      <c r="AQ323" s="7"/>
      <c r="AR323" s="7"/>
      <c r="AS323" s="7"/>
      <c r="AT323" s="7"/>
      <c r="AV323" s="26" t="e">
        <f t="shared" si="33"/>
        <v>#VALUE!</v>
      </c>
      <c r="AW323" s="7"/>
      <c r="AX323" s="7"/>
      <c r="AY323" s="7"/>
      <c r="AZ323" s="7"/>
      <c r="BA323" s="7"/>
      <c r="BB323" s="7"/>
    </row>
    <row r="324" spans="1:54" x14ac:dyDescent="0.45">
      <c r="A324" s="48">
        <f t="shared" si="34"/>
        <v>42317</v>
      </c>
      <c r="B324" s="60"/>
      <c r="C324" s="61">
        <f>INDEX(($I$12:$N$1473,$Q$12:$V$1473,$Y$12:$AD$1473),$A324-VLOOKUP($C$3,$CA$3:$CC$10,3,FALSE)+1,3,VLOOKUP($C$3,$CA$3:$CB$10,2,FALSE))</f>
        <v>2.5499999999999998</v>
      </c>
      <c r="D324" s="61">
        <f>INDEX(($I$12:$N$1473,$Q$12:$V$1473,$Y$12:$AD$1473),$A324-VLOOKUP($C$3,$CA$3:$CC$10,3,FALSE)+1,4,VLOOKUP($C$3,$CA$3:$CB$10,2,FALSE))</f>
        <v>11.5</v>
      </c>
      <c r="E324" s="61">
        <f>INDEX(($I$12:$N$1473,$Q$12:$V$1473,$Y$12:$AD$1473),$A324-VLOOKUP($C$3,$CA$3:$CC$10,3,FALSE)+1,5,VLOOKUP($C$3,$CA$3:$CB$10,2,FALSE))</f>
        <v>13.5</v>
      </c>
      <c r="F324" s="62">
        <f>INDEX(($I$12:$N$1473,$Q$12:$V$1473,$Y$12:$AD$1473),$A324-VLOOKUP($C$3,$CA$3:$CC$10,3,FALSE)+1,6,VLOOKUP($C$3,$CA$3:$CB$10,2,FALSE))</f>
        <v>17.399999999999999</v>
      </c>
      <c r="G324" s="30"/>
      <c r="H324" s="26">
        <f t="shared" si="28"/>
        <v>42317</v>
      </c>
      <c r="I324" s="7" t="s">
        <v>332</v>
      </c>
      <c r="J324" s="7" t="s">
        <v>20</v>
      </c>
      <c r="K324" s="7">
        <v>2.0499999999999998</v>
      </c>
      <c r="L324" s="7"/>
      <c r="M324" s="7">
        <v>14.1</v>
      </c>
      <c r="N324" s="7">
        <v>17.8</v>
      </c>
      <c r="P324" s="26">
        <f t="shared" si="29"/>
        <v>42317</v>
      </c>
      <c r="Q324" s="7" t="s">
        <v>332</v>
      </c>
      <c r="R324" s="7" t="s">
        <v>20</v>
      </c>
      <c r="S324" s="7">
        <v>2.35</v>
      </c>
      <c r="T324" s="7">
        <v>10.4</v>
      </c>
      <c r="U324" s="7">
        <v>14.1</v>
      </c>
      <c r="V324" s="7">
        <v>17.2</v>
      </c>
      <c r="X324" s="26">
        <f t="shared" si="30"/>
        <v>42317</v>
      </c>
      <c r="Y324" s="174" t="s">
        <v>332</v>
      </c>
      <c r="Z324" s="174" t="s">
        <v>20</v>
      </c>
      <c r="AA324" s="174">
        <v>2.5499999999999998</v>
      </c>
      <c r="AB324" s="174">
        <v>11.5</v>
      </c>
      <c r="AC324" s="174">
        <v>13.5</v>
      </c>
      <c r="AD324" s="174">
        <v>17.399999999999999</v>
      </c>
      <c r="AF324" s="26" t="e">
        <f t="shared" si="31"/>
        <v>#VALUE!</v>
      </c>
      <c r="AG324" s="7"/>
      <c r="AH324" s="7"/>
      <c r="AI324" s="7"/>
      <c r="AJ324" s="7"/>
      <c r="AK324" s="7"/>
      <c r="AL324" s="7"/>
      <c r="AN324" s="26" t="e">
        <f t="shared" si="32"/>
        <v>#VALUE!</v>
      </c>
      <c r="AO324" s="7"/>
      <c r="AP324" s="7"/>
      <c r="AQ324" s="7"/>
      <c r="AR324" s="7"/>
      <c r="AS324" s="7"/>
      <c r="AT324" s="7"/>
      <c r="AV324" s="26" t="e">
        <f t="shared" si="33"/>
        <v>#VALUE!</v>
      </c>
      <c r="AW324" s="7"/>
      <c r="AX324" s="7"/>
      <c r="AY324" s="7"/>
      <c r="AZ324" s="7"/>
      <c r="BA324" s="7"/>
      <c r="BB324" s="7"/>
    </row>
    <row r="325" spans="1:54" x14ac:dyDescent="0.45">
      <c r="A325" s="48">
        <f t="shared" si="34"/>
        <v>42318</v>
      </c>
      <c r="B325" s="60"/>
      <c r="C325" s="61">
        <f>INDEX(($I$12:$N$1473,$Q$12:$V$1473,$Y$12:$AD$1473),$A325-VLOOKUP($C$3,$CA$3:$CC$10,3,FALSE)+1,3,VLOOKUP($C$3,$CA$3:$CB$10,2,FALSE))</f>
        <v>5.6</v>
      </c>
      <c r="D325" s="61">
        <f>INDEX(($I$12:$N$1473,$Q$12:$V$1473,$Y$12:$AD$1473),$A325-VLOOKUP($C$3,$CA$3:$CC$10,3,FALSE)+1,4,VLOOKUP($C$3,$CA$3:$CB$10,2,FALSE))</f>
        <v>11.5</v>
      </c>
      <c r="E325" s="61">
        <f>INDEX(($I$12:$N$1473,$Q$12:$V$1473,$Y$12:$AD$1473),$A325-VLOOKUP($C$3,$CA$3:$CC$10,3,FALSE)+1,5,VLOOKUP($C$3,$CA$3:$CB$10,2,FALSE))</f>
        <v>9.6</v>
      </c>
      <c r="F325" s="62">
        <f>INDEX(($I$12:$N$1473,$Q$12:$V$1473,$Y$12:$AD$1473),$A325-VLOOKUP($C$3,$CA$3:$CC$10,3,FALSE)+1,6,VLOOKUP($C$3,$CA$3:$CB$10,2,FALSE))</f>
        <v>15.2</v>
      </c>
      <c r="G325" s="30"/>
      <c r="H325" s="26">
        <f t="shared" si="28"/>
        <v>42318</v>
      </c>
      <c r="I325" s="7" t="s">
        <v>333</v>
      </c>
      <c r="J325" s="7" t="s">
        <v>20</v>
      </c>
      <c r="K325" s="7">
        <v>5.55</v>
      </c>
      <c r="L325" s="7"/>
      <c r="M325" s="7">
        <v>10.3</v>
      </c>
      <c r="N325" s="7">
        <v>14.6</v>
      </c>
      <c r="P325" s="26">
        <f t="shared" si="29"/>
        <v>42318</v>
      </c>
      <c r="Q325" s="7" t="s">
        <v>333</v>
      </c>
      <c r="R325" s="7" t="s">
        <v>20</v>
      </c>
      <c r="S325" s="7">
        <v>5.05</v>
      </c>
      <c r="T325" s="7">
        <v>10.4</v>
      </c>
      <c r="U325" s="7">
        <v>10.6</v>
      </c>
      <c r="V325" s="7">
        <v>15.3</v>
      </c>
      <c r="X325" s="26">
        <f t="shared" si="30"/>
        <v>42318</v>
      </c>
      <c r="Y325" s="174" t="s">
        <v>333</v>
      </c>
      <c r="Z325" s="174" t="s">
        <v>20</v>
      </c>
      <c r="AA325" s="174">
        <v>5.6</v>
      </c>
      <c r="AB325" s="174">
        <v>11.5</v>
      </c>
      <c r="AC325" s="174">
        <v>9.6</v>
      </c>
      <c r="AD325" s="174">
        <v>15.2</v>
      </c>
      <c r="AF325" s="26" t="e">
        <f t="shared" si="31"/>
        <v>#VALUE!</v>
      </c>
      <c r="AG325" s="7"/>
      <c r="AH325" s="7"/>
      <c r="AI325" s="7"/>
      <c r="AJ325" s="7"/>
      <c r="AK325" s="7"/>
      <c r="AL325" s="7"/>
      <c r="AN325" s="26" t="e">
        <f t="shared" si="32"/>
        <v>#VALUE!</v>
      </c>
      <c r="AO325" s="7"/>
      <c r="AP325" s="7"/>
      <c r="AQ325" s="7"/>
      <c r="AR325" s="7"/>
      <c r="AS325" s="7"/>
      <c r="AT325" s="7"/>
      <c r="AV325" s="26" t="e">
        <f t="shared" si="33"/>
        <v>#VALUE!</v>
      </c>
      <c r="AW325" s="7"/>
      <c r="AX325" s="7"/>
      <c r="AY325" s="7"/>
      <c r="AZ325" s="7"/>
      <c r="BA325" s="7"/>
      <c r="BB325" s="7"/>
    </row>
    <row r="326" spans="1:54" x14ac:dyDescent="0.45">
      <c r="A326" s="48">
        <f t="shared" si="34"/>
        <v>42319</v>
      </c>
      <c r="B326" s="60"/>
      <c r="C326" s="61">
        <f>INDEX(($I$12:$N$1473,$Q$12:$V$1473,$Y$12:$AD$1473),$A326-VLOOKUP($C$3,$CA$3:$CC$10,3,FALSE)+1,3,VLOOKUP($C$3,$CA$3:$CB$10,2,FALSE))</f>
        <v>6.65</v>
      </c>
      <c r="D326" s="61">
        <f>INDEX(($I$12:$N$1473,$Q$12:$V$1473,$Y$12:$AD$1473),$A326-VLOOKUP($C$3,$CA$3:$CC$10,3,FALSE)+1,4,VLOOKUP($C$3,$CA$3:$CB$10,2,FALSE))</f>
        <v>11.5</v>
      </c>
      <c r="E326" s="61">
        <f>INDEX(($I$12:$N$1473,$Q$12:$V$1473,$Y$12:$AD$1473),$A326-VLOOKUP($C$3,$CA$3:$CC$10,3,FALSE)+1,5,VLOOKUP($C$3,$CA$3:$CB$10,2,FALSE))</f>
        <v>8.6</v>
      </c>
      <c r="F326" s="62">
        <f>INDEX(($I$12:$N$1473,$Q$12:$V$1473,$Y$12:$AD$1473),$A326-VLOOKUP($C$3,$CA$3:$CC$10,3,FALSE)+1,6,VLOOKUP($C$3,$CA$3:$CB$10,2,FALSE))</f>
        <v>14.1</v>
      </c>
      <c r="G326" s="30"/>
      <c r="H326" s="26">
        <f t="shared" si="28"/>
        <v>42319</v>
      </c>
      <c r="I326" s="7" t="s">
        <v>334</v>
      </c>
      <c r="J326" s="7" t="s">
        <v>20</v>
      </c>
      <c r="K326" s="7">
        <v>6.1</v>
      </c>
      <c r="L326" s="7"/>
      <c r="M326" s="7">
        <v>9.3000000000000007</v>
      </c>
      <c r="N326" s="7">
        <v>14.5</v>
      </c>
      <c r="P326" s="26">
        <f t="shared" si="29"/>
        <v>42319</v>
      </c>
      <c r="Q326" s="7" t="s">
        <v>334</v>
      </c>
      <c r="R326" s="7" t="s">
        <v>20</v>
      </c>
      <c r="S326" s="7">
        <v>6.35</v>
      </c>
      <c r="T326" s="7">
        <v>10.4</v>
      </c>
      <c r="U326" s="7">
        <v>7.3</v>
      </c>
      <c r="V326" s="7">
        <v>16</v>
      </c>
      <c r="X326" s="26">
        <f t="shared" si="30"/>
        <v>42319</v>
      </c>
      <c r="Y326" s="174" t="s">
        <v>334</v>
      </c>
      <c r="Z326" s="174" t="s">
        <v>20</v>
      </c>
      <c r="AA326" s="174">
        <v>6.65</v>
      </c>
      <c r="AB326" s="174">
        <v>11.5</v>
      </c>
      <c r="AC326" s="174">
        <v>8.6</v>
      </c>
      <c r="AD326" s="174">
        <v>14.1</v>
      </c>
      <c r="AF326" s="26" t="e">
        <f t="shared" si="31"/>
        <v>#VALUE!</v>
      </c>
      <c r="AG326" s="7"/>
      <c r="AH326" s="7"/>
      <c r="AI326" s="7"/>
      <c r="AJ326" s="7"/>
      <c r="AK326" s="7"/>
      <c r="AL326" s="7"/>
      <c r="AN326" s="26" t="e">
        <f t="shared" si="32"/>
        <v>#VALUE!</v>
      </c>
      <c r="AO326" s="7"/>
      <c r="AP326" s="7"/>
      <c r="AQ326" s="7"/>
      <c r="AR326" s="7"/>
      <c r="AS326" s="7"/>
      <c r="AT326" s="7"/>
      <c r="AV326" s="26" t="e">
        <f t="shared" si="33"/>
        <v>#VALUE!</v>
      </c>
      <c r="AW326" s="7"/>
      <c r="AX326" s="7"/>
      <c r="AY326" s="7"/>
      <c r="AZ326" s="7"/>
      <c r="BA326" s="7"/>
      <c r="BB326" s="7"/>
    </row>
    <row r="327" spans="1:54" x14ac:dyDescent="0.45">
      <c r="A327" s="48">
        <f t="shared" si="34"/>
        <v>42320</v>
      </c>
      <c r="B327" s="60"/>
      <c r="C327" s="61">
        <f>INDEX(($I$12:$N$1473,$Q$12:$V$1473,$Y$12:$AD$1473),$A327-VLOOKUP($C$3,$CA$3:$CC$10,3,FALSE)+1,3,VLOOKUP($C$3,$CA$3:$CB$10,2,FALSE))</f>
        <v>5.55</v>
      </c>
      <c r="D327" s="61">
        <f>INDEX(($I$12:$N$1473,$Q$12:$V$1473,$Y$12:$AD$1473),$A327-VLOOKUP($C$3,$CA$3:$CC$10,3,FALSE)+1,4,VLOOKUP($C$3,$CA$3:$CB$10,2,FALSE))</f>
        <v>11.5</v>
      </c>
      <c r="E327" s="61">
        <f>INDEX(($I$12:$N$1473,$Q$12:$V$1473,$Y$12:$AD$1473),$A327-VLOOKUP($C$3,$CA$3:$CC$10,3,FALSE)+1,5,VLOOKUP($C$3,$CA$3:$CB$10,2,FALSE))</f>
        <v>10.7</v>
      </c>
      <c r="F327" s="62">
        <f>INDEX(($I$12:$N$1473,$Q$12:$V$1473,$Y$12:$AD$1473),$A327-VLOOKUP($C$3,$CA$3:$CC$10,3,FALSE)+1,6,VLOOKUP($C$3,$CA$3:$CB$10,2,FALSE))</f>
        <v>14.2</v>
      </c>
      <c r="G327" s="30"/>
      <c r="H327" s="26">
        <f t="shared" si="28"/>
        <v>42320</v>
      </c>
      <c r="I327" s="7" t="s">
        <v>335</v>
      </c>
      <c r="J327" s="7" t="s">
        <v>20</v>
      </c>
      <c r="K327" s="7">
        <v>5.25</v>
      </c>
      <c r="L327" s="7"/>
      <c r="M327" s="7">
        <v>10.9</v>
      </c>
      <c r="N327" s="7">
        <v>14.6</v>
      </c>
      <c r="P327" s="26">
        <f t="shared" si="29"/>
        <v>42320</v>
      </c>
      <c r="Q327" s="7" t="s">
        <v>335</v>
      </c>
      <c r="R327" s="7" t="s">
        <v>20</v>
      </c>
      <c r="S327" s="7">
        <v>6.05</v>
      </c>
      <c r="T327" s="7">
        <v>10.4</v>
      </c>
      <c r="U327" s="7">
        <v>9.4</v>
      </c>
      <c r="V327" s="7">
        <v>14.5</v>
      </c>
      <c r="X327" s="26">
        <f t="shared" si="30"/>
        <v>42320</v>
      </c>
      <c r="Y327" s="174" t="s">
        <v>335</v>
      </c>
      <c r="Z327" s="174" t="s">
        <v>20</v>
      </c>
      <c r="AA327" s="174">
        <v>5.55</v>
      </c>
      <c r="AB327" s="174">
        <v>11.5</v>
      </c>
      <c r="AC327" s="174">
        <v>10.7</v>
      </c>
      <c r="AD327" s="174">
        <v>14.2</v>
      </c>
      <c r="AF327" s="26" t="e">
        <f t="shared" si="31"/>
        <v>#VALUE!</v>
      </c>
      <c r="AG327" s="7"/>
      <c r="AH327" s="7"/>
      <c r="AI327" s="7"/>
      <c r="AJ327" s="7"/>
      <c r="AK327" s="7"/>
      <c r="AL327" s="7"/>
      <c r="AN327" s="26" t="e">
        <f t="shared" si="32"/>
        <v>#VALUE!</v>
      </c>
      <c r="AO327" s="7"/>
      <c r="AP327" s="7"/>
      <c r="AQ327" s="7"/>
      <c r="AR327" s="7"/>
      <c r="AS327" s="7"/>
      <c r="AT327" s="7"/>
      <c r="AV327" s="26" t="e">
        <f t="shared" si="33"/>
        <v>#VALUE!</v>
      </c>
      <c r="AW327" s="7"/>
      <c r="AX327" s="7"/>
      <c r="AY327" s="7"/>
      <c r="AZ327" s="7"/>
      <c r="BA327" s="7"/>
      <c r="BB327" s="7"/>
    </row>
    <row r="328" spans="1:54" x14ac:dyDescent="0.45">
      <c r="A328" s="48">
        <f t="shared" si="34"/>
        <v>42321</v>
      </c>
      <c r="B328" s="60"/>
      <c r="C328" s="61">
        <f>INDEX(($I$12:$N$1473,$Q$12:$V$1473,$Y$12:$AD$1473),$A328-VLOOKUP($C$3,$CA$3:$CC$10,3,FALSE)+1,3,VLOOKUP($C$3,$CA$3:$CB$10,2,FALSE))</f>
        <v>4.55</v>
      </c>
      <c r="D328" s="61">
        <f>INDEX(($I$12:$N$1473,$Q$12:$V$1473,$Y$12:$AD$1473),$A328-VLOOKUP($C$3,$CA$3:$CC$10,3,FALSE)+1,4,VLOOKUP($C$3,$CA$3:$CB$10,2,FALSE))</f>
        <v>11.5</v>
      </c>
      <c r="E328" s="61">
        <f>INDEX(($I$12:$N$1473,$Q$12:$V$1473,$Y$12:$AD$1473),$A328-VLOOKUP($C$3,$CA$3:$CC$10,3,FALSE)+1,5,VLOOKUP($C$3,$CA$3:$CB$10,2,FALSE))</f>
        <v>11.5</v>
      </c>
      <c r="F328" s="62">
        <f>INDEX(($I$12:$N$1473,$Q$12:$V$1473,$Y$12:$AD$1473),$A328-VLOOKUP($C$3,$CA$3:$CC$10,3,FALSE)+1,6,VLOOKUP($C$3,$CA$3:$CB$10,2,FALSE))</f>
        <v>15.4</v>
      </c>
      <c r="G328" s="30"/>
      <c r="H328" s="26">
        <f t="shared" si="28"/>
        <v>42321</v>
      </c>
      <c r="I328" s="7" t="s">
        <v>336</v>
      </c>
      <c r="J328" s="7" t="s">
        <v>20</v>
      </c>
      <c r="K328" s="7">
        <v>3.95</v>
      </c>
      <c r="L328" s="7"/>
      <c r="M328" s="7">
        <v>12.4</v>
      </c>
      <c r="N328" s="7">
        <v>15.7</v>
      </c>
      <c r="P328" s="26">
        <f t="shared" si="29"/>
        <v>42321</v>
      </c>
      <c r="Q328" s="7" t="s">
        <v>336</v>
      </c>
      <c r="R328" s="7" t="s">
        <v>20</v>
      </c>
      <c r="S328" s="7">
        <v>4.7</v>
      </c>
      <c r="T328" s="7">
        <v>10.4</v>
      </c>
      <c r="U328" s="7">
        <v>11.4</v>
      </c>
      <c r="V328" s="7">
        <v>15.2</v>
      </c>
      <c r="X328" s="26">
        <f t="shared" si="30"/>
        <v>42321</v>
      </c>
      <c r="Y328" s="174" t="s">
        <v>336</v>
      </c>
      <c r="Z328" s="174" t="s">
        <v>20</v>
      </c>
      <c r="AA328" s="174">
        <v>4.55</v>
      </c>
      <c r="AB328" s="174">
        <v>11.5</v>
      </c>
      <c r="AC328" s="174">
        <v>11.5</v>
      </c>
      <c r="AD328" s="174">
        <v>15.4</v>
      </c>
      <c r="AF328" s="26" t="e">
        <f t="shared" si="31"/>
        <v>#VALUE!</v>
      </c>
      <c r="AG328" s="7"/>
      <c r="AH328" s="7"/>
      <c r="AI328" s="7"/>
      <c r="AJ328" s="7"/>
      <c r="AK328" s="7"/>
      <c r="AL328" s="7"/>
      <c r="AN328" s="26" t="e">
        <f t="shared" si="32"/>
        <v>#VALUE!</v>
      </c>
      <c r="AO328" s="7"/>
      <c r="AP328" s="7"/>
      <c r="AQ328" s="7"/>
      <c r="AR328" s="7"/>
      <c r="AS328" s="7"/>
      <c r="AT328" s="7"/>
      <c r="AV328" s="26" t="e">
        <f t="shared" si="33"/>
        <v>#VALUE!</v>
      </c>
      <c r="AW328" s="7"/>
      <c r="AX328" s="7"/>
      <c r="AY328" s="7"/>
      <c r="AZ328" s="7"/>
      <c r="BA328" s="7"/>
      <c r="BB328" s="7"/>
    </row>
    <row r="329" spans="1:54" x14ac:dyDescent="0.45">
      <c r="A329" s="48">
        <f t="shared" si="34"/>
        <v>42322</v>
      </c>
      <c r="B329" s="60"/>
      <c r="C329" s="61">
        <f>INDEX(($I$12:$N$1473,$Q$12:$V$1473,$Y$12:$AD$1473),$A329-VLOOKUP($C$3,$CA$3:$CC$10,3,FALSE)+1,3,VLOOKUP($C$3,$CA$3:$CB$10,2,FALSE))</f>
        <v>8.9</v>
      </c>
      <c r="D329" s="61">
        <f>INDEX(($I$12:$N$1473,$Q$12:$V$1473,$Y$12:$AD$1473),$A329-VLOOKUP($C$3,$CA$3:$CC$10,3,FALSE)+1,4,VLOOKUP($C$3,$CA$3:$CB$10,2,FALSE))</f>
        <v>11.5</v>
      </c>
      <c r="E329" s="61">
        <f>INDEX(($I$12:$N$1473,$Q$12:$V$1473,$Y$12:$AD$1473),$A329-VLOOKUP($C$3,$CA$3:$CC$10,3,FALSE)+1,5,VLOOKUP($C$3,$CA$3:$CB$10,2,FALSE))</f>
        <v>5.6</v>
      </c>
      <c r="F329" s="62">
        <f>INDEX(($I$12:$N$1473,$Q$12:$V$1473,$Y$12:$AD$1473),$A329-VLOOKUP($C$3,$CA$3:$CC$10,3,FALSE)+1,6,VLOOKUP($C$3,$CA$3:$CB$10,2,FALSE))</f>
        <v>12.6</v>
      </c>
      <c r="G329" s="30"/>
      <c r="H329" s="26">
        <f t="shared" si="28"/>
        <v>42322</v>
      </c>
      <c r="I329" s="7" t="s">
        <v>337</v>
      </c>
      <c r="J329" s="7" t="s">
        <v>20</v>
      </c>
      <c r="K329" s="7">
        <v>8.15</v>
      </c>
      <c r="L329" s="7"/>
      <c r="M329" s="7">
        <v>6.8</v>
      </c>
      <c r="N329" s="7">
        <v>12.9</v>
      </c>
      <c r="P329" s="26">
        <f t="shared" si="29"/>
        <v>42322</v>
      </c>
      <c r="Q329" s="7" t="s">
        <v>337</v>
      </c>
      <c r="R329" s="7" t="s">
        <v>20</v>
      </c>
      <c r="S329" s="7">
        <v>8.4</v>
      </c>
      <c r="T329" s="7">
        <v>10.4</v>
      </c>
      <c r="U329" s="7">
        <v>6.1</v>
      </c>
      <c r="V329" s="7">
        <v>13.1</v>
      </c>
      <c r="X329" s="26">
        <f t="shared" si="30"/>
        <v>42322</v>
      </c>
      <c r="Y329" s="174" t="s">
        <v>337</v>
      </c>
      <c r="Z329" s="174" t="s">
        <v>20</v>
      </c>
      <c r="AA329" s="174">
        <v>8.9</v>
      </c>
      <c r="AB329" s="174">
        <v>11.5</v>
      </c>
      <c r="AC329" s="174">
        <v>5.6</v>
      </c>
      <c r="AD329" s="174">
        <v>12.6</v>
      </c>
      <c r="AF329" s="26" t="e">
        <f t="shared" si="31"/>
        <v>#VALUE!</v>
      </c>
      <c r="AG329" s="7"/>
      <c r="AH329" s="7"/>
      <c r="AI329" s="7"/>
      <c r="AJ329" s="7"/>
      <c r="AK329" s="7"/>
      <c r="AL329" s="7"/>
      <c r="AN329" s="26" t="e">
        <f t="shared" si="32"/>
        <v>#VALUE!</v>
      </c>
      <c r="AO329" s="7"/>
      <c r="AP329" s="7"/>
      <c r="AQ329" s="7"/>
      <c r="AR329" s="7"/>
      <c r="AS329" s="7"/>
      <c r="AT329" s="7"/>
      <c r="AV329" s="26" t="e">
        <f t="shared" si="33"/>
        <v>#VALUE!</v>
      </c>
      <c r="AW329" s="7"/>
      <c r="AX329" s="7"/>
      <c r="AY329" s="7"/>
      <c r="AZ329" s="7"/>
      <c r="BA329" s="7"/>
      <c r="BB329" s="7"/>
    </row>
    <row r="330" spans="1:54" x14ac:dyDescent="0.45">
      <c r="A330" s="48">
        <f t="shared" si="34"/>
        <v>42323</v>
      </c>
      <c r="B330" s="60"/>
      <c r="C330" s="61">
        <f>INDEX(($I$12:$N$1473,$Q$12:$V$1473,$Y$12:$AD$1473),$A330-VLOOKUP($C$3,$CA$3:$CC$10,3,FALSE)+1,3,VLOOKUP($C$3,$CA$3:$CB$10,2,FALSE))</f>
        <v>4.3499999999999996</v>
      </c>
      <c r="D330" s="61">
        <f>INDEX(($I$12:$N$1473,$Q$12:$V$1473,$Y$12:$AD$1473),$A330-VLOOKUP($C$3,$CA$3:$CC$10,3,FALSE)+1,4,VLOOKUP($C$3,$CA$3:$CB$10,2,FALSE))</f>
        <v>11.5</v>
      </c>
      <c r="E330" s="61">
        <f>INDEX(($I$12:$N$1473,$Q$12:$V$1473,$Y$12:$AD$1473),$A330-VLOOKUP($C$3,$CA$3:$CC$10,3,FALSE)+1,5,VLOOKUP($C$3,$CA$3:$CB$10,2,FALSE))</f>
        <v>11.1</v>
      </c>
      <c r="F330" s="62">
        <f>INDEX(($I$12:$N$1473,$Q$12:$V$1473,$Y$12:$AD$1473),$A330-VLOOKUP($C$3,$CA$3:$CC$10,3,FALSE)+1,6,VLOOKUP($C$3,$CA$3:$CB$10,2,FALSE))</f>
        <v>16.2</v>
      </c>
      <c r="G330" s="30"/>
      <c r="H330" s="26">
        <f t="shared" si="28"/>
        <v>42323</v>
      </c>
      <c r="I330" s="7" t="s">
        <v>338</v>
      </c>
      <c r="J330" s="7" t="s">
        <v>20</v>
      </c>
      <c r="K330" s="7">
        <v>3.4</v>
      </c>
      <c r="L330" s="7"/>
      <c r="M330" s="7">
        <v>11.5</v>
      </c>
      <c r="N330" s="7">
        <v>17.7</v>
      </c>
      <c r="P330" s="26">
        <f t="shared" si="29"/>
        <v>42323</v>
      </c>
      <c r="Q330" s="7" t="s">
        <v>338</v>
      </c>
      <c r="R330" s="7" t="s">
        <v>20</v>
      </c>
      <c r="S330" s="7">
        <v>3.45</v>
      </c>
      <c r="T330" s="7">
        <v>10.4</v>
      </c>
      <c r="U330" s="7">
        <v>11.3</v>
      </c>
      <c r="V330" s="7">
        <v>17.8</v>
      </c>
      <c r="X330" s="26">
        <f t="shared" si="30"/>
        <v>42323</v>
      </c>
      <c r="Y330" s="174" t="s">
        <v>338</v>
      </c>
      <c r="Z330" s="174" t="s">
        <v>20</v>
      </c>
      <c r="AA330" s="174">
        <v>4.3499999999999996</v>
      </c>
      <c r="AB330" s="174">
        <v>11.5</v>
      </c>
      <c r="AC330" s="174">
        <v>11.1</v>
      </c>
      <c r="AD330" s="174">
        <v>16.2</v>
      </c>
      <c r="AF330" s="26" t="e">
        <f t="shared" si="31"/>
        <v>#VALUE!</v>
      </c>
      <c r="AG330" s="7"/>
      <c r="AH330" s="7"/>
      <c r="AI330" s="7"/>
      <c r="AJ330" s="7"/>
      <c r="AK330" s="7"/>
      <c r="AL330" s="7"/>
      <c r="AN330" s="26" t="e">
        <f t="shared" si="32"/>
        <v>#VALUE!</v>
      </c>
      <c r="AO330" s="7"/>
      <c r="AP330" s="7"/>
      <c r="AQ330" s="7"/>
      <c r="AR330" s="7"/>
      <c r="AS330" s="7"/>
      <c r="AT330" s="7"/>
      <c r="AV330" s="26" t="e">
        <f t="shared" si="33"/>
        <v>#VALUE!</v>
      </c>
      <c r="AW330" s="7"/>
      <c r="AX330" s="7"/>
      <c r="AY330" s="7"/>
      <c r="AZ330" s="7"/>
      <c r="BA330" s="7"/>
      <c r="BB330" s="7"/>
    </row>
    <row r="331" spans="1:54" x14ac:dyDescent="0.45">
      <c r="A331" s="48">
        <f t="shared" si="34"/>
        <v>42324</v>
      </c>
      <c r="B331" s="60"/>
      <c r="C331" s="61">
        <f>INDEX(($I$12:$N$1473,$Q$12:$V$1473,$Y$12:$AD$1473),$A331-VLOOKUP($C$3,$CA$3:$CC$10,3,FALSE)+1,3,VLOOKUP($C$3,$CA$3:$CB$10,2,FALSE))</f>
        <v>5.05</v>
      </c>
      <c r="D331" s="61">
        <f>INDEX(($I$12:$N$1473,$Q$12:$V$1473,$Y$12:$AD$1473),$A331-VLOOKUP($C$3,$CA$3:$CC$10,3,FALSE)+1,4,VLOOKUP($C$3,$CA$3:$CB$10,2,FALSE))</f>
        <v>11.5</v>
      </c>
      <c r="E331" s="61">
        <f>INDEX(($I$12:$N$1473,$Q$12:$V$1473,$Y$12:$AD$1473),$A331-VLOOKUP($C$3,$CA$3:$CC$10,3,FALSE)+1,5,VLOOKUP($C$3,$CA$3:$CB$10,2,FALSE))</f>
        <v>10.4</v>
      </c>
      <c r="F331" s="62">
        <f>INDEX(($I$12:$N$1473,$Q$12:$V$1473,$Y$12:$AD$1473),$A331-VLOOKUP($C$3,$CA$3:$CC$10,3,FALSE)+1,6,VLOOKUP($C$3,$CA$3:$CB$10,2,FALSE))</f>
        <v>15.5</v>
      </c>
      <c r="G331" s="30"/>
      <c r="H331" s="26">
        <f t="shared" si="28"/>
        <v>42324</v>
      </c>
      <c r="I331" s="7" t="s">
        <v>339</v>
      </c>
      <c r="J331" s="7" t="s">
        <v>20</v>
      </c>
      <c r="K331" s="7">
        <v>4.3499999999999996</v>
      </c>
      <c r="L331" s="7"/>
      <c r="M331" s="7">
        <v>11.3</v>
      </c>
      <c r="N331" s="7">
        <v>16</v>
      </c>
      <c r="P331" s="26">
        <f t="shared" si="29"/>
        <v>42324</v>
      </c>
      <c r="Q331" s="7" t="s">
        <v>339</v>
      </c>
      <c r="R331" s="7" t="s">
        <v>20</v>
      </c>
      <c r="S331" s="7">
        <v>4.5999999999999996</v>
      </c>
      <c r="T331" s="7">
        <v>10.4</v>
      </c>
      <c r="U331" s="7">
        <v>11.4</v>
      </c>
      <c r="V331" s="7">
        <v>15.4</v>
      </c>
      <c r="X331" s="26">
        <f t="shared" si="30"/>
        <v>42324</v>
      </c>
      <c r="Y331" s="174" t="s">
        <v>339</v>
      </c>
      <c r="Z331" s="174" t="s">
        <v>20</v>
      </c>
      <c r="AA331" s="174">
        <v>5.05</v>
      </c>
      <c r="AB331" s="174">
        <v>11.5</v>
      </c>
      <c r="AC331" s="174">
        <v>10.4</v>
      </c>
      <c r="AD331" s="174">
        <v>15.5</v>
      </c>
      <c r="AF331" s="26" t="e">
        <f t="shared" si="31"/>
        <v>#VALUE!</v>
      </c>
      <c r="AG331" s="7"/>
      <c r="AH331" s="7"/>
      <c r="AI331" s="7"/>
      <c r="AJ331" s="7"/>
      <c r="AK331" s="7"/>
      <c r="AL331" s="7"/>
      <c r="AN331" s="26" t="e">
        <f t="shared" si="32"/>
        <v>#VALUE!</v>
      </c>
      <c r="AO331" s="7"/>
      <c r="AP331" s="7"/>
      <c r="AQ331" s="7"/>
      <c r="AR331" s="7"/>
      <c r="AS331" s="7"/>
      <c r="AT331" s="7"/>
      <c r="AV331" s="26" t="e">
        <f t="shared" si="33"/>
        <v>#VALUE!</v>
      </c>
      <c r="AW331" s="7"/>
      <c r="AX331" s="7"/>
      <c r="AY331" s="7"/>
      <c r="AZ331" s="7"/>
      <c r="BA331" s="7"/>
      <c r="BB331" s="7"/>
    </row>
    <row r="332" spans="1:54" x14ac:dyDescent="0.45">
      <c r="A332" s="48">
        <f t="shared" si="34"/>
        <v>42325</v>
      </c>
      <c r="B332" s="60"/>
      <c r="C332" s="61">
        <f>INDEX(($I$12:$N$1473,$Q$12:$V$1473,$Y$12:$AD$1473),$A332-VLOOKUP($C$3,$CA$3:$CC$10,3,FALSE)+1,3,VLOOKUP($C$3,$CA$3:$CB$10,2,FALSE))</f>
        <v>3.1</v>
      </c>
      <c r="D332" s="61">
        <f>INDEX(($I$12:$N$1473,$Q$12:$V$1473,$Y$12:$AD$1473),$A332-VLOOKUP($C$3,$CA$3:$CC$10,3,FALSE)+1,4,VLOOKUP($C$3,$CA$3:$CB$10,2,FALSE))</f>
        <v>11.5</v>
      </c>
      <c r="E332" s="61">
        <f>INDEX(($I$12:$N$1473,$Q$12:$V$1473,$Y$12:$AD$1473),$A332-VLOOKUP($C$3,$CA$3:$CC$10,3,FALSE)+1,5,VLOOKUP($C$3,$CA$3:$CB$10,2,FALSE))</f>
        <v>13.3</v>
      </c>
      <c r="F332" s="62">
        <f>INDEX(($I$12:$N$1473,$Q$12:$V$1473,$Y$12:$AD$1473),$A332-VLOOKUP($C$3,$CA$3:$CC$10,3,FALSE)+1,6,VLOOKUP($C$3,$CA$3:$CB$10,2,FALSE))</f>
        <v>16.5</v>
      </c>
      <c r="G332" s="30"/>
      <c r="H332" s="26">
        <f t="shared" si="28"/>
        <v>42325</v>
      </c>
      <c r="I332" s="7" t="s">
        <v>340</v>
      </c>
      <c r="J332" s="7" t="s">
        <v>20</v>
      </c>
      <c r="K332" s="7">
        <v>2.75</v>
      </c>
      <c r="L332" s="7"/>
      <c r="M332" s="7">
        <v>13.5</v>
      </c>
      <c r="N332" s="7">
        <v>17</v>
      </c>
      <c r="P332" s="26">
        <f t="shared" si="29"/>
        <v>42325</v>
      </c>
      <c r="Q332" s="7" t="s">
        <v>340</v>
      </c>
      <c r="R332" s="7" t="s">
        <v>20</v>
      </c>
      <c r="S332" s="7">
        <v>2.65</v>
      </c>
      <c r="T332" s="7">
        <v>10.4</v>
      </c>
      <c r="U332" s="7">
        <v>13.5</v>
      </c>
      <c r="V332" s="7">
        <v>17.2</v>
      </c>
      <c r="X332" s="26">
        <f t="shared" si="30"/>
        <v>42325</v>
      </c>
      <c r="Y332" s="174" t="s">
        <v>340</v>
      </c>
      <c r="Z332" s="174" t="s">
        <v>20</v>
      </c>
      <c r="AA332" s="174">
        <v>3.1</v>
      </c>
      <c r="AB332" s="174">
        <v>11.5</v>
      </c>
      <c r="AC332" s="174">
        <v>13.3</v>
      </c>
      <c r="AD332" s="174">
        <v>16.5</v>
      </c>
      <c r="AF332" s="26" t="e">
        <f t="shared" si="31"/>
        <v>#VALUE!</v>
      </c>
      <c r="AG332" s="7"/>
      <c r="AH332" s="7"/>
      <c r="AI332" s="7"/>
      <c r="AJ332" s="7"/>
      <c r="AK332" s="7"/>
      <c r="AL332" s="7"/>
      <c r="AN332" s="26" t="e">
        <f t="shared" si="32"/>
        <v>#VALUE!</v>
      </c>
      <c r="AO332" s="7"/>
      <c r="AP332" s="7"/>
      <c r="AQ332" s="7"/>
      <c r="AR332" s="7"/>
      <c r="AS332" s="7"/>
      <c r="AT332" s="7"/>
      <c r="AV332" s="26" t="e">
        <f t="shared" si="33"/>
        <v>#VALUE!</v>
      </c>
      <c r="AW332" s="7"/>
      <c r="AX332" s="7"/>
      <c r="AY332" s="7"/>
      <c r="AZ332" s="7"/>
      <c r="BA332" s="7"/>
      <c r="BB332" s="7"/>
    </row>
    <row r="333" spans="1:54" x14ac:dyDescent="0.45">
      <c r="A333" s="48">
        <f t="shared" si="34"/>
        <v>42326</v>
      </c>
      <c r="B333" s="60"/>
      <c r="C333" s="61">
        <f>INDEX(($I$12:$N$1473,$Q$12:$V$1473,$Y$12:$AD$1473),$A333-VLOOKUP($C$3,$CA$3:$CC$10,3,FALSE)+1,3,VLOOKUP($C$3,$CA$3:$CB$10,2,FALSE))</f>
        <v>5.3</v>
      </c>
      <c r="D333" s="61">
        <f>INDEX(($I$12:$N$1473,$Q$12:$V$1473,$Y$12:$AD$1473),$A333-VLOOKUP($C$3,$CA$3:$CC$10,3,FALSE)+1,4,VLOOKUP($C$3,$CA$3:$CB$10,2,FALSE))</f>
        <v>11.5</v>
      </c>
      <c r="E333" s="61">
        <f>INDEX(($I$12:$N$1473,$Q$12:$V$1473,$Y$12:$AD$1473),$A333-VLOOKUP($C$3,$CA$3:$CC$10,3,FALSE)+1,5,VLOOKUP($C$3,$CA$3:$CB$10,2,FALSE))</f>
        <v>10.1</v>
      </c>
      <c r="F333" s="62">
        <f>INDEX(($I$12:$N$1473,$Q$12:$V$1473,$Y$12:$AD$1473),$A333-VLOOKUP($C$3,$CA$3:$CC$10,3,FALSE)+1,6,VLOOKUP($C$3,$CA$3:$CB$10,2,FALSE))</f>
        <v>15.3</v>
      </c>
      <c r="G333" s="30"/>
      <c r="H333" s="26">
        <f t="shared" ref="H333:H396" si="35">DATEVALUE(LEFT(I333,10))</f>
        <v>42326</v>
      </c>
      <c r="I333" s="7" t="s">
        <v>341</v>
      </c>
      <c r="J333" s="7" t="s">
        <v>20</v>
      </c>
      <c r="K333" s="7">
        <v>4.55</v>
      </c>
      <c r="L333" s="7"/>
      <c r="M333" s="7">
        <v>11.2</v>
      </c>
      <c r="N333" s="7">
        <v>15.7</v>
      </c>
      <c r="P333" s="26">
        <f t="shared" ref="P333:P396" si="36">DATEVALUE(LEFT(Q333,10))</f>
        <v>42326</v>
      </c>
      <c r="Q333" s="7" t="s">
        <v>341</v>
      </c>
      <c r="R333" s="7" t="s">
        <v>20</v>
      </c>
      <c r="S333" s="7">
        <v>3.95</v>
      </c>
      <c r="T333" s="7">
        <v>10.4</v>
      </c>
      <c r="U333" s="7">
        <v>12.5</v>
      </c>
      <c r="V333" s="7">
        <v>15.6</v>
      </c>
      <c r="X333" s="26">
        <f t="shared" ref="X333:X396" si="37">DATEVALUE(LEFT(Y333,10))</f>
        <v>42326</v>
      </c>
      <c r="Y333" s="174" t="s">
        <v>341</v>
      </c>
      <c r="Z333" s="174" t="s">
        <v>20</v>
      </c>
      <c r="AA333" s="174">
        <v>5.3</v>
      </c>
      <c r="AB333" s="174">
        <v>11.5</v>
      </c>
      <c r="AC333" s="174">
        <v>10.1</v>
      </c>
      <c r="AD333" s="174">
        <v>15.3</v>
      </c>
      <c r="AF333" s="26" t="e">
        <f t="shared" ref="AF333:AF396" si="38">DATEVALUE(LEFT(AG333,10))</f>
        <v>#VALUE!</v>
      </c>
      <c r="AG333" s="7"/>
      <c r="AH333" s="7"/>
      <c r="AI333" s="7"/>
      <c r="AJ333" s="7"/>
      <c r="AK333" s="7"/>
      <c r="AL333" s="7"/>
      <c r="AN333" s="26" t="e">
        <f t="shared" ref="AN333:AN396" si="39">DATEVALUE(LEFT(AO333,10))</f>
        <v>#VALUE!</v>
      </c>
      <c r="AO333" s="7"/>
      <c r="AP333" s="7"/>
      <c r="AQ333" s="7"/>
      <c r="AR333" s="7"/>
      <c r="AS333" s="7"/>
      <c r="AT333" s="7"/>
      <c r="AV333" s="26" t="e">
        <f t="shared" ref="AV333:AV396" si="40">DATEVALUE(LEFT(AW333,10))</f>
        <v>#VALUE!</v>
      </c>
      <c r="AW333" s="7"/>
      <c r="AX333" s="7"/>
      <c r="AY333" s="7"/>
      <c r="AZ333" s="7"/>
      <c r="BA333" s="7"/>
      <c r="BB333" s="7"/>
    </row>
    <row r="334" spans="1:54" x14ac:dyDescent="0.45">
      <c r="A334" s="48">
        <f t="shared" ref="A334:A397" si="41">IF(A333&lt;DATE(YEAR($E$9),MONTH($E$9),DAY($E$9)-1),DATE(YEAR(A333),MONTH(A333),DAY(A333)+1)," ")</f>
        <v>42327</v>
      </c>
      <c r="B334" s="60"/>
      <c r="C334" s="61">
        <f>INDEX(($I$12:$N$1473,$Q$12:$V$1473,$Y$12:$AD$1473),$A334-VLOOKUP($C$3,$CA$3:$CC$10,3,FALSE)+1,3,VLOOKUP($C$3,$CA$3:$CB$10,2,FALSE))</f>
        <v>4.1500000000000004</v>
      </c>
      <c r="D334" s="61">
        <f>INDEX(($I$12:$N$1473,$Q$12:$V$1473,$Y$12:$AD$1473),$A334-VLOOKUP($C$3,$CA$3:$CC$10,3,FALSE)+1,4,VLOOKUP($C$3,$CA$3:$CB$10,2,FALSE))</f>
        <v>11.5</v>
      </c>
      <c r="E334" s="61">
        <f>INDEX(($I$12:$N$1473,$Q$12:$V$1473,$Y$12:$AD$1473),$A334-VLOOKUP($C$3,$CA$3:$CC$10,3,FALSE)+1,5,VLOOKUP($C$3,$CA$3:$CB$10,2,FALSE))</f>
        <v>11.8</v>
      </c>
      <c r="F334" s="62">
        <f>INDEX(($I$12:$N$1473,$Q$12:$V$1473,$Y$12:$AD$1473),$A334-VLOOKUP($C$3,$CA$3:$CC$10,3,FALSE)+1,6,VLOOKUP($C$3,$CA$3:$CB$10,2,FALSE))</f>
        <v>15.9</v>
      </c>
      <c r="G334" s="30"/>
      <c r="H334" s="26">
        <f t="shared" si="35"/>
        <v>42327</v>
      </c>
      <c r="I334" s="7" t="s">
        <v>342</v>
      </c>
      <c r="J334" s="7" t="s">
        <v>20</v>
      </c>
      <c r="K334" s="7">
        <v>3.6</v>
      </c>
      <c r="L334" s="7"/>
      <c r="M334" s="7">
        <v>12.6</v>
      </c>
      <c r="N334" s="7">
        <v>16.2</v>
      </c>
      <c r="P334" s="26">
        <f t="shared" si="36"/>
        <v>42327</v>
      </c>
      <c r="Q334" s="7" t="s">
        <v>342</v>
      </c>
      <c r="R334" s="7" t="s">
        <v>20</v>
      </c>
      <c r="S334" s="7">
        <v>3.25</v>
      </c>
      <c r="T334" s="7">
        <v>10.4</v>
      </c>
      <c r="U334" s="7">
        <v>13.1</v>
      </c>
      <c r="V334" s="7">
        <v>16.399999999999999</v>
      </c>
      <c r="X334" s="26">
        <f t="shared" si="37"/>
        <v>42327</v>
      </c>
      <c r="Y334" s="174" t="s">
        <v>342</v>
      </c>
      <c r="Z334" s="174" t="s">
        <v>20</v>
      </c>
      <c r="AA334" s="174">
        <v>4.1500000000000004</v>
      </c>
      <c r="AB334" s="174">
        <v>11.5</v>
      </c>
      <c r="AC334" s="174">
        <v>11.8</v>
      </c>
      <c r="AD334" s="174">
        <v>15.9</v>
      </c>
      <c r="AF334" s="26" t="e">
        <f t="shared" si="38"/>
        <v>#VALUE!</v>
      </c>
      <c r="AG334" s="7"/>
      <c r="AH334" s="7"/>
      <c r="AI334" s="7"/>
      <c r="AJ334" s="7"/>
      <c r="AK334" s="7"/>
      <c r="AL334" s="7"/>
      <c r="AN334" s="26" t="e">
        <f t="shared" si="39"/>
        <v>#VALUE!</v>
      </c>
      <c r="AO334" s="7"/>
      <c r="AP334" s="7"/>
      <c r="AQ334" s="7"/>
      <c r="AR334" s="7"/>
      <c r="AS334" s="7"/>
      <c r="AT334" s="7"/>
      <c r="AV334" s="26" t="e">
        <f t="shared" si="40"/>
        <v>#VALUE!</v>
      </c>
      <c r="AW334" s="7"/>
      <c r="AX334" s="7"/>
      <c r="AY334" s="7"/>
      <c r="AZ334" s="7"/>
      <c r="BA334" s="7"/>
      <c r="BB334" s="7"/>
    </row>
    <row r="335" spans="1:54" x14ac:dyDescent="0.45">
      <c r="A335" s="48">
        <f t="shared" si="41"/>
        <v>42328</v>
      </c>
      <c r="B335" s="60"/>
      <c r="C335" s="61">
        <f>INDEX(($I$12:$N$1473,$Q$12:$V$1473,$Y$12:$AD$1473),$A335-VLOOKUP($C$3,$CA$3:$CC$10,3,FALSE)+1,3,VLOOKUP($C$3,$CA$3:$CB$10,2,FALSE))</f>
        <v>7.8</v>
      </c>
      <c r="D335" s="61">
        <f>INDEX(($I$12:$N$1473,$Q$12:$V$1473,$Y$12:$AD$1473),$A335-VLOOKUP($C$3,$CA$3:$CC$10,3,FALSE)+1,4,VLOOKUP($C$3,$CA$3:$CB$10,2,FALSE))</f>
        <v>11.5</v>
      </c>
      <c r="E335" s="61">
        <f>INDEX(($I$12:$N$1473,$Q$12:$V$1473,$Y$12:$AD$1473),$A335-VLOOKUP($C$3,$CA$3:$CC$10,3,FALSE)+1,5,VLOOKUP($C$3,$CA$3:$CB$10,2,FALSE))</f>
        <v>8.6</v>
      </c>
      <c r="F335" s="62">
        <f>INDEX(($I$12:$N$1473,$Q$12:$V$1473,$Y$12:$AD$1473),$A335-VLOOKUP($C$3,$CA$3:$CC$10,3,FALSE)+1,6,VLOOKUP($C$3,$CA$3:$CB$10,2,FALSE))</f>
        <v>11.8</v>
      </c>
      <c r="G335" s="30"/>
      <c r="H335" s="26">
        <f t="shared" si="35"/>
        <v>42328</v>
      </c>
      <c r="I335" s="7" t="s">
        <v>343</v>
      </c>
      <c r="J335" s="7" t="s">
        <v>20</v>
      </c>
      <c r="K335" s="7">
        <v>7.75</v>
      </c>
      <c r="L335" s="7"/>
      <c r="M335" s="7">
        <v>9.1</v>
      </c>
      <c r="N335" s="7">
        <v>11.4</v>
      </c>
      <c r="P335" s="26">
        <f t="shared" si="36"/>
        <v>42328</v>
      </c>
      <c r="Q335" s="7" t="s">
        <v>343</v>
      </c>
      <c r="R335" s="7" t="s">
        <v>20</v>
      </c>
      <c r="S335" s="7">
        <v>8.6999999999999993</v>
      </c>
      <c r="T335" s="7">
        <v>10.4</v>
      </c>
      <c r="U335" s="7">
        <v>8.6999999999999993</v>
      </c>
      <c r="V335" s="7">
        <v>9.9</v>
      </c>
      <c r="X335" s="26">
        <f t="shared" si="37"/>
        <v>42328</v>
      </c>
      <c r="Y335" s="174" t="s">
        <v>343</v>
      </c>
      <c r="Z335" s="174" t="s">
        <v>20</v>
      </c>
      <c r="AA335" s="174">
        <v>7.8</v>
      </c>
      <c r="AB335" s="174">
        <v>11.5</v>
      </c>
      <c r="AC335" s="174">
        <v>8.6</v>
      </c>
      <c r="AD335" s="174">
        <v>11.8</v>
      </c>
      <c r="AF335" s="26" t="e">
        <f t="shared" si="38"/>
        <v>#VALUE!</v>
      </c>
      <c r="AG335" s="7"/>
      <c r="AH335" s="7"/>
      <c r="AI335" s="7"/>
      <c r="AJ335" s="7"/>
      <c r="AK335" s="7"/>
      <c r="AL335" s="7"/>
      <c r="AN335" s="26" t="e">
        <f t="shared" si="39"/>
        <v>#VALUE!</v>
      </c>
      <c r="AO335" s="7"/>
      <c r="AP335" s="7"/>
      <c r="AQ335" s="7"/>
      <c r="AR335" s="7"/>
      <c r="AS335" s="7"/>
      <c r="AT335" s="7"/>
      <c r="AV335" s="26" t="e">
        <f t="shared" si="40"/>
        <v>#VALUE!</v>
      </c>
      <c r="AW335" s="7"/>
      <c r="AX335" s="7"/>
      <c r="AY335" s="7"/>
      <c r="AZ335" s="7"/>
      <c r="BA335" s="7"/>
      <c r="BB335" s="7"/>
    </row>
    <row r="336" spans="1:54" x14ac:dyDescent="0.45">
      <c r="A336" s="48">
        <f t="shared" si="41"/>
        <v>42329</v>
      </c>
      <c r="B336" s="60"/>
      <c r="C336" s="61">
        <f>INDEX(($I$12:$N$1473,$Q$12:$V$1473,$Y$12:$AD$1473),$A336-VLOOKUP($C$3,$CA$3:$CC$10,3,FALSE)+1,3,VLOOKUP($C$3,$CA$3:$CB$10,2,FALSE))</f>
        <v>12.85</v>
      </c>
      <c r="D336" s="61">
        <f>INDEX(($I$12:$N$1473,$Q$12:$V$1473,$Y$12:$AD$1473),$A336-VLOOKUP($C$3,$CA$3:$CC$10,3,FALSE)+1,4,VLOOKUP($C$3,$CA$3:$CB$10,2,FALSE))</f>
        <v>11.5</v>
      </c>
      <c r="E336" s="61">
        <f>INDEX(($I$12:$N$1473,$Q$12:$V$1473,$Y$12:$AD$1473),$A336-VLOOKUP($C$3,$CA$3:$CC$10,3,FALSE)+1,5,VLOOKUP($C$3,$CA$3:$CB$10,2,FALSE))</f>
        <v>3</v>
      </c>
      <c r="F336" s="62">
        <f>INDEX(($I$12:$N$1473,$Q$12:$V$1473,$Y$12:$AD$1473),$A336-VLOOKUP($C$3,$CA$3:$CC$10,3,FALSE)+1,6,VLOOKUP($C$3,$CA$3:$CB$10,2,FALSE))</f>
        <v>7.3</v>
      </c>
      <c r="G336" s="30"/>
      <c r="H336" s="26">
        <f t="shared" si="35"/>
        <v>42329</v>
      </c>
      <c r="I336" s="7" t="s">
        <v>344</v>
      </c>
      <c r="J336" s="7" t="s">
        <v>20</v>
      </c>
      <c r="K336" s="7">
        <v>12.5</v>
      </c>
      <c r="L336" s="7"/>
      <c r="M336" s="7">
        <v>3.8</v>
      </c>
      <c r="N336" s="7">
        <v>7.2</v>
      </c>
      <c r="P336" s="26">
        <f t="shared" si="36"/>
        <v>42329</v>
      </c>
      <c r="Q336" s="7" t="s">
        <v>344</v>
      </c>
      <c r="R336" s="7" t="s">
        <v>20</v>
      </c>
      <c r="S336" s="7">
        <v>13.1</v>
      </c>
      <c r="T336" s="7">
        <v>10.4</v>
      </c>
      <c r="U336" s="7">
        <v>3</v>
      </c>
      <c r="V336" s="7">
        <v>6.8</v>
      </c>
      <c r="X336" s="26">
        <f t="shared" si="37"/>
        <v>42329</v>
      </c>
      <c r="Y336" s="174" t="s">
        <v>344</v>
      </c>
      <c r="Z336" s="174" t="s">
        <v>20</v>
      </c>
      <c r="AA336" s="174">
        <v>12.85</v>
      </c>
      <c r="AB336" s="174">
        <v>11.5</v>
      </c>
      <c r="AC336" s="174">
        <v>3</v>
      </c>
      <c r="AD336" s="174">
        <v>7.3</v>
      </c>
      <c r="AF336" s="26" t="e">
        <f t="shared" si="38"/>
        <v>#VALUE!</v>
      </c>
      <c r="AG336" s="7"/>
      <c r="AH336" s="7"/>
      <c r="AI336" s="7"/>
      <c r="AJ336" s="7"/>
      <c r="AK336" s="7"/>
      <c r="AL336" s="7"/>
      <c r="AN336" s="26" t="e">
        <f t="shared" si="39"/>
        <v>#VALUE!</v>
      </c>
      <c r="AO336" s="7"/>
      <c r="AP336" s="7"/>
      <c r="AQ336" s="7"/>
      <c r="AR336" s="7"/>
      <c r="AS336" s="7"/>
      <c r="AT336" s="7"/>
      <c r="AV336" s="26" t="e">
        <f t="shared" si="40"/>
        <v>#VALUE!</v>
      </c>
      <c r="AW336" s="7"/>
      <c r="AX336" s="7"/>
      <c r="AY336" s="7"/>
      <c r="AZ336" s="7"/>
      <c r="BA336" s="7"/>
      <c r="BB336" s="7"/>
    </row>
    <row r="337" spans="1:54" x14ac:dyDescent="0.45">
      <c r="A337" s="48">
        <f t="shared" si="41"/>
        <v>42330</v>
      </c>
      <c r="B337" s="60"/>
      <c r="C337" s="61">
        <f>INDEX(($I$12:$N$1473,$Q$12:$V$1473,$Y$12:$AD$1473),$A337-VLOOKUP($C$3,$CA$3:$CC$10,3,FALSE)+1,3,VLOOKUP($C$3,$CA$3:$CB$10,2,FALSE))</f>
        <v>14.5</v>
      </c>
      <c r="D337" s="61">
        <f>INDEX(($I$12:$N$1473,$Q$12:$V$1473,$Y$12:$AD$1473),$A337-VLOOKUP($C$3,$CA$3:$CC$10,3,FALSE)+1,4,VLOOKUP($C$3,$CA$3:$CB$10,2,FALSE))</f>
        <v>11.5</v>
      </c>
      <c r="E337" s="61">
        <f>INDEX(($I$12:$N$1473,$Q$12:$V$1473,$Y$12:$AD$1473),$A337-VLOOKUP($C$3,$CA$3:$CC$10,3,FALSE)+1,5,VLOOKUP($C$3,$CA$3:$CB$10,2,FALSE))</f>
        <v>0.4</v>
      </c>
      <c r="F337" s="62">
        <f>INDEX(($I$12:$N$1473,$Q$12:$V$1473,$Y$12:$AD$1473),$A337-VLOOKUP($C$3,$CA$3:$CC$10,3,FALSE)+1,6,VLOOKUP($C$3,$CA$3:$CB$10,2,FALSE))</f>
        <v>6.6</v>
      </c>
      <c r="G337" s="30"/>
      <c r="H337" s="26">
        <f t="shared" si="35"/>
        <v>42330</v>
      </c>
      <c r="I337" s="7" t="s">
        <v>345</v>
      </c>
      <c r="J337" s="7" t="s">
        <v>20</v>
      </c>
      <c r="K337" s="7">
        <v>13.25</v>
      </c>
      <c r="L337" s="7"/>
      <c r="M337" s="7">
        <v>2.8</v>
      </c>
      <c r="N337" s="7">
        <v>6.7</v>
      </c>
      <c r="P337" s="26">
        <f t="shared" si="36"/>
        <v>42330</v>
      </c>
      <c r="Q337" s="7" t="s">
        <v>345</v>
      </c>
      <c r="R337" s="7" t="s">
        <v>20</v>
      </c>
      <c r="S337" s="7">
        <v>14.4</v>
      </c>
      <c r="T337" s="7">
        <v>10.4</v>
      </c>
      <c r="U337" s="7">
        <v>-0.1</v>
      </c>
      <c r="V337" s="7">
        <v>7.3</v>
      </c>
      <c r="X337" s="26">
        <f t="shared" si="37"/>
        <v>42330</v>
      </c>
      <c r="Y337" s="174" t="s">
        <v>345</v>
      </c>
      <c r="Z337" s="174" t="s">
        <v>20</v>
      </c>
      <c r="AA337" s="174">
        <v>14.5</v>
      </c>
      <c r="AB337" s="174">
        <v>11.5</v>
      </c>
      <c r="AC337" s="174">
        <v>0.4</v>
      </c>
      <c r="AD337" s="174">
        <v>6.6</v>
      </c>
      <c r="AF337" s="26" t="e">
        <f t="shared" si="38"/>
        <v>#VALUE!</v>
      </c>
      <c r="AG337" s="7"/>
      <c r="AH337" s="7"/>
      <c r="AI337" s="7"/>
      <c r="AJ337" s="7"/>
      <c r="AK337" s="7"/>
      <c r="AL337" s="7"/>
      <c r="AN337" s="26" t="e">
        <f t="shared" si="39"/>
        <v>#VALUE!</v>
      </c>
      <c r="AO337" s="7"/>
      <c r="AP337" s="7"/>
      <c r="AQ337" s="7"/>
      <c r="AR337" s="7"/>
      <c r="AS337" s="7"/>
      <c r="AT337" s="7"/>
      <c r="AV337" s="26" t="e">
        <f t="shared" si="40"/>
        <v>#VALUE!</v>
      </c>
      <c r="AW337" s="7"/>
      <c r="AX337" s="7"/>
      <c r="AY337" s="7"/>
      <c r="AZ337" s="7"/>
      <c r="BA337" s="7"/>
      <c r="BB337" s="7"/>
    </row>
    <row r="338" spans="1:54" x14ac:dyDescent="0.45">
      <c r="A338" s="48">
        <f t="shared" si="41"/>
        <v>42331</v>
      </c>
      <c r="B338" s="60"/>
      <c r="C338" s="61">
        <f>INDEX(($I$12:$N$1473,$Q$12:$V$1473,$Y$12:$AD$1473),$A338-VLOOKUP($C$3,$CA$3:$CC$10,3,FALSE)+1,3,VLOOKUP($C$3,$CA$3:$CB$10,2,FALSE))</f>
        <v>14.8</v>
      </c>
      <c r="D338" s="61">
        <f>INDEX(($I$12:$N$1473,$Q$12:$V$1473,$Y$12:$AD$1473),$A338-VLOOKUP($C$3,$CA$3:$CC$10,3,FALSE)+1,4,VLOOKUP($C$3,$CA$3:$CB$10,2,FALSE))</f>
        <v>11.5</v>
      </c>
      <c r="E338" s="61">
        <f>INDEX(($I$12:$N$1473,$Q$12:$V$1473,$Y$12:$AD$1473),$A338-VLOOKUP($C$3,$CA$3:$CC$10,3,FALSE)+1,5,VLOOKUP($C$3,$CA$3:$CB$10,2,FALSE))</f>
        <v>-0.1</v>
      </c>
      <c r="F338" s="62">
        <f>INDEX(($I$12:$N$1473,$Q$12:$V$1473,$Y$12:$AD$1473),$A338-VLOOKUP($C$3,$CA$3:$CC$10,3,FALSE)+1,6,VLOOKUP($C$3,$CA$3:$CB$10,2,FALSE))</f>
        <v>6.5</v>
      </c>
      <c r="G338" s="30"/>
      <c r="H338" s="26">
        <f t="shared" si="35"/>
        <v>42331</v>
      </c>
      <c r="I338" s="7" t="s">
        <v>346</v>
      </c>
      <c r="J338" s="7" t="s">
        <v>20</v>
      </c>
      <c r="K338" s="7">
        <v>13.65</v>
      </c>
      <c r="L338" s="7"/>
      <c r="M338" s="7">
        <v>1.8</v>
      </c>
      <c r="N338" s="7">
        <v>6.9</v>
      </c>
      <c r="P338" s="26">
        <f t="shared" si="36"/>
        <v>42331</v>
      </c>
      <c r="Q338" s="7" t="s">
        <v>346</v>
      </c>
      <c r="R338" s="7" t="s">
        <v>20</v>
      </c>
      <c r="S338" s="7">
        <v>15.5</v>
      </c>
      <c r="T338" s="7">
        <v>10.4</v>
      </c>
      <c r="U338" s="7">
        <v>-0.3</v>
      </c>
      <c r="V338" s="7">
        <v>5.3</v>
      </c>
      <c r="X338" s="26">
        <f t="shared" si="37"/>
        <v>42331</v>
      </c>
      <c r="Y338" s="174" t="s">
        <v>346</v>
      </c>
      <c r="Z338" s="174" t="s">
        <v>20</v>
      </c>
      <c r="AA338" s="174">
        <v>14.8</v>
      </c>
      <c r="AB338" s="174">
        <v>11.5</v>
      </c>
      <c r="AC338" s="174">
        <v>-0.1</v>
      </c>
      <c r="AD338" s="174">
        <v>6.5</v>
      </c>
      <c r="AF338" s="26" t="e">
        <f t="shared" si="38"/>
        <v>#VALUE!</v>
      </c>
      <c r="AG338" s="7"/>
      <c r="AH338" s="7"/>
      <c r="AI338" s="7"/>
      <c r="AJ338" s="7"/>
      <c r="AK338" s="7"/>
      <c r="AL338" s="7"/>
      <c r="AN338" s="26" t="e">
        <f t="shared" si="39"/>
        <v>#VALUE!</v>
      </c>
      <c r="AO338" s="7"/>
      <c r="AP338" s="7"/>
      <c r="AQ338" s="7"/>
      <c r="AR338" s="7"/>
      <c r="AS338" s="7"/>
      <c r="AT338" s="7"/>
      <c r="AV338" s="26" t="e">
        <f t="shared" si="40"/>
        <v>#VALUE!</v>
      </c>
      <c r="AW338" s="7"/>
      <c r="AX338" s="7"/>
      <c r="AY338" s="7"/>
      <c r="AZ338" s="7"/>
      <c r="BA338" s="7"/>
      <c r="BB338" s="7"/>
    </row>
    <row r="339" spans="1:54" x14ac:dyDescent="0.45">
      <c r="A339" s="48">
        <f t="shared" si="41"/>
        <v>42332</v>
      </c>
      <c r="B339" s="60"/>
      <c r="C339" s="61">
        <f>INDEX(($I$12:$N$1473,$Q$12:$V$1473,$Y$12:$AD$1473),$A339-VLOOKUP($C$3,$CA$3:$CC$10,3,FALSE)+1,3,VLOOKUP($C$3,$CA$3:$CB$10,2,FALSE))</f>
        <v>14</v>
      </c>
      <c r="D339" s="61">
        <f>INDEX(($I$12:$N$1473,$Q$12:$V$1473,$Y$12:$AD$1473),$A339-VLOOKUP($C$3,$CA$3:$CC$10,3,FALSE)+1,4,VLOOKUP($C$3,$CA$3:$CB$10,2,FALSE))</f>
        <v>11.5</v>
      </c>
      <c r="E339" s="61">
        <f>INDEX(($I$12:$N$1473,$Q$12:$V$1473,$Y$12:$AD$1473),$A339-VLOOKUP($C$3,$CA$3:$CC$10,3,FALSE)+1,5,VLOOKUP($C$3,$CA$3:$CB$10,2,FALSE))</f>
        <v>0.1</v>
      </c>
      <c r="F339" s="62">
        <f>INDEX(($I$12:$N$1473,$Q$12:$V$1473,$Y$12:$AD$1473),$A339-VLOOKUP($C$3,$CA$3:$CC$10,3,FALSE)+1,6,VLOOKUP($C$3,$CA$3:$CB$10,2,FALSE))</f>
        <v>7.9</v>
      </c>
      <c r="G339" s="30"/>
      <c r="H339" s="26">
        <f t="shared" si="35"/>
        <v>42332</v>
      </c>
      <c r="I339" s="7" t="s">
        <v>347</v>
      </c>
      <c r="J339" s="7" t="s">
        <v>20</v>
      </c>
      <c r="K339" s="7">
        <v>13.05</v>
      </c>
      <c r="L339" s="7"/>
      <c r="M339" s="7">
        <v>1.3</v>
      </c>
      <c r="N339" s="7">
        <v>8.6</v>
      </c>
      <c r="P339" s="26">
        <f t="shared" si="36"/>
        <v>42332</v>
      </c>
      <c r="Q339" s="7" t="s">
        <v>347</v>
      </c>
      <c r="R339" s="7" t="s">
        <v>20</v>
      </c>
      <c r="S339" s="7">
        <v>13.75</v>
      </c>
      <c r="T339" s="7">
        <v>10.4</v>
      </c>
      <c r="U339" s="7">
        <v>0.5</v>
      </c>
      <c r="V339" s="7">
        <v>8</v>
      </c>
      <c r="X339" s="26">
        <f t="shared" si="37"/>
        <v>42332</v>
      </c>
      <c r="Y339" s="174" t="s">
        <v>347</v>
      </c>
      <c r="Z339" s="174" t="s">
        <v>20</v>
      </c>
      <c r="AA339" s="174">
        <v>14</v>
      </c>
      <c r="AB339" s="174">
        <v>11.5</v>
      </c>
      <c r="AC339" s="174">
        <v>0.1</v>
      </c>
      <c r="AD339" s="174">
        <v>7.9</v>
      </c>
      <c r="AF339" s="26" t="e">
        <f t="shared" si="38"/>
        <v>#VALUE!</v>
      </c>
      <c r="AG339" s="7"/>
      <c r="AH339" s="7"/>
      <c r="AI339" s="7"/>
      <c r="AJ339" s="7"/>
      <c r="AK339" s="7"/>
      <c r="AL339" s="7"/>
      <c r="AN339" s="26" t="e">
        <f t="shared" si="39"/>
        <v>#VALUE!</v>
      </c>
      <c r="AO339" s="7"/>
      <c r="AP339" s="7"/>
      <c r="AQ339" s="7"/>
      <c r="AR339" s="7"/>
      <c r="AS339" s="7"/>
      <c r="AT339" s="7"/>
      <c r="AV339" s="26" t="e">
        <f t="shared" si="40"/>
        <v>#VALUE!</v>
      </c>
      <c r="AW339" s="7"/>
      <c r="AX339" s="7"/>
      <c r="AY339" s="7"/>
      <c r="AZ339" s="7"/>
      <c r="BA339" s="7"/>
      <c r="BB339" s="7"/>
    </row>
    <row r="340" spans="1:54" x14ac:dyDescent="0.45">
      <c r="A340" s="48">
        <f t="shared" si="41"/>
        <v>42333</v>
      </c>
      <c r="B340" s="60"/>
      <c r="C340" s="61">
        <f>INDEX(($I$12:$N$1473,$Q$12:$V$1473,$Y$12:$AD$1473),$A340-VLOOKUP($C$3,$CA$3:$CC$10,3,FALSE)+1,3,VLOOKUP($C$3,$CA$3:$CB$10,2,FALSE))</f>
        <v>10.7</v>
      </c>
      <c r="D340" s="61">
        <f>INDEX(($I$12:$N$1473,$Q$12:$V$1473,$Y$12:$AD$1473),$A340-VLOOKUP($C$3,$CA$3:$CC$10,3,FALSE)+1,4,VLOOKUP($C$3,$CA$3:$CB$10,2,FALSE))</f>
        <v>11.5</v>
      </c>
      <c r="E340" s="61">
        <f>INDEX(($I$12:$N$1473,$Q$12:$V$1473,$Y$12:$AD$1473),$A340-VLOOKUP($C$3,$CA$3:$CC$10,3,FALSE)+1,5,VLOOKUP($C$3,$CA$3:$CB$10,2,FALSE))</f>
        <v>5.3</v>
      </c>
      <c r="F340" s="62">
        <f>INDEX(($I$12:$N$1473,$Q$12:$V$1473,$Y$12:$AD$1473),$A340-VLOOKUP($C$3,$CA$3:$CC$10,3,FALSE)+1,6,VLOOKUP($C$3,$CA$3:$CB$10,2,FALSE))</f>
        <v>9.3000000000000007</v>
      </c>
      <c r="G340" s="30"/>
      <c r="H340" s="26">
        <f t="shared" si="35"/>
        <v>42333</v>
      </c>
      <c r="I340" s="7" t="s">
        <v>348</v>
      </c>
      <c r="J340" s="7" t="s">
        <v>20</v>
      </c>
      <c r="K340" s="7">
        <v>10.25</v>
      </c>
      <c r="L340" s="7"/>
      <c r="M340" s="7">
        <v>6</v>
      </c>
      <c r="N340" s="7">
        <v>9.5</v>
      </c>
      <c r="P340" s="26">
        <f t="shared" si="36"/>
        <v>42333</v>
      </c>
      <c r="Q340" s="7" t="s">
        <v>348</v>
      </c>
      <c r="R340" s="7" t="s">
        <v>20</v>
      </c>
      <c r="S340" s="7">
        <v>10.1</v>
      </c>
      <c r="T340" s="7">
        <v>10.4</v>
      </c>
      <c r="U340" s="7">
        <v>6.3</v>
      </c>
      <c r="V340" s="7">
        <v>9.5</v>
      </c>
      <c r="X340" s="26">
        <f t="shared" si="37"/>
        <v>42333</v>
      </c>
      <c r="Y340" s="174" t="s">
        <v>348</v>
      </c>
      <c r="Z340" s="174" t="s">
        <v>20</v>
      </c>
      <c r="AA340" s="174">
        <v>10.7</v>
      </c>
      <c r="AB340" s="174">
        <v>11.5</v>
      </c>
      <c r="AC340" s="174">
        <v>5.3</v>
      </c>
      <c r="AD340" s="174">
        <v>9.3000000000000007</v>
      </c>
      <c r="AF340" s="26" t="e">
        <f t="shared" si="38"/>
        <v>#VALUE!</v>
      </c>
      <c r="AG340" s="7"/>
      <c r="AH340" s="7"/>
      <c r="AI340" s="7"/>
      <c r="AJ340" s="7"/>
      <c r="AK340" s="7"/>
      <c r="AL340" s="7"/>
      <c r="AN340" s="26" t="e">
        <f t="shared" si="39"/>
        <v>#VALUE!</v>
      </c>
      <c r="AO340" s="7"/>
      <c r="AP340" s="7"/>
      <c r="AQ340" s="7"/>
      <c r="AR340" s="7"/>
      <c r="AS340" s="7"/>
      <c r="AT340" s="7"/>
      <c r="AV340" s="26" t="e">
        <f t="shared" si="40"/>
        <v>#VALUE!</v>
      </c>
      <c r="AW340" s="7"/>
      <c r="AX340" s="7"/>
      <c r="AY340" s="7"/>
      <c r="AZ340" s="7"/>
      <c r="BA340" s="7"/>
      <c r="BB340" s="7"/>
    </row>
    <row r="341" spans="1:54" x14ac:dyDescent="0.45">
      <c r="A341" s="48">
        <f t="shared" si="41"/>
        <v>42334</v>
      </c>
      <c r="B341" s="60"/>
      <c r="C341" s="61">
        <f>INDEX(($I$12:$N$1473,$Q$12:$V$1473,$Y$12:$AD$1473),$A341-VLOOKUP($C$3,$CA$3:$CC$10,3,FALSE)+1,3,VLOOKUP($C$3,$CA$3:$CB$10,2,FALSE))</f>
        <v>12.4</v>
      </c>
      <c r="D341" s="61">
        <f>INDEX(($I$12:$N$1473,$Q$12:$V$1473,$Y$12:$AD$1473),$A341-VLOOKUP($C$3,$CA$3:$CC$10,3,FALSE)+1,4,VLOOKUP($C$3,$CA$3:$CB$10,2,FALSE))</f>
        <v>11.5</v>
      </c>
      <c r="E341" s="61">
        <f>INDEX(($I$12:$N$1473,$Q$12:$V$1473,$Y$12:$AD$1473),$A341-VLOOKUP($C$3,$CA$3:$CC$10,3,FALSE)+1,5,VLOOKUP($C$3,$CA$3:$CB$10,2,FALSE))</f>
        <v>1.1000000000000001</v>
      </c>
      <c r="F341" s="62">
        <f>INDEX(($I$12:$N$1473,$Q$12:$V$1473,$Y$12:$AD$1473),$A341-VLOOKUP($C$3,$CA$3:$CC$10,3,FALSE)+1,6,VLOOKUP($C$3,$CA$3:$CB$10,2,FALSE))</f>
        <v>10.1</v>
      </c>
      <c r="G341" s="30"/>
      <c r="H341" s="26">
        <f t="shared" si="35"/>
        <v>42334</v>
      </c>
      <c r="I341" s="7" t="s">
        <v>349</v>
      </c>
      <c r="J341" s="7" t="s">
        <v>20</v>
      </c>
      <c r="K341" s="7">
        <v>10.7</v>
      </c>
      <c r="L341" s="7"/>
      <c r="M341" s="7">
        <v>4.9000000000000004</v>
      </c>
      <c r="N341" s="7">
        <v>9.6999999999999993</v>
      </c>
      <c r="P341" s="26">
        <f t="shared" si="36"/>
        <v>42334</v>
      </c>
      <c r="Q341" s="7" t="s">
        <v>349</v>
      </c>
      <c r="R341" s="7" t="s">
        <v>20</v>
      </c>
      <c r="S341" s="7">
        <v>12.55</v>
      </c>
      <c r="T341" s="7">
        <v>10.4</v>
      </c>
      <c r="U341" s="7">
        <v>1.2</v>
      </c>
      <c r="V341" s="7">
        <v>9.6999999999999993</v>
      </c>
      <c r="X341" s="26">
        <f t="shared" si="37"/>
        <v>42334</v>
      </c>
      <c r="Y341" s="174" t="s">
        <v>349</v>
      </c>
      <c r="Z341" s="174" t="s">
        <v>20</v>
      </c>
      <c r="AA341" s="174">
        <v>12.4</v>
      </c>
      <c r="AB341" s="174">
        <v>11.5</v>
      </c>
      <c r="AC341" s="174">
        <v>1.1000000000000001</v>
      </c>
      <c r="AD341" s="174">
        <v>10.1</v>
      </c>
      <c r="AF341" s="26" t="e">
        <f t="shared" si="38"/>
        <v>#VALUE!</v>
      </c>
      <c r="AG341" s="7"/>
      <c r="AH341" s="7"/>
      <c r="AI341" s="7"/>
      <c r="AJ341" s="7"/>
      <c r="AK341" s="7"/>
      <c r="AL341" s="7"/>
      <c r="AN341" s="26" t="e">
        <f t="shared" si="39"/>
        <v>#VALUE!</v>
      </c>
      <c r="AO341" s="7"/>
      <c r="AP341" s="7"/>
      <c r="AQ341" s="7"/>
      <c r="AR341" s="7"/>
      <c r="AS341" s="7"/>
      <c r="AT341" s="7"/>
      <c r="AV341" s="26" t="e">
        <f t="shared" si="40"/>
        <v>#VALUE!</v>
      </c>
      <c r="AW341" s="7"/>
      <c r="AX341" s="7"/>
      <c r="AY341" s="7"/>
      <c r="AZ341" s="7"/>
      <c r="BA341" s="7"/>
      <c r="BB341" s="7"/>
    </row>
    <row r="342" spans="1:54" x14ac:dyDescent="0.45">
      <c r="A342" s="48">
        <f t="shared" si="41"/>
        <v>42335</v>
      </c>
      <c r="B342" s="60"/>
      <c r="C342" s="61">
        <f>INDEX(($I$12:$N$1473,$Q$12:$V$1473,$Y$12:$AD$1473),$A342-VLOOKUP($C$3,$CA$3:$CC$10,3,FALSE)+1,3,VLOOKUP($C$3,$CA$3:$CB$10,2,FALSE))</f>
        <v>14.4</v>
      </c>
      <c r="D342" s="61">
        <f>INDEX(($I$12:$N$1473,$Q$12:$V$1473,$Y$12:$AD$1473),$A342-VLOOKUP($C$3,$CA$3:$CC$10,3,FALSE)+1,4,VLOOKUP($C$3,$CA$3:$CB$10,2,FALSE))</f>
        <v>11.5</v>
      </c>
      <c r="E342" s="61">
        <f>INDEX(($I$12:$N$1473,$Q$12:$V$1473,$Y$12:$AD$1473),$A342-VLOOKUP($C$3,$CA$3:$CC$10,3,FALSE)+1,5,VLOOKUP($C$3,$CA$3:$CB$10,2,FALSE))</f>
        <v>-0.4</v>
      </c>
      <c r="F342" s="62">
        <f>INDEX(($I$12:$N$1473,$Q$12:$V$1473,$Y$12:$AD$1473),$A342-VLOOKUP($C$3,$CA$3:$CC$10,3,FALSE)+1,6,VLOOKUP($C$3,$CA$3:$CB$10,2,FALSE))</f>
        <v>7.6</v>
      </c>
      <c r="G342" s="30"/>
      <c r="H342" s="26">
        <f t="shared" si="35"/>
        <v>42335</v>
      </c>
      <c r="I342" s="7" t="s">
        <v>350</v>
      </c>
      <c r="J342" s="7" t="s">
        <v>20</v>
      </c>
      <c r="K342" s="7">
        <v>13.35</v>
      </c>
      <c r="L342" s="7"/>
      <c r="M342" s="7">
        <v>1.1000000000000001</v>
      </c>
      <c r="N342" s="7">
        <v>8.1999999999999993</v>
      </c>
      <c r="P342" s="26">
        <f t="shared" si="36"/>
        <v>42335</v>
      </c>
      <c r="Q342" s="7" t="s">
        <v>350</v>
      </c>
      <c r="R342" s="7" t="s">
        <v>20</v>
      </c>
      <c r="S342" s="7">
        <v>14.65</v>
      </c>
      <c r="T342" s="7">
        <v>10.4</v>
      </c>
      <c r="U342" s="7">
        <v>-1.5</v>
      </c>
      <c r="V342" s="7">
        <v>8.1999999999999993</v>
      </c>
      <c r="X342" s="26">
        <f t="shared" si="37"/>
        <v>42335</v>
      </c>
      <c r="Y342" s="174" t="s">
        <v>350</v>
      </c>
      <c r="Z342" s="174" t="s">
        <v>20</v>
      </c>
      <c r="AA342" s="174">
        <v>14.4</v>
      </c>
      <c r="AB342" s="174">
        <v>11.5</v>
      </c>
      <c r="AC342" s="174">
        <v>-0.4</v>
      </c>
      <c r="AD342" s="174">
        <v>7.6</v>
      </c>
      <c r="AF342" s="26" t="e">
        <f t="shared" si="38"/>
        <v>#VALUE!</v>
      </c>
      <c r="AG342" s="7"/>
      <c r="AH342" s="7"/>
      <c r="AI342" s="7"/>
      <c r="AJ342" s="7"/>
      <c r="AK342" s="7"/>
      <c r="AL342" s="7"/>
      <c r="AN342" s="26" t="e">
        <f t="shared" si="39"/>
        <v>#VALUE!</v>
      </c>
      <c r="AO342" s="7"/>
      <c r="AP342" s="7"/>
      <c r="AQ342" s="7"/>
      <c r="AR342" s="7"/>
      <c r="AS342" s="7"/>
      <c r="AT342" s="7"/>
      <c r="AV342" s="26" t="e">
        <f t="shared" si="40"/>
        <v>#VALUE!</v>
      </c>
      <c r="AW342" s="7"/>
      <c r="AX342" s="7"/>
      <c r="AY342" s="7"/>
      <c r="AZ342" s="7"/>
      <c r="BA342" s="7"/>
      <c r="BB342" s="7"/>
    </row>
    <row r="343" spans="1:54" x14ac:dyDescent="0.45">
      <c r="A343" s="48">
        <f t="shared" si="41"/>
        <v>42336</v>
      </c>
      <c r="B343" s="60"/>
      <c r="C343" s="61">
        <f>INDEX(($I$12:$N$1473,$Q$12:$V$1473,$Y$12:$AD$1473),$A343-VLOOKUP($C$3,$CA$3:$CC$10,3,FALSE)+1,3,VLOOKUP($C$3,$CA$3:$CB$10,2,FALSE))</f>
        <v>12.1</v>
      </c>
      <c r="D343" s="61">
        <f>INDEX(($I$12:$N$1473,$Q$12:$V$1473,$Y$12:$AD$1473),$A343-VLOOKUP($C$3,$CA$3:$CC$10,3,FALSE)+1,4,VLOOKUP($C$3,$CA$3:$CB$10,2,FALSE))</f>
        <v>11.5</v>
      </c>
      <c r="E343" s="61">
        <f>INDEX(($I$12:$N$1473,$Q$12:$V$1473,$Y$12:$AD$1473),$A343-VLOOKUP($C$3,$CA$3:$CC$10,3,FALSE)+1,5,VLOOKUP($C$3,$CA$3:$CB$10,2,FALSE))</f>
        <v>1.9</v>
      </c>
      <c r="F343" s="62">
        <f>INDEX(($I$12:$N$1473,$Q$12:$V$1473,$Y$12:$AD$1473),$A343-VLOOKUP($C$3,$CA$3:$CC$10,3,FALSE)+1,6,VLOOKUP($C$3,$CA$3:$CB$10,2,FALSE))</f>
        <v>9.9</v>
      </c>
      <c r="G343" s="30"/>
      <c r="H343" s="26">
        <f t="shared" si="35"/>
        <v>42336</v>
      </c>
      <c r="I343" s="7" t="s">
        <v>351</v>
      </c>
      <c r="J343" s="7" t="s">
        <v>20</v>
      </c>
      <c r="K343" s="7">
        <v>10.3</v>
      </c>
      <c r="L343" s="7"/>
      <c r="M343" s="7">
        <v>5</v>
      </c>
      <c r="N343" s="7">
        <v>10.4</v>
      </c>
      <c r="P343" s="26">
        <f t="shared" si="36"/>
        <v>42336</v>
      </c>
      <c r="Q343" s="7" t="s">
        <v>351</v>
      </c>
      <c r="R343" s="7" t="s">
        <v>20</v>
      </c>
      <c r="S343" s="7">
        <v>10.75</v>
      </c>
      <c r="T343" s="7">
        <v>10.4</v>
      </c>
      <c r="U343" s="7">
        <v>3.4</v>
      </c>
      <c r="V343" s="7">
        <v>11.1</v>
      </c>
      <c r="X343" s="26">
        <f t="shared" si="37"/>
        <v>42336</v>
      </c>
      <c r="Y343" s="174" t="s">
        <v>351</v>
      </c>
      <c r="Z343" s="174" t="s">
        <v>20</v>
      </c>
      <c r="AA343" s="174">
        <v>12.1</v>
      </c>
      <c r="AB343" s="174">
        <v>11.5</v>
      </c>
      <c r="AC343" s="174">
        <v>1.9</v>
      </c>
      <c r="AD343" s="174">
        <v>9.9</v>
      </c>
      <c r="AF343" s="26" t="e">
        <f t="shared" si="38"/>
        <v>#VALUE!</v>
      </c>
      <c r="AG343" s="7"/>
      <c r="AH343" s="7"/>
      <c r="AI343" s="7"/>
      <c r="AJ343" s="7"/>
      <c r="AK343" s="7"/>
      <c r="AL343" s="7"/>
      <c r="AN343" s="26" t="e">
        <f t="shared" si="39"/>
        <v>#VALUE!</v>
      </c>
      <c r="AO343" s="7"/>
      <c r="AP343" s="7"/>
      <c r="AQ343" s="7"/>
      <c r="AR343" s="7"/>
      <c r="AS343" s="7"/>
      <c r="AT343" s="7"/>
      <c r="AV343" s="26" t="e">
        <f t="shared" si="40"/>
        <v>#VALUE!</v>
      </c>
      <c r="AW343" s="7"/>
      <c r="AX343" s="7"/>
      <c r="AY343" s="7"/>
      <c r="AZ343" s="7"/>
      <c r="BA343" s="7"/>
      <c r="BB343" s="7"/>
    </row>
    <row r="344" spans="1:54" x14ac:dyDescent="0.45">
      <c r="A344" s="48">
        <f t="shared" si="41"/>
        <v>42337</v>
      </c>
      <c r="B344" s="60"/>
      <c r="C344" s="61">
        <f>INDEX(($I$12:$N$1473,$Q$12:$V$1473,$Y$12:$AD$1473),$A344-VLOOKUP($C$3,$CA$3:$CC$10,3,FALSE)+1,3,VLOOKUP($C$3,$CA$3:$CB$10,2,FALSE))</f>
        <v>7.75</v>
      </c>
      <c r="D344" s="61">
        <f>INDEX(($I$12:$N$1473,$Q$12:$V$1473,$Y$12:$AD$1473),$A344-VLOOKUP($C$3,$CA$3:$CC$10,3,FALSE)+1,4,VLOOKUP($C$3,$CA$3:$CB$10,2,FALSE))</f>
        <v>11.5</v>
      </c>
      <c r="E344" s="61">
        <f>INDEX(($I$12:$N$1473,$Q$12:$V$1473,$Y$12:$AD$1473),$A344-VLOOKUP($C$3,$CA$3:$CC$10,3,FALSE)+1,5,VLOOKUP($C$3,$CA$3:$CB$10,2,FALSE))</f>
        <v>7.1</v>
      </c>
      <c r="F344" s="62">
        <f>INDEX(($I$12:$N$1473,$Q$12:$V$1473,$Y$12:$AD$1473),$A344-VLOOKUP($C$3,$CA$3:$CC$10,3,FALSE)+1,6,VLOOKUP($C$3,$CA$3:$CB$10,2,FALSE))</f>
        <v>13.4</v>
      </c>
      <c r="G344" s="30"/>
      <c r="H344" s="26">
        <f t="shared" si="35"/>
        <v>42337</v>
      </c>
      <c r="I344" s="7" t="s">
        <v>352</v>
      </c>
      <c r="J344" s="7" t="s">
        <v>20</v>
      </c>
      <c r="K344" s="7">
        <v>7.2</v>
      </c>
      <c r="L344" s="7"/>
      <c r="M344" s="7">
        <v>7.7</v>
      </c>
      <c r="N344" s="7">
        <v>13.9</v>
      </c>
      <c r="P344" s="26">
        <f t="shared" si="36"/>
        <v>42337</v>
      </c>
      <c r="Q344" s="7" t="s">
        <v>352</v>
      </c>
      <c r="R344" s="7" t="s">
        <v>20</v>
      </c>
      <c r="S344" s="7">
        <v>7.35</v>
      </c>
      <c r="T344" s="7">
        <v>10.4</v>
      </c>
      <c r="U344" s="7">
        <v>8</v>
      </c>
      <c r="V344" s="7">
        <v>13.3</v>
      </c>
      <c r="X344" s="26">
        <f t="shared" si="37"/>
        <v>42337</v>
      </c>
      <c r="Y344" s="174" t="s">
        <v>352</v>
      </c>
      <c r="Z344" s="174" t="s">
        <v>20</v>
      </c>
      <c r="AA344" s="174">
        <v>7.75</v>
      </c>
      <c r="AB344" s="174">
        <v>11.5</v>
      </c>
      <c r="AC344" s="174">
        <v>7.1</v>
      </c>
      <c r="AD344" s="174">
        <v>13.4</v>
      </c>
      <c r="AF344" s="26" t="e">
        <f t="shared" si="38"/>
        <v>#VALUE!</v>
      </c>
      <c r="AG344" s="7"/>
      <c r="AH344" s="7"/>
      <c r="AI344" s="7"/>
      <c r="AJ344" s="7"/>
      <c r="AK344" s="7"/>
      <c r="AL344" s="7"/>
      <c r="AN344" s="26" t="e">
        <f t="shared" si="39"/>
        <v>#VALUE!</v>
      </c>
      <c r="AO344" s="7"/>
      <c r="AP344" s="7"/>
      <c r="AQ344" s="7"/>
      <c r="AR344" s="7"/>
      <c r="AS344" s="7"/>
      <c r="AT344" s="7"/>
      <c r="AV344" s="26" t="e">
        <f t="shared" si="40"/>
        <v>#VALUE!</v>
      </c>
      <c r="AW344" s="7"/>
      <c r="AX344" s="7"/>
      <c r="AY344" s="7"/>
      <c r="AZ344" s="7"/>
      <c r="BA344" s="7"/>
      <c r="BB344" s="7"/>
    </row>
    <row r="345" spans="1:54" x14ac:dyDescent="0.45">
      <c r="A345" s="48">
        <f t="shared" si="41"/>
        <v>42338</v>
      </c>
      <c r="B345" s="60"/>
      <c r="C345" s="61">
        <f>INDEX(($I$12:$N$1473,$Q$12:$V$1473,$Y$12:$AD$1473),$A345-VLOOKUP($C$3,$CA$3:$CC$10,3,FALSE)+1,3,VLOOKUP($C$3,$CA$3:$CB$10,2,FALSE))</f>
        <v>7.05</v>
      </c>
      <c r="D345" s="61">
        <f>INDEX(($I$12:$N$1473,$Q$12:$V$1473,$Y$12:$AD$1473),$A345-VLOOKUP($C$3,$CA$3:$CC$10,3,FALSE)+1,4,VLOOKUP($C$3,$CA$3:$CB$10,2,FALSE))</f>
        <v>11.5</v>
      </c>
      <c r="E345" s="61">
        <f>INDEX(($I$12:$N$1473,$Q$12:$V$1473,$Y$12:$AD$1473),$A345-VLOOKUP($C$3,$CA$3:$CC$10,3,FALSE)+1,5,VLOOKUP($C$3,$CA$3:$CB$10,2,FALSE))</f>
        <v>9.4</v>
      </c>
      <c r="F345" s="62">
        <f>INDEX(($I$12:$N$1473,$Q$12:$V$1473,$Y$12:$AD$1473),$A345-VLOOKUP($C$3,$CA$3:$CC$10,3,FALSE)+1,6,VLOOKUP($C$3,$CA$3:$CB$10,2,FALSE))</f>
        <v>12.5</v>
      </c>
      <c r="G345" s="30"/>
      <c r="H345" s="26">
        <f t="shared" si="35"/>
        <v>42338</v>
      </c>
      <c r="I345" s="7" t="s">
        <v>353</v>
      </c>
      <c r="J345" s="7" t="s">
        <v>20</v>
      </c>
      <c r="K345" s="7">
        <v>6.15</v>
      </c>
      <c r="L345" s="7"/>
      <c r="M345" s="7">
        <v>10.5</v>
      </c>
      <c r="N345" s="7">
        <v>13.2</v>
      </c>
      <c r="P345" s="26">
        <f t="shared" si="36"/>
        <v>42338</v>
      </c>
      <c r="Q345" s="7" t="s">
        <v>353</v>
      </c>
      <c r="R345" s="7" t="s">
        <v>20</v>
      </c>
      <c r="S345" s="7">
        <v>5.85</v>
      </c>
      <c r="T345" s="7">
        <v>10.4</v>
      </c>
      <c r="U345" s="7">
        <v>11.1</v>
      </c>
      <c r="V345" s="7">
        <v>13.2</v>
      </c>
      <c r="X345" s="26">
        <f t="shared" si="37"/>
        <v>42338</v>
      </c>
      <c r="Y345" s="174" t="s">
        <v>353</v>
      </c>
      <c r="Z345" s="174" t="s">
        <v>20</v>
      </c>
      <c r="AA345" s="174">
        <v>7.05</v>
      </c>
      <c r="AB345" s="174">
        <v>11.5</v>
      </c>
      <c r="AC345" s="174">
        <v>9.4</v>
      </c>
      <c r="AD345" s="174">
        <v>12.5</v>
      </c>
      <c r="AF345" s="26" t="e">
        <f t="shared" si="38"/>
        <v>#VALUE!</v>
      </c>
      <c r="AG345" s="7"/>
      <c r="AH345" s="7"/>
      <c r="AI345" s="7"/>
      <c r="AJ345" s="7"/>
      <c r="AK345" s="7"/>
      <c r="AL345" s="7"/>
      <c r="AN345" s="26" t="e">
        <f t="shared" si="39"/>
        <v>#VALUE!</v>
      </c>
      <c r="AO345" s="7"/>
      <c r="AP345" s="7"/>
      <c r="AQ345" s="7"/>
      <c r="AR345" s="7"/>
      <c r="AS345" s="7"/>
      <c r="AT345" s="7"/>
      <c r="AV345" s="26" t="e">
        <f t="shared" si="40"/>
        <v>#VALUE!</v>
      </c>
      <c r="AW345" s="7"/>
      <c r="AX345" s="7"/>
      <c r="AY345" s="7"/>
      <c r="AZ345" s="7"/>
      <c r="BA345" s="7"/>
      <c r="BB345" s="7"/>
    </row>
    <row r="346" spans="1:54" x14ac:dyDescent="0.45">
      <c r="A346" s="48">
        <f t="shared" si="41"/>
        <v>42339</v>
      </c>
      <c r="B346" s="60"/>
      <c r="C346" s="61">
        <f>INDEX(($I$12:$N$1473,$Q$12:$V$1473,$Y$12:$AD$1473),$A346-VLOOKUP($C$3,$CA$3:$CC$10,3,FALSE)+1,3,VLOOKUP($C$3,$CA$3:$CB$10,2,FALSE))</f>
        <v>6.2</v>
      </c>
      <c r="D346" s="61">
        <f>INDEX(($I$12:$N$1473,$Q$12:$V$1473,$Y$12:$AD$1473),$A346-VLOOKUP($C$3,$CA$3:$CC$10,3,FALSE)+1,4,VLOOKUP($C$3,$CA$3:$CB$10,2,FALSE))</f>
        <v>14.61</v>
      </c>
      <c r="E346" s="61">
        <f>INDEX(($I$12:$N$1473,$Q$12:$V$1473,$Y$12:$AD$1473),$A346-VLOOKUP($C$3,$CA$3:$CC$10,3,FALSE)+1,5,VLOOKUP($C$3,$CA$3:$CB$10,2,FALSE))</f>
        <v>10.8</v>
      </c>
      <c r="F346" s="62">
        <f>INDEX(($I$12:$N$1473,$Q$12:$V$1473,$Y$12:$AD$1473),$A346-VLOOKUP($C$3,$CA$3:$CC$10,3,FALSE)+1,6,VLOOKUP($C$3,$CA$3:$CB$10,2,FALSE))</f>
        <v>12.8</v>
      </c>
      <c r="G346" s="30"/>
      <c r="H346" s="26">
        <f t="shared" si="35"/>
        <v>42339</v>
      </c>
      <c r="I346" s="7" t="s">
        <v>354</v>
      </c>
      <c r="J346" s="7" t="s">
        <v>20</v>
      </c>
      <c r="K346" s="7">
        <v>5.35</v>
      </c>
      <c r="L346" s="7"/>
      <c r="M346" s="7">
        <v>11.6</v>
      </c>
      <c r="N346" s="7">
        <v>13.7</v>
      </c>
      <c r="P346" s="26">
        <f t="shared" si="36"/>
        <v>42339</v>
      </c>
      <c r="Q346" s="7" t="s">
        <v>354</v>
      </c>
      <c r="R346" s="7" t="s">
        <v>20</v>
      </c>
      <c r="S346" s="7">
        <v>5.15</v>
      </c>
      <c r="T346" s="7">
        <v>13.19</v>
      </c>
      <c r="U346" s="7">
        <v>12.1</v>
      </c>
      <c r="V346" s="7">
        <v>13.6</v>
      </c>
      <c r="X346" s="26">
        <f t="shared" si="37"/>
        <v>42339</v>
      </c>
      <c r="Y346" s="174" t="s">
        <v>354</v>
      </c>
      <c r="Z346" s="174" t="s">
        <v>20</v>
      </c>
      <c r="AA346" s="174">
        <v>6.2</v>
      </c>
      <c r="AB346" s="174">
        <v>14.61</v>
      </c>
      <c r="AC346" s="174">
        <v>10.8</v>
      </c>
      <c r="AD346" s="174">
        <v>12.8</v>
      </c>
      <c r="AF346" s="26" t="e">
        <f t="shared" si="38"/>
        <v>#VALUE!</v>
      </c>
      <c r="AG346" s="7"/>
      <c r="AH346" s="7"/>
      <c r="AI346" s="7"/>
      <c r="AJ346" s="7"/>
      <c r="AK346" s="7"/>
      <c r="AL346" s="7"/>
      <c r="AN346" s="26" t="e">
        <f t="shared" si="39"/>
        <v>#VALUE!</v>
      </c>
      <c r="AO346" s="7"/>
      <c r="AP346" s="7"/>
      <c r="AQ346" s="7"/>
      <c r="AR346" s="7"/>
      <c r="AS346" s="7"/>
      <c r="AT346" s="7"/>
      <c r="AV346" s="26" t="e">
        <f t="shared" si="40"/>
        <v>#VALUE!</v>
      </c>
      <c r="AW346" s="7"/>
      <c r="AX346" s="7"/>
      <c r="AY346" s="7"/>
      <c r="AZ346" s="7"/>
      <c r="BA346" s="7"/>
      <c r="BB346" s="7"/>
    </row>
    <row r="347" spans="1:54" x14ac:dyDescent="0.45">
      <c r="A347" s="48">
        <f t="shared" si="41"/>
        <v>42340</v>
      </c>
      <c r="B347" s="60"/>
      <c r="C347" s="61">
        <f>INDEX(($I$12:$N$1473,$Q$12:$V$1473,$Y$12:$AD$1473),$A347-VLOOKUP($C$3,$CA$3:$CC$10,3,FALSE)+1,3,VLOOKUP($C$3,$CA$3:$CB$10,2,FALSE))</f>
        <v>7.3</v>
      </c>
      <c r="D347" s="61">
        <f>INDEX(($I$12:$N$1473,$Q$12:$V$1473,$Y$12:$AD$1473),$A347-VLOOKUP($C$3,$CA$3:$CC$10,3,FALSE)+1,4,VLOOKUP($C$3,$CA$3:$CB$10,2,FALSE))</f>
        <v>14.61</v>
      </c>
      <c r="E347" s="61">
        <f>INDEX(($I$12:$N$1473,$Q$12:$V$1473,$Y$12:$AD$1473),$A347-VLOOKUP($C$3,$CA$3:$CC$10,3,FALSE)+1,5,VLOOKUP($C$3,$CA$3:$CB$10,2,FALSE))</f>
        <v>9.5</v>
      </c>
      <c r="F347" s="62">
        <f>INDEX(($I$12:$N$1473,$Q$12:$V$1473,$Y$12:$AD$1473),$A347-VLOOKUP($C$3,$CA$3:$CC$10,3,FALSE)+1,6,VLOOKUP($C$3,$CA$3:$CB$10,2,FALSE))</f>
        <v>11.9</v>
      </c>
      <c r="G347" s="30"/>
      <c r="H347" s="26">
        <f t="shared" si="35"/>
        <v>42340</v>
      </c>
      <c r="I347" s="7" t="s">
        <v>355</v>
      </c>
      <c r="J347" s="7" t="s">
        <v>20</v>
      </c>
      <c r="K347" s="7">
        <v>6.7</v>
      </c>
      <c r="L347" s="7"/>
      <c r="M347" s="7">
        <v>10.199999999999999</v>
      </c>
      <c r="N347" s="7">
        <v>12.4</v>
      </c>
      <c r="P347" s="26">
        <f t="shared" si="36"/>
        <v>42340</v>
      </c>
      <c r="Q347" s="7" t="s">
        <v>355</v>
      </c>
      <c r="R347" s="7" t="s">
        <v>20</v>
      </c>
      <c r="S347" s="7">
        <v>7.45</v>
      </c>
      <c r="T347" s="7">
        <v>13.19</v>
      </c>
      <c r="U347" s="7">
        <v>8.8000000000000007</v>
      </c>
      <c r="V347" s="7">
        <v>12.3</v>
      </c>
      <c r="X347" s="26">
        <f t="shared" si="37"/>
        <v>42340</v>
      </c>
      <c r="Y347" s="174" t="s">
        <v>355</v>
      </c>
      <c r="Z347" s="174" t="s">
        <v>20</v>
      </c>
      <c r="AA347" s="174">
        <v>7.3</v>
      </c>
      <c r="AB347" s="174">
        <v>14.61</v>
      </c>
      <c r="AC347" s="174">
        <v>9.5</v>
      </c>
      <c r="AD347" s="174">
        <v>11.9</v>
      </c>
      <c r="AF347" s="26" t="e">
        <f t="shared" si="38"/>
        <v>#VALUE!</v>
      </c>
      <c r="AG347" s="7"/>
      <c r="AH347" s="7"/>
      <c r="AI347" s="7"/>
      <c r="AJ347" s="7"/>
      <c r="AK347" s="7"/>
      <c r="AL347" s="7"/>
      <c r="AN347" s="26" t="e">
        <f t="shared" si="39"/>
        <v>#VALUE!</v>
      </c>
      <c r="AO347" s="7"/>
      <c r="AP347" s="7"/>
      <c r="AQ347" s="7"/>
      <c r="AR347" s="7"/>
      <c r="AS347" s="7"/>
      <c r="AT347" s="7"/>
      <c r="AV347" s="26" t="e">
        <f t="shared" si="40"/>
        <v>#VALUE!</v>
      </c>
      <c r="AW347" s="7"/>
      <c r="AX347" s="7"/>
      <c r="AY347" s="7"/>
      <c r="AZ347" s="7"/>
      <c r="BA347" s="7"/>
      <c r="BB347" s="7"/>
    </row>
    <row r="348" spans="1:54" x14ac:dyDescent="0.45">
      <c r="A348" s="48">
        <f t="shared" si="41"/>
        <v>42341</v>
      </c>
      <c r="B348" s="60"/>
      <c r="C348" s="61">
        <f>INDEX(($I$12:$N$1473,$Q$12:$V$1473,$Y$12:$AD$1473),$A348-VLOOKUP($C$3,$CA$3:$CC$10,3,FALSE)+1,3,VLOOKUP($C$3,$CA$3:$CB$10,2,FALSE))</f>
        <v>10.15</v>
      </c>
      <c r="D348" s="61">
        <f>INDEX(($I$12:$N$1473,$Q$12:$V$1473,$Y$12:$AD$1473),$A348-VLOOKUP($C$3,$CA$3:$CC$10,3,FALSE)+1,4,VLOOKUP($C$3,$CA$3:$CB$10,2,FALSE))</f>
        <v>14.61</v>
      </c>
      <c r="E348" s="61">
        <f>INDEX(($I$12:$N$1473,$Q$12:$V$1473,$Y$12:$AD$1473),$A348-VLOOKUP($C$3,$CA$3:$CC$10,3,FALSE)+1,5,VLOOKUP($C$3,$CA$3:$CB$10,2,FALSE))</f>
        <v>5.2</v>
      </c>
      <c r="F348" s="62">
        <f>INDEX(($I$12:$N$1473,$Q$12:$V$1473,$Y$12:$AD$1473),$A348-VLOOKUP($C$3,$CA$3:$CC$10,3,FALSE)+1,6,VLOOKUP($C$3,$CA$3:$CB$10,2,FALSE))</f>
        <v>10.5</v>
      </c>
      <c r="G348" s="30"/>
      <c r="H348" s="26">
        <f t="shared" si="35"/>
        <v>42341</v>
      </c>
      <c r="I348" s="7" t="s">
        <v>356</v>
      </c>
      <c r="J348" s="7" t="s">
        <v>20</v>
      </c>
      <c r="K348" s="7">
        <v>8.9</v>
      </c>
      <c r="L348" s="7"/>
      <c r="M348" s="7">
        <v>6.8</v>
      </c>
      <c r="N348" s="7">
        <v>11.4</v>
      </c>
      <c r="P348" s="26">
        <f t="shared" si="36"/>
        <v>42341</v>
      </c>
      <c r="Q348" s="7" t="s">
        <v>356</v>
      </c>
      <c r="R348" s="7" t="s">
        <v>20</v>
      </c>
      <c r="S348" s="7">
        <v>8.5500000000000007</v>
      </c>
      <c r="T348" s="7">
        <v>13.19</v>
      </c>
      <c r="U348" s="7">
        <v>7.6</v>
      </c>
      <c r="V348" s="7">
        <v>11.3</v>
      </c>
      <c r="X348" s="26">
        <f t="shared" si="37"/>
        <v>42341</v>
      </c>
      <c r="Y348" s="174" t="s">
        <v>356</v>
      </c>
      <c r="Z348" s="174" t="s">
        <v>20</v>
      </c>
      <c r="AA348" s="174">
        <v>10.15</v>
      </c>
      <c r="AB348" s="174">
        <v>14.61</v>
      </c>
      <c r="AC348" s="174">
        <v>5.2</v>
      </c>
      <c r="AD348" s="174">
        <v>10.5</v>
      </c>
      <c r="AF348" s="26" t="e">
        <f t="shared" si="38"/>
        <v>#VALUE!</v>
      </c>
      <c r="AG348" s="7"/>
      <c r="AH348" s="7"/>
      <c r="AI348" s="7"/>
      <c r="AJ348" s="7"/>
      <c r="AK348" s="7"/>
      <c r="AL348" s="7"/>
      <c r="AN348" s="26" t="e">
        <f t="shared" si="39"/>
        <v>#VALUE!</v>
      </c>
      <c r="AO348" s="7"/>
      <c r="AP348" s="7"/>
      <c r="AQ348" s="7"/>
      <c r="AR348" s="7"/>
      <c r="AS348" s="7"/>
      <c r="AT348" s="7"/>
      <c r="AV348" s="26" t="e">
        <f t="shared" si="40"/>
        <v>#VALUE!</v>
      </c>
      <c r="AW348" s="7"/>
      <c r="AX348" s="7"/>
      <c r="AY348" s="7"/>
      <c r="AZ348" s="7"/>
      <c r="BA348" s="7"/>
      <c r="BB348" s="7"/>
    </row>
    <row r="349" spans="1:54" x14ac:dyDescent="0.45">
      <c r="A349" s="48">
        <f t="shared" si="41"/>
        <v>42342</v>
      </c>
      <c r="B349" s="60"/>
      <c r="C349" s="61">
        <f>INDEX(($I$12:$N$1473,$Q$12:$V$1473,$Y$12:$AD$1473),$A349-VLOOKUP($C$3,$CA$3:$CC$10,3,FALSE)+1,3,VLOOKUP($C$3,$CA$3:$CB$10,2,FALSE))</f>
        <v>9.6</v>
      </c>
      <c r="D349" s="61">
        <f>INDEX(($I$12:$N$1473,$Q$12:$V$1473,$Y$12:$AD$1473),$A349-VLOOKUP($C$3,$CA$3:$CC$10,3,FALSE)+1,4,VLOOKUP($C$3,$CA$3:$CB$10,2,FALSE))</f>
        <v>14.61</v>
      </c>
      <c r="E349" s="61">
        <f>INDEX(($I$12:$N$1473,$Q$12:$V$1473,$Y$12:$AD$1473),$A349-VLOOKUP($C$3,$CA$3:$CC$10,3,FALSE)+1,5,VLOOKUP($C$3,$CA$3:$CB$10,2,FALSE))</f>
        <v>4.9000000000000004</v>
      </c>
      <c r="F349" s="62">
        <f>INDEX(($I$12:$N$1473,$Q$12:$V$1473,$Y$12:$AD$1473),$A349-VLOOKUP($C$3,$CA$3:$CC$10,3,FALSE)+1,6,VLOOKUP($C$3,$CA$3:$CB$10,2,FALSE))</f>
        <v>11.9</v>
      </c>
      <c r="G349" s="30"/>
      <c r="H349" s="26">
        <f t="shared" si="35"/>
        <v>42342</v>
      </c>
      <c r="I349" s="7" t="s">
        <v>357</v>
      </c>
      <c r="J349" s="7" t="s">
        <v>20</v>
      </c>
      <c r="K349" s="7">
        <v>8.4</v>
      </c>
      <c r="L349" s="7"/>
      <c r="M349" s="7">
        <v>7.4</v>
      </c>
      <c r="N349" s="7">
        <v>11.8</v>
      </c>
      <c r="P349" s="26">
        <f t="shared" si="36"/>
        <v>42342</v>
      </c>
      <c r="Q349" s="7" t="s">
        <v>357</v>
      </c>
      <c r="R349" s="7" t="s">
        <v>20</v>
      </c>
      <c r="S349" s="7">
        <v>8.5500000000000007</v>
      </c>
      <c r="T349" s="7">
        <v>13.19</v>
      </c>
      <c r="U349" s="7">
        <v>7</v>
      </c>
      <c r="V349" s="7">
        <v>11.9</v>
      </c>
      <c r="X349" s="26">
        <f t="shared" si="37"/>
        <v>42342</v>
      </c>
      <c r="Y349" s="174" t="s">
        <v>357</v>
      </c>
      <c r="Z349" s="174" t="s">
        <v>20</v>
      </c>
      <c r="AA349" s="174">
        <v>9.6</v>
      </c>
      <c r="AB349" s="174">
        <v>14.61</v>
      </c>
      <c r="AC349" s="174">
        <v>4.9000000000000004</v>
      </c>
      <c r="AD349" s="174">
        <v>11.9</v>
      </c>
      <c r="AF349" s="26" t="e">
        <f t="shared" si="38"/>
        <v>#VALUE!</v>
      </c>
      <c r="AG349" s="7"/>
      <c r="AH349" s="7"/>
      <c r="AI349" s="7"/>
      <c r="AJ349" s="7"/>
      <c r="AK349" s="7"/>
      <c r="AL349" s="7"/>
      <c r="AN349" s="26" t="e">
        <f t="shared" si="39"/>
        <v>#VALUE!</v>
      </c>
      <c r="AO349" s="7"/>
      <c r="AP349" s="7"/>
      <c r="AQ349" s="7"/>
      <c r="AR349" s="7"/>
      <c r="AS349" s="7"/>
      <c r="AT349" s="7"/>
      <c r="AV349" s="26" t="e">
        <f t="shared" si="40"/>
        <v>#VALUE!</v>
      </c>
      <c r="AW349" s="7"/>
      <c r="AX349" s="7"/>
      <c r="AY349" s="7"/>
      <c r="AZ349" s="7"/>
      <c r="BA349" s="7"/>
      <c r="BB349" s="7"/>
    </row>
    <row r="350" spans="1:54" x14ac:dyDescent="0.45">
      <c r="A350" s="48">
        <f t="shared" si="41"/>
        <v>42343</v>
      </c>
      <c r="B350" s="60"/>
      <c r="C350" s="61">
        <f>INDEX(($I$12:$N$1473,$Q$12:$V$1473,$Y$12:$AD$1473),$A350-VLOOKUP($C$3,$CA$3:$CC$10,3,FALSE)+1,3,VLOOKUP($C$3,$CA$3:$CB$10,2,FALSE))</f>
        <v>12.55</v>
      </c>
      <c r="D350" s="61">
        <f>INDEX(($I$12:$N$1473,$Q$12:$V$1473,$Y$12:$AD$1473),$A350-VLOOKUP($C$3,$CA$3:$CC$10,3,FALSE)+1,4,VLOOKUP($C$3,$CA$3:$CB$10,2,FALSE))</f>
        <v>14.61</v>
      </c>
      <c r="E350" s="61">
        <f>INDEX(($I$12:$N$1473,$Q$12:$V$1473,$Y$12:$AD$1473),$A350-VLOOKUP($C$3,$CA$3:$CC$10,3,FALSE)+1,5,VLOOKUP($C$3,$CA$3:$CB$10,2,FALSE))</f>
        <v>1.4</v>
      </c>
      <c r="F350" s="62">
        <f>INDEX(($I$12:$N$1473,$Q$12:$V$1473,$Y$12:$AD$1473),$A350-VLOOKUP($C$3,$CA$3:$CC$10,3,FALSE)+1,6,VLOOKUP($C$3,$CA$3:$CB$10,2,FALSE))</f>
        <v>9.5</v>
      </c>
      <c r="G350" s="30"/>
      <c r="H350" s="26">
        <f t="shared" si="35"/>
        <v>42343</v>
      </c>
      <c r="I350" s="7" t="s">
        <v>358</v>
      </c>
      <c r="J350" s="7" t="s">
        <v>20</v>
      </c>
      <c r="K350" s="7">
        <v>11.8</v>
      </c>
      <c r="L350" s="7"/>
      <c r="M350" s="7">
        <v>2.5</v>
      </c>
      <c r="N350" s="7">
        <v>9.9</v>
      </c>
      <c r="P350" s="26">
        <f t="shared" si="36"/>
        <v>42343</v>
      </c>
      <c r="Q350" s="7" t="s">
        <v>358</v>
      </c>
      <c r="R350" s="7" t="s">
        <v>20</v>
      </c>
      <c r="S350" s="7">
        <v>12.35</v>
      </c>
      <c r="T350" s="7">
        <v>13.19</v>
      </c>
      <c r="U350" s="7">
        <v>1.5</v>
      </c>
      <c r="V350" s="7">
        <v>9.8000000000000007</v>
      </c>
      <c r="X350" s="26">
        <f t="shared" si="37"/>
        <v>42343</v>
      </c>
      <c r="Y350" s="174" t="s">
        <v>358</v>
      </c>
      <c r="Z350" s="174" t="s">
        <v>20</v>
      </c>
      <c r="AA350" s="174">
        <v>12.55</v>
      </c>
      <c r="AB350" s="174">
        <v>14.61</v>
      </c>
      <c r="AC350" s="174">
        <v>1.4</v>
      </c>
      <c r="AD350" s="174">
        <v>9.5</v>
      </c>
      <c r="AF350" s="26" t="e">
        <f t="shared" si="38"/>
        <v>#VALUE!</v>
      </c>
      <c r="AG350" s="7"/>
      <c r="AH350" s="7"/>
      <c r="AI350" s="7"/>
      <c r="AJ350" s="7"/>
      <c r="AK350" s="7"/>
      <c r="AL350" s="7"/>
      <c r="AN350" s="26" t="e">
        <f t="shared" si="39"/>
        <v>#VALUE!</v>
      </c>
      <c r="AO350" s="7"/>
      <c r="AP350" s="7"/>
      <c r="AQ350" s="7"/>
      <c r="AR350" s="7"/>
      <c r="AS350" s="7"/>
      <c r="AT350" s="7"/>
      <c r="AV350" s="26" t="e">
        <f t="shared" si="40"/>
        <v>#VALUE!</v>
      </c>
      <c r="AW350" s="7"/>
      <c r="AX350" s="7"/>
      <c r="AY350" s="7"/>
      <c r="AZ350" s="7"/>
      <c r="BA350" s="7"/>
      <c r="BB350" s="7"/>
    </row>
    <row r="351" spans="1:54" x14ac:dyDescent="0.45">
      <c r="A351" s="48">
        <f t="shared" si="41"/>
        <v>42344</v>
      </c>
      <c r="B351" s="60"/>
      <c r="C351" s="61">
        <f>INDEX(($I$12:$N$1473,$Q$12:$V$1473,$Y$12:$AD$1473),$A351-VLOOKUP($C$3,$CA$3:$CC$10,3,FALSE)+1,3,VLOOKUP($C$3,$CA$3:$CB$10,2,FALSE))</f>
        <v>8.85</v>
      </c>
      <c r="D351" s="61">
        <f>INDEX(($I$12:$N$1473,$Q$12:$V$1473,$Y$12:$AD$1473),$A351-VLOOKUP($C$3,$CA$3:$CC$10,3,FALSE)+1,4,VLOOKUP($C$3,$CA$3:$CB$10,2,FALSE))</f>
        <v>14.61</v>
      </c>
      <c r="E351" s="61">
        <f>INDEX(($I$12:$N$1473,$Q$12:$V$1473,$Y$12:$AD$1473),$A351-VLOOKUP($C$3,$CA$3:$CC$10,3,FALSE)+1,5,VLOOKUP($C$3,$CA$3:$CB$10,2,FALSE))</f>
        <v>5.6</v>
      </c>
      <c r="F351" s="62">
        <f>INDEX(($I$12:$N$1473,$Q$12:$V$1473,$Y$12:$AD$1473),$A351-VLOOKUP($C$3,$CA$3:$CC$10,3,FALSE)+1,6,VLOOKUP($C$3,$CA$3:$CB$10,2,FALSE))</f>
        <v>12.7</v>
      </c>
      <c r="G351" s="30"/>
      <c r="H351" s="26">
        <f t="shared" si="35"/>
        <v>42344</v>
      </c>
      <c r="I351" s="7" t="s">
        <v>359</v>
      </c>
      <c r="J351" s="7" t="s">
        <v>20</v>
      </c>
      <c r="K351" s="7">
        <v>8.5</v>
      </c>
      <c r="L351" s="7"/>
      <c r="M351" s="7">
        <v>6.2</v>
      </c>
      <c r="N351" s="7">
        <v>12.8</v>
      </c>
      <c r="P351" s="26">
        <f t="shared" si="36"/>
        <v>42344</v>
      </c>
      <c r="Q351" s="7" t="s">
        <v>359</v>
      </c>
      <c r="R351" s="7" t="s">
        <v>20</v>
      </c>
      <c r="S351" s="7">
        <v>8.4</v>
      </c>
      <c r="T351" s="7">
        <v>13.19</v>
      </c>
      <c r="U351" s="7">
        <v>6.5</v>
      </c>
      <c r="V351" s="7">
        <v>12.7</v>
      </c>
      <c r="X351" s="26">
        <f t="shared" si="37"/>
        <v>42344</v>
      </c>
      <c r="Y351" s="174" t="s">
        <v>359</v>
      </c>
      <c r="Z351" s="174" t="s">
        <v>20</v>
      </c>
      <c r="AA351" s="174">
        <v>8.85</v>
      </c>
      <c r="AB351" s="174">
        <v>14.61</v>
      </c>
      <c r="AC351" s="174">
        <v>5.6</v>
      </c>
      <c r="AD351" s="174">
        <v>12.7</v>
      </c>
      <c r="AF351" s="26" t="e">
        <f t="shared" si="38"/>
        <v>#VALUE!</v>
      </c>
      <c r="AG351" s="7"/>
      <c r="AH351" s="7"/>
      <c r="AI351" s="7"/>
      <c r="AJ351" s="7"/>
      <c r="AK351" s="7"/>
      <c r="AL351" s="7"/>
      <c r="AN351" s="26" t="e">
        <f t="shared" si="39"/>
        <v>#VALUE!</v>
      </c>
      <c r="AO351" s="7"/>
      <c r="AP351" s="7"/>
      <c r="AQ351" s="7"/>
      <c r="AR351" s="7"/>
      <c r="AS351" s="7"/>
      <c r="AT351" s="7"/>
      <c r="AV351" s="26" t="e">
        <f t="shared" si="40"/>
        <v>#VALUE!</v>
      </c>
      <c r="AW351" s="7"/>
      <c r="AX351" s="7"/>
      <c r="AY351" s="7"/>
      <c r="AZ351" s="7"/>
      <c r="BA351" s="7"/>
      <c r="BB351" s="7"/>
    </row>
    <row r="352" spans="1:54" x14ac:dyDescent="0.45">
      <c r="A352" s="48">
        <f t="shared" si="41"/>
        <v>42345</v>
      </c>
      <c r="B352" s="60"/>
      <c r="C352" s="61">
        <f>INDEX(($I$12:$N$1473,$Q$12:$V$1473,$Y$12:$AD$1473),$A352-VLOOKUP($C$3,$CA$3:$CC$10,3,FALSE)+1,3,VLOOKUP($C$3,$CA$3:$CB$10,2,FALSE))</f>
        <v>6.6</v>
      </c>
      <c r="D352" s="61">
        <f>INDEX(($I$12:$N$1473,$Q$12:$V$1473,$Y$12:$AD$1473),$A352-VLOOKUP($C$3,$CA$3:$CC$10,3,FALSE)+1,4,VLOOKUP($C$3,$CA$3:$CB$10,2,FALSE))</f>
        <v>14.61</v>
      </c>
      <c r="E352" s="61">
        <f>INDEX(($I$12:$N$1473,$Q$12:$V$1473,$Y$12:$AD$1473),$A352-VLOOKUP($C$3,$CA$3:$CC$10,3,FALSE)+1,5,VLOOKUP($C$3,$CA$3:$CB$10,2,FALSE))</f>
        <v>8.3000000000000007</v>
      </c>
      <c r="F352" s="62">
        <f>INDEX(($I$12:$N$1473,$Q$12:$V$1473,$Y$12:$AD$1473),$A352-VLOOKUP($C$3,$CA$3:$CC$10,3,FALSE)+1,6,VLOOKUP($C$3,$CA$3:$CB$10,2,FALSE))</f>
        <v>14.5</v>
      </c>
      <c r="G352" s="30"/>
      <c r="H352" s="26">
        <f t="shared" si="35"/>
        <v>42345</v>
      </c>
      <c r="I352" s="7" t="s">
        <v>360</v>
      </c>
      <c r="J352" s="7" t="s">
        <v>20</v>
      </c>
      <c r="K352" s="7">
        <v>6.4</v>
      </c>
      <c r="L352" s="7"/>
      <c r="M352" s="7">
        <v>8.6</v>
      </c>
      <c r="N352" s="7">
        <v>14.6</v>
      </c>
      <c r="P352" s="26">
        <f t="shared" si="36"/>
        <v>42345</v>
      </c>
      <c r="Q352" s="7" t="s">
        <v>360</v>
      </c>
      <c r="R352" s="7" t="s">
        <v>20</v>
      </c>
      <c r="S352" s="7">
        <v>7.05</v>
      </c>
      <c r="T352" s="7">
        <v>13.19</v>
      </c>
      <c r="U352" s="7">
        <v>7.1</v>
      </c>
      <c r="V352" s="7">
        <v>14.8</v>
      </c>
      <c r="X352" s="26">
        <f t="shared" si="37"/>
        <v>42345</v>
      </c>
      <c r="Y352" s="174" t="s">
        <v>360</v>
      </c>
      <c r="Z352" s="174" t="s">
        <v>20</v>
      </c>
      <c r="AA352" s="174">
        <v>6.6</v>
      </c>
      <c r="AB352" s="174">
        <v>14.61</v>
      </c>
      <c r="AC352" s="174">
        <v>8.3000000000000007</v>
      </c>
      <c r="AD352" s="174">
        <v>14.5</v>
      </c>
      <c r="AF352" s="26" t="e">
        <f t="shared" si="38"/>
        <v>#VALUE!</v>
      </c>
      <c r="AG352" s="7"/>
      <c r="AH352" s="7"/>
      <c r="AI352" s="7"/>
      <c r="AJ352" s="7"/>
      <c r="AK352" s="7"/>
      <c r="AL352" s="7"/>
      <c r="AN352" s="26" t="e">
        <f t="shared" si="39"/>
        <v>#VALUE!</v>
      </c>
      <c r="AO352" s="7"/>
      <c r="AP352" s="7"/>
      <c r="AQ352" s="7"/>
      <c r="AR352" s="7"/>
      <c r="AS352" s="7"/>
      <c r="AT352" s="7"/>
      <c r="AV352" s="26" t="e">
        <f t="shared" si="40"/>
        <v>#VALUE!</v>
      </c>
      <c r="AW352" s="7"/>
      <c r="AX352" s="7"/>
      <c r="AY352" s="7"/>
      <c r="AZ352" s="7"/>
      <c r="BA352" s="7"/>
      <c r="BB352" s="7"/>
    </row>
    <row r="353" spans="1:54" x14ac:dyDescent="0.45">
      <c r="A353" s="48">
        <f t="shared" si="41"/>
        <v>42346</v>
      </c>
      <c r="B353" s="60"/>
      <c r="C353" s="61">
        <f>INDEX(($I$12:$N$1473,$Q$12:$V$1473,$Y$12:$AD$1473),$A353-VLOOKUP($C$3,$CA$3:$CC$10,3,FALSE)+1,3,VLOOKUP($C$3,$CA$3:$CB$10,2,FALSE))</f>
        <v>9.25</v>
      </c>
      <c r="D353" s="61">
        <f>INDEX(($I$12:$N$1473,$Q$12:$V$1473,$Y$12:$AD$1473),$A353-VLOOKUP($C$3,$CA$3:$CC$10,3,FALSE)+1,4,VLOOKUP($C$3,$CA$3:$CB$10,2,FALSE))</f>
        <v>14.61</v>
      </c>
      <c r="E353" s="61">
        <f>INDEX(($I$12:$N$1473,$Q$12:$V$1473,$Y$12:$AD$1473),$A353-VLOOKUP($C$3,$CA$3:$CC$10,3,FALSE)+1,5,VLOOKUP($C$3,$CA$3:$CB$10,2,FALSE))</f>
        <v>6.1</v>
      </c>
      <c r="F353" s="62">
        <f>INDEX(($I$12:$N$1473,$Q$12:$V$1473,$Y$12:$AD$1473),$A353-VLOOKUP($C$3,$CA$3:$CC$10,3,FALSE)+1,6,VLOOKUP($C$3,$CA$3:$CB$10,2,FALSE))</f>
        <v>11.4</v>
      </c>
      <c r="G353" s="30"/>
      <c r="H353" s="26">
        <f t="shared" si="35"/>
        <v>42346</v>
      </c>
      <c r="I353" s="7" t="s">
        <v>361</v>
      </c>
      <c r="J353" s="7" t="s">
        <v>20</v>
      </c>
      <c r="K353" s="7">
        <v>8.85</v>
      </c>
      <c r="L353" s="7"/>
      <c r="M353" s="7">
        <v>7</v>
      </c>
      <c r="N353" s="7">
        <v>11.3</v>
      </c>
      <c r="P353" s="26">
        <f t="shared" si="36"/>
        <v>42346</v>
      </c>
      <c r="Q353" s="7" t="s">
        <v>361</v>
      </c>
      <c r="R353" s="7" t="s">
        <v>20</v>
      </c>
      <c r="S353" s="7">
        <v>9.35</v>
      </c>
      <c r="T353" s="7">
        <v>13.19</v>
      </c>
      <c r="U353" s="7">
        <v>5.9</v>
      </c>
      <c r="V353" s="7">
        <v>11.4</v>
      </c>
      <c r="X353" s="26">
        <f t="shared" si="37"/>
        <v>42346</v>
      </c>
      <c r="Y353" s="174" t="s">
        <v>361</v>
      </c>
      <c r="Z353" s="174" t="s">
        <v>20</v>
      </c>
      <c r="AA353" s="174">
        <v>9.25</v>
      </c>
      <c r="AB353" s="174">
        <v>14.61</v>
      </c>
      <c r="AC353" s="174">
        <v>6.1</v>
      </c>
      <c r="AD353" s="174">
        <v>11.4</v>
      </c>
      <c r="AF353" s="26" t="e">
        <f t="shared" si="38"/>
        <v>#VALUE!</v>
      </c>
      <c r="AG353" s="7"/>
      <c r="AH353" s="7"/>
      <c r="AI353" s="7"/>
      <c r="AJ353" s="7"/>
      <c r="AK353" s="7"/>
      <c r="AL353" s="7"/>
      <c r="AN353" s="26" t="e">
        <f t="shared" si="39"/>
        <v>#VALUE!</v>
      </c>
      <c r="AO353" s="7"/>
      <c r="AP353" s="7"/>
      <c r="AQ353" s="7"/>
      <c r="AR353" s="7"/>
      <c r="AS353" s="7"/>
      <c r="AT353" s="7"/>
      <c r="AV353" s="26" t="e">
        <f t="shared" si="40"/>
        <v>#VALUE!</v>
      </c>
      <c r="AW353" s="7"/>
      <c r="AX353" s="7"/>
      <c r="AY353" s="7"/>
      <c r="AZ353" s="7"/>
      <c r="BA353" s="7"/>
      <c r="BB353" s="7"/>
    </row>
    <row r="354" spans="1:54" x14ac:dyDescent="0.45">
      <c r="A354" s="48">
        <f t="shared" si="41"/>
        <v>42347</v>
      </c>
      <c r="B354" s="60"/>
      <c r="C354" s="61">
        <f>INDEX(($I$12:$N$1473,$Q$12:$V$1473,$Y$12:$AD$1473),$A354-VLOOKUP($C$3,$CA$3:$CC$10,3,FALSE)+1,3,VLOOKUP($C$3,$CA$3:$CB$10,2,FALSE))</f>
        <v>11.8</v>
      </c>
      <c r="D354" s="61">
        <f>INDEX(($I$12:$N$1473,$Q$12:$V$1473,$Y$12:$AD$1473),$A354-VLOOKUP($C$3,$CA$3:$CC$10,3,FALSE)+1,4,VLOOKUP($C$3,$CA$3:$CB$10,2,FALSE))</f>
        <v>14.61</v>
      </c>
      <c r="E354" s="61">
        <f>INDEX(($I$12:$N$1473,$Q$12:$V$1473,$Y$12:$AD$1473),$A354-VLOOKUP($C$3,$CA$3:$CC$10,3,FALSE)+1,5,VLOOKUP($C$3,$CA$3:$CB$10,2,FALSE))</f>
        <v>2.2000000000000002</v>
      </c>
      <c r="F354" s="62">
        <f>INDEX(($I$12:$N$1473,$Q$12:$V$1473,$Y$12:$AD$1473),$A354-VLOOKUP($C$3,$CA$3:$CC$10,3,FALSE)+1,6,VLOOKUP($C$3,$CA$3:$CB$10,2,FALSE))</f>
        <v>10.199999999999999</v>
      </c>
      <c r="G354" s="30"/>
      <c r="H354" s="26">
        <f t="shared" si="35"/>
        <v>42347</v>
      </c>
      <c r="I354" s="7" t="s">
        <v>362</v>
      </c>
      <c r="J354" s="7" t="s">
        <v>20</v>
      </c>
      <c r="K354" s="7">
        <v>9.25</v>
      </c>
      <c r="L354" s="7"/>
      <c r="M354" s="7">
        <v>5.9</v>
      </c>
      <c r="N354" s="7">
        <v>11.6</v>
      </c>
      <c r="P354" s="26">
        <f t="shared" si="36"/>
        <v>42347</v>
      </c>
      <c r="Q354" s="7" t="s">
        <v>362</v>
      </c>
      <c r="R354" s="7" t="s">
        <v>20</v>
      </c>
      <c r="S354" s="7">
        <v>10.6</v>
      </c>
      <c r="T354" s="7">
        <v>13.19</v>
      </c>
      <c r="U354" s="7">
        <v>3.5</v>
      </c>
      <c r="V354" s="7">
        <v>11.3</v>
      </c>
      <c r="X354" s="26">
        <f t="shared" si="37"/>
        <v>42347</v>
      </c>
      <c r="Y354" s="174" t="s">
        <v>362</v>
      </c>
      <c r="Z354" s="174" t="s">
        <v>20</v>
      </c>
      <c r="AA354" s="174">
        <v>11.8</v>
      </c>
      <c r="AB354" s="174">
        <v>14.61</v>
      </c>
      <c r="AC354" s="174">
        <v>2.2000000000000002</v>
      </c>
      <c r="AD354" s="174">
        <v>10.199999999999999</v>
      </c>
      <c r="AF354" s="26" t="e">
        <f t="shared" si="38"/>
        <v>#VALUE!</v>
      </c>
      <c r="AG354" s="7"/>
      <c r="AH354" s="7"/>
      <c r="AI354" s="7"/>
      <c r="AJ354" s="7"/>
      <c r="AK354" s="7"/>
      <c r="AL354" s="7"/>
      <c r="AN354" s="26" t="e">
        <f t="shared" si="39"/>
        <v>#VALUE!</v>
      </c>
      <c r="AO354" s="7"/>
      <c r="AP354" s="7"/>
      <c r="AQ354" s="7"/>
      <c r="AR354" s="7"/>
      <c r="AS354" s="7"/>
      <c r="AT354" s="7"/>
      <c r="AV354" s="26" t="e">
        <f t="shared" si="40"/>
        <v>#VALUE!</v>
      </c>
      <c r="AW354" s="7"/>
      <c r="AX354" s="7"/>
      <c r="AY354" s="7"/>
      <c r="AZ354" s="7"/>
      <c r="BA354" s="7"/>
      <c r="BB354" s="7"/>
    </row>
    <row r="355" spans="1:54" x14ac:dyDescent="0.45">
      <c r="A355" s="48">
        <f t="shared" si="41"/>
        <v>42348</v>
      </c>
      <c r="B355" s="60"/>
      <c r="C355" s="61">
        <f>INDEX(($I$12:$N$1473,$Q$12:$V$1473,$Y$12:$AD$1473),$A355-VLOOKUP($C$3,$CA$3:$CC$10,3,FALSE)+1,3,VLOOKUP($C$3,$CA$3:$CB$10,2,FALSE))</f>
        <v>14.6</v>
      </c>
      <c r="D355" s="61">
        <f>INDEX(($I$12:$N$1473,$Q$12:$V$1473,$Y$12:$AD$1473),$A355-VLOOKUP($C$3,$CA$3:$CC$10,3,FALSE)+1,4,VLOOKUP($C$3,$CA$3:$CB$10,2,FALSE))</f>
        <v>14.61</v>
      </c>
      <c r="E355" s="61">
        <f>INDEX(($I$12:$N$1473,$Q$12:$V$1473,$Y$12:$AD$1473),$A355-VLOOKUP($C$3,$CA$3:$CC$10,3,FALSE)+1,5,VLOOKUP($C$3,$CA$3:$CB$10,2,FALSE))</f>
        <v>2.1</v>
      </c>
      <c r="F355" s="62">
        <f>INDEX(($I$12:$N$1473,$Q$12:$V$1473,$Y$12:$AD$1473),$A355-VLOOKUP($C$3,$CA$3:$CC$10,3,FALSE)+1,6,VLOOKUP($C$3,$CA$3:$CB$10,2,FALSE))</f>
        <v>4.7</v>
      </c>
      <c r="G355" s="30"/>
      <c r="H355" s="26">
        <f t="shared" si="35"/>
        <v>42348</v>
      </c>
      <c r="I355" s="7" t="s">
        <v>363</v>
      </c>
      <c r="J355" s="7" t="s">
        <v>20</v>
      </c>
      <c r="K355" s="7">
        <v>14.2</v>
      </c>
      <c r="L355" s="7"/>
      <c r="M355" s="7">
        <v>2.6</v>
      </c>
      <c r="N355" s="7">
        <v>5</v>
      </c>
      <c r="P355" s="26">
        <f t="shared" si="36"/>
        <v>42348</v>
      </c>
      <c r="Q355" s="7" t="s">
        <v>363</v>
      </c>
      <c r="R355" s="7" t="s">
        <v>20</v>
      </c>
      <c r="S355" s="7">
        <v>14.1</v>
      </c>
      <c r="T355" s="7">
        <v>13.19</v>
      </c>
      <c r="U355" s="7">
        <v>2.7</v>
      </c>
      <c r="V355" s="7">
        <v>5.0999999999999996</v>
      </c>
      <c r="X355" s="26">
        <f t="shared" si="37"/>
        <v>42348</v>
      </c>
      <c r="Y355" s="174" t="s">
        <v>363</v>
      </c>
      <c r="Z355" s="174" t="s">
        <v>20</v>
      </c>
      <c r="AA355" s="174">
        <v>14.6</v>
      </c>
      <c r="AB355" s="174">
        <v>14.61</v>
      </c>
      <c r="AC355" s="174">
        <v>2.1</v>
      </c>
      <c r="AD355" s="174">
        <v>4.7</v>
      </c>
      <c r="AF355" s="26" t="e">
        <f t="shared" si="38"/>
        <v>#VALUE!</v>
      </c>
      <c r="AG355" s="7"/>
      <c r="AH355" s="7"/>
      <c r="AI355" s="7"/>
      <c r="AJ355" s="7"/>
      <c r="AK355" s="7"/>
      <c r="AL355" s="7"/>
      <c r="AN355" s="26" t="e">
        <f t="shared" si="39"/>
        <v>#VALUE!</v>
      </c>
      <c r="AO355" s="7"/>
      <c r="AP355" s="7"/>
      <c r="AQ355" s="7"/>
      <c r="AR355" s="7"/>
      <c r="AS355" s="7"/>
      <c r="AT355" s="7"/>
      <c r="AV355" s="26" t="e">
        <f t="shared" si="40"/>
        <v>#VALUE!</v>
      </c>
      <c r="AW355" s="7"/>
      <c r="AX355" s="7"/>
      <c r="AY355" s="7"/>
      <c r="AZ355" s="7"/>
      <c r="BA355" s="7"/>
      <c r="BB355" s="7"/>
    </row>
    <row r="356" spans="1:54" x14ac:dyDescent="0.45">
      <c r="A356" s="48">
        <f t="shared" si="41"/>
        <v>42349</v>
      </c>
      <c r="B356" s="60"/>
      <c r="C356" s="61">
        <f>INDEX(($I$12:$N$1473,$Q$12:$V$1473,$Y$12:$AD$1473),$A356-VLOOKUP($C$3,$CA$3:$CC$10,3,FALSE)+1,3,VLOOKUP($C$3,$CA$3:$CB$10,2,FALSE))</f>
        <v>12.55</v>
      </c>
      <c r="D356" s="61">
        <f>INDEX(($I$12:$N$1473,$Q$12:$V$1473,$Y$12:$AD$1473),$A356-VLOOKUP($C$3,$CA$3:$CC$10,3,FALSE)+1,4,VLOOKUP($C$3,$CA$3:$CB$10,2,FALSE))</f>
        <v>14.61</v>
      </c>
      <c r="E356" s="61">
        <f>INDEX(($I$12:$N$1473,$Q$12:$V$1473,$Y$12:$AD$1473),$A356-VLOOKUP($C$3,$CA$3:$CC$10,3,FALSE)+1,5,VLOOKUP($C$3,$CA$3:$CB$10,2,FALSE))</f>
        <v>1.1000000000000001</v>
      </c>
      <c r="F356" s="62">
        <f>INDEX(($I$12:$N$1473,$Q$12:$V$1473,$Y$12:$AD$1473),$A356-VLOOKUP($C$3,$CA$3:$CC$10,3,FALSE)+1,6,VLOOKUP($C$3,$CA$3:$CB$10,2,FALSE))</f>
        <v>9.8000000000000007</v>
      </c>
      <c r="G356" s="30"/>
      <c r="H356" s="26">
        <f t="shared" si="35"/>
        <v>42349</v>
      </c>
      <c r="I356" s="7" t="s">
        <v>364</v>
      </c>
      <c r="J356" s="7" t="s">
        <v>20</v>
      </c>
      <c r="K356" s="7">
        <v>11.75</v>
      </c>
      <c r="L356" s="7"/>
      <c r="M356" s="7">
        <v>1.6</v>
      </c>
      <c r="N356" s="7">
        <v>10.9</v>
      </c>
      <c r="P356" s="26">
        <f t="shared" si="36"/>
        <v>42349</v>
      </c>
      <c r="Q356" s="7" t="s">
        <v>364</v>
      </c>
      <c r="R356" s="7" t="s">
        <v>20</v>
      </c>
      <c r="S356" s="7">
        <v>11.9</v>
      </c>
      <c r="T356" s="7">
        <v>13.19</v>
      </c>
      <c r="U356" s="7">
        <v>1.2</v>
      </c>
      <c r="V356" s="7">
        <v>11</v>
      </c>
      <c r="X356" s="26">
        <f t="shared" si="37"/>
        <v>42349</v>
      </c>
      <c r="Y356" s="174" t="s">
        <v>364</v>
      </c>
      <c r="Z356" s="174" t="s">
        <v>20</v>
      </c>
      <c r="AA356" s="174">
        <v>12.55</v>
      </c>
      <c r="AB356" s="174">
        <v>14.61</v>
      </c>
      <c r="AC356" s="174">
        <v>1.1000000000000001</v>
      </c>
      <c r="AD356" s="174">
        <v>9.8000000000000007</v>
      </c>
      <c r="AF356" s="26" t="e">
        <f t="shared" si="38"/>
        <v>#VALUE!</v>
      </c>
      <c r="AG356" s="7"/>
      <c r="AH356" s="7"/>
      <c r="AI356" s="7"/>
      <c r="AJ356" s="7"/>
      <c r="AK356" s="7"/>
      <c r="AL356" s="7"/>
      <c r="AN356" s="26" t="e">
        <f t="shared" si="39"/>
        <v>#VALUE!</v>
      </c>
      <c r="AO356" s="7"/>
      <c r="AP356" s="7"/>
      <c r="AQ356" s="7"/>
      <c r="AR356" s="7"/>
      <c r="AS356" s="7"/>
      <c r="AT356" s="7"/>
      <c r="AV356" s="26" t="e">
        <f t="shared" si="40"/>
        <v>#VALUE!</v>
      </c>
      <c r="AW356" s="7"/>
      <c r="AX356" s="7"/>
      <c r="AY356" s="7"/>
      <c r="AZ356" s="7"/>
      <c r="BA356" s="7"/>
      <c r="BB356" s="7"/>
    </row>
    <row r="357" spans="1:54" x14ac:dyDescent="0.45">
      <c r="A357" s="48">
        <f t="shared" si="41"/>
        <v>42350</v>
      </c>
      <c r="B357" s="60"/>
      <c r="C357" s="61">
        <f>INDEX(($I$12:$N$1473,$Q$12:$V$1473,$Y$12:$AD$1473),$A357-VLOOKUP($C$3,$CA$3:$CC$10,3,FALSE)+1,3,VLOOKUP($C$3,$CA$3:$CB$10,2,FALSE))</f>
        <v>8.25</v>
      </c>
      <c r="D357" s="61">
        <f>INDEX(($I$12:$N$1473,$Q$12:$V$1473,$Y$12:$AD$1473),$A357-VLOOKUP($C$3,$CA$3:$CC$10,3,FALSE)+1,4,VLOOKUP($C$3,$CA$3:$CB$10,2,FALSE))</f>
        <v>14.61</v>
      </c>
      <c r="E357" s="61">
        <f>INDEX(($I$12:$N$1473,$Q$12:$V$1473,$Y$12:$AD$1473),$A357-VLOOKUP($C$3,$CA$3:$CC$10,3,FALSE)+1,5,VLOOKUP($C$3,$CA$3:$CB$10,2,FALSE))</f>
        <v>8.6</v>
      </c>
      <c r="F357" s="62">
        <f>INDEX(($I$12:$N$1473,$Q$12:$V$1473,$Y$12:$AD$1473),$A357-VLOOKUP($C$3,$CA$3:$CC$10,3,FALSE)+1,6,VLOOKUP($C$3,$CA$3:$CB$10,2,FALSE))</f>
        <v>10.9</v>
      </c>
      <c r="G357" s="30"/>
      <c r="H357" s="26">
        <f t="shared" si="35"/>
        <v>42350</v>
      </c>
      <c r="I357" s="7" t="s">
        <v>365</v>
      </c>
      <c r="J357" s="7" t="s">
        <v>20</v>
      </c>
      <c r="K357" s="7">
        <v>7.8</v>
      </c>
      <c r="L357" s="7"/>
      <c r="M357" s="7">
        <v>8.8000000000000007</v>
      </c>
      <c r="N357" s="7">
        <v>11.6</v>
      </c>
      <c r="P357" s="26">
        <f t="shared" si="36"/>
        <v>42350</v>
      </c>
      <c r="Q357" s="7" t="s">
        <v>365</v>
      </c>
      <c r="R357" s="7" t="s">
        <v>20</v>
      </c>
      <c r="S357" s="7">
        <v>7.35</v>
      </c>
      <c r="T357" s="7">
        <v>13.19</v>
      </c>
      <c r="U357" s="7">
        <v>8.9</v>
      </c>
      <c r="V357" s="7">
        <v>12.4</v>
      </c>
      <c r="X357" s="26">
        <f t="shared" si="37"/>
        <v>42350</v>
      </c>
      <c r="Y357" s="174" t="s">
        <v>365</v>
      </c>
      <c r="Z357" s="174" t="s">
        <v>20</v>
      </c>
      <c r="AA357" s="174">
        <v>8.25</v>
      </c>
      <c r="AB357" s="174">
        <v>14.61</v>
      </c>
      <c r="AC357" s="174">
        <v>8.6</v>
      </c>
      <c r="AD357" s="174">
        <v>10.9</v>
      </c>
      <c r="AF357" s="26" t="e">
        <f t="shared" si="38"/>
        <v>#VALUE!</v>
      </c>
      <c r="AG357" s="7"/>
      <c r="AH357" s="7"/>
      <c r="AI357" s="7"/>
      <c r="AJ357" s="7"/>
      <c r="AK357" s="7"/>
      <c r="AL357" s="7"/>
      <c r="AN357" s="26" t="e">
        <f t="shared" si="39"/>
        <v>#VALUE!</v>
      </c>
      <c r="AO357" s="7"/>
      <c r="AP357" s="7"/>
      <c r="AQ357" s="7"/>
      <c r="AR357" s="7"/>
      <c r="AS357" s="7"/>
      <c r="AT357" s="7"/>
      <c r="AV357" s="26" t="e">
        <f t="shared" si="40"/>
        <v>#VALUE!</v>
      </c>
      <c r="AW357" s="7"/>
      <c r="AX357" s="7"/>
      <c r="AY357" s="7"/>
      <c r="AZ357" s="7"/>
      <c r="BA357" s="7"/>
      <c r="BB357" s="7"/>
    </row>
    <row r="358" spans="1:54" x14ac:dyDescent="0.45">
      <c r="A358" s="48">
        <f t="shared" si="41"/>
        <v>42351</v>
      </c>
      <c r="B358" s="60"/>
      <c r="C358" s="61">
        <f>INDEX(($I$12:$N$1473,$Q$12:$V$1473,$Y$12:$AD$1473),$A358-VLOOKUP($C$3,$CA$3:$CC$10,3,FALSE)+1,3,VLOOKUP($C$3,$CA$3:$CB$10,2,FALSE))</f>
        <v>12.85</v>
      </c>
      <c r="D358" s="61">
        <f>INDEX(($I$12:$N$1473,$Q$12:$V$1473,$Y$12:$AD$1473),$A358-VLOOKUP($C$3,$CA$3:$CC$10,3,FALSE)+1,4,VLOOKUP($C$3,$CA$3:$CB$10,2,FALSE))</f>
        <v>14.61</v>
      </c>
      <c r="E358" s="61">
        <f>INDEX(($I$12:$N$1473,$Q$12:$V$1473,$Y$12:$AD$1473),$A358-VLOOKUP($C$3,$CA$3:$CC$10,3,FALSE)+1,5,VLOOKUP($C$3,$CA$3:$CB$10,2,FALSE))</f>
        <v>4.3</v>
      </c>
      <c r="F358" s="62">
        <f>INDEX(($I$12:$N$1473,$Q$12:$V$1473,$Y$12:$AD$1473),$A358-VLOOKUP($C$3,$CA$3:$CC$10,3,FALSE)+1,6,VLOOKUP($C$3,$CA$3:$CB$10,2,FALSE))</f>
        <v>6</v>
      </c>
      <c r="G358" s="30"/>
      <c r="H358" s="26">
        <f t="shared" si="35"/>
        <v>42351</v>
      </c>
      <c r="I358" s="7" t="s">
        <v>366</v>
      </c>
      <c r="J358" s="7" t="s">
        <v>20</v>
      </c>
      <c r="K358" s="7">
        <v>11.8</v>
      </c>
      <c r="L358" s="7"/>
      <c r="M358" s="7">
        <v>5.3</v>
      </c>
      <c r="N358" s="7">
        <v>7.1</v>
      </c>
      <c r="P358" s="26">
        <f t="shared" si="36"/>
        <v>42351</v>
      </c>
      <c r="Q358" s="7" t="s">
        <v>366</v>
      </c>
      <c r="R358" s="7" t="s">
        <v>20</v>
      </c>
      <c r="S358" s="7">
        <v>11.35</v>
      </c>
      <c r="T358" s="7">
        <v>13.19</v>
      </c>
      <c r="U358" s="7">
        <v>5.9</v>
      </c>
      <c r="V358" s="7">
        <v>7.4</v>
      </c>
      <c r="X358" s="26">
        <f t="shared" si="37"/>
        <v>42351</v>
      </c>
      <c r="Y358" s="174" t="s">
        <v>366</v>
      </c>
      <c r="Z358" s="174" t="s">
        <v>20</v>
      </c>
      <c r="AA358" s="174">
        <v>12.85</v>
      </c>
      <c r="AB358" s="174">
        <v>14.61</v>
      </c>
      <c r="AC358" s="174">
        <v>4.3</v>
      </c>
      <c r="AD358" s="174">
        <v>6</v>
      </c>
      <c r="AF358" s="26" t="e">
        <f t="shared" si="38"/>
        <v>#VALUE!</v>
      </c>
      <c r="AG358" s="7"/>
      <c r="AH358" s="7"/>
      <c r="AI358" s="7"/>
      <c r="AJ358" s="7"/>
      <c r="AK358" s="7"/>
      <c r="AL358" s="7"/>
      <c r="AN358" s="26" t="e">
        <f t="shared" si="39"/>
        <v>#VALUE!</v>
      </c>
      <c r="AO358" s="7"/>
      <c r="AP358" s="7"/>
      <c r="AQ358" s="7"/>
      <c r="AR358" s="7"/>
      <c r="AS358" s="7"/>
      <c r="AT358" s="7"/>
      <c r="AV358" s="26" t="e">
        <f t="shared" si="40"/>
        <v>#VALUE!</v>
      </c>
      <c r="AW358" s="7"/>
      <c r="AX358" s="7"/>
      <c r="AY358" s="7"/>
      <c r="AZ358" s="7"/>
      <c r="BA358" s="7"/>
      <c r="BB358" s="7"/>
    </row>
    <row r="359" spans="1:54" x14ac:dyDescent="0.45">
      <c r="A359" s="48">
        <f t="shared" si="41"/>
        <v>42352</v>
      </c>
      <c r="B359" s="60"/>
      <c r="C359" s="61">
        <f>INDEX(($I$12:$N$1473,$Q$12:$V$1473,$Y$12:$AD$1473),$A359-VLOOKUP($C$3,$CA$3:$CC$10,3,FALSE)+1,3,VLOOKUP($C$3,$CA$3:$CB$10,2,FALSE))</f>
        <v>13.1</v>
      </c>
      <c r="D359" s="61">
        <f>INDEX(($I$12:$N$1473,$Q$12:$V$1473,$Y$12:$AD$1473),$A359-VLOOKUP($C$3,$CA$3:$CC$10,3,FALSE)+1,4,VLOOKUP($C$3,$CA$3:$CB$10,2,FALSE))</f>
        <v>14.61</v>
      </c>
      <c r="E359" s="61">
        <f>INDEX(($I$12:$N$1473,$Q$12:$V$1473,$Y$12:$AD$1473),$A359-VLOOKUP($C$3,$CA$3:$CC$10,3,FALSE)+1,5,VLOOKUP($C$3,$CA$3:$CB$10,2,FALSE))</f>
        <v>2.9</v>
      </c>
      <c r="F359" s="62">
        <f>INDEX(($I$12:$N$1473,$Q$12:$V$1473,$Y$12:$AD$1473),$A359-VLOOKUP($C$3,$CA$3:$CC$10,3,FALSE)+1,6,VLOOKUP($C$3,$CA$3:$CB$10,2,FALSE))</f>
        <v>6.9</v>
      </c>
      <c r="G359" s="30"/>
      <c r="H359" s="26">
        <f t="shared" si="35"/>
        <v>42352</v>
      </c>
      <c r="I359" s="7" t="s">
        <v>367</v>
      </c>
      <c r="J359" s="7" t="s">
        <v>20</v>
      </c>
      <c r="K359" s="7">
        <v>12.3</v>
      </c>
      <c r="L359" s="7"/>
      <c r="M359" s="7">
        <v>3.5</v>
      </c>
      <c r="N359" s="7">
        <v>7.9</v>
      </c>
      <c r="P359" s="26">
        <f t="shared" si="36"/>
        <v>42352</v>
      </c>
      <c r="Q359" s="7" t="s">
        <v>367</v>
      </c>
      <c r="R359" s="7" t="s">
        <v>20</v>
      </c>
      <c r="S359" s="7">
        <v>12.6</v>
      </c>
      <c r="T359" s="7">
        <v>13.19</v>
      </c>
      <c r="U359" s="7">
        <v>3.6</v>
      </c>
      <c r="V359" s="7">
        <v>7.2</v>
      </c>
      <c r="X359" s="26">
        <f t="shared" si="37"/>
        <v>42352</v>
      </c>
      <c r="Y359" s="174" t="s">
        <v>367</v>
      </c>
      <c r="Z359" s="174" t="s">
        <v>20</v>
      </c>
      <c r="AA359" s="174">
        <v>13.1</v>
      </c>
      <c r="AB359" s="174">
        <v>14.61</v>
      </c>
      <c r="AC359" s="174">
        <v>2.9</v>
      </c>
      <c r="AD359" s="174">
        <v>6.9</v>
      </c>
      <c r="AF359" s="26" t="e">
        <f t="shared" si="38"/>
        <v>#VALUE!</v>
      </c>
      <c r="AG359" s="7"/>
      <c r="AH359" s="7"/>
      <c r="AI359" s="7"/>
      <c r="AJ359" s="7"/>
      <c r="AK359" s="7"/>
      <c r="AL359" s="7"/>
      <c r="AN359" s="26" t="e">
        <f t="shared" si="39"/>
        <v>#VALUE!</v>
      </c>
      <c r="AO359" s="7"/>
      <c r="AP359" s="7"/>
      <c r="AQ359" s="7"/>
      <c r="AR359" s="7"/>
      <c r="AS359" s="7"/>
      <c r="AT359" s="7"/>
      <c r="AV359" s="26" t="e">
        <f t="shared" si="40"/>
        <v>#VALUE!</v>
      </c>
      <c r="AW359" s="7"/>
      <c r="AX359" s="7"/>
      <c r="AY359" s="7"/>
      <c r="AZ359" s="7"/>
      <c r="BA359" s="7"/>
      <c r="BB359" s="7"/>
    </row>
    <row r="360" spans="1:54" x14ac:dyDescent="0.45">
      <c r="A360" s="48">
        <f t="shared" si="41"/>
        <v>42353</v>
      </c>
      <c r="B360" s="60"/>
      <c r="C360" s="61">
        <f>INDEX(($I$12:$N$1473,$Q$12:$V$1473,$Y$12:$AD$1473),$A360-VLOOKUP($C$3,$CA$3:$CC$10,3,FALSE)+1,3,VLOOKUP($C$3,$CA$3:$CB$10,2,FALSE))</f>
        <v>9.65</v>
      </c>
      <c r="D360" s="61">
        <f>INDEX(($I$12:$N$1473,$Q$12:$V$1473,$Y$12:$AD$1473),$A360-VLOOKUP($C$3,$CA$3:$CC$10,3,FALSE)+1,4,VLOOKUP($C$3,$CA$3:$CB$10,2,FALSE))</f>
        <v>14.61</v>
      </c>
      <c r="E360" s="61">
        <f>INDEX(($I$12:$N$1473,$Q$12:$V$1473,$Y$12:$AD$1473),$A360-VLOOKUP($C$3,$CA$3:$CC$10,3,FALSE)+1,5,VLOOKUP($C$3,$CA$3:$CB$10,2,FALSE))</f>
        <v>5.4</v>
      </c>
      <c r="F360" s="62">
        <f>INDEX(($I$12:$N$1473,$Q$12:$V$1473,$Y$12:$AD$1473),$A360-VLOOKUP($C$3,$CA$3:$CC$10,3,FALSE)+1,6,VLOOKUP($C$3,$CA$3:$CB$10,2,FALSE))</f>
        <v>11.3</v>
      </c>
      <c r="G360" s="30"/>
      <c r="H360" s="26">
        <f t="shared" si="35"/>
        <v>42353</v>
      </c>
      <c r="I360" s="7" t="s">
        <v>368</v>
      </c>
      <c r="J360" s="7" t="s">
        <v>20</v>
      </c>
      <c r="K360" s="7">
        <v>8.8000000000000007</v>
      </c>
      <c r="L360" s="7"/>
      <c r="M360" s="7">
        <v>6.5</v>
      </c>
      <c r="N360" s="7">
        <v>11.9</v>
      </c>
      <c r="P360" s="26">
        <f t="shared" si="36"/>
        <v>42353</v>
      </c>
      <c r="Q360" s="7" t="s">
        <v>368</v>
      </c>
      <c r="R360" s="7" t="s">
        <v>20</v>
      </c>
      <c r="S360" s="7">
        <v>9.85</v>
      </c>
      <c r="T360" s="7">
        <v>13.19</v>
      </c>
      <c r="U360" s="7">
        <v>4.0999999999999996</v>
      </c>
      <c r="V360" s="7">
        <v>12.2</v>
      </c>
      <c r="X360" s="26">
        <f t="shared" si="37"/>
        <v>42353</v>
      </c>
      <c r="Y360" s="174" t="s">
        <v>368</v>
      </c>
      <c r="Z360" s="174" t="s">
        <v>20</v>
      </c>
      <c r="AA360" s="174">
        <v>9.65</v>
      </c>
      <c r="AB360" s="174">
        <v>14.61</v>
      </c>
      <c r="AC360" s="174">
        <v>5.4</v>
      </c>
      <c r="AD360" s="174">
        <v>11.3</v>
      </c>
      <c r="AF360" s="26" t="e">
        <f t="shared" si="38"/>
        <v>#VALUE!</v>
      </c>
      <c r="AG360" s="7"/>
      <c r="AH360" s="7"/>
      <c r="AI360" s="7"/>
      <c r="AJ360" s="7"/>
      <c r="AK360" s="7"/>
      <c r="AL360" s="7"/>
      <c r="AN360" s="26" t="e">
        <f t="shared" si="39"/>
        <v>#VALUE!</v>
      </c>
      <c r="AO360" s="7"/>
      <c r="AP360" s="7"/>
      <c r="AQ360" s="7"/>
      <c r="AR360" s="7"/>
      <c r="AS360" s="7"/>
      <c r="AT360" s="7"/>
      <c r="AV360" s="26" t="e">
        <f t="shared" si="40"/>
        <v>#VALUE!</v>
      </c>
      <c r="AW360" s="7"/>
      <c r="AX360" s="7"/>
      <c r="AY360" s="7"/>
      <c r="AZ360" s="7"/>
      <c r="BA360" s="7"/>
      <c r="BB360" s="7"/>
    </row>
    <row r="361" spans="1:54" x14ac:dyDescent="0.45">
      <c r="A361" s="48">
        <f t="shared" si="41"/>
        <v>42354</v>
      </c>
      <c r="B361" s="60"/>
      <c r="C361" s="61">
        <f>INDEX(($I$12:$N$1473,$Q$12:$V$1473,$Y$12:$AD$1473),$A361-VLOOKUP($C$3,$CA$3:$CC$10,3,FALSE)+1,3,VLOOKUP($C$3,$CA$3:$CB$10,2,FALSE))</f>
        <v>5.75</v>
      </c>
      <c r="D361" s="61">
        <f>INDEX(($I$12:$N$1473,$Q$12:$V$1473,$Y$12:$AD$1473),$A361-VLOOKUP($C$3,$CA$3:$CC$10,3,FALSE)+1,4,VLOOKUP($C$3,$CA$3:$CB$10,2,FALSE))</f>
        <v>14.61</v>
      </c>
      <c r="E361" s="61">
        <f>INDEX(($I$12:$N$1473,$Q$12:$V$1473,$Y$12:$AD$1473),$A361-VLOOKUP($C$3,$CA$3:$CC$10,3,FALSE)+1,5,VLOOKUP($C$3,$CA$3:$CB$10,2,FALSE))</f>
        <v>10.3</v>
      </c>
      <c r="F361" s="62">
        <f>INDEX(($I$12:$N$1473,$Q$12:$V$1473,$Y$12:$AD$1473),$A361-VLOOKUP($C$3,$CA$3:$CC$10,3,FALSE)+1,6,VLOOKUP($C$3,$CA$3:$CB$10,2,FALSE))</f>
        <v>14.2</v>
      </c>
      <c r="G361" s="30"/>
      <c r="H361" s="26">
        <f t="shared" si="35"/>
        <v>42354</v>
      </c>
      <c r="I361" s="7" t="s">
        <v>369</v>
      </c>
      <c r="J361" s="7" t="s">
        <v>20</v>
      </c>
      <c r="K361" s="7">
        <v>5.35</v>
      </c>
      <c r="L361" s="7"/>
      <c r="M361" s="7">
        <v>10.5</v>
      </c>
      <c r="N361" s="7">
        <v>14.8</v>
      </c>
      <c r="P361" s="26">
        <f t="shared" si="36"/>
        <v>42354</v>
      </c>
      <c r="Q361" s="7" t="s">
        <v>369</v>
      </c>
      <c r="R361" s="7" t="s">
        <v>20</v>
      </c>
      <c r="S361" s="7">
        <v>5.0999999999999996</v>
      </c>
      <c r="T361" s="7">
        <v>13.19</v>
      </c>
      <c r="U361" s="7">
        <v>10.5</v>
      </c>
      <c r="V361" s="7">
        <v>15.3</v>
      </c>
      <c r="X361" s="26">
        <f t="shared" si="37"/>
        <v>42354</v>
      </c>
      <c r="Y361" s="174" t="s">
        <v>369</v>
      </c>
      <c r="Z361" s="174" t="s">
        <v>20</v>
      </c>
      <c r="AA361" s="174">
        <v>5.75</v>
      </c>
      <c r="AB361" s="174">
        <v>14.61</v>
      </c>
      <c r="AC361" s="174">
        <v>10.3</v>
      </c>
      <c r="AD361" s="174">
        <v>14.2</v>
      </c>
      <c r="AF361" s="26" t="e">
        <f t="shared" si="38"/>
        <v>#VALUE!</v>
      </c>
      <c r="AG361" s="7"/>
      <c r="AH361" s="7"/>
      <c r="AI361" s="7"/>
      <c r="AJ361" s="7"/>
      <c r="AK361" s="7"/>
      <c r="AL361" s="7"/>
      <c r="AN361" s="26" t="e">
        <f t="shared" si="39"/>
        <v>#VALUE!</v>
      </c>
      <c r="AO361" s="7"/>
      <c r="AP361" s="7"/>
      <c r="AQ361" s="7"/>
      <c r="AR361" s="7"/>
      <c r="AS361" s="7"/>
      <c r="AT361" s="7"/>
      <c r="AV361" s="26" t="e">
        <f t="shared" si="40"/>
        <v>#VALUE!</v>
      </c>
      <c r="AW361" s="7"/>
      <c r="AX361" s="7"/>
      <c r="AY361" s="7"/>
      <c r="AZ361" s="7"/>
      <c r="BA361" s="7"/>
      <c r="BB361" s="7"/>
    </row>
    <row r="362" spans="1:54" x14ac:dyDescent="0.45">
      <c r="A362" s="48">
        <f t="shared" si="41"/>
        <v>42355</v>
      </c>
      <c r="B362" s="60"/>
      <c r="C362" s="61">
        <f>INDEX(($I$12:$N$1473,$Q$12:$V$1473,$Y$12:$AD$1473),$A362-VLOOKUP($C$3,$CA$3:$CC$10,3,FALSE)+1,3,VLOOKUP($C$3,$CA$3:$CB$10,2,FALSE))</f>
        <v>4.7</v>
      </c>
      <c r="D362" s="61">
        <f>INDEX(($I$12:$N$1473,$Q$12:$V$1473,$Y$12:$AD$1473),$A362-VLOOKUP($C$3,$CA$3:$CC$10,3,FALSE)+1,4,VLOOKUP($C$3,$CA$3:$CB$10,2,FALSE))</f>
        <v>14.61</v>
      </c>
      <c r="E362" s="61">
        <f>INDEX(($I$12:$N$1473,$Q$12:$V$1473,$Y$12:$AD$1473),$A362-VLOOKUP($C$3,$CA$3:$CC$10,3,FALSE)+1,5,VLOOKUP($C$3,$CA$3:$CB$10,2,FALSE))</f>
        <v>10.5</v>
      </c>
      <c r="F362" s="62">
        <f>INDEX(($I$12:$N$1473,$Q$12:$V$1473,$Y$12:$AD$1473),$A362-VLOOKUP($C$3,$CA$3:$CC$10,3,FALSE)+1,6,VLOOKUP($C$3,$CA$3:$CB$10,2,FALSE))</f>
        <v>16.100000000000001</v>
      </c>
      <c r="G362" s="30"/>
      <c r="H362" s="26">
        <f t="shared" si="35"/>
        <v>42355</v>
      </c>
      <c r="I362" s="7" t="s">
        <v>370</v>
      </c>
      <c r="J362" s="7" t="s">
        <v>20</v>
      </c>
      <c r="K362" s="7">
        <v>4.55</v>
      </c>
      <c r="L362" s="7"/>
      <c r="M362" s="7">
        <v>11</v>
      </c>
      <c r="N362" s="7">
        <v>15.9</v>
      </c>
      <c r="P362" s="26">
        <f t="shared" si="36"/>
        <v>42355</v>
      </c>
      <c r="Q362" s="7" t="s">
        <v>370</v>
      </c>
      <c r="R362" s="7" t="s">
        <v>20</v>
      </c>
      <c r="S362" s="7">
        <v>4.8499999999999996</v>
      </c>
      <c r="T362" s="7">
        <v>13.19</v>
      </c>
      <c r="U362" s="7">
        <v>10.3</v>
      </c>
      <c r="V362" s="7">
        <v>16</v>
      </c>
      <c r="X362" s="26">
        <f t="shared" si="37"/>
        <v>42355</v>
      </c>
      <c r="Y362" s="174" t="s">
        <v>370</v>
      </c>
      <c r="Z362" s="174" t="s">
        <v>20</v>
      </c>
      <c r="AA362" s="174">
        <v>4.7</v>
      </c>
      <c r="AB362" s="174">
        <v>14.61</v>
      </c>
      <c r="AC362" s="174">
        <v>10.5</v>
      </c>
      <c r="AD362" s="174">
        <v>16.100000000000001</v>
      </c>
      <c r="AF362" s="26" t="e">
        <f t="shared" si="38"/>
        <v>#VALUE!</v>
      </c>
      <c r="AG362" s="7"/>
      <c r="AH362" s="7"/>
      <c r="AI362" s="7"/>
      <c r="AJ362" s="7"/>
      <c r="AK362" s="7"/>
      <c r="AL362" s="7"/>
      <c r="AN362" s="26" t="e">
        <f t="shared" si="39"/>
        <v>#VALUE!</v>
      </c>
      <c r="AO362" s="7"/>
      <c r="AP362" s="7"/>
      <c r="AQ362" s="7"/>
      <c r="AR362" s="7"/>
      <c r="AS362" s="7"/>
      <c r="AT362" s="7"/>
      <c r="AV362" s="26" t="e">
        <f t="shared" si="40"/>
        <v>#VALUE!</v>
      </c>
      <c r="AW362" s="7"/>
      <c r="AX362" s="7"/>
      <c r="AY362" s="7"/>
      <c r="AZ362" s="7"/>
      <c r="BA362" s="7"/>
      <c r="BB362" s="7"/>
    </row>
    <row r="363" spans="1:54" x14ac:dyDescent="0.45">
      <c r="A363" s="48">
        <f t="shared" si="41"/>
        <v>42356</v>
      </c>
      <c r="B363" s="60"/>
      <c r="C363" s="61">
        <f>INDEX(($I$12:$N$1473,$Q$12:$V$1473,$Y$12:$AD$1473),$A363-VLOOKUP($C$3,$CA$3:$CC$10,3,FALSE)+1,3,VLOOKUP($C$3,$CA$3:$CB$10,2,FALSE))</f>
        <v>6.45</v>
      </c>
      <c r="D363" s="61">
        <f>INDEX(($I$12:$N$1473,$Q$12:$V$1473,$Y$12:$AD$1473),$A363-VLOOKUP($C$3,$CA$3:$CC$10,3,FALSE)+1,4,VLOOKUP($C$3,$CA$3:$CB$10,2,FALSE))</f>
        <v>14.61</v>
      </c>
      <c r="E363" s="61">
        <f>INDEX(($I$12:$N$1473,$Q$12:$V$1473,$Y$12:$AD$1473),$A363-VLOOKUP($C$3,$CA$3:$CC$10,3,FALSE)+1,5,VLOOKUP($C$3,$CA$3:$CB$10,2,FALSE))</f>
        <v>10.6</v>
      </c>
      <c r="F363" s="62">
        <f>INDEX(($I$12:$N$1473,$Q$12:$V$1473,$Y$12:$AD$1473),$A363-VLOOKUP($C$3,$CA$3:$CC$10,3,FALSE)+1,6,VLOOKUP($C$3,$CA$3:$CB$10,2,FALSE))</f>
        <v>12.5</v>
      </c>
      <c r="G363" s="30"/>
      <c r="H363" s="26">
        <f t="shared" si="35"/>
        <v>42356</v>
      </c>
      <c r="I363" s="7" t="s">
        <v>371</v>
      </c>
      <c r="J363" s="7" t="s">
        <v>20</v>
      </c>
      <c r="K363" s="7">
        <v>5.75</v>
      </c>
      <c r="L363" s="7"/>
      <c r="M363" s="7">
        <v>11.3</v>
      </c>
      <c r="N363" s="7">
        <v>13.2</v>
      </c>
      <c r="P363" s="26">
        <f t="shared" si="36"/>
        <v>42356</v>
      </c>
      <c r="Q363" s="7" t="s">
        <v>371</v>
      </c>
      <c r="R363" s="7" t="s">
        <v>20</v>
      </c>
      <c r="S363" s="7">
        <v>5.5</v>
      </c>
      <c r="T363" s="7">
        <v>13.19</v>
      </c>
      <c r="U363" s="7">
        <v>11.2</v>
      </c>
      <c r="V363" s="7">
        <v>13.8</v>
      </c>
      <c r="X363" s="26">
        <f t="shared" si="37"/>
        <v>42356</v>
      </c>
      <c r="Y363" s="174" t="s">
        <v>371</v>
      </c>
      <c r="Z363" s="174" t="s">
        <v>20</v>
      </c>
      <c r="AA363" s="174">
        <v>6.45</v>
      </c>
      <c r="AB363" s="174">
        <v>14.61</v>
      </c>
      <c r="AC363" s="174">
        <v>10.6</v>
      </c>
      <c r="AD363" s="174">
        <v>12.5</v>
      </c>
      <c r="AF363" s="26" t="e">
        <f t="shared" si="38"/>
        <v>#VALUE!</v>
      </c>
      <c r="AG363" s="7"/>
      <c r="AH363" s="7"/>
      <c r="AI363" s="7"/>
      <c r="AJ363" s="7"/>
      <c r="AK363" s="7"/>
      <c r="AL363" s="7"/>
      <c r="AN363" s="26" t="e">
        <f t="shared" si="39"/>
        <v>#VALUE!</v>
      </c>
      <c r="AO363" s="7"/>
      <c r="AP363" s="7"/>
      <c r="AQ363" s="7"/>
      <c r="AR363" s="7"/>
      <c r="AS363" s="7"/>
      <c r="AT363" s="7"/>
      <c r="AV363" s="26" t="e">
        <f t="shared" si="40"/>
        <v>#VALUE!</v>
      </c>
      <c r="AW363" s="7"/>
      <c r="AX363" s="7"/>
      <c r="AY363" s="7"/>
      <c r="AZ363" s="7"/>
      <c r="BA363" s="7"/>
      <c r="BB363" s="7"/>
    </row>
    <row r="364" spans="1:54" x14ac:dyDescent="0.45">
      <c r="A364" s="48">
        <f t="shared" si="41"/>
        <v>42357</v>
      </c>
      <c r="B364" s="60"/>
      <c r="C364" s="61">
        <f>INDEX(($I$12:$N$1473,$Q$12:$V$1473,$Y$12:$AD$1473),$A364-VLOOKUP($C$3,$CA$3:$CC$10,3,FALSE)+1,3,VLOOKUP($C$3,$CA$3:$CB$10,2,FALSE))</f>
        <v>6.45</v>
      </c>
      <c r="D364" s="61">
        <f>INDEX(($I$12:$N$1473,$Q$12:$V$1473,$Y$12:$AD$1473),$A364-VLOOKUP($C$3,$CA$3:$CC$10,3,FALSE)+1,4,VLOOKUP($C$3,$CA$3:$CB$10,2,FALSE))</f>
        <v>14.61</v>
      </c>
      <c r="E364" s="61">
        <f>INDEX(($I$12:$N$1473,$Q$12:$V$1473,$Y$12:$AD$1473),$A364-VLOOKUP($C$3,$CA$3:$CC$10,3,FALSE)+1,5,VLOOKUP($C$3,$CA$3:$CB$10,2,FALSE))</f>
        <v>8.5</v>
      </c>
      <c r="F364" s="62">
        <f>INDEX(($I$12:$N$1473,$Q$12:$V$1473,$Y$12:$AD$1473),$A364-VLOOKUP($C$3,$CA$3:$CC$10,3,FALSE)+1,6,VLOOKUP($C$3,$CA$3:$CB$10,2,FALSE))</f>
        <v>14.6</v>
      </c>
      <c r="G364" s="30"/>
      <c r="H364" s="26">
        <f t="shared" si="35"/>
        <v>42357</v>
      </c>
      <c r="I364" s="7" t="s">
        <v>372</v>
      </c>
      <c r="J364" s="7" t="s">
        <v>20</v>
      </c>
      <c r="K364" s="7">
        <v>6</v>
      </c>
      <c r="L364" s="7"/>
      <c r="M364" s="7">
        <v>9</v>
      </c>
      <c r="N364" s="7">
        <v>15</v>
      </c>
      <c r="P364" s="26">
        <f t="shared" si="36"/>
        <v>42357</v>
      </c>
      <c r="Q364" s="7" t="s">
        <v>372</v>
      </c>
      <c r="R364" s="7" t="s">
        <v>20</v>
      </c>
      <c r="S364" s="7">
        <v>6.85</v>
      </c>
      <c r="T364" s="7">
        <v>13.19</v>
      </c>
      <c r="U364" s="7">
        <v>7.7</v>
      </c>
      <c r="V364" s="7">
        <v>14.6</v>
      </c>
      <c r="X364" s="26">
        <f t="shared" si="37"/>
        <v>42357</v>
      </c>
      <c r="Y364" s="174" t="s">
        <v>372</v>
      </c>
      <c r="Z364" s="174" t="s">
        <v>20</v>
      </c>
      <c r="AA364" s="174">
        <v>6.45</v>
      </c>
      <c r="AB364" s="174">
        <v>14.61</v>
      </c>
      <c r="AC364" s="174">
        <v>8.5</v>
      </c>
      <c r="AD364" s="174">
        <v>14.6</v>
      </c>
      <c r="AF364" s="26" t="e">
        <f t="shared" si="38"/>
        <v>#VALUE!</v>
      </c>
      <c r="AG364" s="7"/>
      <c r="AH364" s="7"/>
      <c r="AI364" s="7"/>
      <c r="AJ364" s="7"/>
      <c r="AK364" s="7"/>
      <c r="AL364" s="7"/>
      <c r="AN364" s="26" t="e">
        <f t="shared" si="39"/>
        <v>#VALUE!</v>
      </c>
      <c r="AO364" s="7"/>
      <c r="AP364" s="7"/>
      <c r="AQ364" s="7"/>
      <c r="AR364" s="7"/>
      <c r="AS364" s="7"/>
      <c r="AT364" s="7"/>
      <c r="AV364" s="26" t="e">
        <f t="shared" si="40"/>
        <v>#VALUE!</v>
      </c>
      <c r="AW364" s="7"/>
      <c r="AX364" s="7"/>
      <c r="AY364" s="7"/>
      <c r="AZ364" s="7"/>
      <c r="BA364" s="7"/>
      <c r="BB364" s="7"/>
    </row>
    <row r="365" spans="1:54" x14ac:dyDescent="0.45">
      <c r="A365" s="48">
        <f t="shared" si="41"/>
        <v>42358</v>
      </c>
      <c r="B365" s="60"/>
      <c r="C365" s="61">
        <f>INDEX(($I$12:$N$1473,$Q$12:$V$1473,$Y$12:$AD$1473),$A365-VLOOKUP($C$3,$CA$3:$CC$10,3,FALSE)+1,3,VLOOKUP($C$3,$CA$3:$CB$10,2,FALSE))</f>
        <v>6.7</v>
      </c>
      <c r="D365" s="61">
        <f>INDEX(($I$12:$N$1473,$Q$12:$V$1473,$Y$12:$AD$1473),$A365-VLOOKUP($C$3,$CA$3:$CC$10,3,FALSE)+1,4,VLOOKUP($C$3,$CA$3:$CB$10,2,FALSE))</f>
        <v>14.61</v>
      </c>
      <c r="E365" s="61">
        <f>INDEX(($I$12:$N$1473,$Q$12:$V$1473,$Y$12:$AD$1473),$A365-VLOOKUP($C$3,$CA$3:$CC$10,3,FALSE)+1,5,VLOOKUP($C$3,$CA$3:$CB$10,2,FALSE))</f>
        <v>9.4</v>
      </c>
      <c r="F365" s="62">
        <f>INDEX(($I$12:$N$1473,$Q$12:$V$1473,$Y$12:$AD$1473),$A365-VLOOKUP($C$3,$CA$3:$CC$10,3,FALSE)+1,6,VLOOKUP($C$3,$CA$3:$CB$10,2,FALSE))</f>
        <v>13.2</v>
      </c>
      <c r="G365" s="30"/>
      <c r="H365" s="26">
        <f t="shared" si="35"/>
        <v>42358</v>
      </c>
      <c r="I365" s="7" t="s">
        <v>373</v>
      </c>
      <c r="J365" s="7" t="s">
        <v>20</v>
      </c>
      <c r="K365" s="7">
        <v>5.5</v>
      </c>
      <c r="L365" s="7"/>
      <c r="M365" s="7">
        <v>10</v>
      </c>
      <c r="N365" s="7">
        <v>15</v>
      </c>
      <c r="P365" s="26">
        <f t="shared" si="36"/>
        <v>42358</v>
      </c>
      <c r="Q365" s="7" t="s">
        <v>373</v>
      </c>
      <c r="R365" s="7" t="s">
        <v>20</v>
      </c>
      <c r="S365" s="7">
        <v>6.4</v>
      </c>
      <c r="T365" s="7">
        <v>13.19</v>
      </c>
      <c r="U365" s="7">
        <v>8.6999999999999993</v>
      </c>
      <c r="V365" s="7">
        <v>14.5</v>
      </c>
      <c r="X365" s="26">
        <f t="shared" si="37"/>
        <v>42358</v>
      </c>
      <c r="Y365" s="174" t="s">
        <v>373</v>
      </c>
      <c r="Z365" s="174" t="s">
        <v>20</v>
      </c>
      <c r="AA365" s="174">
        <v>6.7</v>
      </c>
      <c r="AB365" s="174">
        <v>14.61</v>
      </c>
      <c r="AC365" s="174">
        <v>9.4</v>
      </c>
      <c r="AD365" s="174">
        <v>13.2</v>
      </c>
      <c r="AF365" s="26" t="e">
        <f t="shared" si="38"/>
        <v>#VALUE!</v>
      </c>
      <c r="AG365" s="7"/>
      <c r="AH365" s="7"/>
      <c r="AI365" s="7"/>
      <c r="AJ365" s="7"/>
      <c r="AK365" s="7"/>
      <c r="AL365" s="7"/>
      <c r="AN365" s="26" t="e">
        <f t="shared" si="39"/>
        <v>#VALUE!</v>
      </c>
      <c r="AO365" s="7"/>
      <c r="AP365" s="7"/>
      <c r="AQ365" s="7"/>
      <c r="AR365" s="7"/>
      <c r="AS365" s="7"/>
      <c r="AT365" s="7"/>
      <c r="AV365" s="26" t="e">
        <f t="shared" si="40"/>
        <v>#VALUE!</v>
      </c>
      <c r="AW365" s="7"/>
      <c r="AX365" s="7"/>
      <c r="AY365" s="7"/>
      <c r="AZ365" s="7"/>
      <c r="BA365" s="7"/>
      <c r="BB365" s="7"/>
    </row>
    <row r="366" spans="1:54" x14ac:dyDescent="0.45">
      <c r="A366" s="48">
        <f t="shared" si="41"/>
        <v>42359</v>
      </c>
      <c r="B366" s="60"/>
      <c r="C366" s="61">
        <f>INDEX(($I$12:$N$1473,$Q$12:$V$1473,$Y$12:$AD$1473),$A366-VLOOKUP($C$3,$CA$3:$CC$10,3,FALSE)+1,3,VLOOKUP($C$3,$CA$3:$CB$10,2,FALSE))</f>
        <v>6.95</v>
      </c>
      <c r="D366" s="61">
        <f>INDEX(($I$12:$N$1473,$Q$12:$V$1473,$Y$12:$AD$1473),$A366-VLOOKUP($C$3,$CA$3:$CC$10,3,FALSE)+1,4,VLOOKUP($C$3,$CA$3:$CB$10,2,FALSE))</f>
        <v>14.61</v>
      </c>
      <c r="E366" s="61">
        <f>INDEX(($I$12:$N$1473,$Q$12:$V$1473,$Y$12:$AD$1473),$A366-VLOOKUP($C$3,$CA$3:$CC$10,3,FALSE)+1,5,VLOOKUP($C$3,$CA$3:$CB$10,2,FALSE))</f>
        <v>9.1999999999999993</v>
      </c>
      <c r="F366" s="62">
        <f>INDEX(($I$12:$N$1473,$Q$12:$V$1473,$Y$12:$AD$1473),$A366-VLOOKUP($C$3,$CA$3:$CC$10,3,FALSE)+1,6,VLOOKUP($C$3,$CA$3:$CB$10,2,FALSE))</f>
        <v>12.9</v>
      </c>
      <c r="G366" s="30"/>
      <c r="H366" s="26">
        <f t="shared" si="35"/>
        <v>42359</v>
      </c>
      <c r="I366" s="7" t="s">
        <v>374</v>
      </c>
      <c r="J366" s="7" t="s">
        <v>20</v>
      </c>
      <c r="K366" s="7">
        <v>6.35</v>
      </c>
      <c r="L366" s="7"/>
      <c r="M366" s="7">
        <v>9.9</v>
      </c>
      <c r="N366" s="7">
        <v>13.4</v>
      </c>
      <c r="P366" s="26">
        <f t="shared" si="36"/>
        <v>42359</v>
      </c>
      <c r="Q366" s="7" t="s">
        <v>374</v>
      </c>
      <c r="R366" s="7" t="s">
        <v>20</v>
      </c>
      <c r="S366" s="7">
        <v>6.15</v>
      </c>
      <c r="T366" s="7">
        <v>13.19</v>
      </c>
      <c r="U366" s="7">
        <v>10.3</v>
      </c>
      <c r="V366" s="7">
        <v>13.4</v>
      </c>
      <c r="X366" s="26">
        <f t="shared" si="37"/>
        <v>42359</v>
      </c>
      <c r="Y366" s="174" t="s">
        <v>374</v>
      </c>
      <c r="Z366" s="174" t="s">
        <v>20</v>
      </c>
      <c r="AA366" s="174">
        <v>6.95</v>
      </c>
      <c r="AB366" s="174">
        <v>14.61</v>
      </c>
      <c r="AC366" s="174">
        <v>9.1999999999999993</v>
      </c>
      <c r="AD366" s="174">
        <v>12.9</v>
      </c>
      <c r="AF366" s="26" t="e">
        <f t="shared" si="38"/>
        <v>#VALUE!</v>
      </c>
      <c r="AG366" s="7"/>
      <c r="AH366" s="7"/>
      <c r="AI366" s="7"/>
      <c r="AJ366" s="7"/>
      <c r="AK366" s="7"/>
      <c r="AL366" s="7"/>
      <c r="AN366" s="26" t="e">
        <f t="shared" si="39"/>
        <v>#VALUE!</v>
      </c>
      <c r="AO366" s="7"/>
      <c r="AP366" s="7"/>
      <c r="AQ366" s="7"/>
      <c r="AR366" s="7"/>
      <c r="AS366" s="7"/>
      <c r="AT366" s="7"/>
      <c r="AV366" s="26" t="e">
        <f t="shared" si="40"/>
        <v>#VALUE!</v>
      </c>
      <c r="AW366" s="7"/>
      <c r="AX366" s="7"/>
      <c r="AY366" s="7"/>
      <c r="AZ366" s="7"/>
      <c r="BA366" s="7"/>
      <c r="BB366" s="7"/>
    </row>
    <row r="367" spans="1:54" x14ac:dyDescent="0.45">
      <c r="A367" s="48">
        <f t="shared" si="41"/>
        <v>42360</v>
      </c>
      <c r="B367" s="60"/>
      <c r="C367" s="61">
        <f>INDEX(($I$12:$N$1473,$Q$12:$V$1473,$Y$12:$AD$1473),$A367-VLOOKUP($C$3,$CA$3:$CC$10,3,FALSE)+1,3,VLOOKUP($C$3,$CA$3:$CB$10,2,FALSE))</f>
        <v>5.4</v>
      </c>
      <c r="D367" s="61">
        <f>INDEX(($I$12:$N$1473,$Q$12:$V$1473,$Y$12:$AD$1473),$A367-VLOOKUP($C$3,$CA$3:$CC$10,3,FALSE)+1,4,VLOOKUP($C$3,$CA$3:$CB$10,2,FALSE))</f>
        <v>14.61</v>
      </c>
      <c r="E367" s="61">
        <f>INDEX(($I$12:$N$1473,$Q$12:$V$1473,$Y$12:$AD$1473),$A367-VLOOKUP($C$3,$CA$3:$CC$10,3,FALSE)+1,5,VLOOKUP($C$3,$CA$3:$CB$10,2,FALSE))</f>
        <v>10.6</v>
      </c>
      <c r="F367" s="62">
        <f>INDEX(($I$12:$N$1473,$Q$12:$V$1473,$Y$12:$AD$1473),$A367-VLOOKUP($C$3,$CA$3:$CC$10,3,FALSE)+1,6,VLOOKUP($C$3,$CA$3:$CB$10,2,FALSE))</f>
        <v>14.6</v>
      </c>
      <c r="G367" s="30"/>
      <c r="H367" s="26">
        <f t="shared" si="35"/>
        <v>42360</v>
      </c>
      <c r="I367" s="7" t="s">
        <v>375</v>
      </c>
      <c r="J367" s="7" t="s">
        <v>20</v>
      </c>
      <c r="K367" s="7">
        <v>4.6500000000000004</v>
      </c>
      <c r="L367" s="7"/>
      <c r="M367" s="7">
        <v>11.4</v>
      </c>
      <c r="N367" s="7">
        <v>15.3</v>
      </c>
      <c r="P367" s="26">
        <f t="shared" si="36"/>
        <v>42360</v>
      </c>
      <c r="Q367" s="7" t="s">
        <v>375</v>
      </c>
      <c r="R367" s="7" t="s">
        <v>20</v>
      </c>
      <c r="S367" s="7">
        <v>4.55</v>
      </c>
      <c r="T367" s="7">
        <v>13.19</v>
      </c>
      <c r="U367" s="7">
        <v>11.6</v>
      </c>
      <c r="V367" s="7">
        <v>15.3</v>
      </c>
      <c r="X367" s="26">
        <f t="shared" si="37"/>
        <v>42360</v>
      </c>
      <c r="Y367" s="174" t="s">
        <v>375</v>
      </c>
      <c r="Z367" s="174" t="s">
        <v>20</v>
      </c>
      <c r="AA367" s="174">
        <v>5.4</v>
      </c>
      <c r="AB367" s="174">
        <v>14.61</v>
      </c>
      <c r="AC367" s="174">
        <v>10.6</v>
      </c>
      <c r="AD367" s="174">
        <v>14.6</v>
      </c>
      <c r="AF367" s="26" t="e">
        <f t="shared" si="38"/>
        <v>#VALUE!</v>
      </c>
      <c r="AG367" s="7"/>
      <c r="AH367" s="7"/>
      <c r="AI367" s="7"/>
      <c r="AJ367" s="7"/>
      <c r="AK367" s="7"/>
      <c r="AL367" s="7"/>
      <c r="AN367" s="26" t="e">
        <f t="shared" si="39"/>
        <v>#VALUE!</v>
      </c>
      <c r="AO367" s="7"/>
      <c r="AP367" s="7"/>
      <c r="AQ367" s="7"/>
      <c r="AR367" s="7"/>
      <c r="AS367" s="7"/>
      <c r="AT367" s="7"/>
      <c r="AV367" s="26" t="e">
        <f t="shared" si="40"/>
        <v>#VALUE!</v>
      </c>
      <c r="AW367" s="7"/>
      <c r="AX367" s="7"/>
      <c r="AY367" s="7"/>
      <c r="AZ367" s="7"/>
      <c r="BA367" s="7"/>
      <c r="BB367" s="7"/>
    </row>
    <row r="368" spans="1:54" x14ac:dyDescent="0.45">
      <c r="A368" s="48">
        <f t="shared" si="41"/>
        <v>42361</v>
      </c>
      <c r="B368" s="60"/>
      <c r="C368" s="61">
        <f>INDEX(($I$12:$N$1473,$Q$12:$V$1473,$Y$12:$AD$1473),$A368-VLOOKUP($C$3,$CA$3:$CC$10,3,FALSE)+1,3,VLOOKUP($C$3,$CA$3:$CB$10,2,FALSE))</f>
        <v>6.7</v>
      </c>
      <c r="D368" s="61">
        <f>INDEX(($I$12:$N$1473,$Q$12:$V$1473,$Y$12:$AD$1473),$A368-VLOOKUP($C$3,$CA$3:$CC$10,3,FALSE)+1,4,VLOOKUP($C$3,$CA$3:$CB$10,2,FALSE))</f>
        <v>14.61</v>
      </c>
      <c r="E368" s="61">
        <f>INDEX(($I$12:$N$1473,$Q$12:$V$1473,$Y$12:$AD$1473),$A368-VLOOKUP($C$3,$CA$3:$CC$10,3,FALSE)+1,5,VLOOKUP($C$3,$CA$3:$CB$10,2,FALSE))</f>
        <v>8.9</v>
      </c>
      <c r="F368" s="62">
        <f>INDEX(($I$12:$N$1473,$Q$12:$V$1473,$Y$12:$AD$1473),$A368-VLOOKUP($C$3,$CA$3:$CC$10,3,FALSE)+1,6,VLOOKUP($C$3,$CA$3:$CB$10,2,FALSE))</f>
        <v>13.7</v>
      </c>
      <c r="G368" s="30"/>
      <c r="H368" s="26">
        <f t="shared" si="35"/>
        <v>42361</v>
      </c>
      <c r="I368" s="7" t="s">
        <v>376</v>
      </c>
      <c r="J368" s="7" t="s">
        <v>20</v>
      </c>
      <c r="K368" s="7">
        <v>6.05</v>
      </c>
      <c r="L368" s="7"/>
      <c r="M368" s="7">
        <v>10.1</v>
      </c>
      <c r="N368" s="7">
        <v>13.8</v>
      </c>
      <c r="P368" s="26">
        <f t="shared" si="36"/>
        <v>42361</v>
      </c>
      <c r="Q368" s="7" t="s">
        <v>376</v>
      </c>
      <c r="R368" s="7" t="s">
        <v>20</v>
      </c>
      <c r="S368" s="7">
        <v>6.05</v>
      </c>
      <c r="T368" s="7">
        <v>13.19</v>
      </c>
      <c r="U368" s="7">
        <v>9.9</v>
      </c>
      <c r="V368" s="7">
        <v>14</v>
      </c>
      <c r="X368" s="26">
        <f t="shared" si="37"/>
        <v>42361</v>
      </c>
      <c r="Y368" s="174" t="s">
        <v>376</v>
      </c>
      <c r="Z368" s="174" t="s">
        <v>20</v>
      </c>
      <c r="AA368" s="174">
        <v>6.7</v>
      </c>
      <c r="AB368" s="174">
        <v>14.61</v>
      </c>
      <c r="AC368" s="174">
        <v>8.9</v>
      </c>
      <c r="AD368" s="174">
        <v>13.7</v>
      </c>
      <c r="AF368" s="26" t="e">
        <f t="shared" si="38"/>
        <v>#VALUE!</v>
      </c>
      <c r="AG368" s="7"/>
      <c r="AH368" s="7"/>
      <c r="AI368" s="7"/>
      <c r="AJ368" s="7"/>
      <c r="AK368" s="7"/>
      <c r="AL368" s="7"/>
      <c r="AN368" s="26" t="e">
        <f t="shared" si="39"/>
        <v>#VALUE!</v>
      </c>
      <c r="AO368" s="7"/>
      <c r="AP368" s="7"/>
      <c r="AQ368" s="7"/>
      <c r="AR368" s="7"/>
      <c r="AS368" s="7"/>
      <c r="AT368" s="7"/>
      <c r="AV368" s="26" t="e">
        <f t="shared" si="40"/>
        <v>#VALUE!</v>
      </c>
      <c r="AW368" s="7"/>
      <c r="AX368" s="7"/>
      <c r="AY368" s="7"/>
      <c r="AZ368" s="7"/>
      <c r="BA368" s="7"/>
      <c r="BB368" s="7"/>
    </row>
    <row r="369" spans="1:54" x14ac:dyDescent="0.45">
      <c r="A369" s="48">
        <f t="shared" si="41"/>
        <v>42362</v>
      </c>
      <c r="B369" s="60"/>
      <c r="C369" s="61">
        <f>INDEX(($I$12:$N$1473,$Q$12:$V$1473,$Y$12:$AD$1473),$A369-VLOOKUP($C$3,$CA$3:$CC$10,3,FALSE)+1,3,VLOOKUP($C$3,$CA$3:$CB$10,2,FALSE))</f>
        <v>8</v>
      </c>
      <c r="D369" s="61">
        <f>INDEX(($I$12:$N$1473,$Q$12:$V$1473,$Y$12:$AD$1473),$A369-VLOOKUP($C$3,$CA$3:$CC$10,3,FALSE)+1,4,VLOOKUP($C$3,$CA$3:$CB$10,2,FALSE))</f>
        <v>14.61</v>
      </c>
      <c r="E369" s="61">
        <f>INDEX(($I$12:$N$1473,$Q$12:$V$1473,$Y$12:$AD$1473),$A369-VLOOKUP($C$3,$CA$3:$CC$10,3,FALSE)+1,5,VLOOKUP($C$3,$CA$3:$CB$10,2,FALSE))</f>
        <v>7</v>
      </c>
      <c r="F369" s="62">
        <f>INDEX(($I$12:$N$1473,$Q$12:$V$1473,$Y$12:$AD$1473),$A369-VLOOKUP($C$3,$CA$3:$CC$10,3,FALSE)+1,6,VLOOKUP($C$3,$CA$3:$CB$10,2,FALSE))</f>
        <v>13</v>
      </c>
      <c r="G369" s="30"/>
      <c r="H369" s="26">
        <f t="shared" si="35"/>
        <v>42362</v>
      </c>
      <c r="I369" s="7" t="s">
        <v>377</v>
      </c>
      <c r="J369" s="7" t="s">
        <v>20</v>
      </c>
      <c r="K369" s="7">
        <v>7.6</v>
      </c>
      <c r="L369" s="7"/>
      <c r="M369" s="7">
        <v>7.7</v>
      </c>
      <c r="N369" s="7">
        <v>13.1</v>
      </c>
      <c r="P369" s="26">
        <f t="shared" si="36"/>
        <v>42362</v>
      </c>
      <c r="Q369" s="7" t="s">
        <v>377</v>
      </c>
      <c r="R369" s="7" t="s">
        <v>20</v>
      </c>
      <c r="S369" s="7">
        <v>8.0500000000000007</v>
      </c>
      <c r="T369" s="7">
        <v>13.19</v>
      </c>
      <c r="U369" s="7">
        <v>6.5</v>
      </c>
      <c r="V369" s="7">
        <v>13.4</v>
      </c>
      <c r="X369" s="26">
        <f t="shared" si="37"/>
        <v>42362</v>
      </c>
      <c r="Y369" s="174" t="s">
        <v>377</v>
      </c>
      <c r="Z369" s="174" t="s">
        <v>20</v>
      </c>
      <c r="AA369" s="174">
        <v>8</v>
      </c>
      <c r="AB369" s="174">
        <v>14.61</v>
      </c>
      <c r="AC369" s="174">
        <v>7</v>
      </c>
      <c r="AD369" s="174">
        <v>13</v>
      </c>
      <c r="AF369" s="26" t="e">
        <f t="shared" si="38"/>
        <v>#VALUE!</v>
      </c>
      <c r="AG369" s="7"/>
      <c r="AH369" s="7"/>
      <c r="AI369" s="7"/>
      <c r="AJ369" s="7"/>
      <c r="AK369" s="7"/>
      <c r="AL369" s="7"/>
      <c r="AN369" s="26" t="e">
        <f t="shared" si="39"/>
        <v>#VALUE!</v>
      </c>
      <c r="AO369" s="7"/>
      <c r="AP369" s="7"/>
      <c r="AQ369" s="7"/>
      <c r="AR369" s="7"/>
      <c r="AS369" s="7"/>
      <c r="AT369" s="7"/>
      <c r="AV369" s="26" t="e">
        <f t="shared" si="40"/>
        <v>#VALUE!</v>
      </c>
      <c r="AW369" s="7"/>
      <c r="AX369" s="7"/>
      <c r="AY369" s="7"/>
      <c r="AZ369" s="7"/>
      <c r="BA369" s="7"/>
      <c r="BB369" s="7"/>
    </row>
    <row r="370" spans="1:54" x14ac:dyDescent="0.45">
      <c r="A370" s="48">
        <f t="shared" si="41"/>
        <v>42363</v>
      </c>
      <c r="B370" s="60"/>
      <c r="C370" s="61">
        <f>INDEX(($I$12:$N$1473,$Q$12:$V$1473,$Y$12:$AD$1473),$A370-VLOOKUP($C$3,$CA$3:$CC$10,3,FALSE)+1,3,VLOOKUP($C$3,$CA$3:$CB$10,2,FALSE))</f>
        <v>6.55</v>
      </c>
      <c r="D370" s="61">
        <f>INDEX(($I$12:$N$1473,$Q$12:$V$1473,$Y$12:$AD$1473),$A370-VLOOKUP($C$3,$CA$3:$CC$10,3,FALSE)+1,4,VLOOKUP($C$3,$CA$3:$CB$10,2,FALSE))</f>
        <v>14.61</v>
      </c>
      <c r="E370" s="61">
        <f>INDEX(($I$12:$N$1473,$Q$12:$V$1473,$Y$12:$AD$1473),$A370-VLOOKUP($C$3,$CA$3:$CC$10,3,FALSE)+1,5,VLOOKUP($C$3,$CA$3:$CB$10,2,FALSE))</f>
        <v>8.9</v>
      </c>
      <c r="F370" s="62">
        <f>INDEX(($I$12:$N$1473,$Q$12:$V$1473,$Y$12:$AD$1473),$A370-VLOOKUP($C$3,$CA$3:$CC$10,3,FALSE)+1,6,VLOOKUP($C$3,$CA$3:$CB$10,2,FALSE))</f>
        <v>14</v>
      </c>
      <c r="G370" s="30"/>
      <c r="H370" s="26">
        <f t="shared" si="35"/>
        <v>42363</v>
      </c>
      <c r="I370" s="7" t="s">
        <v>378</v>
      </c>
      <c r="J370" s="7" t="s">
        <v>20</v>
      </c>
      <c r="K370" s="7">
        <v>6.45</v>
      </c>
      <c r="L370" s="7"/>
      <c r="M370" s="7">
        <v>9.1</v>
      </c>
      <c r="N370" s="7">
        <v>14</v>
      </c>
      <c r="P370" s="26">
        <f t="shared" si="36"/>
        <v>42363</v>
      </c>
      <c r="Q370" s="7" t="s">
        <v>378</v>
      </c>
      <c r="R370" s="7" t="s">
        <v>20</v>
      </c>
      <c r="S370" s="7">
        <v>6.95</v>
      </c>
      <c r="T370" s="7">
        <v>13.19</v>
      </c>
      <c r="U370" s="7">
        <v>8.1</v>
      </c>
      <c r="V370" s="7">
        <v>14</v>
      </c>
      <c r="X370" s="26">
        <f t="shared" si="37"/>
        <v>42363</v>
      </c>
      <c r="Y370" s="174" t="s">
        <v>378</v>
      </c>
      <c r="Z370" s="174" t="s">
        <v>20</v>
      </c>
      <c r="AA370" s="174">
        <v>6.55</v>
      </c>
      <c r="AB370" s="174">
        <v>14.61</v>
      </c>
      <c r="AC370" s="174">
        <v>8.9</v>
      </c>
      <c r="AD370" s="174">
        <v>14</v>
      </c>
      <c r="AF370" s="26" t="e">
        <f t="shared" si="38"/>
        <v>#VALUE!</v>
      </c>
      <c r="AG370" s="7"/>
      <c r="AH370" s="7"/>
      <c r="AI370" s="7"/>
      <c r="AJ370" s="7"/>
      <c r="AK370" s="7"/>
      <c r="AL370" s="7"/>
      <c r="AN370" s="26" t="e">
        <f t="shared" si="39"/>
        <v>#VALUE!</v>
      </c>
      <c r="AO370" s="7"/>
      <c r="AP370" s="7"/>
      <c r="AQ370" s="7"/>
      <c r="AR370" s="7"/>
      <c r="AS370" s="7"/>
      <c r="AT370" s="7"/>
      <c r="AV370" s="26" t="e">
        <f t="shared" si="40"/>
        <v>#VALUE!</v>
      </c>
      <c r="AW370" s="7"/>
      <c r="AX370" s="7"/>
      <c r="AY370" s="7"/>
      <c r="AZ370" s="7"/>
      <c r="BA370" s="7"/>
      <c r="BB370" s="7"/>
    </row>
    <row r="371" spans="1:54" x14ac:dyDescent="0.45">
      <c r="A371" s="48">
        <f t="shared" si="41"/>
        <v>42364</v>
      </c>
      <c r="B371" s="60"/>
      <c r="C371" s="61">
        <f>INDEX(($I$12:$N$1473,$Q$12:$V$1473,$Y$12:$AD$1473),$A371-VLOOKUP($C$3,$CA$3:$CC$10,3,FALSE)+1,3,VLOOKUP($C$3,$CA$3:$CB$10,2,FALSE))</f>
        <v>7.6</v>
      </c>
      <c r="D371" s="61">
        <f>INDEX(($I$12:$N$1473,$Q$12:$V$1473,$Y$12:$AD$1473),$A371-VLOOKUP($C$3,$CA$3:$CC$10,3,FALSE)+1,4,VLOOKUP($C$3,$CA$3:$CB$10,2,FALSE))</f>
        <v>14.61</v>
      </c>
      <c r="E371" s="61">
        <f>INDEX(($I$12:$N$1473,$Q$12:$V$1473,$Y$12:$AD$1473),$A371-VLOOKUP($C$3,$CA$3:$CC$10,3,FALSE)+1,5,VLOOKUP($C$3,$CA$3:$CB$10,2,FALSE))</f>
        <v>7.4</v>
      </c>
      <c r="F371" s="62">
        <f>INDEX(($I$12:$N$1473,$Q$12:$V$1473,$Y$12:$AD$1473),$A371-VLOOKUP($C$3,$CA$3:$CC$10,3,FALSE)+1,6,VLOOKUP($C$3,$CA$3:$CB$10,2,FALSE))</f>
        <v>13.4</v>
      </c>
      <c r="G371" s="30"/>
      <c r="H371" s="26">
        <f t="shared" si="35"/>
        <v>42364</v>
      </c>
      <c r="I371" s="7" t="s">
        <v>379</v>
      </c>
      <c r="J371" s="7" t="s">
        <v>20</v>
      </c>
      <c r="K371" s="7">
        <v>7</v>
      </c>
      <c r="L371" s="7"/>
      <c r="M371" s="7">
        <v>8.4</v>
      </c>
      <c r="N371" s="7">
        <v>13.6</v>
      </c>
      <c r="P371" s="26">
        <f t="shared" si="36"/>
        <v>42364</v>
      </c>
      <c r="Q371" s="7" t="s">
        <v>379</v>
      </c>
      <c r="R371" s="7" t="s">
        <v>20</v>
      </c>
      <c r="S371" s="7">
        <v>7.3</v>
      </c>
      <c r="T371" s="7">
        <v>13.19</v>
      </c>
      <c r="U371" s="7">
        <v>7.6</v>
      </c>
      <c r="V371" s="7">
        <v>13.8</v>
      </c>
      <c r="X371" s="26">
        <f t="shared" si="37"/>
        <v>42364</v>
      </c>
      <c r="Y371" s="174" t="s">
        <v>379</v>
      </c>
      <c r="Z371" s="174" t="s">
        <v>20</v>
      </c>
      <c r="AA371" s="174">
        <v>7.6</v>
      </c>
      <c r="AB371" s="174">
        <v>14.61</v>
      </c>
      <c r="AC371" s="174">
        <v>7.4</v>
      </c>
      <c r="AD371" s="174">
        <v>13.4</v>
      </c>
      <c r="AF371" s="26" t="e">
        <f t="shared" si="38"/>
        <v>#VALUE!</v>
      </c>
      <c r="AG371" s="7"/>
      <c r="AH371" s="7"/>
      <c r="AI371" s="7"/>
      <c r="AJ371" s="7"/>
      <c r="AK371" s="7"/>
      <c r="AL371" s="7"/>
      <c r="AN371" s="26" t="e">
        <f t="shared" si="39"/>
        <v>#VALUE!</v>
      </c>
      <c r="AO371" s="7"/>
      <c r="AP371" s="7"/>
      <c r="AQ371" s="7"/>
      <c r="AR371" s="7"/>
      <c r="AS371" s="7"/>
      <c r="AT371" s="7"/>
      <c r="AV371" s="26" t="e">
        <f t="shared" si="40"/>
        <v>#VALUE!</v>
      </c>
      <c r="AW371" s="7"/>
      <c r="AX371" s="7"/>
      <c r="AY371" s="7"/>
      <c r="AZ371" s="7"/>
      <c r="BA371" s="7"/>
      <c r="BB371" s="7"/>
    </row>
    <row r="372" spans="1:54" x14ac:dyDescent="0.45">
      <c r="A372" s="48">
        <f t="shared" si="41"/>
        <v>42365</v>
      </c>
      <c r="B372" s="60"/>
      <c r="C372" s="61">
        <f>INDEX(($I$12:$N$1473,$Q$12:$V$1473,$Y$12:$AD$1473),$A372-VLOOKUP($C$3,$CA$3:$CC$10,3,FALSE)+1,3,VLOOKUP($C$3,$CA$3:$CB$10,2,FALSE))</f>
        <v>8.25</v>
      </c>
      <c r="D372" s="61">
        <f>INDEX(($I$12:$N$1473,$Q$12:$V$1473,$Y$12:$AD$1473),$A372-VLOOKUP($C$3,$CA$3:$CC$10,3,FALSE)+1,4,VLOOKUP($C$3,$CA$3:$CB$10,2,FALSE))</f>
        <v>14.61</v>
      </c>
      <c r="E372" s="61">
        <f>INDEX(($I$12:$N$1473,$Q$12:$V$1473,$Y$12:$AD$1473),$A372-VLOOKUP($C$3,$CA$3:$CC$10,3,FALSE)+1,5,VLOOKUP($C$3,$CA$3:$CB$10,2,FALSE))</f>
        <v>6.4</v>
      </c>
      <c r="F372" s="62">
        <f>INDEX(($I$12:$N$1473,$Q$12:$V$1473,$Y$12:$AD$1473),$A372-VLOOKUP($C$3,$CA$3:$CC$10,3,FALSE)+1,6,VLOOKUP($C$3,$CA$3:$CB$10,2,FALSE))</f>
        <v>13.1</v>
      </c>
      <c r="G372" s="30"/>
      <c r="H372" s="26">
        <f t="shared" si="35"/>
        <v>42365</v>
      </c>
      <c r="I372" s="7" t="s">
        <v>380</v>
      </c>
      <c r="J372" s="7" t="s">
        <v>20</v>
      </c>
      <c r="K372" s="7">
        <v>7.85</v>
      </c>
      <c r="L372" s="7"/>
      <c r="M372" s="7">
        <v>7.2</v>
      </c>
      <c r="N372" s="7">
        <v>13.1</v>
      </c>
      <c r="P372" s="26">
        <f t="shared" si="36"/>
        <v>42365</v>
      </c>
      <c r="Q372" s="7" t="s">
        <v>380</v>
      </c>
      <c r="R372" s="7" t="s">
        <v>20</v>
      </c>
      <c r="S372" s="7">
        <v>8.4</v>
      </c>
      <c r="T372" s="7">
        <v>13.19</v>
      </c>
      <c r="U372" s="7">
        <v>6.1</v>
      </c>
      <c r="V372" s="7">
        <v>13.1</v>
      </c>
      <c r="X372" s="26">
        <f t="shared" si="37"/>
        <v>42365</v>
      </c>
      <c r="Y372" s="174" t="s">
        <v>380</v>
      </c>
      <c r="Z372" s="174" t="s">
        <v>20</v>
      </c>
      <c r="AA372" s="174">
        <v>8.25</v>
      </c>
      <c r="AB372" s="174">
        <v>14.61</v>
      </c>
      <c r="AC372" s="174">
        <v>6.4</v>
      </c>
      <c r="AD372" s="174">
        <v>13.1</v>
      </c>
      <c r="AF372" s="26" t="e">
        <f t="shared" si="38"/>
        <v>#VALUE!</v>
      </c>
      <c r="AG372" s="7"/>
      <c r="AH372" s="7"/>
      <c r="AI372" s="7"/>
      <c r="AJ372" s="7"/>
      <c r="AK372" s="7"/>
      <c r="AL372" s="7"/>
      <c r="AN372" s="26" t="e">
        <f t="shared" si="39"/>
        <v>#VALUE!</v>
      </c>
      <c r="AO372" s="7"/>
      <c r="AP372" s="7"/>
      <c r="AQ372" s="7"/>
      <c r="AR372" s="7"/>
      <c r="AS372" s="7"/>
      <c r="AT372" s="7"/>
      <c r="AV372" s="26" t="e">
        <f t="shared" si="40"/>
        <v>#VALUE!</v>
      </c>
      <c r="AW372" s="7"/>
      <c r="AX372" s="7"/>
      <c r="AY372" s="7"/>
      <c r="AZ372" s="7"/>
      <c r="BA372" s="7"/>
      <c r="BB372" s="7"/>
    </row>
    <row r="373" spans="1:54" x14ac:dyDescent="0.45">
      <c r="A373" s="48">
        <f t="shared" si="41"/>
        <v>42366</v>
      </c>
      <c r="B373" s="60"/>
      <c r="C373" s="61">
        <f>INDEX(($I$12:$N$1473,$Q$12:$V$1473,$Y$12:$AD$1473),$A373-VLOOKUP($C$3,$CA$3:$CC$10,3,FALSE)+1,3,VLOOKUP($C$3,$CA$3:$CB$10,2,FALSE))</f>
        <v>10.45</v>
      </c>
      <c r="D373" s="61">
        <f>INDEX(($I$12:$N$1473,$Q$12:$V$1473,$Y$12:$AD$1473),$A373-VLOOKUP($C$3,$CA$3:$CC$10,3,FALSE)+1,4,VLOOKUP($C$3,$CA$3:$CB$10,2,FALSE))</f>
        <v>14.61</v>
      </c>
      <c r="E373" s="61">
        <f>INDEX(($I$12:$N$1473,$Q$12:$V$1473,$Y$12:$AD$1473),$A373-VLOOKUP($C$3,$CA$3:$CC$10,3,FALSE)+1,5,VLOOKUP($C$3,$CA$3:$CB$10,2,FALSE))</f>
        <v>3.6</v>
      </c>
      <c r="F373" s="62">
        <f>INDEX(($I$12:$N$1473,$Q$12:$V$1473,$Y$12:$AD$1473),$A373-VLOOKUP($C$3,$CA$3:$CC$10,3,FALSE)+1,6,VLOOKUP($C$3,$CA$3:$CB$10,2,FALSE))</f>
        <v>11.5</v>
      </c>
      <c r="G373" s="30"/>
      <c r="H373" s="26">
        <f t="shared" si="35"/>
        <v>42366</v>
      </c>
      <c r="I373" s="7" t="s">
        <v>381</v>
      </c>
      <c r="J373" s="7" t="s">
        <v>20</v>
      </c>
      <c r="K373" s="7">
        <v>9.6</v>
      </c>
      <c r="L373" s="7"/>
      <c r="M373" s="7">
        <v>5.2</v>
      </c>
      <c r="N373" s="7">
        <v>11.6</v>
      </c>
      <c r="P373" s="26">
        <f t="shared" si="36"/>
        <v>42366</v>
      </c>
      <c r="Q373" s="7" t="s">
        <v>381</v>
      </c>
      <c r="R373" s="7" t="s">
        <v>20</v>
      </c>
      <c r="S373" s="7">
        <v>10.85</v>
      </c>
      <c r="T373" s="7">
        <v>13.19</v>
      </c>
      <c r="U373" s="7">
        <v>2.4</v>
      </c>
      <c r="V373" s="7">
        <v>11.9</v>
      </c>
      <c r="X373" s="26">
        <f t="shared" si="37"/>
        <v>42366</v>
      </c>
      <c r="Y373" s="174" t="s">
        <v>381</v>
      </c>
      <c r="Z373" s="174" t="s">
        <v>20</v>
      </c>
      <c r="AA373" s="174">
        <v>10.45</v>
      </c>
      <c r="AB373" s="174">
        <v>14.61</v>
      </c>
      <c r="AC373" s="174">
        <v>3.6</v>
      </c>
      <c r="AD373" s="174">
        <v>11.5</v>
      </c>
      <c r="AF373" s="26" t="e">
        <f t="shared" si="38"/>
        <v>#VALUE!</v>
      </c>
      <c r="AG373" s="7"/>
      <c r="AH373" s="7"/>
      <c r="AI373" s="7"/>
      <c r="AJ373" s="7"/>
      <c r="AK373" s="7"/>
      <c r="AL373" s="7"/>
      <c r="AN373" s="26" t="e">
        <f t="shared" si="39"/>
        <v>#VALUE!</v>
      </c>
      <c r="AO373" s="7"/>
      <c r="AP373" s="7"/>
      <c r="AQ373" s="7"/>
      <c r="AR373" s="7"/>
      <c r="AS373" s="7"/>
      <c r="AT373" s="7"/>
      <c r="AV373" s="26" t="e">
        <f t="shared" si="40"/>
        <v>#VALUE!</v>
      </c>
      <c r="AW373" s="7"/>
      <c r="AX373" s="7"/>
      <c r="AY373" s="7"/>
      <c r="AZ373" s="7"/>
      <c r="BA373" s="7"/>
      <c r="BB373" s="7"/>
    </row>
    <row r="374" spans="1:54" x14ac:dyDescent="0.45">
      <c r="A374" s="48">
        <f t="shared" si="41"/>
        <v>42367</v>
      </c>
      <c r="B374" s="60"/>
      <c r="C374" s="61">
        <f>INDEX(($I$12:$N$1473,$Q$12:$V$1473,$Y$12:$AD$1473),$A374-VLOOKUP($C$3,$CA$3:$CC$10,3,FALSE)+1,3,VLOOKUP($C$3,$CA$3:$CB$10,2,FALSE))</f>
        <v>7.9</v>
      </c>
      <c r="D374" s="61">
        <f>INDEX(($I$12:$N$1473,$Q$12:$V$1473,$Y$12:$AD$1473),$A374-VLOOKUP($C$3,$CA$3:$CC$10,3,FALSE)+1,4,VLOOKUP($C$3,$CA$3:$CB$10,2,FALSE))</f>
        <v>14.61</v>
      </c>
      <c r="E374" s="61">
        <f>INDEX(($I$12:$N$1473,$Q$12:$V$1473,$Y$12:$AD$1473),$A374-VLOOKUP($C$3,$CA$3:$CC$10,3,FALSE)+1,5,VLOOKUP($C$3,$CA$3:$CB$10,2,FALSE))</f>
        <v>8.1999999999999993</v>
      </c>
      <c r="F374" s="62">
        <f>INDEX(($I$12:$N$1473,$Q$12:$V$1473,$Y$12:$AD$1473),$A374-VLOOKUP($C$3,$CA$3:$CC$10,3,FALSE)+1,6,VLOOKUP($C$3,$CA$3:$CB$10,2,FALSE))</f>
        <v>12</v>
      </c>
      <c r="G374" s="30"/>
      <c r="H374" s="26">
        <f t="shared" si="35"/>
        <v>42367</v>
      </c>
      <c r="I374" s="7" t="s">
        <v>382</v>
      </c>
      <c r="J374" s="7" t="s">
        <v>20</v>
      </c>
      <c r="K374" s="7">
        <v>7.45</v>
      </c>
      <c r="L374" s="7"/>
      <c r="M374" s="7">
        <v>8.6</v>
      </c>
      <c r="N374" s="7">
        <v>12.5</v>
      </c>
      <c r="P374" s="26">
        <f t="shared" si="36"/>
        <v>42367</v>
      </c>
      <c r="Q374" s="7" t="s">
        <v>382</v>
      </c>
      <c r="R374" s="7" t="s">
        <v>20</v>
      </c>
      <c r="S374" s="7">
        <v>7.95</v>
      </c>
      <c r="T374" s="7">
        <v>13.19</v>
      </c>
      <c r="U374" s="7">
        <v>7.7</v>
      </c>
      <c r="V374" s="7">
        <v>12.4</v>
      </c>
      <c r="X374" s="26">
        <f t="shared" si="37"/>
        <v>42367</v>
      </c>
      <c r="Y374" s="174" t="s">
        <v>382</v>
      </c>
      <c r="Z374" s="174" t="s">
        <v>20</v>
      </c>
      <c r="AA374" s="174">
        <v>7.9</v>
      </c>
      <c r="AB374" s="174">
        <v>14.61</v>
      </c>
      <c r="AC374" s="174">
        <v>8.1999999999999993</v>
      </c>
      <c r="AD374" s="174">
        <v>12</v>
      </c>
      <c r="AF374" s="26" t="e">
        <f t="shared" si="38"/>
        <v>#VALUE!</v>
      </c>
      <c r="AG374" s="7"/>
      <c r="AH374" s="7"/>
      <c r="AI374" s="7"/>
      <c r="AJ374" s="7"/>
      <c r="AK374" s="7"/>
      <c r="AL374" s="7"/>
      <c r="AN374" s="26" t="e">
        <f t="shared" si="39"/>
        <v>#VALUE!</v>
      </c>
      <c r="AO374" s="7"/>
      <c r="AP374" s="7"/>
      <c r="AQ374" s="7"/>
      <c r="AR374" s="7"/>
      <c r="AS374" s="7"/>
      <c r="AT374" s="7"/>
      <c r="AV374" s="26" t="e">
        <f t="shared" si="40"/>
        <v>#VALUE!</v>
      </c>
      <c r="AW374" s="7"/>
      <c r="AX374" s="7"/>
      <c r="AY374" s="7"/>
      <c r="AZ374" s="7"/>
      <c r="BA374" s="7"/>
      <c r="BB374" s="7"/>
    </row>
    <row r="375" spans="1:54" x14ac:dyDescent="0.45">
      <c r="A375" s="48">
        <f t="shared" si="41"/>
        <v>42368</v>
      </c>
      <c r="B375" s="60"/>
      <c r="C375" s="61">
        <f>INDEX(($I$12:$N$1473,$Q$12:$V$1473,$Y$12:$AD$1473),$A375-VLOOKUP($C$3,$CA$3:$CC$10,3,FALSE)+1,3,VLOOKUP($C$3,$CA$3:$CB$10,2,FALSE))</f>
        <v>9.75</v>
      </c>
      <c r="D375" s="61">
        <f>INDEX(($I$12:$N$1473,$Q$12:$V$1473,$Y$12:$AD$1473),$A375-VLOOKUP($C$3,$CA$3:$CC$10,3,FALSE)+1,4,VLOOKUP($C$3,$CA$3:$CB$10,2,FALSE))</f>
        <v>14.61</v>
      </c>
      <c r="E375" s="61">
        <f>INDEX(($I$12:$N$1473,$Q$12:$V$1473,$Y$12:$AD$1473),$A375-VLOOKUP($C$3,$CA$3:$CC$10,3,FALSE)+1,5,VLOOKUP($C$3,$CA$3:$CB$10,2,FALSE))</f>
        <v>5.2</v>
      </c>
      <c r="F375" s="62">
        <f>INDEX(($I$12:$N$1473,$Q$12:$V$1473,$Y$12:$AD$1473),$A375-VLOOKUP($C$3,$CA$3:$CC$10,3,FALSE)+1,6,VLOOKUP($C$3,$CA$3:$CB$10,2,FALSE))</f>
        <v>11.3</v>
      </c>
      <c r="G375" s="30"/>
      <c r="H375" s="26">
        <f t="shared" si="35"/>
        <v>42368</v>
      </c>
      <c r="I375" s="7" t="s">
        <v>383</v>
      </c>
      <c r="J375" s="7" t="s">
        <v>20</v>
      </c>
      <c r="K375" s="7">
        <v>9.0500000000000007</v>
      </c>
      <c r="L375" s="7"/>
      <c r="M375" s="7">
        <v>6</v>
      </c>
      <c r="N375" s="7">
        <v>11.9</v>
      </c>
      <c r="P375" s="26">
        <f t="shared" si="36"/>
        <v>42368</v>
      </c>
      <c r="Q375" s="7" t="s">
        <v>383</v>
      </c>
      <c r="R375" s="7" t="s">
        <v>20</v>
      </c>
      <c r="S375" s="7">
        <v>10</v>
      </c>
      <c r="T375" s="7">
        <v>13.19</v>
      </c>
      <c r="U375" s="7">
        <v>5.0999999999999996</v>
      </c>
      <c r="V375" s="7">
        <v>10.9</v>
      </c>
      <c r="X375" s="26">
        <f t="shared" si="37"/>
        <v>42368</v>
      </c>
      <c r="Y375" s="174" t="s">
        <v>383</v>
      </c>
      <c r="Z375" s="174" t="s">
        <v>20</v>
      </c>
      <c r="AA375" s="174">
        <v>9.75</v>
      </c>
      <c r="AB375" s="174">
        <v>14.61</v>
      </c>
      <c r="AC375" s="174">
        <v>5.2</v>
      </c>
      <c r="AD375" s="174">
        <v>11.3</v>
      </c>
      <c r="AF375" s="26" t="e">
        <f t="shared" si="38"/>
        <v>#VALUE!</v>
      </c>
      <c r="AG375" s="7"/>
      <c r="AH375" s="7"/>
      <c r="AI375" s="7"/>
      <c r="AJ375" s="7"/>
      <c r="AK375" s="7"/>
      <c r="AL375" s="7"/>
      <c r="AN375" s="26" t="e">
        <f t="shared" si="39"/>
        <v>#VALUE!</v>
      </c>
      <c r="AO375" s="7"/>
      <c r="AP375" s="7"/>
      <c r="AQ375" s="7"/>
      <c r="AR375" s="7"/>
      <c r="AS375" s="7"/>
      <c r="AT375" s="7"/>
      <c r="AV375" s="26" t="e">
        <f t="shared" si="40"/>
        <v>#VALUE!</v>
      </c>
      <c r="AW375" s="7"/>
      <c r="AX375" s="7"/>
      <c r="AY375" s="7"/>
      <c r="AZ375" s="7"/>
      <c r="BA375" s="7"/>
      <c r="BB375" s="7"/>
    </row>
    <row r="376" spans="1:54" x14ac:dyDescent="0.45">
      <c r="A376" s="48">
        <f t="shared" si="41"/>
        <v>42369</v>
      </c>
      <c r="B376" s="60"/>
      <c r="C376" s="61">
        <f>INDEX(($I$12:$N$1473,$Q$12:$V$1473,$Y$12:$AD$1473),$A376-VLOOKUP($C$3,$CA$3:$CC$10,3,FALSE)+1,3,VLOOKUP($C$3,$CA$3:$CB$10,2,FALSE))</f>
        <v>8.4</v>
      </c>
      <c r="D376" s="61">
        <f>INDEX(($I$12:$N$1473,$Q$12:$V$1473,$Y$12:$AD$1473),$A376-VLOOKUP($C$3,$CA$3:$CC$10,3,FALSE)+1,4,VLOOKUP($C$3,$CA$3:$CB$10,2,FALSE))</f>
        <v>14.61</v>
      </c>
      <c r="E376" s="61">
        <f>INDEX(($I$12:$N$1473,$Q$12:$V$1473,$Y$12:$AD$1473),$A376-VLOOKUP($C$3,$CA$3:$CC$10,3,FALSE)+1,5,VLOOKUP($C$3,$CA$3:$CB$10,2,FALSE))</f>
        <v>7.4</v>
      </c>
      <c r="F376" s="62">
        <f>INDEX(($I$12:$N$1473,$Q$12:$V$1473,$Y$12:$AD$1473),$A376-VLOOKUP($C$3,$CA$3:$CC$10,3,FALSE)+1,6,VLOOKUP($C$3,$CA$3:$CB$10,2,FALSE))</f>
        <v>11.8</v>
      </c>
      <c r="G376" s="30"/>
      <c r="H376" s="26">
        <f t="shared" si="35"/>
        <v>42369</v>
      </c>
      <c r="I376" s="7" t="s">
        <v>384</v>
      </c>
      <c r="J376" s="7" t="s">
        <v>20</v>
      </c>
      <c r="K376" s="7">
        <v>8.0500000000000007</v>
      </c>
      <c r="L376" s="7"/>
      <c r="M376" s="7">
        <v>7.8</v>
      </c>
      <c r="N376" s="7">
        <v>12.1</v>
      </c>
      <c r="P376" s="26">
        <f t="shared" si="36"/>
        <v>42369</v>
      </c>
      <c r="Q376" s="7" t="s">
        <v>384</v>
      </c>
      <c r="R376" s="7" t="s">
        <v>20</v>
      </c>
      <c r="S376" s="7">
        <v>8.1</v>
      </c>
      <c r="T376" s="7">
        <v>13.19</v>
      </c>
      <c r="U376" s="7">
        <v>7.9</v>
      </c>
      <c r="V376" s="7">
        <v>11.9</v>
      </c>
      <c r="X376" s="26">
        <f t="shared" si="37"/>
        <v>42369</v>
      </c>
      <c r="Y376" s="174" t="s">
        <v>384</v>
      </c>
      <c r="Z376" s="174" t="s">
        <v>20</v>
      </c>
      <c r="AA376" s="174">
        <v>8.4</v>
      </c>
      <c r="AB376" s="174">
        <v>14.61</v>
      </c>
      <c r="AC376" s="174">
        <v>7.4</v>
      </c>
      <c r="AD376" s="174">
        <v>11.8</v>
      </c>
      <c r="AF376" s="26" t="e">
        <f t="shared" si="38"/>
        <v>#VALUE!</v>
      </c>
      <c r="AG376" s="7"/>
      <c r="AH376" s="7"/>
      <c r="AI376" s="7"/>
      <c r="AJ376" s="7"/>
      <c r="AK376" s="7"/>
      <c r="AL376" s="7"/>
      <c r="AN376" s="26" t="e">
        <f t="shared" si="39"/>
        <v>#VALUE!</v>
      </c>
      <c r="AO376" s="7"/>
      <c r="AP376" s="7"/>
      <c r="AQ376" s="7"/>
      <c r="AR376" s="7"/>
      <c r="AS376" s="7"/>
      <c r="AT376" s="7"/>
      <c r="AV376" s="26" t="e">
        <f t="shared" si="40"/>
        <v>#VALUE!</v>
      </c>
      <c r="AW376" s="7"/>
      <c r="AX376" s="7"/>
      <c r="AY376" s="7"/>
      <c r="AZ376" s="7"/>
      <c r="BA376" s="7"/>
      <c r="BB376" s="7"/>
    </row>
    <row r="377" spans="1:54" x14ac:dyDescent="0.45">
      <c r="A377" s="48">
        <f t="shared" si="41"/>
        <v>42370</v>
      </c>
      <c r="B377" s="60"/>
      <c r="C377" s="61">
        <f>INDEX(($I$12:$N$1473,$Q$12:$V$1473,$Y$12:$AD$1473),$A377-VLOOKUP($C$3,$CA$3:$CC$10,3,FALSE)+1,3,VLOOKUP($C$3,$CA$3:$CB$10,2,FALSE))</f>
        <v>11.85</v>
      </c>
      <c r="D377" s="61">
        <f>INDEX(($I$12:$N$1473,$Q$12:$V$1473,$Y$12:$AD$1473),$A377-VLOOKUP($C$3,$CA$3:$CC$10,3,FALSE)+1,4,VLOOKUP($C$3,$CA$3:$CB$10,2,FALSE))</f>
        <v>14.61</v>
      </c>
      <c r="E377" s="61">
        <f>INDEX(($I$12:$N$1473,$Q$12:$V$1473,$Y$12:$AD$1473),$A377-VLOOKUP($C$3,$CA$3:$CC$10,3,FALSE)+1,5,VLOOKUP($C$3,$CA$3:$CB$10,2,FALSE))</f>
        <v>3.8</v>
      </c>
      <c r="F377" s="62">
        <f>INDEX(($I$12:$N$1473,$Q$12:$V$1473,$Y$12:$AD$1473),$A377-VLOOKUP($C$3,$CA$3:$CC$10,3,FALSE)+1,6,VLOOKUP($C$3,$CA$3:$CB$10,2,FALSE))</f>
        <v>8.5</v>
      </c>
      <c r="G377" s="30"/>
      <c r="H377" s="26">
        <f t="shared" si="35"/>
        <v>42370</v>
      </c>
      <c r="I377" s="7" t="s">
        <v>385</v>
      </c>
      <c r="J377" s="7" t="s">
        <v>20</v>
      </c>
      <c r="K377" s="7">
        <v>11.4</v>
      </c>
      <c r="L377" s="7"/>
      <c r="M377" s="7">
        <v>4.5</v>
      </c>
      <c r="N377" s="7">
        <v>8.6999999999999993</v>
      </c>
      <c r="P377" s="26">
        <f t="shared" si="36"/>
        <v>42370</v>
      </c>
      <c r="Q377" s="7" t="s">
        <v>385</v>
      </c>
      <c r="R377" s="7" t="s">
        <v>20</v>
      </c>
      <c r="S377" s="7">
        <v>12.7</v>
      </c>
      <c r="T377" s="7">
        <v>13.65</v>
      </c>
      <c r="U377" s="7">
        <v>1.9</v>
      </c>
      <c r="V377" s="7">
        <v>8.6999999999999993</v>
      </c>
      <c r="X377" s="26">
        <f t="shared" si="37"/>
        <v>42370</v>
      </c>
      <c r="Y377" s="174" t="s">
        <v>385</v>
      </c>
      <c r="Z377" s="174" t="s">
        <v>20</v>
      </c>
      <c r="AA377" s="174">
        <v>11.85</v>
      </c>
      <c r="AB377" s="174">
        <v>14.61</v>
      </c>
      <c r="AC377" s="174">
        <v>3.8</v>
      </c>
      <c r="AD377" s="174">
        <v>8.5</v>
      </c>
      <c r="AF377" s="26" t="e">
        <f t="shared" si="38"/>
        <v>#VALUE!</v>
      </c>
      <c r="AG377" s="7"/>
      <c r="AH377" s="7"/>
      <c r="AI377" s="7"/>
      <c r="AJ377" s="7"/>
      <c r="AK377" s="7"/>
      <c r="AL377" s="7"/>
      <c r="AN377" s="26" t="e">
        <f t="shared" si="39"/>
        <v>#VALUE!</v>
      </c>
      <c r="AO377" s="7"/>
      <c r="AP377" s="7"/>
      <c r="AQ377" s="7"/>
      <c r="AR377" s="7"/>
      <c r="AS377" s="7"/>
      <c r="AT377" s="7"/>
      <c r="AV377" s="26" t="e">
        <f t="shared" si="40"/>
        <v>#VALUE!</v>
      </c>
      <c r="AW377" s="7"/>
      <c r="AX377" s="7"/>
      <c r="AY377" s="7"/>
      <c r="AZ377" s="7"/>
      <c r="BA377" s="7"/>
      <c r="BB377" s="7"/>
    </row>
    <row r="378" spans="1:54" x14ac:dyDescent="0.45">
      <c r="A378" s="48">
        <f t="shared" si="41"/>
        <v>42371</v>
      </c>
      <c r="B378" s="60"/>
      <c r="C378" s="61">
        <f>INDEX(($I$12:$N$1473,$Q$12:$V$1473,$Y$12:$AD$1473),$A378-VLOOKUP($C$3,$CA$3:$CC$10,3,FALSE)+1,3,VLOOKUP($C$3,$CA$3:$CB$10,2,FALSE))</f>
        <v>9.3000000000000007</v>
      </c>
      <c r="D378" s="61">
        <f>INDEX(($I$12:$N$1473,$Q$12:$V$1473,$Y$12:$AD$1473),$A378-VLOOKUP($C$3,$CA$3:$CC$10,3,FALSE)+1,4,VLOOKUP($C$3,$CA$3:$CB$10,2,FALSE))</f>
        <v>14.61</v>
      </c>
      <c r="E378" s="61">
        <f>INDEX(($I$12:$N$1473,$Q$12:$V$1473,$Y$12:$AD$1473),$A378-VLOOKUP($C$3,$CA$3:$CC$10,3,FALSE)+1,5,VLOOKUP($C$3,$CA$3:$CB$10,2,FALSE))</f>
        <v>6.5</v>
      </c>
      <c r="F378" s="62">
        <f>INDEX(($I$12:$N$1473,$Q$12:$V$1473,$Y$12:$AD$1473),$A378-VLOOKUP($C$3,$CA$3:$CC$10,3,FALSE)+1,6,VLOOKUP($C$3,$CA$3:$CB$10,2,FALSE))</f>
        <v>10.9</v>
      </c>
      <c r="G378" s="30"/>
      <c r="H378" s="26">
        <f t="shared" si="35"/>
        <v>42371</v>
      </c>
      <c r="I378" s="7" t="s">
        <v>386</v>
      </c>
      <c r="J378" s="7" t="s">
        <v>20</v>
      </c>
      <c r="K378" s="7">
        <v>9.1</v>
      </c>
      <c r="L378" s="7"/>
      <c r="M378" s="7">
        <v>6.9</v>
      </c>
      <c r="N378" s="7">
        <v>10.9</v>
      </c>
      <c r="P378" s="26">
        <f t="shared" si="36"/>
        <v>42371</v>
      </c>
      <c r="Q378" s="7" t="s">
        <v>386</v>
      </c>
      <c r="R378" s="7" t="s">
        <v>20</v>
      </c>
      <c r="S378" s="7">
        <v>8.85</v>
      </c>
      <c r="T378" s="7">
        <v>13.65</v>
      </c>
      <c r="U378" s="7">
        <v>7.2</v>
      </c>
      <c r="V378" s="7">
        <v>11.1</v>
      </c>
      <c r="X378" s="26">
        <f t="shared" si="37"/>
        <v>42371</v>
      </c>
      <c r="Y378" s="174" t="s">
        <v>386</v>
      </c>
      <c r="Z378" s="174" t="s">
        <v>20</v>
      </c>
      <c r="AA378" s="174">
        <v>9.3000000000000007</v>
      </c>
      <c r="AB378" s="174">
        <v>14.61</v>
      </c>
      <c r="AC378" s="174">
        <v>6.5</v>
      </c>
      <c r="AD378" s="174">
        <v>10.9</v>
      </c>
      <c r="AF378" s="26" t="e">
        <f t="shared" si="38"/>
        <v>#VALUE!</v>
      </c>
      <c r="AG378" s="7"/>
      <c r="AH378" s="7"/>
      <c r="AI378" s="7"/>
      <c r="AJ378" s="7"/>
      <c r="AK378" s="7"/>
      <c r="AL378" s="7"/>
      <c r="AN378" s="26" t="e">
        <f t="shared" si="39"/>
        <v>#VALUE!</v>
      </c>
      <c r="AO378" s="7"/>
      <c r="AP378" s="7"/>
      <c r="AQ378" s="7"/>
      <c r="AR378" s="7"/>
      <c r="AS378" s="7"/>
      <c r="AT378" s="7"/>
      <c r="AV378" s="26" t="e">
        <f t="shared" si="40"/>
        <v>#VALUE!</v>
      </c>
      <c r="AW378" s="7"/>
      <c r="AX378" s="7"/>
      <c r="AY378" s="7"/>
      <c r="AZ378" s="7"/>
      <c r="BA378" s="7"/>
      <c r="BB378" s="7"/>
    </row>
    <row r="379" spans="1:54" x14ac:dyDescent="0.45">
      <c r="A379" s="48">
        <f t="shared" si="41"/>
        <v>42372</v>
      </c>
      <c r="B379" s="60"/>
      <c r="C379" s="61">
        <f>INDEX(($I$12:$N$1473,$Q$12:$V$1473,$Y$12:$AD$1473),$A379-VLOOKUP($C$3,$CA$3:$CC$10,3,FALSE)+1,3,VLOOKUP($C$3,$CA$3:$CB$10,2,FALSE))</f>
        <v>11.15</v>
      </c>
      <c r="D379" s="61">
        <f>INDEX(($I$12:$N$1473,$Q$12:$V$1473,$Y$12:$AD$1473),$A379-VLOOKUP($C$3,$CA$3:$CC$10,3,FALSE)+1,4,VLOOKUP($C$3,$CA$3:$CB$10,2,FALSE))</f>
        <v>14.61</v>
      </c>
      <c r="E379" s="61">
        <f>INDEX(($I$12:$N$1473,$Q$12:$V$1473,$Y$12:$AD$1473),$A379-VLOOKUP($C$3,$CA$3:$CC$10,3,FALSE)+1,5,VLOOKUP($C$3,$CA$3:$CB$10,2,FALSE))</f>
        <v>5.6</v>
      </c>
      <c r="F379" s="62">
        <f>INDEX(($I$12:$N$1473,$Q$12:$V$1473,$Y$12:$AD$1473),$A379-VLOOKUP($C$3,$CA$3:$CC$10,3,FALSE)+1,6,VLOOKUP($C$3,$CA$3:$CB$10,2,FALSE))</f>
        <v>8.1</v>
      </c>
      <c r="G379" s="30"/>
      <c r="H379" s="26">
        <f t="shared" si="35"/>
        <v>42372</v>
      </c>
      <c r="I379" s="7" t="s">
        <v>387</v>
      </c>
      <c r="J379" s="7" t="s">
        <v>20</v>
      </c>
      <c r="K379" s="7">
        <v>10.75</v>
      </c>
      <c r="L379" s="7"/>
      <c r="M379" s="7">
        <v>6</v>
      </c>
      <c r="N379" s="7">
        <v>8.5</v>
      </c>
      <c r="P379" s="26">
        <f t="shared" si="36"/>
        <v>42372</v>
      </c>
      <c r="Q379" s="7" t="s">
        <v>387</v>
      </c>
      <c r="R379" s="7" t="s">
        <v>20</v>
      </c>
      <c r="S379" s="7">
        <v>10.6</v>
      </c>
      <c r="T379" s="7">
        <v>13.65</v>
      </c>
      <c r="U379" s="7">
        <v>6.2</v>
      </c>
      <c r="V379" s="7">
        <v>8.6</v>
      </c>
      <c r="X379" s="26">
        <f t="shared" si="37"/>
        <v>42372</v>
      </c>
      <c r="Y379" s="174" t="s">
        <v>387</v>
      </c>
      <c r="Z379" s="174" t="s">
        <v>20</v>
      </c>
      <c r="AA379" s="174">
        <v>11.15</v>
      </c>
      <c r="AB379" s="174">
        <v>14.61</v>
      </c>
      <c r="AC379" s="174">
        <v>5.6</v>
      </c>
      <c r="AD379" s="174">
        <v>8.1</v>
      </c>
      <c r="AF379" s="26" t="e">
        <f t="shared" si="38"/>
        <v>#VALUE!</v>
      </c>
      <c r="AG379" s="7"/>
      <c r="AH379" s="7"/>
      <c r="AI379" s="7"/>
      <c r="AJ379" s="7"/>
      <c r="AK379" s="7"/>
      <c r="AL379" s="7"/>
      <c r="AN379" s="26" t="e">
        <f t="shared" si="39"/>
        <v>#VALUE!</v>
      </c>
      <c r="AO379" s="7"/>
      <c r="AP379" s="7"/>
      <c r="AQ379" s="7"/>
      <c r="AR379" s="7"/>
      <c r="AS379" s="7"/>
      <c r="AT379" s="7"/>
      <c r="AV379" s="26" t="e">
        <f t="shared" si="40"/>
        <v>#VALUE!</v>
      </c>
      <c r="AW379" s="7"/>
      <c r="AX379" s="7"/>
      <c r="AY379" s="7"/>
      <c r="AZ379" s="7"/>
      <c r="BA379" s="7"/>
      <c r="BB379" s="7"/>
    </row>
    <row r="380" spans="1:54" x14ac:dyDescent="0.45">
      <c r="A380" s="48">
        <f t="shared" si="41"/>
        <v>42373</v>
      </c>
      <c r="B380" s="60"/>
      <c r="C380" s="61">
        <f>INDEX(($I$12:$N$1473,$Q$12:$V$1473,$Y$12:$AD$1473),$A380-VLOOKUP($C$3,$CA$3:$CC$10,3,FALSE)+1,3,VLOOKUP($C$3,$CA$3:$CB$10,2,FALSE))</f>
        <v>10.55</v>
      </c>
      <c r="D380" s="61">
        <f>INDEX(($I$12:$N$1473,$Q$12:$V$1473,$Y$12:$AD$1473),$A380-VLOOKUP($C$3,$CA$3:$CC$10,3,FALSE)+1,4,VLOOKUP($C$3,$CA$3:$CB$10,2,FALSE))</f>
        <v>14.61</v>
      </c>
      <c r="E380" s="61">
        <f>INDEX(($I$12:$N$1473,$Q$12:$V$1473,$Y$12:$AD$1473),$A380-VLOOKUP($C$3,$CA$3:$CC$10,3,FALSE)+1,5,VLOOKUP($C$3,$CA$3:$CB$10,2,FALSE))</f>
        <v>5.2</v>
      </c>
      <c r="F380" s="62">
        <f>INDEX(($I$12:$N$1473,$Q$12:$V$1473,$Y$12:$AD$1473),$A380-VLOOKUP($C$3,$CA$3:$CC$10,3,FALSE)+1,6,VLOOKUP($C$3,$CA$3:$CB$10,2,FALSE))</f>
        <v>9.6999999999999993</v>
      </c>
      <c r="G380" s="30"/>
      <c r="H380" s="26">
        <f t="shared" si="35"/>
        <v>42373</v>
      </c>
      <c r="I380" s="7" t="s">
        <v>388</v>
      </c>
      <c r="J380" s="7" t="s">
        <v>20</v>
      </c>
      <c r="K380" s="7">
        <v>9.85</v>
      </c>
      <c r="L380" s="7"/>
      <c r="M380" s="7">
        <v>5.9</v>
      </c>
      <c r="N380" s="7">
        <v>10.4</v>
      </c>
      <c r="P380" s="26">
        <f t="shared" si="36"/>
        <v>42373</v>
      </c>
      <c r="Q380" s="7" t="s">
        <v>388</v>
      </c>
      <c r="R380" s="7" t="s">
        <v>20</v>
      </c>
      <c r="S380" s="7">
        <v>9.6</v>
      </c>
      <c r="T380" s="7">
        <v>13.65</v>
      </c>
      <c r="U380" s="7">
        <v>6.4</v>
      </c>
      <c r="V380" s="7">
        <v>10.4</v>
      </c>
      <c r="X380" s="26">
        <f t="shared" si="37"/>
        <v>42373</v>
      </c>
      <c r="Y380" s="174" t="s">
        <v>388</v>
      </c>
      <c r="Z380" s="174" t="s">
        <v>20</v>
      </c>
      <c r="AA380" s="174">
        <v>10.55</v>
      </c>
      <c r="AB380" s="174">
        <v>14.61</v>
      </c>
      <c r="AC380" s="174">
        <v>5.2</v>
      </c>
      <c r="AD380" s="174">
        <v>9.6999999999999993</v>
      </c>
      <c r="AF380" s="26" t="e">
        <f t="shared" si="38"/>
        <v>#VALUE!</v>
      </c>
      <c r="AG380" s="7"/>
      <c r="AH380" s="7"/>
      <c r="AI380" s="7"/>
      <c r="AJ380" s="7"/>
      <c r="AK380" s="7"/>
      <c r="AL380" s="7"/>
      <c r="AN380" s="26" t="e">
        <f t="shared" si="39"/>
        <v>#VALUE!</v>
      </c>
      <c r="AO380" s="7"/>
      <c r="AP380" s="7"/>
      <c r="AQ380" s="7"/>
      <c r="AR380" s="7"/>
      <c r="AS380" s="7"/>
      <c r="AT380" s="7"/>
      <c r="AV380" s="26" t="e">
        <f t="shared" si="40"/>
        <v>#VALUE!</v>
      </c>
      <c r="AW380" s="7"/>
      <c r="AX380" s="7"/>
      <c r="AY380" s="7"/>
      <c r="AZ380" s="7"/>
      <c r="BA380" s="7"/>
      <c r="BB380" s="7"/>
    </row>
    <row r="381" spans="1:54" x14ac:dyDescent="0.45">
      <c r="A381" s="48">
        <f t="shared" si="41"/>
        <v>42374</v>
      </c>
      <c r="B381" s="60"/>
      <c r="C381" s="61">
        <f>INDEX(($I$12:$N$1473,$Q$12:$V$1473,$Y$12:$AD$1473),$A381-VLOOKUP($C$3,$CA$3:$CC$10,3,FALSE)+1,3,VLOOKUP($C$3,$CA$3:$CB$10,2,FALSE))</f>
        <v>10.9</v>
      </c>
      <c r="D381" s="61">
        <f>INDEX(($I$12:$N$1473,$Q$12:$V$1473,$Y$12:$AD$1473),$A381-VLOOKUP($C$3,$CA$3:$CC$10,3,FALSE)+1,4,VLOOKUP($C$3,$CA$3:$CB$10,2,FALSE))</f>
        <v>14.61</v>
      </c>
      <c r="E381" s="61">
        <f>INDEX(($I$12:$N$1473,$Q$12:$V$1473,$Y$12:$AD$1473),$A381-VLOOKUP($C$3,$CA$3:$CC$10,3,FALSE)+1,5,VLOOKUP($C$3,$CA$3:$CB$10,2,FALSE))</f>
        <v>5.2</v>
      </c>
      <c r="F381" s="62">
        <f>INDEX(($I$12:$N$1473,$Q$12:$V$1473,$Y$12:$AD$1473),$A381-VLOOKUP($C$3,$CA$3:$CC$10,3,FALSE)+1,6,VLOOKUP($C$3,$CA$3:$CB$10,2,FALSE))</f>
        <v>9</v>
      </c>
      <c r="G381" s="30"/>
      <c r="H381" s="26">
        <f t="shared" si="35"/>
        <v>42374</v>
      </c>
      <c r="I381" s="7" t="s">
        <v>389</v>
      </c>
      <c r="J381" s="7" t="s">
        <v>20</v>
      </c>
      <c r="K381" s="7">
        <v>10.4</v>
      </c>
      <c r="L381" s="7"/>
      <c r="M381" s="7">
        <v>5.8</v>
      </c>
      <c r="N381" s="7">
        <v>9.4</v>
      </c>
      <c r="P381" s="26">
        <f t="shared" si="36"/>
        <v>42374</v>
      </c>
      <c r="Q381" s="7" t="s">
        <v>389</v>
      </c>
      <c r="R381" s="7" t="s">
        <v>20</v>
      </c>
      <c r="S381" s="7">
        <v>10.3</v>
      </c>
      <c r="T381" s="7">
        <v>13.65</v>
      </c>
      <c r="U381" s="7">
        <v>5.9</v>
      </c>
      <c r="V381" s="7">
        <v>9.5</v>
      </c>
      <c r="X381" s="26">
        <f t="shared" si="37"/>
        <v>42374</v>
      </c>
      <c r="Y381" s="174" t="s">
        <v>389</v>
      </c>
      <c r="Z381" s="174" t="s">
        <v>20</v>
      </c>
      <c r="AA381" s="174">
        <v>10.9</v>
      </c>
      <c r="AB381" s="174">
        <v>14.61</v>
      </c>
      <c r="AC381" s="174">
        <v>5.2</v>
      </c>
      <c r="AD381" s="174">
        <v>9</v>
      </c>
      <c r="AF381" s="26" t="e">
        <f t="shared" si="38"/>
        <v>#VALUE!</v>
      </c>
      <c r="AG381" s="7"/>
      <c r="AH381" s="7"/>
      <c r="AI381" s="7"/>
      <c r="AJ381" s="7"/>
      <c r="AK381" s="7"/>
      <c r="AL381" s="7"/>
      <c r="AN381" s="26" t="e">
        <f t="shared" si="39"/>
        <v>#VALUE!</v>
      </c>
      <c r="AO381" s="7"/>
      <c r="AP381" s="7"/>
      <c r="AQ381" s="7"/>
      <c r="AR381" s="7"/>
      <c r="AS381" s="7"/>
      <c r="AT381" s="7"/>
      <c r="AV381" s="26" t="e">
        <f t="shared" si="40"/>
        <v>#VALUE!</v>
      </c>
      <c r="AW381" s="7"/>
      <c r="AX381" s="7"/>
      <c r="AY381" s="7"/>
      <c r="AZ381" s="7"/>
      <c r="BA381" s="7"/>
      <c r="BB381" s="7"/>
    </row>
    <row r="382" spans="1:54" x14ac:dyDescent="0.45">
      <c r="A382" s="48">
        <f t="shared" si="41"/>
        <v>42375</v>
      </c>
      <c r="B382" s="60"/>
      <c r="C382" s="61">
        <f>INDEX(($I$12:$N$1473,$Q$12:$V$1473,$Y$12:$AD$1473),$A382-VLOOKUP($C$3,$CA$3:$CC$10,3,FALSE)+1,3,VLOOKUP($C$3,$CA$3:$CB$10,2,FALSE))</f>
        <v>9.8000000000000007</v>
      </c>
      <c r="D382" s="61">
        <f>INDEX(($I$12:$N$1473,$Q$12:$V$1473,$Y$12:$AD$1473),$A382-VLOOKUP($C$3,$CA$3:$CC$10,3,FALSE)+1,4,VLOOKUP($C$3,$CA$3:$CB$10,2,FALSE))</f>
        <v>14.61</v>
      </c>
      <c r="E382" s="61">
        <f>INDEX(($I$12:$N$1473,$Q$12:$V$1473,$Y$12:$AD$1473),$A382-VLOOKUP($C$3,$CA$3:$CC$10,3,FALSE)+1,5,VLOOKUP($C$3,$CA$3:$CB$10,2,FALSE))</f>
        <v>6.7</v>
      </c>
      <c r="F382" s="62">
        <f>INDEX(($I$12:$N$1473,$Q$12:$V$1473,$Y$12:$AD$1473),$A382-VLOOKUP($C$3,$CA$3:$CC$10,3,FALSE)+1,6,VLOOKUP($C$3,$CA$3:$CB$10,2,FALSE))</f>
        <v>9.6999999999999993</v>
      </c>
      <c r="G382" s="30"/>
      <c r="H382" s="26">
        <f t="shared" si="35"/>
        <v>42375</v>
      </c>
      <c r="I382" s="7" t="s">
        <v>390</v>
      </c>
      <c r="J382" s="7" t="s">
        <v>20</v>
      </c>
      <c r="K382" s="7">
        <v>9.25</v>
      </c>
      <c r="L382" s="7"/>
      <c r="M382" s="7">
        <v>7.2</v>
      </c>
      <c r="N382" s="7">
        <v>10.3</v>
      </c>
      <c r="P382" s="26">
        <f t="shared" si="36"/>
        <v>42375</v>
      </c>
      <c r="Q382" s="7" t="s">
        <v>390</v>
      </c>
      <c r="R382" s="7" t="s">
        <v>20</v>
      </c>
      <c r="S382" s="7">
        <v>9.35</v>
      </c>
      <c r="T382" s="7">
        <v>13.65</v>
      </c>
      <c r="U382" s="7">
        <v>7.4</v>
      </c>
      <c r="V382" s="7">
        <v>9.9</v>
      </c>
      <c r="X382" s="26">
        <f t="shared" si="37"/>
        <v>42375</v>
      </c>
      <c r="Y382" s="174" t="s">
        <v>390</v>
      </c>
      <c r="Z382" s="174" t="s">
        <v>20</v>
      </c>
      <c r="AA382" s="174">
        <v>9.8000000000000007</v>
      </c>
      <c r="AB382" s="174">
        <v>14.61</v>
      </c>
      <c r="AC382" s="174">
        <v>6.7</v>
      </c>
      <c r="AD382" s="174">
        <v>9.6999999999999993</v>
      </c>
      <c r="AF382" s="26" t="e">
        <f t="shared" si="38"/>
        <v>#VALUE!</v>
      </c>
      <c r="AG382" s="7"/>
      <c r="AH382" s="7"/>
      <c r="AI382" s="7"/>
      <c r="AJ382" s="7"/>
      <c r="AK382" s="7"/>
      <c r="AL382" s="7"/>
      <c r="AN382" s="26" t="e">
        <f t="shared" si="39"/>
        <v>#VALUE!</v>
      </c>
      <c r="AO382" s="7"/>
      <c r="AP382" s="7"/>
      <c r="AQ382" s="7"/>
      <c r="AR382" s="7"/>
      <c r="AS382" s="7"/>
      <c r="AT382" s="7"/>
      <c r="AV382" s="26" t="e">
        <f t="shared" si="40"/>
        <v>#VALUE!</v>
      </c>
      <c r="AW382" s="7"/>
      <c r="AX382" s="7"/>
      <c r="AY382" s="7"/>
      <c r="AZ382" s="7"/>
      <c r="BA382" s="7"/>
      <c r="BB382" s="7"/>
    </row>
    <row r="383" spans="1:54" x14ac:dyDescent="0.45">
      <c r="A383" s="48">
        <f t="shared" si="41"/>
        <v>42376</v>
      </c>
      <c r="B383" s="60"/>
      <c r="C383" s="61">
        <f>INDEX(($I$12:$N$1473,$Q$12:$V$1473,$Y$12:$AD$1473),$A383-VLOOKUP($C$3,$CA$3:$CC$10,3,FALSE)+1,3,VLOOKUP($C$3,$CA$3:$CB$10,2,FALSE))</f>
        <v>9</v>
      </c>
      <c r="D383" s="61">
        <f>INDEX(($I$12:$N$1473,$Q$12:$V$1473,$Y$12:$AD$1473),$A383-VLOOKUP($C$3,$CA$3:$CC$10,3,FALSE)+1,4,VLOOKUP($C$3,$CA$3:$CB$10,2,FALSE))</f>
        <v>14.61</v>
      </c>
      <c r="E383" s="61">
        <f>INDEX(($I$12:$N$1473,$Q$12:$V$1473,$Y$12:$AD$1473),$A383-VLOOKUP($C$3,$CA$3:$CC$10,3,FALSE)+1,5,VLOOKUP($C$3,$CA$3:$CB$10,2,FALSE))</f>
        <v>6.1</v>
      </c>
      <c r="F383" s="62">
        <f>INDEX(($I$12:$N$1473,$Q$12:$V$1473,$Y$12:$AD$1473),$A383-VLOOKUP($C$3,$CA$3:$CC$10,3,FALSE)+1,6,VLOOKUP($C$3,$CA$3:$CB$10,2,FALSE))</f>
        <v>11.9</v>
      </c>
      <c r="G383" s="30"/>
      <c r="H383" s="26">
        <f t="shared" si="35"/>
        <v>42376</v>
      </c>
      <c r="I383" s="7" t="s">
        <v>391</v>
      </c>
      <c r="J383" s="7" t="s">
        <v>20</v>
      </c>
      <c r="K383" s="7">
        <v>8.65</v>
      </c>
      <c r="L383" s="7"/>
      <c r="M383" s="7">
        <v>6.7</v>
      </c>
      <c r="N383" s="7">
        <v>12</v>
      </c>
      <c r="P383" s="26">
        <f t="shared" si="36"/>
        <v>42376</v>
      </c>
      <c r="Q383" s="7" t="s">
        <v>391</v>
      </c>
      <c r="R383" s="7" t="s">
        <v>20</v>
      </c>
      <c r="S383" s="7">
        <v>8.75</v>
      </c>
      <c r="T383" s="7">
        <v>13.65</v>
      </c>
      <c r="U383" s="7">
        <v>6.6</v>
      </c>
      <c r="V383" s="7">
        <v>11.9</v>
      </c>
      <c r="X383" s="26">
        <f t="shared" si="37"/>
        <v>42376</v>
      </c>
      <c r="Y383" s="174" t="s">
        <v>391</v>
      </c>
      <c r="Z383" s="174" t="s">
        <v>20</v>
      </c>
      <c r="AA383" s="174">
        <v>9</v>
      </c>
      <c r="AB383" s="174">
        <v>14.61</v>
      </c>
      <c r="AC383" s="174">
        <v>6.1</v>
      </c>
      <c r="AD383" s="174">
        <v>11.9</v>
      </c>
      <c r="AF383" s="26" t="e">
        <f t="shared" si="38"/>
        <v>#VALUE!</v>
      </c>
      <c r="AG383" s="7"/>
      <c r="AH383" s="7"/>
      <c r="AI383" s="7"/>
      <c r="AJ383" s="7"/>
      <c r="AK383" s="7"/>
      <c r="AL383" s="7"/>
      <c r="AN383" s="26" t="e">
        <f t="shared" si="39"/>
        <v>#VALUE!</v>
      </c>
      <c r="AO383" s="7"/>
      <c r="AP383" s="7"/>
      <c r="AQ383" s="7"/>
      <c r="AR383" s="7"/>
      <c r="AS383" s="7"/>
      <c r="AT383" s="7"/>
      <c r="AV383" s="26" t="e">
        <f t="shared" si="40"/>
        <v>#VALUE!</v>
      </c>
      <c r="AW383" s="7"/>
      <c r="AX383" s="7"/>
      <c r="AY383" s="7"/>
      <c r="AZ383" s="7"/>
      <c r="BA383" s="7"/>
      <c r="BB383" s="7"/>
    </row>
    <row r="384" spans="1:54" x14ac:dyDescent="0.45">
      <c r="A384" s="48">
        <f t="shared" si="41"/>
        <v>42377</v>
      </c>
      <c r="B384" s="60"/>
      <c r="C384" s="61">
        <f>INDEX(($I$12:$N$1473,$Q$12:$V$1473,$Y$12:$AD$1473),$A384-VLOOKUP($C$3,$CA$3:$CC$10,3,FALSE)+1,3,VLOOKUP($C$3,$CA$3:$CB$10,2,FALSE))</f>
        <v>13</v>
      </c>
      <c r="D384" s="61">
        <f>INDEX(($I$12:$N$1473,$Q$12:$V$1473,$Y$12:$AD$1473),$A384-VLOOKUP($C$3,$CA$3:$CC$10,3,FALSE)+1,4,VLOOKUP($C$3,$CA$3:$CB$10,2,FALSE))</f>
        <v>14.61</v>
      </c>
      <c r="E384" s="61">
        <f>INDEX(($I$12:$N$1473,$Q$12:$V$1473,$Y$12:$AD$1473),$A384-VLOOKUP($C$3,$CA$3:$CC$10,3,FALSE)+1,5,VLOOKUP($C$3,$CA$3:$CB$10,2,FALSE))</f>
        <v>2.1</v>
      </c>
      <c r="F384" s="62">
        <f>INDEX(($I$12:$N$1473,$Q$12:$V$1473,$Y$12:$AD$1473),$A384-VLOOKUP($C$3,$CA$3:$CC$10,3,FALSE)+1,6,VLOOKUP($C$3,$CA$3:$CB$10,2,FALSE))</f>
        <v>7.9</v>
      </c>
      <c r="G384" s="30"/>
      <c r="H384" s="26">
        <f t="shared" si="35"/>
        <v>42377</v>
      </c>
      <c r="I384" s="7" t="s">
        <v>392</v>
      </c>
      <c r="J384" s="7" t="s">
        <v>20</v>
      </c>
      <c r="K384" s="7">
        <v>12</v>
      </c>
      <c r="L384" s="7"/>
      <c r="M384" s="7">
        <v>3.6</v>
      </c>
      <c r="N384" s="7">
        <v>8.4</v>
      </c>
      <c r="P384" s="26">
        <f t="shared" si="36"/>
        <v>42377</v>
      </c>
      <c r="Q384" s="7" t="s">
        <v>392</v>
      </c>
      <c r="R384" s="7" t="s">
        <v>20</v>
      </c>
      <c r="S384" s="7">
        <v>12.9</v>
      </c>
      <c r="T384" s="7">
        <v>13.65</v>
      </c>
      <c r="U384" s="7">
        <v>1.3</v>
      </c>
      <c r="V384" s="7">
        <v>8.9</v>
      </c>
      <c r="X384" s="26">
        <f t="shared" si="37"/>
        <v>42377</v>
      </c>
      <c r="Y384" s="174" t="s">
        <v>392</v>
      </c>
      <c r="Z384" s="174" t="s">
        <v>20</v>
      </c>
      <c r="AA384" s="174">
        <v>13</v>
      </c>
      <c r="AB384" s="174">
        <v>14.61</v>
      </c>
      <c r="AC384" s="174">
        <v>2.1</v>
      </c>
      <c r="AD384" s="174">
        <v>7.9</v>
      </c>
      <c r="AF384" s="26" t="e">
        <f t="shared" si="38"/>
        <v>#VALUE!</v>
      </c>
      <c r="AG384" s="7"/>
      <c r="AH384" s="7"/>
      <c r="AI384" s="7"/>
      <c r="AJ384" s="7"/>
      <c r="AK384" s="7"/>
      <c r="AL384" s="7"/>
      <c r="AN384" s="26" t="e">
        <f t="shared" si="39"/>
        <v>#VALUE!</v>
      </c>
      <c r="AO384" s="7"/>
      <c r="AP384" s="7"/>
      <c r="AQ384" s="7"/>
      <c r="AR384" s="7"/>
      <c r="AS384" s="7"/>
      <c r="AT384" s="7"/>
      <c r="AV384" s="26" t="e">
        <f t="shared" si="40"/>
        <v>#VALUE!</v>
      </c>
      <c r="AW384" s="7"/>
      <c r="AX384" s="7"/>
      <c r="AY384" s="7"/>
      <c r="AZ384" s="7"/>
      <c r="BA384" s="7"/>
      <c r="BB384" s="7"/>
    </row>
    <row r="385" spans="1:54" x14ac:dyDescent="0.45">
      <c r="A385" s="48">
        <f t="shared" si="41"/>
        <v>42378</v>
      </c>
      <c r="B385" s="60"/>
      <c r="C385" s="61">
        <f>INDEX(($I$12:$N$1473,$Q$12:$V$1473,$Y$12:$AD$1473),$A385-VLOOKUP($C$3,$CA$3:$CC$10,3,FALSE)+1,3,VLOOKUP($C$3,$CA$3:$CB$10,2,FALSE))</f>
        <v>10.7</v>
      </c>
      <c r="D385" s="61">
        <f>INDEX(($I$12:$N$1473,$Q$12:$V$1473,$Y$12:$AD$1473),$A385-VLOOKUP($C$3,$CA$3:$CC$10,3,FALSE)+1,4,VLOOKUP($C$3,$CA$3:$CB$10,2,FALSE))</f>
        <v>14.61</v>
      </c>
      <c r="E385" s="61">
        <f>INDEX(($I$12:$N$1473,$Q$12:$V$1473,$Y$12:$AD$1473),$A385-VLOOKUP($C$3,$CA$3:$CC$10,3,FALSE)+1,5,VLOOKUP($C$3,$CA$3:$CB$10,2,FALSE))</f>
        <v>2.8</v>
      </c>
      <c r="F385" s="62">
        <f>INDEX(($I$12:$N$1473,$Q$12:$V$1473,$Y$12:$AD$1473),$A385-VLOOKUP($C$3,$CA$3:$CC$10,3,FALSE)+1,6,VLOOKUP($C$3,$CA$3:$CB$10,2,FALSE))</f>
        <v>11.8</v>
      </c>
      <c r="G385" s="30"/>
      <c r="H385" s="26">
        <f t="shared" si="35"/>
        <v>42378</v>
      </c>
      <c r="I385" s="7" t="s">
        <v>393</v>
      </c>
      <c r="J385" s="7" t="s">
        <v>20</v>
      </c>
      <c r="K385" s="7">
        <v>10.15</v>
      </c>
      <c r="L385" s="7"/>
      <c r="M385" s="7">
        <v>4.2</v>
      </c>
      <c r="N385" s="7">
        <v>11.5</v>
      </c>
      <c r="P385" s="26">
        <f t="shared" si="36"/>
        <v>42378</v>
      </c>
      <c r="Q385" s="7" t="s">
        <v>393</v>
      </c>
      <c r="R385" s="7" t="s">
        <v>20</v>
      </c>
      <c r="S385" s="7">
        <v>10.7</v>
      </c>
      <c r="T385" s="7">
        <v>13.65</v>
      </c>
      <c r="U385" s="7">
        <v>3.2</v>
      </c>
      <c r="V385" s="7">
        <v>11.4</v>
      </c>
      <c r="X385" s="26">
        <f t="shared" si="37"/>
        <v>42378</v>
      </c>
      <c r="Y385" s="174" t="s">
        <v>393</v>
      </c>
      <c r="Z385" s="174" t="s">
        <v>20</v>
      </c>
      <c r="AA385" s="174">
        <v>10.7</v>
      </c>
      <c r="AB385" s="174">
        <v>14.61</v>
      </c>
      <c r="AC385" s="174">
        <v>2.8</v>
      </c>
      <c r="AD385" s="174">
        <v>11.8</v>
      </c>
      <c r="AF385" s="26" t="e">
        <f t="shared" si="38"/>
        <v>#VALUE!</v>
      </c>
      <c r="AG385" s="7"/>
      <c r="AH385" s="7"/>
      <c r="AI385" s="7"/>
      <c r="AJ385" s="7"/>
      <c r="AK385" s="7"/>
      <c r="AL385" s="7"/>
      <c r="AN385" s="26" t="e">
        <f t="shared" si="39"/>
        <v>#VALUE!</v>
      </c>
      <c r="AO385" s="7"/>
      <c r="AP385" s="7"/>
      <c r="AQ385" s="7"/>
      <c r="AR385" s="7"/>
      <c r="AS385" s="7"/>
      <c r="AT385" s="7"/>
      <c r="AV385" s="26" t="e">
        <f t="shared" si="40"/>
        <v>#VALUE!</v>
      </c>
      <c r="AW385" s="7"/>
      <c r="AX385" s="7"/>
      <c r="AY385" s="7"/>
      <c r="AZ385" s="7"/>
      <c r="BA385" s="7"/>
      <c r="BB385" s="7"/>
    </row>
    <row r="386" spans="1:54" x14ac:dyDescent="0.45">
      <c r="A386" s="48">
        <f t="shared" si="41"/>
        <v>42379</v>
      </c>
      <c r="B386" s="60"/>
      <c r="C386" s="61">
        <f>INDEX(($I$12:$N$1473,$Q$12:$V$1473,$Y$12:$AD$1473),$A386-VLOOKUP($C$3,$CA$3:$CC$10,3,FALSE)+1,3,VLOOKUP($C$3,$CA$3:$CB$10,2,FALSE))</f>
        <v>11.7</v>
      </c>
      <c r="D386" s="61">
        <f>INDEX(($I$12:$N$1473,$Q$12:$V$1473,$Y$12:$AD$1473),$A386-VLOOKUP($C$3,$CA$3:$CC$10,3,FALSE)+1,4,VLOOKUP($C$3,$CA$3:$CB$10,2,FALSE))</f>
        <v>14.61</v>
      </c>
      <c r="E386" s="61">
        <f>INDEX(($I$12:$N$1473,$Q$12:$V$1473,$Y$12:$AD$1473),$A386-VLOOKUP($C$3,$CA$3:$CC$10,3,FALSE)+1,5,VLOOKUP($C$3,$CA$3:$CB$10,2,FALSE))</f>
        <v>4.5</v>
      </c>
      <c r="F386" s="62">
        <f>INDEX(($I$12:$N$1473,$Q$12:$V$1473,$Y$12:$AD$1473),$A386-VLOOKUP($C$3,$CA$3:$CC$10,3,FALSE)+1,6,VLOOKUP($C$3,$CA$3:$CB$10,2,FALSE))</f>
        <v>8.1</v>
      </c>
      <c r="G386" s="30"/>
      <c r="H386" s="26">
        <f t="shared" si="35"/>
        <v>42379</v>
      </c>
      <c r="I386" s="7" t="s">
        <v>394</v>
      </c>
      <c r="J386" s="7" t="s">
        <v>20</v>
      </c>
      <c r="K386" s="7">
        <v>11.35</v>
      </c>
      <c r="L386" s="7"/>
      <c r="M386" s="7">
        <v>4.8</v>
      </c>
      <c r="N386" s="7">
        <v>8.5</v>
      </c>
      <c r="P386" s="26">
        <f t="shared" si="36"/>
        <v>42379</v>
      </c>
      <c r="Q386" s="7" t="s">
        <v>394</v>
      </c>
      <c r="R386" s="7" t="s">
        <v>20</v>
      </c>
      <c r="S386" s="7">
        <v>11</v>
      </c>
      <c r="T386" s="7">
        <v>13.65</v>
      </c>
      <c r="U386" s="7">
        <v>5.3</v>
      </c>
      <c r="V386" s="7">
        <v>8.6999999999999993</v>
      </c>
      <c r="X386" s="26">
        <f t="shared" si="37"/>
        <v>42379</v>
      </c>
      <c r="Y386" s="174" t="s">
        <v>394</v>
      </c>
      <c r="Z386" s="174" t="s">
        <v>20</v>
      </c>
      <c r="AA386" s="174">
        <v>11.7</v>
      </c>
      <c r="AB386" s="174">
        <v>14.61</v>
      </c>
      <c r="AC386" s="174">
        <v>4.5</v>
      </c>
      <c r="AD386" s="174">
        <v>8.1</v>
      </c>
      <c r="AF386" s="26" t="e">
        <f t="shared" si="38"/>
        <v>#VALUE!</v>
      </c>
      <c r="AG386" s="7"/>
      <c r="AH386" s="7"/>
      <c r="AI386" s="7"/>
      <c r="AJ386" s="7"/>
      <c r="AK386" s="7"/>
      <c r="AL386" s="7"/>
      <c r="AN386" s="26" t="e">
        <f t="shared" si="39"/>
        <v>#VALUE!</v>
      </c>
      <c r="AO386" s="7"/>
      <c r="AP386" s="7"/>
      <c r="AQ386" s="7"/>
      <c r="AR386" s="7"/>
      <c r="AS386" s="7"/>
      <c r="AT386" s="7"/>
      <c r="AV386" s="26" t="e">
        <f t="shared" si="40"/>
        <v>#VALUE!</v>
      </c>
      <c r="AW386" s="7"/>
      <c r="AX386" s="7"/>
      <c r="AY386" s="7"/>
      <c r="AZ386" s="7"/>
      <c r="BA386" s="7"/>
      <c r="BB386" s="7"/>
    </row>
    <row r="387" spans="1:54" x14ac:dyDescent="0.45">
      <c r="A387" s="48">
        <f t="shared" si="41"/>
        <v>42380</v>
      </c>
      <c r="B387" s="60"/>
      <c r="C387" s="61">
        <f>INDEX(($I$12:$N$1473,$Q$12:$V$1473,$Y$12:$AD$1473),$A387-VLOOKUP($C$3,$CA$3:$CC$10,3,FALSE)+1,3,VLOOKUP($C$3,$CA$3:$CB$10,2,FALSE))</f>
        <v>11.55</v>
      </c>
      <c r="D387" s="61">
        <f>INDEX(($I$12:$N$1473,$Q$12:$V$1473,$Y$12:$AD$1473),$A387-VLOOKUP($C$3,$CA$3:$CC$10,3,FALSE)+1,4,VLOOKUP($C$3,$CA$3:$CB$10,2,FALSE))</f>
        <v>14.61</v>
      </c>
      <c r="E387" s="61">
        <f>INDEX(($I$12:$N$1473,$Q$12:$V$1473,$Y$12:$AD$1473),$A387-VLOOKUP($C$3,$CA$3:$CC$10,3,FALSE)+1,5,VLOOKUP($C$3,$CA$3:$CB$10,2,FALSE))</f>
        <v>3.8</v>
      </c>
      <c r="F387" s="62">
        <f>INDEX(($I$12:$N$1473,$Q$12:$V$1473,$Y$12:$AD$1473),$A387-VLOOKUP($C$3,$CA$3:$CC$10,3,FALSE)+1,6,VLOOKUP($C$3,$CA$3:$CB$10,2,FALSE))</f>
        <v>9.1</v>
      </c>
      <c r="G387" s="30"/>
      <c r="H387" s="26">
        <f t="shared" si="35"/>
        <v>42380</v>
      </c>
      <c r="I387" s="7" t="s">
        <v>395</v>
      </c>
      <c r="J387" s="7" t="s">
        <v>20</v>
      </c>
      <c r="K387" s="7">
        <v>11.5</v>
      </c>
      <c r="L387" s="7"/>
      <c r="M387" s="7">
        <v>3.9</v>
      </c>
      <c r="N387" s="7">
        <v>9.1</v>
      </c>
      <c r="P387" s="26">
        <f t="shared" si="36"/>
        <v>42380</v>
      </c>
      <c r="Q387" s="7" t="s">
        <v>395</v>
      </c>
      <c r="R387" s="7" t="s">
        <v>20</v>
      </c>
      <c r="S387" s="7">
        <v>11.9</v>
      </c>
      <c r="T387" s="7">
        <v>13.65</v>
      </c>
      <c r="U387" s="7">
        <v>3.2</v>
      </c>
      <c r="V387" s="7">
        <v>9</v>
      </c>
      <c r="X387" s="26">
        <f t="shared" si="37"/>
        <v>42380</v>
      </c>
      <c r="Y387" s="174" t="s">
        <v>395</v>
      </c>
      <c r="Z387" s="174" t="s">
        <v>20</v>
      </c>
      <c r="AA387" s="174">
        <v>11.55</v>
      </c>
      <c r="AB387" s="174">
        <v>14.61</v>
      </c>
      <c r="AC387" s="174">
        <v>3.8</v>
      </c>
      <c r="AD387" s="174">
        <v>9.1</v>
      </c>
      <c r="AF387" s="26" t="e">
        <f t="shared" si="38"/>
        <v>#VALUE!</v>
      </c>
      <c r="AG387" s="7"/>
      <c r="AH387" s="7"/>
      <c r="AI387" s="7"/>
      <c r="AJ387" s="7"/>
      <c r="AK387" s="7"/>
      <c r="AL387" s="7"/>
      <c r="AN387" s="26" t="e">
        <f t="shared" si="39"/>
        <v>#VALUE!</v>
      </c>
      <c r="AO387" s="7"/>
      <c r="AP387" s="7"/>
      <c r="AQ387" s="7"/>
      <c r="AR387" s="7"/>
      <c r="AS387" s="7"/>
      <c r="AT387" s="7"/>
      <c r="AV387" s="26" t="e">
        <f t="shared" si="40"/>
        <v>#VALUE!</v>
      </c>
      <c r="AW387" s="7"/>
      <c r="AX387" s="7"/>
      <c r="AY387" s="7"/>
      <c r="AZ387" s="7"/>
      <c r="BA387" s="7"/>
      <c r="BB387" s="7"/>
    </row>
    <row r="388" spans="1:54" x14ac:dyDescent="0.45">
      <c r="A388" s="48">
        <f t="shared" si="41"/>
        <v>42381</v>
      </c>
      <c r="B388" s="60"/>
      <c r="C388" s="61">
        <f>INDEX(($I$12:$N$1473,$Q$12:$V$1473,$Y$12:$AD$1473),$A388-VLOOKUP($C$3,$CA$3:$CC$10,3,FALSE)+1,3,VLOOKUP($C$3,$CA$3:$CB$10,2,FALSE))</f>
        <v>11.7</v>
      </c>
      <c r="D388" s="61">
        <f>INDEX(($I$12:$N$1473,$Q$12:$V$1473,$Y$12:$AD$1473),$A388-VLOOKUP($C$3,$CA$3:$CC$10,3,FALSE)+1,4,VLOOKUP($C$3,$CA$3:$CB$10,2,FALSE))</f>
        <v>14.61</v>
      </c>
      <c r="E388" s="61">
        <f>INDEX(($I$12:$N$1473,$Q$12:$V$1473,$Y$12:$AD$1473),$A388-VLOOKUP($C$3,$CA$3:$CC$10,3,FALSE)+1,5,VLOOKUP($C$3,$CA$3:$CB$10,2,FALSE))</f>
        <v>4.4000000000000004</v>
      </c>
      <c r="F388" s="62">
        <f>INDEX(($I$12:$N$1473,$Q$12:$V$1473,$Y$12:$AD$1473),$A388-VLOOKUP($C$3,$CA$3:$CC$10,3,FALSE)+1,6,VLOOKUP($C$3,$CA$3:$CB$10,2,FALSE))</f>
        <v>8.1999999999999993</v>
      </c>
      <c r="G388" s="30"/>
      <c r="H388" s="26">
        <f t="shared" si="35"/>
        <v>42381</v>
      </c>
      <c r="I388" s="7" t="s">
        <v>396</v>
      </c>
      <c r="J388" s="7" t="s">
        <v>20</v>
      </c>
      <c r="K388" s="7">
        <v>10.95</v>
      </c>
      <c r="L388" s="7"/>
      <c r="M388" s="7">
        <v>5.7</v>
      </c>
      <c r="N388" s="7">
        <v>8.4</v>
      </c>
      <c r="P388" s="26">
        <f t="shared" si="36"/>
        <v>42381</v>
      </c>
      <c r="Q388" s="7" t="s">
        <v>396</v>
      </c>
      <c r="R388" s="7" t="s">
        <v>20</v>
      </c>
      <c r="S388" s="7">
        <v>11.1</v>
      </c>
      <c r="T388" s="7">
        <v>13.65</v>
      </c>
      <c r="U388" s="7">
        <v>5.3</v>
      </c>
      <c r="V388" s="7">
        <v>8.5</v>
      </c>
      <c r="X388" s="26">
        <f t="shared" si="37"/>
        <v>42381</v>
      </c>
      <c r="Y388" s="174" t="s">
        <v>396</v>
      </c>
      <c r="Z388" s="174" t="s">
        <v>20</v>
      </c>
      <c r="AA388" s="174">
        <v>11.7</v>
      </c>
      <c r="AB388" s="174">
        <v>14.61</v>
      </c>
      <c r="AC388" s="174">
        <v>4.4000000000000004</v>
      </c>
      <c r="AD388" s="174">
        <v>8.1999999999999993</v>
      </c>
      <c r="AF388" s="26" t="e">
        <f t="shared" si="38"/>
        <v>#VALUE!</v>
      </c>
      <c r="AG388" s="7"/>
      <c r="AH388" s="7"/>
      <c r="AI388" s="7"/>
      <c r="AJ388" s="7"/>
      <c r="AK388" s="7"/>
      <c r="AL388" s="7"/>
      <c r="AN388" s="26" t="e">
        <f t="shared" si="39"/>
        <v>#VALUE!</v>
      </c>
      <c r="AO388" s="7"/>
      <c r="AP388" s="7"/>
      <c r="AQ388" s="7"/>
      <c r="AR388" s="7"/>
      <c r="AS388" s="7"/>
      <c r="AT388" s="7"/>
      <c r="AV388" s="26" t="e">
        <f t="shared" si="40"/>
        <v>#VALUE!</v>
      </c>
      <c r="AW388" s="7"/>
      <c r="AX388" s="7"/>
      <c r="AY388" s="7"/>
      <c r="AZ388" s="7"/>
      <c r="BA388" s="7"/>
      <c r="BB388" s="7"/>
    </row>
    <row r="389" spans="1:54" x14ac:dyDescent="0.45">
      <c r="A389" s="48">
        <f t="shared" si="41"/>
        <v>42382</v>
      </c>
      <c r="B389" s="60"/>
      <c r="C389" s="61">
        <f>INDEX(($I$12:$N$1473,$Q$12:$V$1473,$Y$12:$AD$1473),$A389-VLOOKUP($C$3,$CA$3:$CC$10,3,FALSE)+1,3,VLOOKUP($C$3,$CA$3:$CB$10,2,FALSE))</f>
        <v>13.45</v>
      </c>
      <c r="D389" s="61">
        <f>INDEX(($I$12:$N$1473,$Q$12:$V$1473,$Y$12:$AD$1473),$A389-VLOOKUP($C$3,$CA$3:$CC$10,3,FALSE)+1,4,VLOOKUP($C$3,$CA$3:$CB$10,2,FALSE))</f>
        <v>14.61</v>
      </c>
      <c r="E389" s="61">
        <f>INDEX(($I$12:$N$1473,$Q$12:$V$1473,$Y$12:$AD$1473),$A389-VLOOKUP($C$3,$CA$3:$CC$10,3,FALSE)+1,5,VLOOKUP($C$3,$CA$3:$CB$10,2,FALSE))</f>
        <v>2.2999999999999998</v>
      </c>
      <c r="F389" s="62">
        <f>INDEX(($I$12:$N$1473,$Q$12:$V$1473,$Y$12:$AD$1473),$A389-VLOOKUP($C$3,$CA$3:$CC$10,3,FALSE)+1,6,VLOOKUP($C$3,$CA$3:$CB$10,2,FALSE))</f>
        <v>6.8</v>
      </c>
      <c r="G389" s="30"/>
      <c r="H389" s="26">
        <f t="shared" si="35"/>
        <v>42382</v>
      </c>
      <c r="I389" s="7" t="s">
        <v>397</v>
      </c>
      <c r="J389" s="7" t="s">
        <v>20</v>
      </c>
      <c r="K389" s="7">
        <v>12.5</v>
      </c>
      <c r="L389" s="7"/>
      <c r="M389" s="7">
        <v>3.6</v>
      </c>
      <c r="N389" s="7">
        <v>7.4</v>
      </c>
      <c r="P389" s="26">
        <f t="shared" si="36"/>
        <v>42382</v>
      </c>
      <c r="Q389" s="7" t="s">
        <v>397</v>
      </c>
      <c r="R389" s="7" t="s">
        <v>20</v>
      </c>
      <c r="S389" s="7">
        <v>12.9</v>
      </c>
      <c r="T389" s="7">
        <v>13.65</v>
      </c>
      <c r="U389" s="7">
        <v>3.5</v>
      </c>
      <c r="V389" s="7">
        <v>6.7</v>
      </c>
      <c r="X389" s="26">
        <f t="shared" si="37"/>
        <v>42382</v>
      </c>
      <c r="Y389" s="174" t="s">
        <v>397</v>
      </c>
      <c r="Z389" s="174" t="s">
        <v>20</v>
      </c>
      <c r="AA389" s="174">
        <v>13.45</v>
      </c>
      <c r="AB389" s="174">
        <v>14.61</v>
      </c>
      <c r="AC389" s="174">
        <v>2.2999999999999998</v>
      </c>
      <c r="AD389" s="174">
        <v>6.8</v>
      </c>
      <c r="AF389" s="26" t="e">
        <f t="shared" si="38"/>
        <v>#VALUE!</v>
      </c>
      <c r="AG389" s="7"/>
      <c r="AH389" s="7"/>
      <c r="AI389" s="7"/>
      <c r="AJ389" s="7"/>
      <c r="AK389" s="7"/>
      <c r="AL389" s="7"/>
      <c r="AN389" s="26" t="e">
        <f t="shared" si="39"/>
        <v>#VALUE!</v>
      </c>
      <c r="AO389" s="7"/>
      <c r="AP389" s="7"/>
      <c r="AQ389" s="7"/>
      <c r="AR389" s="7"/>
      <c r="AS389" s="7"/>
      <c r="AT389" s="7"/>
      <c r="AV389" s="26" t="e">
        <f t="shared" si="40"/>
        <v>#VALUE!</v>
      </c>
      <c r="AW389" s="7"/>
      <c r="AX389" s="7"/>
      <c r="AY389" s="7"/>
      <c r="AZ389" s="7"/>
      <c r="BA389" s="7"/>
      <c r="BB389" s="7"/>
    </row>
    <row r="390" spans="1:54" x14ac:dyDescent="0.45">
      <c r="A390" s="48">
        <f t="shared" si="41"/>
        <v>42383</v>
      </c>
      <c r="B390" s="60"/>
      <c r="C390" s="61">
        <f>INDEX(($I$12:$N$1473,$Q$12:$V$1473,$Y$12:$AD$1473),$A390-VLOOKUP($C$3,$CA$3:$CC$10,3,FALSE)+1,3,VLOOKUP($C$3,$CA$3:$CB$10,2,FALSE))</f>
        <v>12.6</v>
      </c>
      <c r="D390" s="61">
        <f>INDEX(($I$12:$N$1473,$Q$12:$V$1473,$Y$12:$AD$1473),$A390-VLOOKUP($C$3,$CA$3:$CC$10,3,FALSE)+1,4,VLOOKUP($C$3,$CA$3:$CB$10,2,FALSE))</f>
        <v>14.61</v>
      </c>
      <c r="E390" s="61">
        <f>INDEX(($I$12:$N$1473,$Q$12:$V$1473,$Y$12:$AD$1473),$A390-VLOOKUP($C$3,$CA$3:$CC$10,3,FALSE)+1,5,VLOOKUP($C$3,$CA$3:$CB$10,2,FALSE))</f>
        <v>2.4</v>
      </c>
      <c r="F390" s="62">
        <f>INDEX(($I$12:$N$1473,$Q$12:$V$1473,$Y$12:$AD$1473),$A390-VLOOKUP($C$3,$CA$3:$CC$10,3,FALSE)+1,6,VLOOKUP($C$3,$CA$3:$CB$10,2,FALSE))</f>
        <v>8.4</v>
      </c>
      <c r="G390" s="30"/>
      <c r="H390" s="26">
        <f t="shared" si="35"/>
        <v>42383</v>
      </c>
      <c r="I390" s="7" t="s">
        <v>398</v>
      </c>
      <c r="J390" s="7" t="s">
        <v>20</v>
      </c>
      <c r="K390" s="7">
        <v>12.35</v>
      </c>
      <c r="L390" s="7"/>
      <c r="M390" s="7">
        <v>3.2</v>
      </c>
      <c r="N390" s="7">
        <v>8.1</v>
      </c>
      <c r="P390" s="26">
        <f t="shared" si="36"/>
        <v>42383</v>
      </c>
      <c r="Q390" s="7" t="s">
        <v>398</v>
      </c>
      <c r="R390" s="7" t="s">
        <v>20</v>
      </c>
      <c r="S390" s="7">
        <v>13.2</v>
      </c>
      <c r="T390" s="7">
        <v>13.65</v>
      </c>
      <c r="U390" s="7">
        <v>2.1</v>
      </c>
      <c r="V390" s="7">
        <v>7.5</v>
      </c>
      <c r="X390" s="26">
        <f t="shared" si="37"/>
        <v>42383</v>
      </c>
      <c r="Y390" s="174" t="s">
        <v>398</v>
      </c>
      <c r="Z390" s="174" t="s">
        <v>20</v>
      </c>
      <c r="AA390" s="174">
        <v>12.6</v>
      </c>
      <c r="AB390" s="174">
        <v>14.61</v>
      </c>
      <c r="AC390" s="174">
        <v>2.4</v>
      </c>
      <c r="AD390" s="174">
        <v>8.4</v>
      </c>
      <c r="AF390" s="26" t="e">
        <f t="shared" si="38"/>
        <v>#VALUE!</v>
      </c>
      <c r="AG390" s="7"/>
      <c r="AH390" s="7"/>
      <c r="AI390" s="7"/>
      <c r="AJ390" s="7"/>
      <c r="AK390" s="7"/>
      <c r="AL390" s="7"/>
      <c r="AN390" s="26" t="e">
        <f t="shared" si="39"/>
        <v>#VALUE!</v>
      </c>
      <c r="AO390" s="7"/>
      <c r="AP390" s="7"/>
      <c r="AQ390" s="7"/>
      <c r="AR390" s="7"/>
      <c r="AS390" s="7"/>
      <c r="AT390" s="7"/>
      <c r="AV390" s="26" t="e">
        <f t="shared" si="40"/>
        <v>#VALUE!</v>
      </c>
      <c r="AW390" s="7"/>
      <c r="AX390" s="7"/>
      <c r="AY390" s="7"/>
      <c r="AZ390" s="7"/>
      <c r="BA390" s="7"/>
      <c r="BB390" s="7"/>
    </row>
    <row r="391" spans="1:54" x14ac:dyDescent="0.45">
      <c r="A391" s="48">
        <f t="shared" si="41"/>
        <v>42384</v>
      </c>
      <c r="B391" s="60"/>
      <c r="C391" s="61">
        <f>INDEX(($I$12:$N$1473,$Q$12:$V$1473,$Y$12:$AD$1473),$A391-VLOOKUP($C$3,$CA$3:$CC$10,3,FALSE)+1,3,VLOOKUP($C$3,$CA$3:$CB$10,2,FALSE))</f>
        <v>14.85</v>
      </c>
      <c r="D391" s="61">
        <f>INDEX(($I$12:$N$1473,$Q$12:$V$1473,$Y$12:$AD$1473),$A391-VLOOKUP($C$3,$CA$3:$CC$10,3,FALSE)+1,4,VLOOKUP($C$3,$CA$3:$CB$10,2,FALSE))</f>
        <v>14.61</v>
      </c>
      <c r="E391" s="61">
        <f>INDEX(($I$12:$N$1473,$Q$12:$V$1473,$Y$12:$AD$1473),$A391-VLOOKUP($C$3,$CA$3:$CC$10,3,FALSE)+1,5,VLOOKUP($C$3,$CA$3:$CB$10,2,FALSE))</f>
        <v>0.6</v>
      </c>
      <c r="F391" s="62">
        <f>INDEX(($I$12:$N$1473,$Q$12:$V$1473,$Y$12:$AD$1473),$A391-VLOOKUP($C$3,$CA$3:$CC$10,3,FALSE)+1,6,VLOOKUP($C$3,$CA$3:$CB$10,2,FALSE))</f>
        <v>5.7</v>
      </c>
      <c r="G391" s="30"/>
      <c r="H391" s="26">
        <f t="shared" si="35"/>
        <v>42384</v>
      </c>
      <c r="I391" s="7" t="s">
        <v>399</v>
      </c>
      <c r="J391" s="7" t="s">
        <v>20</v>
      </c>
      <c r="K391" s="7">
        <v>13.9</v>
      </c>
      <c r="L391" s="7"/>
      <c r="M391" s="7">
        <v>2.4</v>
      </c>
      <c r="N391" s="7">
        <v>5.8</v>
      </c>
      <c r="P391" s="26">
        <f t="shared" si="36"/>
        <v>42384</v>
      </c>
      <c r="Q391" s="7" t="s">
        <v>399</v>
      </c>
      <c r="R391" s="7" t="s">
        <v>20</v>
      </c>
      <c r="S391" s="7">
        <v>14.6</v>
      </c>
      <c r="T391" s="7">
        <v>13.65</v>
      </c>
      <c r="U391" s="7">
        <v>0.4</v>
      </c>
      <c r="V391" s="7">
        <v>6.4</v>
      </c>
      <c r="X391" s="26">
        <f t="shared" si="37"/>
        <v>42384</v>
      </c>
      <c r="Y391" s="174" t="s">
        <v>399</v>
      </c>
      <c r="Z391" s="174" t="s">
        <v>20</v>
      </c>
      <c r="AA391" s="174">
        <v>14.85</v>
      </c>
      <c r="AB391" s="174">
        <v>14.61</v>
      </c>
      <c r="AC391" s="174">
        <v>0.6</v>
      </c>
      <c r="AD391" s="174">
        <v>5.7</v>
      </c>
      <c r="AF391" s="26" t="e">
        <f t="shared" si="38"/>
        <v>#VALUE!</v>
      </c>
      <c r="AG391" s="7"/>
      <c r="AH391" s="7"/>
      <c r="AI391" s="7"/>
      <c r="AJ391" s="7"/>
      <c r="AK391" s="7"/>
      <c r="AL391" s="7"/>
      <c r="AN391" s="26" t="e">
        <f t="shared" si="39"/>
        <v>#VALUE!</v>
      </c>
      <c r="AO391" s="7"/>
      <c r="AP391" s="7"/>
      <c r="AQ391" s="7"/>
      <c r="AR391" s="7"/>
      <c r="AS391" s="7"/>
      <c r="AT391" s="7"/>
      <c r="AV391" s="26" t="e">
        <f t="shared" si="40"/>
        <v>#VALUE!</v>
      </c>
      <c r="AW391" s="7"/>
      <c r="AX391" s="7"/>
      <c r="AY391" s="7"/>
      <c r="AZ391" s="7"/>
      <c r="BA391" s="7"/>
      <c r="BB391" s="7"/>
    </row>
    <row r="392" spans="1:54" x14ac:dyDescent="0.45">
      <c r="A392" s="48">
        <f t="shared" si="41"/>
        <v>42385</v>
      </c>
      <c r="B392" s="60"/>
      <c r="C392" s="61">
        <f>INDEX(($I$12:$N$1473,$Q$12:$V$1473,$Y$12:$AD$1473),$A392-VLOOKUP($C$3,$CA$3:$CC$10,3,FALSE)+1,3,VLOOKUP($C$3,$CA$3:$CB$10,2,FALSE))</f>
        <v>16.399999999999999</v>
      </c>
      <c r="D392" s="61">
        <f>INDEX(($I$12:$N$1473,$Q$12:$V$1473,$Y$12:$AD$1473),$A392-VLOOKUP($C$3,$CA$3:$CC$10,3,FALSE)+1,4,VLOOKUP($C$3,$CA$3:$CB$10,2,FALSE))</f>
        <v>14.61</v>
      </c>
      <c r="E392" s="61">
        <f>INDEX(($I$12:$N$1473,$Q$12:$V$1473,$Y$12:$AD$1473),$A392-VLOOKUP($C$3,$CA$3:$CC$10,3,FALSE)+1,5,VLOOKUP($C$3,$CA$3:$CB$10,2,FALSE))</f>
        <v>-2.6</v>
      </c>
      <c r="F392" s="62">
        <f>INDEX(($I$12:$N$1473,$Q$12:$V$1473,$Y$12:$AD$1473),$A392-VLOOKUP($C$3,$CA$3:$CC$10,3,FALSE)+1,6,VLOOKUP($C$3,$CA$3:$CB$10,2,FALSE))</f>
        <v>5.8</v>
      </c>
      <c r="G392" s="30"/>
      <c r="H392" s="26">
        <f t="shared" si="35"/>
        <v>42385</v>
      </c>
      <c r="I392" s="7" t="s">
        <v>400</v>
      </c>
      <c r="J392" s="7" t="s">
        <v>20</v>
      </c>
      <c r="K392" s="7">
        <v>14.45</v>
      </c>
      <c r="L392" s="7"/>
      <c r="M392" s="7">
        <v>1.2</v>
      </c>
      <c r="N392" s="7">
        <v>5.9</v>
      </c>
      <c r="P392" s="26">
        <f t="shared" si="36"/>
        <v>42385</v>
      </c>
      <c r="Q392" s="7" t="s">
        <v>400</v>
      </c>
      <c r="R392" s="7" t="s">
        <v>20</v>
      </c>
      <c r="S392" s="7">
        <v>16.149999999999999</v>
      </c>
      <c r="T392" s="7">
        <v>13.65</v>
      </c>
      <c r="U392" s="7">
        <v>-2.6</v>
      </c>
      <c r="V392" s="7">
        <v>6.3</v>
      </c>
      <c r="X392" s="26">
        <f t="shared" si="37"/>
        <v>42385</v>
      </c>
      <c r="Y392" s="174" t="s">
        <v>400</v>
      </c>
      <c r="Z392" s="174" t="s">
        <v>20</v>
      </c>
      <c r="AA392" s="174">
        <v>16.399999999999999</v>
      </c>
      <c r="AB392" s="174">
        <v>14.61</v>
      </c>
      <c r="AC392" s="174">
        <v>-2.6</v>
      </c>
      <c r="AD392" s="174">
        <v>5.8</v>
      </c>
      <c r="AF392" s="26" t="e">
        <f t="shared" si="38"/>
        <v>#VALUE!</v>
      </c>
      <c r="AG392" s="7"/>
      <c r="AH392" s="7"/>
      <c r="AI392" s="7"/>
      <c r="AJ392" s="7"/>
      <c r="AK392" s="7"/>
      <c r="AL392" s="7"/>
      <c r="AN392" s="26" t="e">
        <f t="shared" si="39"/>
        <v>#VALUE!</v>
      </c>
      <c r="AO392" s="7"/>
      <c r="AP392" s="7"/>
      <c r="AQ392" s="7"/>
      <c r="AR392" s="7"/>
      <c r="AS392" s="7"/>
      <c r="AT392" s="7"/>
      <c r="AV392" s="26" t="e">
        <f t="shared" si="40"/>
        <v>#VALUE!</v>
      </c>
      <c r="AW392" s="7"/>
      <c r="AX392" s="7"/>
      <c r="AY392" s="7"/>
      <c r="AZ392" s="7"/>
      <c r="BA392" s="7"/>
      <c r="BB392" s="7"/>
    </row>
    <row r="393" spans="1:54" x14ac:dyDescent="0.45">
      <c r="A393" s="48">
        <f t="shared" si="41"/>
        <v>42386</v>
      </c>
      <c r="B393" s="60"/>
      <c r="C393" s="61">
        <f>INDEX(($I$12:$N$1473,$Q$12:$V$1473,$Y$12:$AD$1473),$A393-VLOOKUP($C$3,$CA$3:$CC$10,3,FALSE)+1,3,VLOOKUP($C$3,$CA$3:$CB$10,2,FALSE))</f>
        <v>16.899999999999999</v>
      </c>
      <c r="D393" s="61">
        <f>INDEX(($I$12:$N$1473,$Q$12:$V$1473,$Y$12:$AD$1473),$A393-VLOOKUP($C$3,$CA$3:$CC$10,3,FALSE)+1,4,VLOOKUP($C$3,$CA$3:$CB$10,2,FALSE))</f>
        <v>14.61</v>
      </c>
      <c r="E393" s="61">
        <f>INDEX(($I$12:$N$1473,$Q$12:$V$1473,$Y$12:$AD$1473),$A393-VLOOKUP($C$3,$CA$3:$CC$10,3,FALSE)+1,5,VLOOKUP($C$3,$CA$3:$CB$10,2,FALSE))</f>
        <v>-2.1</v>
      </c>
      <c r="F393" s="62">
        <f>INDEX(($I$12:$N$1473,$Q$12:$V$1473,$Y$12:$AD$1473),$A393-VLOOKUP($C$3,$CA$3:$CC$10,3,FALSE)+1,6,VLOOKUP($C$3,$CA$3:$CB$10,2,FALSE))</f>
        <v>4.3</v>
      </c>
      <c r="G393" s="30"/>
      <c r="H393" s="26">
        <f t="shared" si="35"/>
        <v>42386</v>
      </c>
      <c r="I393" s="7" t="s">
        <v>401</v>
      </c>
      <c r="J393" s="7" t="s">
        <v>20</v>
      </c>
      <c r="K393" s="7">
        <v>14.25</v>
      </c>
      <c r="L393" s="7"/>
      <c r="M393" s="7">
        <v>2.6</v>
      </c>
      <c r="N393" s="7">
        <v>4.9000000000000004</v>
      </c>
      <c r="P393" s="26">
        <f t="shared" si="36"/>
        <v>42386</v>
      </c>
      <c r="Q393" s="7" t="s">
        <v>401</v>
      </c>
      <c r="R393" s="7" t="s">
        <v>20</v>
      </c>
      <c r="S393" s="7">
        <v>16.2</v>
      </c>
      <c r="T393" s="7">
        <v>13.65</v>
      </c>
      <c r="U393" s="7">
        <v>-0.8</v>
      </c>
      <c r="V393" s="7">
        <v>4.4000000000000004</v>
      </c>
      <c r="X393" s="26">
        <f t="shared" si="37"/>
        <v>42386</v>
      </c>
      <c r="Y393" s="174" t="s">
        <v>401</v>
      </c>
      <c r="Z393" s="174" t="s">
        <v>20</v>
      </c>
      <c r="AA393" s="174">
        <v>16.899999999999999</v>
      </c>
      <c r="AB393" s="174">
        <v>14.61</v>
      </c>
      <c r="AC393" s="174">
        <v>-2.1</v>
      </c>
      <c r="AD393" s="174">
        <v>4.3</v>
      </c>
      <c r="AF393" s="26" t="e">
        <f t="shared" si="38"/>
        <v>#VALUE!</v>
      </c>
      <c r="AG393" s="7"/>
      <c r="AH393" s="7"/>
      <c r="AI393" s="7"/>
      <c r="AJ393" s="7"/>
      <c r="AK393" s="7"/>
      <c r="AL393" s="7"/>
      <c r="AN393" s="26" t="e">
        <f t="shared" si="39"/>
        <v>#VALUE!</v>
      </c>
      <c r="AO393" s="7"/>
      <c r="AP393" s="7"/>
      <c r="AQ393" s="7"/>
      <c r="AR393" s="7"/>
      <c r="AS393" s="7"/>
      <c r="AT393" s="7"/>
      <c r="AV393" s="26" t="e">
        <f t="shared" si="40"/>
        <v>#VALUE!</v>
      </c>
      <c r="AW393" s="7"/>
      <c r="AX393" s="7"/>
      <c r="AY393" s="7"/>
      <c r="AZ393" s="7"/>
      <c r="BA393" s="7"/>
      <c r="BB393" s="7"/>
    </row>
    <row r="394" spans="1:54" x14ac:dyDescent="0.45">
      <c r="A394" s="48">
        <f t="shared" si="41"/>
        <v>42387</v>
      </c>
      <c r="B394" s="60"/>
      <c r="C394" s="61">
        <f>INDEX(($I$12:$N$1473,$Q$12:$V$1473,$Y$12:$AD$1473),$A394-VLOOKUP($C$3,$CA$3:$CC$10,3,FALSE)+1,3,VLOOKUP($C$3,$CA$3:$CB$10,2,FALSE))</f>
        <v>18.95</v>
      </c>
      <c r="D394" s="61">
        <f>INDEX(($I$12:$N$1473,$Q$12:$V$1473,$Y$12:$AD$1473),$A394-VLOOKUP($C$3,$CA$3:$CC$10,3,FALSE)+1,4,VLOOKUP($C$3,$CA$3:$CB$10,2,FALSE))</f>
        <v>14.61</v>
      </c>
      <c r="E394" s="61">
        <f>INDEX(($I$12:$N$1473,$Q$12:$V$1473,$Y$12:$AD$1473),$A394-VLOOKUP($C$3,$CA$3:$CC$10,3,FALSE)+1,5,VLOOKUP($C$3,$CA$3:$CB$10,2,FALSE))</f>
        <v>-2</v>
      </c>
      <c r="F394" s="62">
        <f>INDEX(($I$12:$N$1473,$Q$12:$V$1473,$Y$12:$AD$1473),$A394-VLOOKUP($C$3,$CA$3:$CC$10,3,FALSE)+1,6,VLOOKUP($C$3,$CA$3:$CB$10,2,FALSE))</f>
        <v>0.1</v>
      </c>
      <c r="G394" s="30"/>
      <c r="H394" s="26">
        <f t="shared" si="35"/>
        <v>42387</v>
      </c>
      <c r="I394" s="7" t="s">
        <v>402</v>
      </c>
      <c r="J394" s="7" t="s">
        <v>20</v>
      </c>
      <c r="K394" s="7">
        <v>17.95</v>
      </c>
      <c r="L394" s="7"/>
      <c r="M394" s="7">
        <v>-1.2</v>
      </c>
      <c r="N394" s="7">
        <v>1.3</v>
      </c>
      <c r="P394" s="26">
        <f t="shared" si="36"/>
        <v>42387</v>
      </c>
      <c r="Q394" s="7" t="s">
        <v>402</v>
      </c>
      <c r="R394" s="7" t="s">
        <v>20</v>
      </c>
      <c r="S394" s="7">
        <v>18.600000000000001</v>
      </c>
      <c r="T394" s="7">
        <v>13.65</v>
      </c>
      <c r="U394" s="7">
        <v>-2.2000000000000002</v>
      </c>
      <c r="V394" s="7">
        <v>1</v>
      </c>
      <c r="X394" s="26">
        <f t="shared" si="37"/>
        <v>42387</v>
      </c>
      <c r="Y394" s="174" t="s">
        <v>402</v>
      </c>
      <c r="Z394" s="174" t="s">
        <v>20</v>
      </c>
      <c r="AA394" s="174">
        <v>18.95</v>
      </c>
      <c r="AB394" s="174">
        <v>14.61</v>
      </c>
      <c r="AC394" s="174">
        <v>-2</v>
      </c>
      <c r="AD394" s="174">
        <v>0.1</v>
      </c>
      <c r="AF394" s="26" t="e">
        <f t="shared" si="38"/>
        <v>#VALUE!</v>
      </c>
      <c r="AG394" s="7"/>
      <c r="AH394" s="7"/>
      <c r="AI394" s="7"/>
      <c r="AJ394" s="7"/>
      <c r="AK394" s="7"/>
      <c r="AL394" s="7"/>
      <c r="AN394" s="26" t="e">
        <f t="shared" si="39"/>
        <v>#VALUE!</v>
      </c>
      <c r="AO394" s="7"/>
      <c r="AP394" s="7"/>
      <c r="AQ394" s="7"/>
      <c r="AR394" s="7"/>
      <c r="AS394" s="7"/>
      <c r="AT394" s="7"/>
      <c r="AV394" s="26" t="e">
        <f t="shared" si="40"/>
        <v>#VALUE!</v>
      </c>
      <c r="AW394" s="7"/>
      <c r="AX394" s="7"/>
      <c r="AY394" s="7"/>
      <c r="AZ394" s="7"/>
      <c r="BA394" s="7"/>
      <c r="BB394" s="7"/>
    </row>
    <row r="395" spans="1:54" x14ac:dyDescent="0.45">
      <c r="A395" s="48">
        <f t="shared" si="41"/>
        <v>42388</v>
      </c>
      <c r="B395" s="60"/>
      <c r="C395" s="61">
        <f>INDEX(($I$12:$N$1473,$Q$12:$V$1473,$Y$12:$AD$1473),$A395-VLOOKUP($C$3,$CA$3:$CC$10,3,FALSE)+1,3,VLOOKUP($C$3,$CA$3:$CB$10,2,FALSE))</f>
        <v>18.95</v>
      </c>
      <c r="D395" s="61">
        <f>INDEX(($I$12:$N$1473,$Q$12:$V$1473,$Y$12:$AD$1473),$A395-VLOOKUP($C$3,$CA$3:$CC$10,3,FALSE)+1,4,VLOOKUP($C$3,$CA$3:$CB$10,2,FALSE))</f>
        <v>14.61</v>
      </c>
      <c r="E395" s="61">
        <f>INDEX(($I$12:$N$1473,$Q$12:$V$1473,$Y$12:$AD$1473),$A395-VLOOKUP($C$3,$CA$3:$CC$10,3,FALSE)+1,5,VLOOKUP($C$3,$CA$3:$CB$10,2,FALSE))</f>
        <v>-2.9</v>
      </c>
      <c r="F395" s="62">
        <f>INDEX(($I$12:$N$1473,$Q$12:$V$1473,$Y$12:$AD$1473),$A395-VLOOKUP($C$3,$CA$3:$CC$10,3,FALSE)+1,6,VLOOKUP($C$3,$CA$3:$CB$10,2,FALSE))</f>
        <v>1</v>
      </c>
      <c r="G395" s="30"/>
      <c r="H395" s="26">
        <f t="shared" si="35"/>
        <v>42388</v>
      </c>
      <c r="I395" s="7" t="s">
        <v>403</v>
      </c>
      <c r="J395" s="7" t="s">
        <v>20</v>
      </c>
      <c r="K395" s="7">
        <v>18.350000000000001</v>
      </c>
      <c r="L395" s="7"/>
      <c r="M395" s="7">
        <v>-2.2999999999999998</v>
      </c>
      <c r="N395" s="7">
        <v>1.6</v>
      </c>
      <c r="P395" s="26">
        <f t="shared" si="36"/>
        <v>42388</v>
      </c>
      <c r="Q395" s="7" t="s">
        <v>403</v>
      </c>
      <c r="R395" s="7" t="s">
        <v>20</v>
      </c>
      <c r="S395" s="7">
        <v>20.5</v>
      </c>
      <c r="T395" s="7">
        <v>13.65</v>
      </c>
      <c r="U395" s="7">
        <v>-5.4</v>
      </c>
      <c r="V395" s="7">
        <v>0.4</v>
      </c>
      <c r="X395" s="26">
        <f t="shared" si="37"/>
        <v>42388</v>
      </c>
      <c r="Y395" s="174" t="s">
        <v>403</v>
      </c>
      <c r="Z395" s="174" t="s">
        <v>20</v>
      </c>
      <c r="AA395" s="174">
        <v>18.95</v>
      </c>
      <c r="AB395" s="174">
        <v>14.61</v>
      </c>
      <c r="AC395" s="174">
        <v>-2.9</v>
      </c>
      <c r="AD395" s="174">
        <v>1</v>
      </c>
      <c r="AF395" s="26" t="e">
        <f t="shared" si="38"/>
        <v>#VALUE!</v>
      </c>
      <c r="AG395" s="7"/>
      <c r="AH395" s="7"/>
      <c r="AI395" s="7"/>
      <c r="AJ395" s="7"/>
      <c r="AK395" s="7"/>
      <c r="AL395" s="7"/>
      <c r="AN395" s="26" t="e">
        <f t="shared" si="39"/>
        <v>#VALUE!</v>
      </c>
      <c r="AO395" s="7"/>
      <c r="AP395" s="7"/>
      <c r="AQ395" s="7"/>
      <c r="AR395" s="7"/>
      <c r="AS395" s="7"/>
      <c r="AT395" s="7"/>
      <c r="AV395" s="26" t="e">
        <f t="shared" si="40"/>
        <v>#VALUE!</v>
      </c>
      <c r="AW395" s="7"/>
      <c r="AX395" s="7"/>
      <c r="AY395" s="7"/>
      <c r="AZ395" s="7"/>
      <c r="BA395" s="7"/>
      <c r="BB395" s="7"/>
    </row>
    <row r="396" spans="1:54" x14ac:dyDescent="0.45">
      <c r="A396" s="48">
        <f t="shared" si="41"/>
        <v>42389</v>
      </c>
      <c r="B396" s="60"/>
      <c r="C396" s="61">
        <f>INDEX(($I$12:$N$1473,$Q$12:$V$1473,$Y$12:$AD$1473),$A396-VLOOKUP($C$3,$CA$3:$CC$10,3,FALSE)+1,3,VLOOKUP($C$3,$CA$3:$CB$10,2,FALSE))</f>
        <v>21.5</v>
      </c>
      <c r="D396" s="61">
        <f>INDEX(($I$12:$N$1473,$Q$12:$V$1473,$Y$12:$AD$1473),$A396-VLOOKUP($C$3,$CA$3:$CC$10,3,FALSE)+1,4,VLOOKUP($C$3,$CA$3:$CB$10,2,FALSE))</f>
        <v>14.61</v>
      </c>
      <c r="E396" s="61">
        <f>INDEX(($I$12:$N$1473,$Q$12:$V$1473,$Y$12:$AD$1473),$A396-VLOOKUP($C$3,$CA$3:$CC$10,3,FALSE)+1,5,VLOOKUP($C$3,$CA$3:$CB$10,2,FALSE))</f>
        <v>-4.9000000000000004</v>
      </c>
      <c r="F396" s="62">
        <f>INDEX(($I$12:$N$1473,$Q$12:$V$1473,$Y$12:$AD$1473),$A396-VLOOKUP($C$3,$CA$3:$CC$10,3,FALSE)+1,6,VLOOKUP($C$3,$CA$3:$CB$10,2,FALSE))</f>
        <v>-2.1</v>
      </c>
      <c r="G396" s="30"/>
      <c r="H396" s="26">
        <f t="shared" si="35"/>
        <v>42389</v>
      </c>
      <c r="I396" s="7" t="s">
        <v>404</v>
      </c>
      <c r="J396" s="7" t="s">
        <v>20</v>
      </c>
      <c r="K396" s="7">
        <v>20.399999999999999</v>
      </c>
      <c r="L396" s="7"/>
      <c r="M396" s="7">
        <v>-4.4000000000000004</v>
      </c>
      <c r="N396" s="7">
        <v>-0.4</v>
      </c>
      <c r="P396" s="26">
        <f t="shared" si="36"/>
        <v>42389</v>
      </c>
      <c r="Q396" s="7" t="s">
        <v>404</v>
      </c>
      <c r="R396" s="7" t="s">
        <v>20</v>
      </c>
      <c r="S396" s="7">
        <v>22.1</v>
      </c>
      <c r="T396" s="7">
        <v>13.65</v>
      </c>
      <c r="U396" s="7">
        <v>-7.5</v>
      </c>
      <c r="V396" s="7">
        <v>-0.7</v>
      </c>
      <c r="X396" s="26">
        <f t="shared" si="37"/>
        <v>42389</v>
      </c>
      <c r="Y396" s="174" t="s">
        <v>404</v>
      </c>
      <c r="Z396" s="174" t="s">
        <v>20</v>
      </c>
      <c r="AA396" s="174">
        <v>21.5</v>
      </c>
      <c r="AB396" s="174">
        <v>14.61</v>
      </c>
      <c r="AC396" s="174">
        <v>-4.9000000000000004</v>
      </c>
      <c r="AD396" s="174">
        <v>-2.1</v>
      </c>
      <c r="AF396" s="26" t="e">
        <f t="shared" si="38"/>
        <v>#VALUE!</v>
      </c>
      <c r="AG396" s="7"/>
      <c r="AH396" s="7"/>
      <c r="AI396" s="7"/>
      <c r="AJ396" s="7"/>
      <c r="AK396" s="7"/>
      <c r="AL396" s="7"/>
      <c r="AN396" s="26" t="e">
        <f t="shared" si="39"/>
        <v>#VALUE!</v>
      </c>
      <c r="AO396" s="7"/>
      <c r="AP396" s="7"/>
      <c r="AQ396" s="7"/>
      <c r="AR396" s="7"/>
      <c r="AS396" s="7"/>
      <c r="AT396" s="7"/>
      <c r="AV396" s="26" t="e">
        <f t="shared" si="40"/>
        <v>#VALUE!</v>
      </c>
      <c r="AW396" s="7"/>
      <c r="AX396" s="7"/>
      <c r="AY396" s="7"/>
      <c r="AZ396" s="7"/>
      <c r="BA396" s="7"/>
      <c r="BB396" s="7"/>
    </row>
    <row r="397" spans="1:54" x14ac:dyDescent="0.45">
      <c r="A397" s="48">
        <f t="shared" si="41"/>
        <v>42390</v>
      </c>
      <c r="B397" s="60"/>
      <c r="C397" s="61">
        <f>INDEX(($I$12:$N$1473,$Q$12:$V$1473,$Y$12:$AD$1473),$A397-VLOOKUP($C$3,$CA$3:$CC$10,3,FALSE)+1,3,VLOOKUP($C$3,$CA$3:$CB$10,2,FALSE))</f>
        <v>19.05</v>
      </c>
      <c r="D397" s="61">
        <f>INDEX(($I$12:$N$1473,$Q$12:$V$1473,$Y$12:$AD$1473),$A397-VLOOKUP($C$3,$CA$3:$CC$10,3,FALSE)+1,4,VLOOKUP($C$3,$CA$3:$CB$10,2,FALSE))</f>
        <v>14.61</v>
      </c>
      <c r="E397" s="61">
        <f>INDEX(($I$12:$N$1473,$Q$12:$V$1473,$Y$12:$AD$1473),$A397-VLOOKUP($C$3,$CA$3:$CC$10,3,FALSE)+1,5,VLOOKUP($C$3,$CA$3:$CB$10,2,FALSE))</f>
        <v>-6.7</v>
      </c>
      <c r="F397" s="62">
        <f>INDEX(($I$12:$N$1473,$Q$12:$V$1473,$Y$12:$AD$1473),$A397-VLOOKUP($C$3,$CA$3:$CC$10,3,FALSE)+1,6,VLOOKUP($C$3,$CA$3:$CB$10,2,FALSE))</f>
        <v>4.5999999999999996</v>
      </c>
      <c r="G397" s="30"/>
      <c r="H397" s="26">
        <f t="shared" ref="H397:H460" si="42">DATEVALUE(LEFT(I397,10))</f>
        <v>42390</v>
      </c>
      <c r="I397" s="7" t="s">
        <v>405</v>
      </c>
      <c r="J397" s="7" t="s">
        <v>20</v>
      </c>
      <c r="K397" s="7">
        <v>18.2</v>
      </c>
      <c r="L397" s="7"/>
      <c r="M397" s="7">
        <v>-4.4000000000000004</v>
      </c>
      <c r="N397" s="7">
        <v>4</v>
      </c>
      <c r="P397" s="26">
        <f t="shared" ref="P397:P460" si="43">DATEVALUE(LEFT(Q397,10))</f>
        <v>42390</v>
      </c>
      <c r="Q397" s="7" t="s">
        <v>405</v>
      </c>
      <c r="R397" s="7" t="s">
        <v>20</v>
      </c>
      <c r="S397" s="7">
        <v>18.7</v>
      </c>
      <c r="T397" s="7">
        <v>13.65</v>
      </c>
      <c r="U397" s="7">
        <v>-6.9</v>
      </c>
      <c r="V397" s="7">
        <v>5.5</v>
      </c>
      <c r="X397" s="26">
        <f t="shared" ref="X397:X460" si="44">DATEVALUE(LEFT(Y397,10))</f>
        <v>42390</v>
      </c>
      <c r="Y397" s="174" t="s">
        <v>405</v>
      </c>
      <c r="Z397" s="174" t="s">
        <v>20</v>
      </c>
      <c r="AA397" s="174">
        <v>19.05</v>
      </c>
      <c r="AB397" s="174">
        <v>14.61</v>
      </c>
      <c r="AC397" s="174">
        <v>-6.7</v>
      </c>
      <c r="AD397" s="174">
        <v>4.5999999999999996</v>
      </c>
      <c r="AF397" s="26" t="e">
        <f t="shared" ref="AF397:AF460" si="45">DATEVALUE(LEFT(AG397,10))</f>
        <v>#VALUE!</v>
      </c>
      <c r="AG397" s="7"/>
      <c r="AH397" s="7"/>
      <c r="AI397" s="7"/>
      <c r="AJ397" s="7"/>
      <c r="AK397" s="7"/>
      <c r="AL397" s="7"/>
      <c r="AN397" s="26" t="e">
        <f t="shared" ref="AN397:AN460" si="46">DATEVALUE(LEFT(AO397,10))</f>
        <v>#VALUE!</v>
      </c>
      <c r="AO397" s="7"/>
      <c r="AP397" s="7"/>
      <c r="AQ397" s="7"/>
      <c r="AR397" s="7"/>
      <c r="AS397" s="7"/>
      <c r="AT397" s="7"/>
      <c r="AV397" s="26" t="e">
        <f t="shared" ref="AV397:AV460" si="47">DATEVALUE(LEFT(AW397,10))</f>
        <v>#VALUE!</v>
      </c>
      <c r="AW397" s="7"/>
      <c r="AX397" s="7"/>
      <c r="AY397" s="7"/>
      <c r="AZ397" s="7"/>
      <c r="BA397" s="7"/>
      <c r="BB397" s="7"/>
    </row>
    <row r="398" spans="1:54" x14ac:dyDescent="0.45">
      <c r="A398" s="48">
        <f t="shared" ref="A398:A461" si="48">IF(A397&lt;DATE(YEAR($E$9),MONTH($E$9),DAY($E$9)-1),DATE(YEAR(A397),MONTH(A397),DAY(A397)+1)," ")</f>
        <v>42391</v>
      </c>
      <c r="B398" s="60"/>
      <c r="C398" s="61">
        <f>INDEX(($I$12:$N$1473,$Q$12:$V$1473,$Y$12:$AD$1473),$A398-VLOOKUP($C$3,$CA$3:$CC$10,3,FALSE)+1,3,VLOOKUP($C$3,$CA$3:$CB$10,2,FALSE))</f>
        <v>15.55</v>
      </c>
      <c r="D398" s="61">
        <f>INDEX(($I$12:$N$1473,$Q$12:$V$1473,$Y$12:$AD$1473),$A398-VLOOKUP($C$3,$CA$3:$CC$10,3,FALSE)+1,4,VLOOKUP($C$3,$CA$3:$CB$10,2,FALSE))</f>
        <v>14.61</v>
      </c>
      <c r="E398" s="61">
        <f>INDEX(($I$12:$N$1473,$Q$12:$V$1473,$Y$12:$AD$1473),$A398-VLOOKUP($C$3,$CA$3:$CC$10,3,FALSE)+1,5,VLOOKUP($C$3,$CA$3:$CB$10,2,FALSE))</f>
        <v>-2.1</v>
      </c>
      <c r="F398" s="62">
        <f>INDEX(($I$12:$N$1473,$Q$12:$V$1473,$Y$12:$AD$1473),$A398-VLOOKUP($C$3,$CA$3:$CC$10,3,FALSE)+1,6,VLOOKUP($C$3,$CA$3:$CB$10,2,FALSE))</f>
        <v>7</v>
      </c>
      <c r="G398" s="30"/>
      <c r="H398" s="26">
        <f t="shared" si="42"/>
        <v>42391</v>
      </c>
      <c r="I398" s="7" t="s">
        <v>406</v>
      </c>
      <c r="J398" s="7" t="s">
        <v>20</v>
      </c>
      <c r="K398" s="7">
        <v>14.5</v>
      </c>
      <c r="L398" s="7"/>
      <c r="M398" s="7">
        <v>-0.9</v>
      </c>
      <c r="N398" s="7">
        <v>7.9</v>
      </c>
      <c r="P398" s="26">
        <f t="shared" si="43"/>
        <v>42391</v>
      </c>
      <c r="Q398" s="7" t="s">
        <v>406</v>
      </c>
      <c r="R398" s="7" t="s">
        <v>20</v>
      </c>
      <c r="S398" s="7">
        <v>15.65</v>
      </c>
      <c r="T398" s="7">
        <v>13.65</v>
      </c>
      <c r="U398" s="7">
        <v>-3.1</v>
      </c>
      <c r="V398" s="7">
        <v>7.8</v>
      </c>
      <c r="X398" s="26">
        <f t="shared" si="44"/>
        <v>42391</v>
      </c>
      <c r="Y398" s="174" t="s">
        <v>406</v>
      </c>
      <c r="Z398" s="174" t="s">
        <v>20</v>
      </c>
      <c r="AA398" s="174">
        <v>15.55</v>
      </c>
      <c r="AB398" s="174">
        <v>14.61</v>
      </c>
      <c r="AC398" s="174">
        <v>-2.1</v>
      </c>
      <c r="AD398" s="174">
        <v>7</v>
      </c>
      <c r="AF398" s="26" t="e">
        <f t="shared" si="45"/>
        <v>#VALUE!</v>
      </c>
      <c r="AG398" s="7"/>
      <c r="AH398" s="7"/>
      <c r="AI398" s="7"/>
      <c r="AJ398" s="7"/>
      <c r="AK398" s="7"/>
      <c r="AL398" s="7"/>
      <c r="AN398" s="26" t="e">
        <f t="shared" si="46"/>
        <v>#VALUE!</v>
      </c>
      <c r="AO398" s="7"/>
      <c r="AP398" s="7"/>
      <c r="AQ398" s="7"/>
      <c r="AR398" s="7"/>
      <c r="AS398" s="7"/>
      <c r="AT398" s="7"/>
      <c r="AV398" s="26" t="e">
        <f t="shared" si="47"/>
        <v>#VALUE!</v>
      </c>
      <c r="AW398" s="7"/>
      <c r="AX398" s="7"/>
      <c r="AY398" s="7"/>
      <c r="AZ398" s="7"/>
      <c r="BA398" s="7"/>
      <c r="BB398" s="7"/>
    </row>
    <row r="399" spans="1:54" x14ac:dyDescent="0.45">
      <c r="A399" s="48">
        <f t="shared" si="48"/>
        <v>42392</v>
      </c>
      <c r="B399" s="60"/>
      <c r="C399" s="61">
        <f>INDEX(($I$12:$N$1473,$Q$12:$V$1473,$Y$12:$AD$1473),$A399-VLOOKUP($C$3,$CA$3:$CC$10,3,FALSE)+1,3,VLOOKUP($C$3,$CA$3:$CB$10,2,FALSE))</f>
        <v>12</v>
      </c>
      <c r="D399" s="61">
        <f>INDEX(($I$12:$N$1473,$Q$12:$V$1473,$Y$12:$AD$1473),$A399-VLOOKUP($C$3,$CA$3:$CC$10,3,FALSE)+1,4,VLOOKUP($C$3,$CA$3:$CB$10,2,FALSE))</f>
        <v>14.61</v>
      </c>
      <c r="E399" s="61">
        <f>INDEX(($I$12:$N$1473,$Q$12:$V$1473,$Y$12:$AD$1473),$A399-VLOOKUP($C$3,$CA$3:$CC$10,3,FALSE)+1,5,VLOOKUP($C$3,$CA$3:$CB$10,2,FALSE))</f>
        <v>5.0999999999999996</v>
      </c>
      <c r="F399" s="62">
        <f>INDEX(($I$12:$N$1473,$Q$12:$V$1473,$Y$12:$AD$1473),$A399-VLOOKUP($C$3,$CA$3:$CC$10,3,FALSE)+1,6,VLOOKUP($C$3,$CA$3:$CB$10,2,FALSE))</f>
        <v>6.9</v>
      </c>
      <c r="G399" s="30"/>
      <c r="H399" s="26">
        <f t="shared" si="42"/>
        <v>42392</v>
      </c>
      <c r="I399" s="7" t="s">
        <v>407</v>
      </c>
      <c r="J399" s="7" t="s">
        <v>20</v>
      </c>
      <c r="K399" s="7">
        <v>11.6</v>
      </c>
      <c r="L399" s="7"/>
      <c r="M399" s="7">
        <v>5.5</v>
      </c>
      <c r="N399" s="7">
        <v>7.3</v>
      </c>
      <c r="P399" s="26">
        <f t="shared" si="43"/>
        <v>42392</v>
      </c>
      <c r="Q399" s="7" t="s">
        <v>407</v>
      </c>
      <c r="R399" s="7" t="s">
        <v>20</v>
      </c>
      <c r="S399" s="7">
        <v>11.5</v>
      </c>
      <c r="T399" s="7">
        <v>13.65</v>
      </c>
      <c r="U399" s="7">
        <v>5.2</v>
      </c>
      <c r="V399" s="7">
        <v>7.8</v>
      </c>
      <c r="X399" s="26">
        <f t="shared" si="44"/>
        <v>42392</v>
      </c>
      <c r="Y399" s="174" t="s">
        <v>407</v>
      </c>
      <c r="Z399" s="174" t="s">
        <v>20</v>
      </c>
      <c r="AA399" s="174">
        <v>12</v>
      </c>
      <c r="AB399" s="174">
        <v>14.61</v>
      </c>
      <c r="AC399" s="174">
        <v>5.0999999999999996</v>
      </c>
      <c r="AD399" s="174">
        <v>6.9</v>
      </c>
      <c r="AF399" s="26" t="e">
        <f t="shared" si="45"/>
        <v>#VALUE!</v>
      </c>
      <c r="AG399" s="7"/>
      <c r="AH399" s="7"/>
      <c r="AI399" s="7"/>
      <c r="AJ399" s="7"/>
      <c r="AK399" s="7"/>
      <c r="AL399" s="7"/>
      <c r="AN399" s="26" t="e">
        <f t="shared" si="46"/>
        <v>#VALUE!</v>
      </c>
      <c r="AO399" s="7"/>
      <c r="AP399" s="7"/>
      <c r="AQ399" s="7"/>
      <c r="AR399" s="7"/>
      <c r="AS399" s="7"/>
      <c r="AT399" s="7"/>
      <c r="AV399" s="26" t="e">
        <f t="shared" si="47"/>
        <v>#VALUE!</v>
      </c>
      <c r="AW399" s="7"/>
      <c r="AX399" s="7"/>
      <c r="AY399" s="7"/>
      <c r="AZ399" s="7"/>
      <c r="BA399" s="7"/>
      <c r="BB399" s="7"/>
    </row>
    <row r="400" spans="1:54" x14ac:dyDescent="0.45">
      <c r="A400" s="48">
        <f t="shared" si="48"/>
        <v>42393</v>
      </c>
      <c r="B400" s="60"/>
      <c r="C400" s="61">
        <f>INDEX(($I$12:$N$1473,$Q$12:$V$1473,$Y$12:$AD$1473),$A400-VLOOKUP($C$3,$CA$3:$CC$10,3,FALSE)+1,3,VLOOKUP($C$3,$CA$3:$CB$10,2,FALSE))</f>
        <v>10.050000000000001</v>
      </c>
      <c r="D400" s="61">
        <f>INDEX(($I$12:$N$1473,$Q$12:$V$1473,$Y$12:$AD$1473),$A400-VLOOKUP($C$3,$CA$3:$CC$10,3,FALSE)+1,4,VLOOKUP($C$3,$CA$3:$CB$10,2,FALSE))</f>
        <v>14.61</v>
      </c>
      <c r="E400" s="61">
        <f>INDEX(($I$12:$N$1473,$Q$12:$V$1473,$Y$12:$AD$1473),$A400-VLOOKUP($C$3,$CA$3:$CC$10,3,FALSE)+1,5,VLOOKUP($C$3,$CA$3:$CB$10,2,FALSE))</f>
        <v>4.8</v>
      </c>
      <c r="F400" s="62">
        <f>INDEX(($I$12:$N$1473,$Q$12:$V$1473,$Y$12:$AD$1473),$A400-VLOOKUP($C$3,$CA$3:$CC$10,3,FALSE)+1,6,VLOOKUP($C$3,$CA$3:$CB$10,2,FALSE))</f>
        <v>11.1</v>
      </c>
      <c r="G400" s="30"/>
      <c r="H400" s="26">
        <f t="shared" si="42"/>
        <v>42393</v>
      </c>
      <c r="I400" s="7" t="s">
        <v>408</v>
      </c>
      <c r="J400" s="7" t="s">
        <v>20</v>
      </c>
      <c r="K400" s="7">
        <v>9.35</v>
      </c>
      <c r="L400" s="7"/>
      <c r="M400" s="7">
        <v>6.1</v>
      </c>
      <c r="N400" s="7">
        <v>11.2</v>
      </c>
      <c r="P400" s="26">
        <f t="shared" si="43"/>
        <v>42393</v>
      </c>
      <c r="Q400" s="7" t="s">
        <v>408</v>
      </c>
      <c r="R400" s="7" t="s">
        <v>20</v>
      </c>
      <c r="S400" s="7">
        <v>9.85</v>
      </c>
      <c r="T400" s="7">
        <v>13.65</v>
      </c>
      <c r="U400" s="7">
        <v>5.0999999999999996</v>
      </c>
      <c r="V400" s="7">
        <v>11.2</v>
      </c>
      <c r="X400" s="26">
        <f t="shared" si="44"/>
        <v>42393</v>
      </c>
      <c r="Y400" s="174" t="s">
        <v>408</v>
      </c>
      <c r="Z400" s="174" t="s">
        <v>20</v>
      </c>
      <c r="AA400" s="174">
        <v>10.050000000000001</v>
      </c>
      <c r="AB400" s="174">
        <v>14.61</v>
      </c>
      <c r="AC400" s="174">
        <v>4.8</v>
      </c>
      <c r="AD400" s="174">
        <v>11.1</v>
      </c>
      <c r="AF400" s="26" t="e">
        <f t="shared" si="45"/>
        <v>#VALUE!</v>
      </c>
      <c r="AG400" s="7"/>
      <c r="AH400" s="7"/>
      <c r="AI400" s="7"/>
      <c r="AJ400" s="7"/>
      <c r="AK400" s="7"/>
      <c r="AL400" s="7"/>
      <c r="AN400" s="26" t="e">
        <f t="shared" si="46"/>
        <v>#VALUE!</v>
      </c>
      <c r="AO400" s="7"/>
      <c r="AP400" s="7"/>
      <c r="AQ400" s="7"/>
      <c r="AR400" s="7"/>
      <c r="AS400" s="7"/>
      <c r="AT400" s="7"/>
      <c r="AV400" s="26" t="e">
        <f t="shared" si="47"/>
        <v>#VALUE!</v>
      </c>
      <c r="AW400" s="7"/>
      <c r="AX400" s="7"/>
      <c r="AY400" s="7"/>
      <c r="AZ400" s="7"/>
      <c r="BA400" s="7"/>
      <c r="BB400" s="7"/>
    </row>
    <row r="401" spans="1:54" x14ac:dyDescent="0.45">
      <c r="A401" s="48">
        <f t="shared" si="48"/>
        <v>42394</v>
      </c>
      <c r="B401" s="60"/>
      <c r="C401" s="61">
        <f>INDEX(($I$12:$N$1473,$Q$12:$V$1473,$Y$12:$AD$1473),$A401-VLOOKUP($C$3,$CA$3:$CC$10,3,FALSE)+1,3,VLOOKUP($C$3,$CA$3:$CB$10,2,FALSE))</f>
        <v>9.8000000000000007</v>
      </c>
      <c r="D401" s="61">
        <f>INDEX(($I$12:$N$1473,$Q$12:$V$1473,$Y$12:$AD$1473),$A401-VLOOKUP($C$3,$CA$3:$CC$10,3,FALSE)+1,4,VLOOKUP($C$3,$CA$3:$CB$10,2,FALSE))</f>
        <v>14.61</v>
      </c>
      <c r="E401" s="61">
        <f>INDEX(($I$12:$N$1473,$Q$12:$V$1473,$Y$12:$AD$1473),$A401-VLOOKUP($C$3,$CA$3:$CC$10,3,FALSE)+1,5,VLOOKUP($C$3,$CA$3:$CB$10,2,FALSE))</f>
        <v>3.2</v>
      </c>
      <c r="F401" s="62">
        <f>INDEX(($I$12:$N$1473,$Q$12:$V$1473,$Y$12:$AD$1473),$A401-VLOOKUP($C$3,$CA$3:$CC$10,3,FALSE)+1,6,VLOOKUP($C$3,$CA$3:$CB$10,2,FALSE))</f>
        <v>13.2</v>
      </c>
      <c r="G401" s="30"/>
      <c r="H401" s="26">
        <f t="shared" si="42"/>
        <v>42394</v>
      </c>
      <c r="I401" s="7" t="s">
        <v>409</v>
      </c>
      <c r="J401" s="7" t="s">
        <v>20</v>
      </c>
      <c r="K401" s="7">
        <v>8.5</v>
      </c>
      <c r="L401" s="7"/>
      <c r="M401" s="7">
        <v>5.2</v>
      </c>
      <c r="N401" s="7">
        <v>13.8</v>
      </c>
      <c r="P401" s="26">
        <f t="shared" si="43"/>
        <v>42394</v>
      </c>
      <c r="Q401" s="7" t="s">
        <v>409</v>
      </c>
      <c r="R401" s="7" t="s">
        <v>20</v>
      </c>
      <c r="S401" s="7">
        <v>9.5500000000000007</v>
      </c>
      <c r="T401" s="7">
        <v>13.65</v>
      </c>
      <c r="U401" s="7">
        <v>2.8</v>
      </c>
      <c r="V401" s="7">
        <v>14.1</v>
      </c>
      <c r="X401" s="26">
        <f t="shared" si="44"/>
        <v>42394</v>
      </c>
      <c r="Y401" s="174" t="s">
        <v>409</v>
      </c>
      <c r="Z401" s="174" t="s">
        <v>20</v>
      </c>
      <c r="AA401" s="174">
        <v>9.8000000000000007</v>
      </c>
      <c r="AB401" s="174">
        <v>14.61</v>
      </c>
      <c r="AC401" s="174">
        <v>3.2</v>
      </c>
      <c r="AD401" s="174">
        <v>13.2</v>
      </c>
      <c r="AF401" s="26" t="e">
        <f t="shared" si="45"/>
        <v>#VALUE!</v>
      </c>
      <c r="AG401" s="7"/>
      <c r="AH401" s="7"/>
      <c r="AI401" s="7"/>
      <c r="AJ401" s="7"/>
      <c r="AK401" s="7"/>
      <c r="AL401" s="7"/>
      <c r="AN401" s="26" t="e">
        <f t="shared" si="46"/>
        <v>#VALUE!</v>
      </c>
      <c r="AO401" s="7"/>
      <c r="AP401" s="7"/>
      <c r="AQ401" s="7"/>
      <c r="AR401" s="7"/>
      <c r="AS401" s="7"/>
      <c r="AT401" s="7"/>
      <c r="AV401" s="26" t="e">
        <f t="shared" si="47"/>
        <v>#VALUE!</v>
      </c>
      <c r="AW401" s="7"/>
      <c r="AX401" s="7"/>
      <c r="AY401" s="7"/>
      <c r="AZ401" s="7"/>
      <c r="BA401" s="7"/>
      <c r="BB401" s="7"/>
    </row>
    <row r="402" spans="1:54" x14ac:dyDescent="0.45">
      <c r="A402" s="48">
        <f t="shared" si="48"/>
        <v>42395</v>
      </c>
      <c r="B402" s="60"/>
      <c r="C402" s="61">
        <f>INDEX(($I$12:$N$1473,$Q$12:$V$1473,$Y$12:$AD$1473),$A402-VLOOKUP($C$3,$CA$3:$CC$10,3,FALSE)+1,3,VLOOKUP($C$3,$CA$3:$CB$10,2,FALSE))</f>
        <v>9.4</v>
      </c>
      <c r="D402" s="61">
        <f>INDEX(($I$12:$N$1473,$Q$12:$V$1473,$Y$12:$AD$1473),$A402-VLOOKUP($C$3,$CA$3:$CC$10,3,FALSE)+1,4,VLOOKUP($C$3,$CA$3:$CB$10,2,FALSE))</f>
        <v>14.61</v>
      </c>
      <c r="E402" s="61">
        <f>INDEX(($I$12:$N$1473,$Q$12:$V$1473,$Y$12:$AD$1473),$A402-VLOOKUP($C$3,$CA$3:$CC$10,3,FALSE)+1,5,VLOOKUP($C$3,$CA$3:$CB$10,2,FALSE))</f>
        <v>5.7</v>
      </c>
      <c r="F402" s="62">
        <f>INDEX(($I$12:$N$1473,$Q$12:$V$1473,$Y$12:$AD$1473),$A402-VLOOKUP($C$3,$CA$3:$CC$10,3,FALSE)+1,6,VLOOKUP($C$3,$CA$3:$CB$10,2,FALSE))</f>
        <v>11.5</v>
      </c>
      <c r="G402" s="30"/>
      <c r="H402" s="26">
        <f t="shared" si="42"/>
        <v>42395</v>
      </c>
      <c r="I402" s="7" t="s">
        <v>410</v>
      </c>
      <c r="J402" s="7" t="s">
        <v>20</v>
      </c>
      <c r="K402" s="7">
        <v>8.25</v>
      </c>
      <c r="L402" s="7"/>
      <c r="M402" s="7">
        <v>7.6</v>
      </c>
      <c r="N402" s="7">
        <v>11.9</v>
      </c>
      <c r="P402" s="26">
        <f t="shared" si="43"/>
        <v>42395</v>
      </c>
      <c r="Q402" s="7" t="s">
        <v>410</v>
      </c>
      <c r="R402" s="7" t="s">
        <v>20</v>
      </c>
      <c r="S402" s="7">
        <v>9.15</v>
      </c>
      <c r="T402" s="7">
        <v>13.65</v>
      </c>
      <c r="U402" s="7">
        <v>5.6</v>
      </c>
      <c r="V402" s="7">
        <v>12.1</v>
      </c>
      <c r="X402" s="26">
        <f t="shared" si="44"/>
        <v>42395</v>
      </c>
      <c r="Y402" s="174" t="s">
        <v>410</v>
      </c>
      <c r="Z402" s="174" t="s">
        <v>20</v>
      </c>
      <c r="AA402" s="174">
        <v>9.4</v>
      </c>
      <c r="AB402" s="174">
        <v>14.61</v>
      </c>
      <c r="AC402" s="174">
        <v>5.7</v>
      </c>
      <c r="AD402" s="174">
        <v>11.5</v>
      </c>
      <c r="AF402" s="26" t="e">
        <f t="shared" si="45"/>
        <v>#VALUE!</v>
      </c>
      <c r="AG402" s="7"/>
      <c r="AH402" s="7"/>
      <c r="AI402" s="7"/>
      <c r="AJ402" s="7"/>
      <c r="AK402" s="7"/>
      <c r="AL402" s="7"/>
      <c r="AN402" s="26" t="e">
        <f t="shared" si="46"/>
        <v>#VALUE!</v>
      </c>
      <c r="AO402" s="7"/>
      <c r="AP402" s="7"/>
      <c r="AQ402" s="7"/>
      <c r="AR402" s="7"/>
      <c r="AS402" s="7"/>
      <c r="AT402" s="7"/>
      <c r="AV402" s="26" t="e">
        <f t="shared" si="47"/>
        <v>#VALUE!</v>
      </c>
      <c r="AW402" s="7"/>
      <c r="AX402" s="7"/>
      <c r="AY402" s="7"/>
      <c r="AZ402" s="7"/>
      <c r="BA402" s="7"/>
      <c r="BB402" s="7"/>
    </row>
    <row r="403" spans="1:54" x14ac:dyDescent="0.45">
      <c r="A403" s="48">
        <f t="shared" si="48"/>
        <v>42396</v>
      </c>
      <c r="B403" s="60"/>
      <c r="C403" s="61">
        <f>INDEX(($I$12:$N$1473,$Q$12:$V$1473,$Y$12:$AD$1473),$A403-VLOOKUP($C$3,$CA$3:$CC$10,3,FALSE)+1,3,VLOOKUP($C$3,$CA$3:$CB$10,2,FALSE))</f>
        <v>7.1</v>
      </c>
      <c r="D403" s="61">
        <f>INDEX(($I$12:$N$1473,$Q$12:$V$1473,$Y$12:$AD$1473),$A403-VLOOKUP($C$3,$CA$3:$CC$10,3,FALSE)+1,4,VLOOKUP($C$3,$CA$3:$CB$10,2,FALSE))</f>
        <v>14.61</v>
      </c>
      <c r="E403" s="61">
        <f>INDEX(($I$12:$N$1473,$Q$12:$V$1473,$Y$12:$AD$1473),$A403-VLOOKUP($C$3,$CA$3:$CC$10,3,FALSE)+1,5,VLOOKUP($C$3,$CA$3:$CB$10,2,FALSE))</f>
        <v>9.5</v>
      </c>
      <c r="F403" s="62">
        <f>INDEX(($I$12:$N$1473,$Q$12:$V$1473,$Y$12:$AD$1473),$A403-VLOOKUP($C$3,$CA$3:$CC$10,3,FALSE)+1,6,VLOOKUP($C$3,$CA$3:$CB$10,2,FALSE))</f>
        <v>12.3</v>
      </c>
      <c r="G403" s="30"/>
      <c r="H403" s="26">
        <f t="shared" si="42"/>
        <v>42396</v>
      </c>
      <c r="I403" s="7" t="s">
        <v>411</v>
      </c>
      <c r="J403" s="7" t="s">
        <v>20</v>
      </c>
      <c r="K403" s="7">
        <v>6.9</v>
      </c>
      <c r="L403" s="7"/>
      <c r="M403" s="7">
        <v>9.9</v>
      </c>
      <c r="N403" s="7">
        <v>12.3</v>
      </c>
      <c r="P403" s="26">
        <f t="shared" si="43"/>
        <v>42396</v>
      </c>
      <c r="Q403" s="7" t="s">
        <v>411</v>
      </c>
      <c r="R403" s="7" t="s">
        <v>20</v>
      </c>
      <c r="S403" s="7">
        <v>6.65</v>
      </c>
      <c r="T403" s="7">
        <v>13.65</v>
      </c>
      <c r="U403" s="7">
        <v>10.3</v>
      </c>
      <c r="V403" s="7">
        <v>12.4</v>
      </c>
      <c r="X403" s="26">
        <f t="shared" si="44"/>
        <v>42396</v>
      </c>
      <c r="Y403" s="174" t="s">
        <v>411</v>
      </c>
      <c r="Z403" s="174" t="s">
        <v>20</v>
      </c>
      <c r="AA403" s="174">
        <v>7.1</v>
      </c>
      <c r="AB403" s="174">
        <v>14.61</v>
      </c>
      <c r="AC403" s="174">
        <v>9.5</v>
      </c>
      <c r="AD403" s="174">
        <v>12.3</v>
      </c>
      <c r="AF403" s="26" t="e">
        <f t="shared" si="45"/>
        <v>#VALUE!</v>
      </c>
      <c r="AG403" s="7"/>
      <c r="AH403" s="7"/>
      <c r="AI403" s="7"/>
      <c r="AJ403" s="7"/>
      <c r="AK403" s="7"/>
      <c r="AL403" s="7"/>
      <c r="AN403" s="26" t="e">
        <f t="shared" si="46"/>
        <v>#VALUE!</v>
      </c>
      <c r="AO403" s="7"/>
      <c r="AP403" s="7"/>
      <c r="AQ403" s="7"/>
      <c r="AR403" s="7"/>
      <c r="AS403" s="7"/>
      <c r="AT403" s="7"/>
      <c r="AV403" s="26" t="e">
        <f t="shared" si="47"/>
        <v>#VALUE!</v>
      </c>
      <c r="AW403" s="7"/>
      <c r="AX403" s="7"/>
      <c r="AY403" s="7"/>
      <c r="AZ403" s="7"/>
      <c r="BA403" s="7"/>
      <c r="BB403" s="7"/>
    </row>
    <row r="404" spans="1:54" x14ac:dyDescent="0.45">
      <c r="A404" s="48">
        <f t="shared" si="48"/>
        <v>42397</v>
      </c>
      <c r="B404" s="60"/>
      <c r="C404" s="61">
        <f>INDEX(($I$12:$N$1473,$Q$12:$V$1473,$Y$12:$AD$1473),$A404-VLOOKUP($C$3,$CA$3:$CC$10,3,FALSE)+1,3,VLOOKUP($C$3,$CA$3:$CB$10,2,FALSE))</f>
        <v>10.8</v>
      </c>
      <c r="D404" s="61">
        <f>INDEX(($I$12:$N$1473,$Q$12:$V$1473,$Y$12:$AD$1473),$A404-VLOOKUP($C$3,$CA$3:$CC$10,3,FALSE)+1,4,VLOOKUP($C$3,$CA$3:$CB$10,2,FALSE))</f>
        <v>14.61</v>
      </c>
      <c r="E404" s="61">
        <f>INDEX(($I$12:$N$1473,$Q$12:$V$1473,$Y$12:$AD$1473),$A404-VLOOKUP($C$3,$CA$3:$CC$10,3,FALSE)+1,5,VLOOKUP($C$3,$CA$3:$CB$10,2,FALSE))</f>
        <v>4.5</v>
      </c>
      <c r="F404" s="62">
        <f>INDEX(($I$12:$N$1473,$Q$12:$V$1473,$Y$12:$AD$1473),$A404-VLOOKUP($C$3,$CA$3:$CC$10,3,FALSE)+1,6,VLOOKUP($C$3,$CA$3:$CB$10,2,FALSE))</f>
        <v>9.9</v>
      </c>
      <c r="G404" s="30"/>
      <c r="H404" s="26">
        <f t="shared" si="42"/>
        <v>42397</v>
      </c>
      <c r="I404" s="7" t="s">
        <v>412</v>
      </c>
      <c r="J404" s="7" t="s">
        <v>20</v>
      </c>
      <c r="K404" s="7">
        <v>9.0500000000000007</v>
      </c>
      <c r="L404" s="7"/>
      <c r="M404" s="7">
        <v>7.9</v>
      </c>
      <c r="N404" s="7">
        <v>10</v>
      </c>
      <c r="P404" s="26">
        <f t="shared" si="43"/>
        <v>42397</v>
      </c>
      <c r="Q404" s="7" t="s">
        <v>412</v>
      </c>
      <c r="R404" s="7" t="s">
        <v>20</v>
      </c>
      <c r="S404" s="7">
        <v>10.15</v>
      </c>
      <c r="T404" s="7">
        <v>13.65</v>
      </c>
      <c r="U404" s="7">
        <v>6.6</v>
      </c>
      <c r="V404" s="7">
        <v>9.1</v>
      </c>
      <c r="X404" s="26">
        <f t="shared" si="44"/>
        <v>42397</v>
      </c>
      <c r="Y404" s="174" t="s">
        <v>412</v>
      </c>
      <c r="Z404" s="174" t="s">
        <v>20</v>
      </c>
      <c r="AA404" s="174">
        <v>10.8</v>
      </c>
      <c r="AB404" s="174">
        <v>14.61</v>
      </c>
      <c r="AC404" s="174">
        <v>4.5</v>
      </c>
      <c r="AD404" s="174">
        <v>9.9</v>
      </c>
      <c r="AF404" s="26" t="e">
        <f t="shared" si="45"/>
        <v>#VALUE!</v>
      </c>
      <c r="AG404" s="7"/>
      <c r="AH404" s="7"/>
      <c r="AI404" s="7"/>
      <c r="AJ404" s="7"/>
      <c r="AK404" s="7"/>
      <c r="AL404" s="7"/>
      <c r="AN404" s="26" t="e">
        <f t="shared" si="46"/>
        <v>#VALUE!</v>
      </c>
      <c r="AO404" s="7"/>
      <c r="AP404" s="7"/>
      <c r="AQ404" s="7"/>
      <c r="AR404" s="7"/>
      <c r="AS404" s="7"/>
      <c r="AT404" s="7"/>
      <c r="AV404" s="26" t="e">
        <f t="shared" si="47"/>
        <v>#VALUE!</v>
      </c>
      <c r="AW404" s="7"/>
      <c r="AX404" s="7"/>
      <c r="AY404" s="7"/>
      <c r="AZ404" s="7"/>
      <c r="BA404" s="7"/>
      <c r="BB404" s="7"/>
    </row>
    <row r="405" spans="1:54" x14ac:dyDescent="0.45">
      <c r="A405" s="48">
        <f t="shared" si="48"/>
        <v>42398</v>
      </c>
      <c r="B405" s="60"/>
      <c r="C405" s="61">
        <f>INDEX(($I$12:$N$1473,$Q$12:$V$1473,$Y$12:$AD$1473),$A405-VLOOKUP($C$3,$CA$3:$CC$10,3,FALSE)+1,3,VLOOKUP($C$3,$CA$3:$CB$10,2,FALSE))</f>
        <v>12.75</v>
      </c>
      <c r="D405" s="61">
        <f>INDEX(($I$12:$N$1473,$Q$12:$V$1473,$Y$12:$AD$1473),$A405-VLOOKUP($C$3,$CA$3:$CC$10,3,FALSE)+1,4,VLOOKUP($C$3,$CA$3:$CB$10,2,FALSE))</f>
        <v>14.61</v>
      </c>
      <c r="E405" s="61">
        <f>INDEX(($I$12:$N$1473,$Q$12:$V$1473,$Y$12:$AD$1473),$A405-VLOOKUP($C$3,$CA$3:$CC$10,3,FALSE)+1,5,VLOOKUP($C$3,$CA$3:$CB$10,2,FALSE))</f>
        <v>1</v>
      </c>
      <c r="F405" s="62">
        <f>INDEX(($I$12:$N$1473,$Q$12:$V$1473,$Y$12:$AD$1473),$A405-VLOOKUP($C$3,$CA$3:$CC$10,3,FALSE)+1,6,VLOOKUP($C$3,$CA$3:$CB$10,2,FALSE))</f>
        <v>9.5</v>
      </c>
      <c r="G405" s="30"/>
      <c r="H405" s="26">
        <f t="shared" si="42"/>
        <v>42398</v>
      </c>
      <c r="I405" s="7" t="s">
        <v>413</v>
      </c>
      <c r="J405" s="7" t="s">
        <v>20</v>
      </c>
      <c r="K405" s="7">
        <v>11.3</v>
      </c>
      <c r="L405" s="7"/>
      <c r="M405" s="7">
        <v>3.8</v>
      </c>
      <c r="N405" s="7">
        <v>9.6</v>
      </c>
      <c r="P405" s="26">
        <f t="shared" si="43"/>
        <v>42398</v>
      </c>
      <c r="Q405" s="7" t="s">
        <v>413</v>
      </c>
      <c r="R405" s="7" t="s">
        <v>20</v>
      </c>
      <c r="S405" s="7">
        <v>12.75</v>
      </c>
      <c r="T405" s="7">
        <v>13.65</v>
      </c>
      <c r="U405" s="7">
        <v>0.9</v>
      </c>
      <c r="V405" s="7">
        <v>9.6</v>
      </c>
      <c r="X405" s="26">
        <f t="shared" si="44"/>
        <v>42398</v>
      </c>
      <c r="Y405" s="174" t="s">
        <v>413</v>
      </c>
      <c r="Z405" s="174" t="s">
        <v>20</v>
      </c>
      <c r="AA405" s="174">
        <v>12.75</v>
      </c>
      <c r="AB405" s="174">
        <v>14.61</v>
      </c>
      <c r="AC405" s="174">
        <v>1</v>
      </c>
      <c r="AD405" s="174">
        <v>9.5</v>
      </c>
      <c r="AF405" s="26" t="e">
        <f t="shared" si="45"/>
        <v>#VALUE!</v>
      </c>
      <c r="AG405" s="7"/>
      <c r="AH405" s="7"/>
      <c r="AI405" s="7"/>
      <c r="AJ405" s="7"/>
      <c r="AK405" s="7"/>
      <c r="AL405" s="7"/>
      <c r="AN405" s="26" t="e">
        <f t="shared" si="46"/>
        <v>#VALUE!</v>
      </c>
      <c r="AO405" s="7"/>
      <c r="AP405" s="7"/>
      <c r="AQ405" s="7"/>
      <c r="AR405" s="7"/>
      <c r="AS405" s="7"/>
      <c r="AT405" s="7"/>
      <c r="AV405" s="26" t="e">
        <f t="shared" si="47"/>
        <v>#VALUE!</v>
      </c>
      <c r="AW405" s="7"/>
      <c r="AX405" s="7"/>
      <c r="AY405" s="7"/>
      <c r="AZ405" s="7"/>
      <c r="BA405" s="7"/>
      <c r="BB405" s="7"/>
    </row>
    <row r="406" spans="1:54" x14ac:dyDescent="0.45">
      <c r="A406" s="48">
        <f t="shared" si="48"/>
        <v>42399</v>
      </c>
      <c r="B406" s="60"/>
      <c r="C406" s="61">
        <f>INDEX(($I$12:$N$1473,$Q$12:$V$1473,$Y$12:$AD$1473),$A406-VLOOKUP($C$3,$CA$3:$CC$10,3,FALSE)+1,3,VLOOKUP($C$3,$CA$3:$CB$10,2,FALSE))</f>
        <v>10</v>
      </c>
      <c r="D406" s="61">
        <f>INDEX(($I$12:$N$1473,$Q$12:$V$1473,$Y$12:$AD$1473),$A406-VLOOKUP($C$3,$CA$3:$CC$10,3,FALSE)+1,4,VLOOKUP($C$3,$CA$3:$CB$10,2,FALSE))</f>
        <v>14.61</v>
      </c>
      <c r="E406" s="61">
        <f>INDEX(($I$12:$N$1473,$Q$12:$V$1473,$Y$12:$AD$1473),$A406-VLOOKUP($C$3,$CA$3:$CC$10,3,FALSE)+1,5,VLOOKUP($C$3,$CA$3:$CB$10,2,FALSE))</f>
        <v>6.6</v>
      </c>
      <c r="F406" s="62">
        <f>INDEX(($I$12:$N$1473,$Q$12:$V$1473,$Y$12:$AD$1473),$A406-VLOOKUP($C$3,$CA$3:$CC$10,3,FALSE)+1,6,VLOOKUP($C$3,$CA$3:$CB$10,2,FALSE))</f>
        <v>9.4</v>
      </c>
      <c r="G406" s="30"/>
      <c r="H406" s="26">
        <f t="shared" si="42"/>
        <v>42399</v>
      </c>
      <c r="I406" s="7" t="s">
        <v>414</v>
      </c>
      <c r="J406" s="7" t="s">
        <v>20</v>
      </c>
      <c r="K406" s="7">
        <v>9.5500000000000007</v>
      </c>
      <c r="L406" s="7"/>
      <c r="M406" s="7">
        <v>7.2</v>
      </c>
      <c r="N406" s="7">
        <v>9.6999999999999993</v>
      </c>
      <c r="P406" s="26">
        <f t="shared" si="43"/>
        <v>42399</v>
      </c>
      <c r="Q406" s="7" t="s">
        <v>414</v>
      </c>
      <c r="R406" s="7" t="s">
        <v>20</v>
      </c>
      <c r="S406" s="7">
        <v>9.8000000000000007</v>
      </c>
      <c r="T406" s="7">
        <v>13.65</v>
      </c>
      <c r="U406" s="7">
        <v>6.7</v>
      </c>
      <c r="V406" s="7">
        <v>9.6999999999999993</v>
      </c>
      <c r="X406" s="26">
        <f t="shared" si="44"/>
        <v>42399</v>
      </c>
      <c r="Y406" s="174" t="s">
        <v>414</v>
      </c>
      <c r="Z406" s="174" t="s">
        <v>20</v>
      </c>
      <c r="AA406" s="174">
        <v>10</v>
      </c>
      <c r="AB406" s="174">
        <v>14.61</v>
      </c>
      <c r="AC406" s="174">
        <v>6.6</v>
      </c>
      <c r="AD406" s="174">
        <v>9.4</v>
      </c>
      <c r="AF406" s="26" t="e">
        <f t="shared" si="45"/>
        <v>#VALUE!</v>
      </c>
      <c r="AG406" s="7"/>
      <c r="AH406" s="7"/>
      <c r="AI406" s="7"/>
      <c r="AJ406" s="7"/>
      <c r="AK406" s="7"/>
      <c r="AL406" s="7"/>
      <c r="AN406" s="26" t="e">
        <f t="shared" si="46"/>
        <v>#VALUE!</v>
      </c>
      <c r="AO406" s="7"/>
      <c r="AP406" s="7"/>
      <c r="AQ406" s="7"/>
      <c r="AR406" s="7"/>
      <c r="AS406" s="7"/>
      <c r="AT406" s="7"/>
      <c r="AV406" s="26" t="e">
        <f t="shared" si="47"/>
        <v>#VALUE!</v>
      </c>
      <c r="AW406" s="7"/>
      <c r="AX406" s="7"/>
      <c r="AY406" s="7"/>
      <c r="AZ406" s="7"/>
      <c r="BA406" s="7"/>
      <c r="BB406" s="7"/>
    </row>
    <row r="407" spans="1:54" x14ac:dyDescent="0.45">
      <c r="A407" s="48">
        <f t="shared" si="48"/>
        <v>42400</v>
      </c>
      <c r="B407" s="60"/>
      <c r="C407" s="61">
        <f>INDEX(($I$12:$N$1473,$Q$12:$V$1473,$Y$12:$AD$1473),$A407-VLOOKUP($C$3,$CA$3:$CC$10,3,FALSE)+1,3,VLOOKUP($C$3,$CA$3:$CB$10,2,FALSE))</f>
        <v>8</v>
      </c>
      <c r="D407" s="61">
        <f>INDEX(($I$12:$N$1473,$Q$12:$V$1473,$Y$12:$AD$1473),$A407-VLOOKUP($C$3,$CA$3:$CC$10,3,FALSE)+1,4,VLOOKUP($C$3,$CA$3:$CB$10,2,FALSE))</f>
        <v>14.61</v>
      </c>
      <c r="E407" s="61">
        <f>INDEX(($I$12:$N$1473,$Q$12:$V$1473,$Y$12:$AD$1473),$A407-VLOOKUP($C$3,$CA$3:$CC$10,3,FALSE)+1,5,VLOOKUP($C$3,$CA$3:$CB$10,2,FALSE))</f>
        <v>6.1</v>
      </c>
      <c r="F407" s="62">
        <f>INDEX(($I$12:$N$1473,$Q$12:$V$1473,$Y$12:$AD$1473),$A407-VLOOKUP($C$3,$CA$3:$CC$10,3,FALSE)+1,6,VLOOKUP($C$3,$CA$3:$CB$10,2,FALSE))</f>
        <v>13.9</v>
      </c>
      <c r="G407" s="30"/>
      <c r="H407" s="26">
        <f t="shared" si="42"/>
        <v>42400</v>
      </c>
      <c r="I407" s="7" t="s">
        <v>415</v>
      </c>
      <c r="J407" s="7" t="s">
        <v>20</v>
      </c>
      <c r="K407" s="7">
        <v>7.65</v>
      </c>
      <c r="L407" s="7"/>
      <c r="M407" s="7">
        <v>6.8</v>
      </c>
      <c r="N407" s="7">
        <v>13.9</v>
      </c>
      <c r="P407" s="26">
        <f t="shared" si="43"/>
        <v>42400</v>
      </c>
      <c r="Q407" s="7" t="s">
        <v>415</v>
      </c>
      <c r="R407" s="7" t="s">
        <v>20</v>
      </c>
      <c r="S407" s="7">
        <v>8.0500000000000007</v>
      </c>
      <c r="T407" s="7">
        <v>13.65</v>
      </c>
      <c r="U407" s="7">
        <v>6.5</v>
      </c>
      <c r="V407" s="7">
        <v>13.4</v>
      </c>
      <c r="X407" s="26">
        <f t="shared" si="44"/>
        <v>42400</v>
      </c>
      <c r="Y407" s="174" t="s">
        <v>415</v>
      </c>
      <c r="Z407" s="174" t="s">
        <v>20</v>
      </c>
      <c r="AA407" s="174">
        <v>8</v>
      </c>
      <c r="AB407" s="174">
        <v>14.61</v>
      </c>
      <c r="AC407" s="174">
        <v>6.1</v>
      </c>
      <c r="AD407" s="174">
        <v>13.9</v>
      </c>
      <c r="AF407" s="26" t="e">
        <f t="shared" si="45"/>
        <v>#VALUE!</v>
      </c>
      <c r="AG407" s="7"/>
      <c r="AH407" s="7"/>
      <c r="AI407" s="7"/>
      <c r="AJ407" s="7"/>
      <c r="AK407" s="7"/>
      <c r="AL407" s="7"/>
      <c r="AN407" s="26" t="e">
        <f t="shared" si="46"/>
        <v>#VALUE!</v>
      </c>
      <c r="AO407" s="7"/>
      <c r="AP407" s="7"/>
      <c r="AQ407" s="7"/>
      <c r="AR407" s="7"/>
      <c r="AS407" s="7"/>
      <c r="AT407" s="7"/>
      <c r="AV407" s="26" t="e">
        <f t="shared" si="47"/>
        <v>#VALUE!</v>
      </c>
      <c r="AW407" s="7"/>
      <c r="AX407" s="7"/>
      <c r="AY407" s="7"/>
      <c r="AZ407" s="7"/>
      <c r="BA407" s="7"/>
      <c r="BB407" s="7"/>
    </row>
    <row r="408" spans="1:54" x14ac:dyDescent="0.45">
      <c r="A408" s="48">
        <f t="shared" si="48"/>
        <v>42401</v>
      </c>
      <c r="B408" s="60"/>
      <c r="C408" s="61">
        <f>INDEX(($I$12:$N$1473,$Q$12:$V$1473,$Y$12:$AD$1473),$A408-VLOOKUP($C$3,$CA$3:$CC$10,3,FALSE)+1,3,VLOOKUP($C$3,$CA$3:$CB$10,2,FALSE))</f>
        <v>6.5</v>
      </c>
      <c r="D408" s="61">
        <f>INDEX(($I$12:$N$1473,$Q$12:$V$1473,$Y$12:$AD$1473),$A408-VLOOKUP($C$3,$CA$3:$CC$10,3,FALSE)+1,4,VLOOKUP($C$3,$CA$3:$CB$10,2,FALSE))</f>
        <v>13.7</v>
      </c>
      <c r="E408" s="61">
        <f>INDEX(($I$12:$N$1473,$Q$12:$V$1473,$Y$12:$AD$1473),$A408-VLOOKUP($C$3,$CA$3:$CC$10,3,FALSE)+1,5,VLOOKUP($C$3,$CA$3:$CB$10,2,FALSE))</f>
        <v>10.5</v>
      </c>
      <c r="F408" s="62">
        <f>INDEX(($I$12:$N$1473,$Q$12:$V$1473,$Y$12:$AD$1473),$A408-VLOOKUP($C$3,$CA$3:$CC$10,3,FALSE)+1,6,VLOOKUP($C$3,$CA$3:$CB$10,2,FALSE))</f>
        <v>12.5</v>
      </c>
      <c r="G408" s="30"/>
      <c r="H408" s="26">
        <f t="shared" si="42"/>
        <v>42401</v>
      </c>
      <c r="I408" s="7" t="s">
        <v>416</v>
      </c>
      <c r="J408" s="7" t="s">
        <v>20</v>
      </c>
      <c r="K408" s="7">
        <v>5.6</v>
      </c>
      <c r="L408" s="7"/>
      <c r="M408" s="7">
        <v>11.4</v>
      </c>
      <c r="N408" s="7">
        <v>13.4</v>
      </c>
      <c r="P408" s="26">
        <f t="shared" si="43"/>
        <v>42401</v>
      </c>
      <c r="Q408" s="7" t="s">
        <v>416</v>
      </c>
      <c r="R408" s="7" t="s">
        <v>20</v>
      </c>
      <c r="S408" s="7">
        <v>5.7</v>
      </c>
      <c r="T408" s="7">
        <v>13.06</v>
      </c>
      <c r="U408" s="7">
        <v>11.4</v>
      </c>
      <c r="V408" s="7">
        <v>13.2</v>
      </c>
      <c r="X408" s="26">
        <f t="shared" si="44"/>
        <v>42401</v>
      </c>
      <c r="Y408" s="174" t="s">
        <v>416</v>
      </c>
      <c r="Z408" s="174" t="s">
        <v>20</v>
      </c>
      <c r="AA408" s="174">
        <v>6.5</v>
      </c>
      <c r="AB408" s="174">
        <v>13.7</v>
      </c>
      <c r="AC408" s="174">
        <v>10.5</v>
      </c>
      <c r="AD408" s="174">
        <v>12.5</v>
      </c>
      <c r="AF408" s="26" t="e">
        <f t="shared" si="45"/>
        <v>#VALUE!</v>
      </c>
      <c r="AG408" s="7"/>
      <c r="AH408" s="7"/>
      <c r="AI408" s="7"/>
      <c r="AJ408" s="7"/>
      <c r="AK408" s="7"/>
      <c r="AL408" s="7"/>
      <c r="AN408" s="26" t="e">
        <f t="shared" si="46"/>
        <v>#VALUE!</v>
      </c>
      <c r="AO408" s="7"/>
      <c r="AP408" s="7"/>
      <c r="AQ408" s="7"/>
      <c r="AR408" s="7"/>
      <c r="AS408" s="7"/>
      <c r="AT408" s="7"/>
      <c r="AV408" s="26" t="e">
        <f t="shared" si="47"/>
        <v>#VALUE!</v>
      </c>
      <c r="AW408" s="7"/>
      <c r="AX408" s="7"/>
      <c r="AY408" s="7"/>
      <c r="AZ408" s="7"/>
      <c r="BA408" s="7"/>
      <c r="BB408" s="7"/>
    </row>
    <row r="409" spans="1:54" x14ac:dyDescent="0.45">
      <c r="A409" s="48">
        <f t="shared" si="48"/>
        <v>42402</v>
      </c>
      <c r="B409" s="60"/>
      <c r="C409" s="61">
        <f>INDEX(($I$12:$N$1473,$Q$12:$V$1473,$Y$12:$AD$1473),$A409-VLOOKUP($C$3,$CA$3:$CC$10,3,FALSE)+1,3,VLOOKUP($C$3,$CA$3:$CB$10,2,FALSE))</f>
        <v>8.1999999999999993</v>
      </c>
      <c r="D409" s="61">
        <f>INDEX(($I$12:$N$1473,$Q$12:$V$1473,$Y$12:$AD$1473),$A409-VLOOKUP($C$3,$CA$3:$CC$10,3,FALSE)+1,4,VLOOKUP($C$3,$CA$3:$CB$10,2,FALSE))</f>
        <v>13.7</v>
      </c>
      <c r="E409" s="61">
        <f>INDEX(($I$12:$N$1473,$Q$12:$V$1473,$Y$12:$AD$1473),$A409-VLOOKUP($C$3,$CA$3:$CC$10,3,FALSE)+1,5,VLOOKUP($C$3,$CA$3:$CB$10,2,FALSE))</f>
        <v>7.6</v>
      </c>
      <c r="F409" s="62">
        <f>INDEX(($I$12:$N$1473,$Q$12:$V$1473,$Y$12:$AD$1473),$A409-VLOOKUP($C$3,$CA$3:$CC$10,3,FALSE)+1,6,VLOOKUP($C$3,$CA$3:$CB$10,2,FALSE))</f>
        <v>12</v>
      </c>
      <c r="G409" s="30"/>
      <c r="H409" s="26">
        <f t="shared" si="42"/>
        <v>42402</v>
      </c>
      <c r="I409" s="7" t="s">
        <v>417</v>
      </c>
      <c r="J409" s="7" t="s">
        <v>20</v>
      </c>
      <c r="K409" s="7">
        <v>7.4</v>
      </c>
      <c r="L409" s="7"/>
      <c r="M409" s="7">
        <v>8.4</v>
      </c>
      <c r="N409" s="7">
        <v>12.8</v>
      </c>
      <c r="P409" s="26">
        <f t="shared" si="43"/>
        <v>42402</v>
      </c>
      <c r="Q409" s="7" t="s">
        <v>417</v>
      </c>
      <c r="R409" s="7" t="s">
        <v>20</v>
      </c>
      <c r="S409" s="7">
        <v>7.45</v>
      </c>
      <c r="T409" s="7">
        <v>13.06</v>
      </c>
      <c r="U409" s="7">
        <v>8.4</v>
      </c>
      <c r="V409" s="7">
        <v>12.7</v>
      </c>
      <c r="X409" s="26">
        <f t="shared" si="44"/>
        <v>42402</v>
      </c>
      <c r="Y409" s="174" t="s">
        <v>417</v>
      </c>
      <c r="Z409" s="174" t="s">
        <v>20</v>
      </c>
      <c r="AA409" s="174">
        <v>8.1999999999999993</v>
      </c>
      <c r="AB409" s="174">
        <v>13.7</v>
      </c>
      <c r="AC409" s="174">
        <v>7.6</v>
      </c>
      <c r="AD409" s="174">
        <v>12</v>
      </c>
      <c r="AF409" s="26" t="e">
        <f t="shared" si="45"/>
        <v>#VALUE!</v>
      </c>
      <c r="AG409" s="7"/>
      <c r="AH409" s="7"/>
      <c r="AI409" s="7"/>
      <c r="AJ409" s="7"/>
      <c r="AK409" s="7"/>
      <c r="AL409" s="7"/>
      <c r="AN409" s="26" t="e">
        <f t="shared" si="46"/>
        <v>#VALUE!</v>
      </c>
      <c r="AO409" s="7"/>
      <c r="AP409" s="7"/>
      <c r="AQ409" s="7"/>
      <c r="AR409" s="7"/>
      <c r="AS409" s="7"/>
      <c r="AT409" s="7"/>
      <c r="AV409" s="26" t="e">
        <f t="shared" si="47"/>
        <v>#VALUE!</v>
      </c>
      <c r="AW409" s="7"/>
      <c r="AX409" s="7"/>
      <c r="AY409" s="7"/>
      <c r="AZ409" s="7"/>
      <c r="BA409" s="7"/>
      <c r="BB409" s="7"/>
    </row>
    <row r="410" spans="1:54" x14ac:dyDescent="0.45">
      <c r="A410" s="48">
        <f t="shared" si="48"/>
        <v>42403</v>
      </c>
      <c r="B410" s="60"/>
      <c r="C410" s="61">
        <f>INDEX(($I$12:$N$1473,$Q$12:$V$1473,$Y$12:$AD$1473),$A410-VLOOKUP($C$3,$CA$3:$CC$10,3,FALSE)+1,3,VLOOKUP($C$3,$CA$3:$CB$10,2,FALSE))</f>
        <v>11.2</v>
      </c>
      <c r="D410" s="61">
        <f>INDEX(($I$12:$N$1473,$Q$12:$V$1473,$Y$12:$AD$1473),$A410-VLOOKUP($C$3,$CA$3:$CC$10,3,FALSE)+1,4,VLOOKUP($C$3,$CA$3:$CB$10,2,FALSE))</f>
        <v>13.7</v>
      </c>
      <c r="E410" s="61">
        <f>INDEX(($I$12:$N$1473,$Q$12:$V$1473,$Y$12:$AD$1473),$A410-VLOOKUP($C$3,$CA$3:$CC$10,3,FALSE)+1,5,VLOOKUP($C$3,$CA$3:$CB$10,2,FALSE))</f>
        <v>4.7</v>
      </c>
      <c r="F410" s="62">
        <f>INDEX(($I$12:$N$1473,$Q$12:$V$1473,$Y$12:$AD$1473),$A410-VLOOKUP($C$3,$CA$3:$CC$10,3,FALSE)+1,6,VLOOKUP($C$3,$CA$3:$CB$10,2,FALSE))</f>
        <v>8.9</v>
      </c>
      <c r="G410" s="30"/>
      <c r="H410" s="26">
        <f t="shared" si="42"/>
        <v>42403</v>
      </c>
      <c r="I410" s="7" t="s">
        <v>418</v>
      </c>
      <c r="J410" s="7" t="s">
        <v>20</v>
      </c>
      <c r="K410" s="7">
        <v>10.9</v>
      </c>
      <c r="L410" s="7"/>
      <c r="M410" s="7">
        <v>5.6</v>
      </c>
      <c r="N410" s="7">
        <v>8.6</v>
      </c>
      <c r="P410" s="26">
        <f t="shared" si="43"/>
        <v>42403</v>
      </c>
      <c r="Q410" s="7" t="s">
        <v>418</v>
      </c>
      <c r="R410" s="7" t="s">
        <v>20</v>
      </c>
      <c r="S410" s="7">
        <v>11.5</v>
      </c>
      <c r="T410" s="7">
        <v>13.06</v>
      </c>
      <c r="U410" s="7">
        <v>4.8</v>
      </c>
      <c r="V410" s="7">
        <v>8.1999999999999993</v>
      </c>
      <c r="X410" s="26">
        <f t="shared" si="44"/>
        <v>42403</v>
      </c>
      <c r="Y410" s="174" t="s">
        <v>418</v>
      </c>
      <c r="Z410" s="174" t="s">
        <v>20</v>
      </c>
      <c r="AA410" s="174">
        <v>11.2</v>
      </c>
      <c r="AB410" s="174">
        <v>13.7</v>
      </c>
      <c r="AC410" s="174">
        <v>4.7</v>
      </c>
      <c r="AD410" s="174">
        <v>8.9</v>
      </c>
      <c r="AF410" s="26" t="e">
        <f t="shared" si="45"/>
        <v>#VALUE!</v>
      </c>
      <c r="AG410" s="7"/>
      <c r="AH410" s="7"/>
      <c r="AI410" s="7"/>
      <c r="AJ410" s="7"/>
      <c r="AK410" s="7"/>
      <c r="AL410" s="7"/>
      <c r="AN410" s="26" t="e">
        <f t="shared" si="46"/>
        <v>#VALUE!</v>
      </c>
      <c r="AO410" s="7"/>
      <c r="AP410" s="7"/>
      <c r="AQ410" s="7"/>
      <c r="AR410" s="7"/>
      <c r="AS410" s="7"/>
      <c r="AT410" s="7"/>
      <c r="AV410" s="26" t="e">
        <f t="shared" si="47"/>
        <v>#VALUE!</v>
      </c>
      <c r="AW410" s="7"/>
      <c r="AX410" s="7"/>
      <c r="AY410" s="7"/>
      <c r="AZ410" s="7"/>
      <c r="BA410" s="7"/>
      <c r="BB410" s="7"/>
    </row>
    <row r="411" spans="1:54" x14ac:dyDescent="0.45">
      <c r="A411" s="48">
        <f t="shared" si="48"/>
        <v>42404</v>
      </c>
      <c r="B411" s="60"/>
      <c r="C411" s="61">
        <f>INDEX(($I$12:$N$1473,$Q$12:$V$1473,$Y$12:$AD$1473),$A411-VLOOKUP($C$3,$CA$3:$CC$10,3,FALSE)+1,3,VLOOKUP($C$3,$CA$3:$CB$10,2,FALSE))</f>
        <v>11.2</v>
      </c>
      <c r="D411" s="61">
        <f>INDEX(($I$12:$N$1473,$Q$12:$V$1473,$Y$12:$AD$1473),$A411-VLOOKUP($C$3,$CA$3:$CC$10,3,FALSE)+1,4,VLOOKUP($C$3,$CA$3:$CB$10,2,FALSE))</f>
        <v>13.7</v>
      </c>
      <c r="E411" s="61">
        <f>INDEX(($I$12:$N$1473,$Q$12:$V$1473,$Y$12:$AD$1473),$A411-VLOOKUP($C$3,$CA$3:$CC$10,3,FALSE)+1,5,VLOOKUP($C$3,$CA$3:$CB$10,2,FALSE))</f>
        <v>2.9</v>
      </c>
      <c r="F411" s="62">
        <f>INDEX(($I$12:$N$1473,$Q$12:$V$1473,$Y$12:$AD$1473),$A411-VLOOKUP($C$3,$CA$3:$CC$10,3,FALSE)+1,6,VLOOKUP($C$3,$CA$3:$CB$10,2,FALSE))</f>
        <v>10.7</v>
      </c>
      <c r="G411" s="30"/>
      <c r="H411" s="26">
        <f t="shared" si="42"/>
        <v>42404</v>
      </c>
      <c r="I411" s="7" t="s">
        <v>419</v>
      </c>
      <c r="J411" s="7" t="s">
        <v>20</v>
      </c>
      <c r="K411" s="7">
        <v>10.050000000000001</v>
      </c>
      <c r="L411" s="7"/>
      <c r="M411" s="7">
        <v>4.4000000000000004</v>
      </c>
      <c r="N411" s="7">
        <v>11.5</v>
      </c>
      <c r="P411" s="26">
        <f t="shared" si="43"/>
        <v>42404</v>
      </c>
      <c r="Q411" s="7" t="s">
        <v>419</v>
      </c>
      <c r="R411" s="7" t="s">
        <v>20</v>
      </c>
      <c r="S411" s="7">
        <v>10.95</v>
      </c>
      <c r="T411" s="7">
        <v>13.06</v>
      </c>
      <c r="U411" s="7">
        <v>2.8</v>
      </c>
      <c r="V411" s="7">
        <v>11.3</v>
      </c>
      <c r="X411" s="26">
        <f t="shared" si="44"/>
        <v>42404</v>
      </c>
      <c r="Y411" s="174" t="s">
        <v>419</v>
      </c>
      <c r="Z411" s="174" t="s">
        <v>20</v>
      </c>
      <c r="AA411" s="174">
        <v>11.2</v>
      </c>
      <c r="AB411" s="174">
        <v>13.7</v>
      </c>
      <c r="AC411" s="174">
        <v>2.9</v>
      </c>
      <c r="AD411" s="174">
        <v>10.7</v>
      </c>
      <c r="AF411" s="26" t="e">
        <f t="shared" si="45"/>
        <v>#VALUE!</v>
      </c>
      <c r="AG411" s="7"/>
      <c r="AH411" s="7"/>
      <c r="AI411" s="7"/>
      <c r="AJ411" s="7"/>
      <c r="AK411" s="7"/>
      <c r="AL411" s="7"/>
      <c r="AN411" s="26" t="e">
        <f t="shared" si="46"/>
        <v>#VALUE!</v>
      </c>
      <c r="AO411" s="7"/>
      <c r="AP411" s="7"/>
      <c r="AQ411" s="7"/>
      <c r="AR411" s="7"/>
      <c r="AS411" s="7"/>
      <c r="AT411" s="7"/>
      <c r="AV411" s="26" t="e">
        <f t="shared" si="47"/>
        <v>#VALUE!</v>
      </c>
      <c r="AW411" s="7"/>
      <c r="AX411" s="7"/>
      <c r="AY411" s="7"/>
      <c r="AZ411" s="7"/>
      <c r="BA411" s="7"/>
      <c r="BB411" s="7"/>
    </row>
    <row r="412" spans="1:54" x14ac:dyDescent="0.45">
      <c r="A412" s="48">
        <f t="shared" si="48"/>
        <v>42405</v>
      </c>
      <c r="B412" s="60"/>
      <c r="C412" s="61">
        <f>INDEX(($I$12:$N$1473,$Q$12:$V$1473,$Y$12:$AD$1473),$A412-VLOOKUP($C$3,$CA$3:$CC$10,3,FALSE)+1,3,VLOOKUP($C$3,$CA$3:$CB$10,2,FALSE))</f>
        <v>8.1999999999999993</v>
      </c>
      <c r="D412" s="61">
        <f>INDEX(($I$12:$N$1473,$Q$12:$V$1473,$Y$12:$AD$1473),$A412-VLOOKUP($C$3,$CA$3:$CC$10,3,FALSE)+1,4,VLOOKUP($C$3,$CA$3:$CB$10,2,FALSE))</f>
        <v>13.7</v>
      </c>
      <c r="E412" s="61">
        <f>INDEX(($I$12:$N$1473,$Q$12:$V$1473,$Y$12:$AD$1473),$A412-VLOOKUP($C$3,$CA$3:$CC$10,3,FALSE)+1,5,VLOOKUP($C$3,$CA$3:$CB$10,2,FALSE))</f>
        <v>8.9</v>
      </c>
      <c r="F412" s="62">
        <f>INDEX(($I$12:$N$1473,$Q$12:$V$1473,$Y$12:$AD$1473),$A412-VLOOKUP($C$3,$CA$3:$CC$10,3,FALSE)+1,6,VLOOKUP($C$3,$CA$3:$CB$10,2,FALSE))</f>
        <v>10.7</v>
      </c>
      <c r="G412" s="30"/>
      <c r="H412" s="26">
        <f t="shared" si="42"/>
        <v>42405</v>
      </c>
      <c r="I412" s="7" t="s">
        <v>420</v>
      </c>
      <c r="J412" s="7" t="s">
        <v>20</v>
      </c>
      <c r="K412" s="7">
        <v>7.6</v>
      </c>
      <c r="L412" s="7"/>
      <c r="M412" s="7">
        <v>9.6</v>
      </c>
      <c r="N412" s="7">
        <v>11.2</v>
      </c>
      <c r="P412" s="26">
        <f t="shared" si="43"/>
        <v>42405</v>
      </c>
      <c r="Q412" s="7" t="s">
        <v>420</v>
      </c>
      <c r="R412" s="7" t="s">
        <v>20</v>
      </c>
      <c r="S412" s="7">
        <v>7.8</v>
      </c>
      <c r="T412" s="7">
        <v>13.06</v>
      </c>
      <c r="U412" s="7">
        <v>9.1</v>
      </c>
      <c r="V412" s="7">
        <v>11.3</v>
      </c>
      <c r="X412" s="26">
        <f t="shared" si="44"/>
        <v>42405</v>
      </c>
      <c r="Y412" s="174" t="s">
        <v>420</v>
      </c>
      <c r="Z412" s="174" t="s">
        <v>20</v>
      </c>
      <c r="AA412" s="174">
        <v>8.1999999999999993</v>
      </c>
      <c r="AB412" s="174">
        <v>13.7</v>
      </c>
      <c r="AC412" s="174">
        <v>8.9</v>
      </c>
      <c r="AD412" s="174">
        <v>10.7</v>
      </c>
      <c r="AF412" s="26" t="e">
        <f t="shared" si="45"/>
        <v>#VALUE!</v>
      </c>
      <c r="AG412" s="7"/>
      <c r="AH412" s="7"/>
      <c r="AI412" s="7"/>
      <c r="AJ412" s="7"/>
      <c r="AK412" s="7"/>
      <c r="AL412" s="7"/>
      <c r="AN412" s="26" t="e">
        <f t="shared" si="46"/>
        <v>#VALUE!</v>
      </c>
      <c r="AO412" s="7"/>
      <c r="AP412" s="7"/>
      <c r="AQ412" s="7"/>
      <c r="AR412" s="7"/>
      <c r="AS412" s="7"/>
      <c r="AT412" s="7"/>
      <c r="AV412" s="26" t="e">
        <f t="shared" si="47"/>
        <v>#VALUE!</v>
      </c>
      <c r="AW412" s="7"/>
      <c r="AX412" s="7"/>
      <c r="AY412" s="7"/>
      <c r="AZ412" s="7"/>
      <c r="BA412" s="7"/>
      <c r="BB412" s="7"/>
    </row>
    <row r="413" spans="1:54" x14ac:dyDescent="0.45">
      <c r="A413" s="48">
        <f t="shared" si="48"/>
        <v>42406</v>
      </c>
      <c r="B413" s="60"/>
      <c r="C413" s="61">
        <f>INDEX(($I$12:$N$1473,$Q$12:$V$1473,$Y$12:$AD$1473),$A413-VLOOKUP($C$3,$CA$3:$CC$10,3,FALSE)+1,3,VLOOKUP($C$3,$CA$3:$CB$10,2,FALSE))</f>
        <v>7.6</v>
      </c>
      <c r="D413" s="61">
        <f>INDEX(($I$12:$N$1473,$Q$12:$V$1473,$Y$12:$AD$1473),$A413-VLOOKUP($C$3,$CA$3:$CC$10,3,FALSE)+1,4,VLOOKUP($C$3,$CA$3:$CB$10,2,FALSE))</f>
        <v>13.7</v>
      </c>
      <c r="E413" s="61">
        <f>INDEX(($I$12:$N$1473,$Q$12:$V$1473,$Y$12:$AD$1473),$A413-VLOOKUP($C$3,$CA$3:$CC$10,3,FALSE)+1,5,VLOOKUP($C$3,$CA$3:$CB$10,2,FALSE))</f>
        <v>6.5</v>
      </c>
      <c r="F413" s="62">
        <f>INDEX(($I$12:$N$1473,$Q$12:$V$1473,$Y$12:$AD$1473),$A413-VLOOKUP($C$3,$CA$3:$CC$10,3,FALSE)+1,6,VLOOKUP($C$3,$CA$3:$CB$10,2,FALSE))</f>
        <v>14.3</v>
      </c>
      <c r="G413" s="30"/>
      <c r="H413" s="26">
        <f t="shared" si="42"/>
        <v>42406</v>
      </c>
      <c r="I413" s="7" t="s">
        <v>421</v>
      </c>
      <c r="J413" s="7" t="s">
        <v>20</v>
      </c>
      <c r="K413" s="7">
        <v>7.6</v>
      </c>
      <c r="L413" s="7"/>
      <c r="M413" s="7">
        <v>6.5</v>
      </c>
      <c r="N413" s="7">
        <v>14.3</v>
      </c>
      <c r="P413" s="26">
        <f t="shared" si="43"/>
        <v>42406</v>
      </c>
      <c r="Q413" s="7" t="s">
        <v>421</v>
      </c>
      <c r="R413" s="7" t="s">
        <v>20</v>
      </c>
      <c r="S413" s="7">
        <v>8</v>
      </c>
      <c r="T413" s="7">
        <v>13.06</v>
      </c>
      <c r="U413" s="7">
        <v>6</v>
      </c>
      <c r="V413" s="7">
        <v>14</v>
      </c>
      <c r="X413" s="26">
        <f t="shared" si="44"/>
        <v>42406</v>
      </c>
      <c r="Y413" s="174" t="s">
        <v>421</v>
      </c>
      <c r="Z413" s="174" t="s">
        <v>20</v>
      </c>
      <c r="AA413" s="174">
        <v>7.6</v>
      </c>
      <c r="AB413" s="174">
        <v>13.7</v>
      </c>
      <c r="AC413" s="174">
        <v>6.5</v>
      </c>
      <c r="AD413" s="174">
        <v>14.3</v>
      </c>
      <c r="AF413" s="26" t="e">
        <f t="shared" si="45"/>
        <v>#VALUE!</v>
      </c>
      <c r="AG413" s="7"/>
      <c r="AH413" s="7"/>
      <c r="AI413" s="7"/>
      <c r="AJ413" s="7"/>
      <c r="AK413" s="7"/>
      <c r="AL413" s="7"/>
      <c r="AN413" s="26" t="e">
        <f t="shared" si="46"/>
        <v>#VALUE!</v>
      </c>
      <c r="AO413" s="7"/>
      <c r="AP413" s="7"/>
      <c r="AQ413" s="7"/>
      <c r="AR413" s="7"/>
      <c r="AS413" s="7"/>
      <c r="AT413" s="7"/>
      <c r="AV413" s="26" t="e">
        <f t="shared" si="47"/>
        <v>#VALUE!</v>
      </c>
      <c r="AW413" s="7"/>
      <c r="AX413" s="7"/>
      <c r="AY413" s="7"/>
      <c r="AZ413" s="7"/>
      <c r="BA413" s="7"/>
      <c r="BB413" s="7"/>
    </row>
    <row r="414" spans="1:54" x14ac:dyDescent="0.45">
      <c r="A414" s="48">
        <f t="shared" si="48"/>
        <v>42407</v>
      </c>
      <c r="B414" s="60"/>
      <c r="C414" s="61">
        <f>INDEX(($I$12:$N$1473,$Q$12:$V$1473,$Y$12:$AD$1473),$A414-VLOOKUP($C$3,$CA$3:$CC$10,3,FALSE)+1,3,VLOOKUP($C$3,$CA$3:$CB$10,2,FALSE))</f>
        <v>8.9499999999999993</v>
      </c>
      <c r="D414" s="61">
        <f>INDEX(($I$12:$N$1473,$Q$12:$V$1473,$Y$12:$AD$1473),$A414-VLOOKUP($C$3,$CA$3:$CC$10,3,FALSE)+1,4,VLOOKUP($C$3,$CA$3:$CB$10,2,FALSE))</f>
        <v>13.7</v>
      </c>
      <c r="E414" s="61">
        <f>INDEX(($I$12:$N$1473,$Q$12:$V$1473,$Y$12:$AD$1473),$A414-VLOOKUP($C$3,$CA$3:$CC$10,3,FALSE)+1,5,VLOOKUP($C$3,$CA$3:$CB$10,2,FALSE))</f>
        <v>6.5</v>
      </c>
      <c r="F414" s="62">
        <f>INDEX(($I$12:$N$1473,$Q$12:$V$1473,$Y$12:$AD$1473),$A414-VLOOKUP($C$3,$CA$3:$CC$10,3,FALSE)+1,6,VLOOKUP($C$3,$CA$3:$CB$10,2,FALSE))</f>
        <v>11.6</v>
      </c>
      <c r="G414" s="30"/>
      <c r="H414" s="26">
        <f t="shared" si="42"/>
        <v>42407</v>
      </c>
      <c r="I414" s="7" t="s">
        <v>422</v>
      </c>
      <c r="J414" s="7" t="s">
        <v>20</v>
      </c>
      <c r="K414" s="7">
        <v>8.5</v>
      </c>
      <c r="L414" s="7"/>
      <c r="M414" s="7">
        <v>7.1</v>
      </c>
      <c r="N414" s="7">
        <v>11.9</v>
      </c>
      <c r="P414" s="26">
        <f t="shared" si="43"/>
        <v>42407</v>
      </c>
      <c r="Q414" s="7" t="s">
        <v>422</v>
      </c>
      <c r="R414" s="7" t="s">
        <v>20</v>
      </c>
      <c r="S414" s="7">
        <v>8.1999999999999993</v>
      </c>
      <c r="T414" s="7">
        <v>13.06</v>
      </c>
      <c r="U414" s="7">
        <v>7.3</v>
      </c>
      <c r="V414" s="7">
        <v>12.3</v>
      </c>
      <c r="X414" s="26">
        <f t="shared" si="44"/>
        <v>42407</v>
      </c>
      <c r="Y414" s="174" t="s">
        <v>422</v>
      </c>
      <c r="Z414" s="174" t="s">
        <v>20</v>
      </c>
      <c r="AA414" s="174">
        <v>8.9499999999999993</v>
      </c>
      <c r="AB414" s="174">
        <v>13.7</v>
      </c>
      <c r="AC414" s="174">
        <v>6.5</v>
      </c>
      <c r="AD414" s="174">
        <v>11.6</v>
      </c>
      <c r="AF414" s="26" t="e">
        <f t="shared" si="45"/>
        <v>#VALUE!</v>
      </c>
      <c r="AG414" s="7"/>
      <c r="AH414" s="7"/>
      <c r="AI414" s="7"/>
      <c r="AJ414" s="7"/>
      <c r="AK414" s="7"/>
      <c r="AL414" s="7"/>
      <c r="AN414" s="26" t="e">
        <f t="shared" si="46"/>
        <v>#VALUE!</v>
      </c>
      <c r="AO414" s="7"/>
      <c r="AP414" s="7"/>
      <c r="AQ414" s="7"/>
      <c r="AR414" s="7"/>
      <c r="AS414" s="7"/>
      <c r="AT414" s="7"/>
      <c r="AV414" s="26" t="e">
        <f t="shared" si="47"/>
        <v>#VALUE!</v>
      </c>
      <c r="AW414" s="7"/>
      <c r="AX414" s="7"/>
      <c r="AY414" s="7"/>
      <c r="AZ414" s="7"/>
      <c r="BA414" s="7"/>
      <c r="BB414" s="7"/>
    </row>
    <row r="415" spans="1:54" x14ac:dyDescent="0.45">
      <c r="A415" s="48">
        <f t="shared" si="48"/>
        <v>42408</v>
      </c>
      <c r="B415" s="60"/>
      <c r="C415" s="61">
        <f>INDEX(($I$12:$N$1473,$Q$12:$V$1473,$Y$12:$AD$1473),$A415-VLOOKUP($C$3,$CA$3:$CC$10,3,FALSE)+1,3,VLOOKUP($C$3,$CA$3:$CB$10,2,FALSE))</f>
        <v>9.15</v>
      </c>
      <c r="D415" s="61">
        <f>INDEX(($I$12:$N$1473,$Q$12:$V$1473,$Y$12:$AD$1473),$A415-VLOOKUP($C$3,$CA$3:$CC$10,3,FALSE)+1,4,VLOOKUP($C$3,$CA$3:$CB$10,2,FALSE))</f>
        <v>13.7</v>
      </c>
      <c r="E415" s="61">
        <f>INDEX(($I$12:$N$1473,$Q$12:$V$1473,$Y$12:$AD$1473),$A415-VLOOKUP($C$3,$CA$3:$CC$10,3,FALSE)+1,5,VLOOKUP($C$3,$CA$3:$CB$10,2,FALSE))</f>
        <v>6</v>
      </c>
      <c r="F415" s="62">
        <f>INDEX(($I$12:$N$1473,$Q$12:$V$1473,$Y$12:$AD$1473),$A415-VLOOKUP($C$3,$CA$3:$CC$10,3,FALSE)+1,6,VLOOKUP($C$3,$CA$3:$CB$10,2,FALSE))</f>
        <v>11.7</v>
      </c>
      <c r="G415" s="30"/>
      <c r="H415" s="26">
        <f t="shared" si="42"/>
        <v>42408</v>
      </c>
      <c r="I415" s="7" t="s">
        <v>423</v>
      </c>
      <c r="J415" s="7" t="s">
        <v>20</v>
      </c>
      <c r="K415" s="7">
        <v>8.85</v>
      </c>
      <c r="L415" s="7"/>
      <c r="M415" s="7">
        <v>6.4</v>
      </c>
      <c r="N415" s="7">
        <v>11.9</v>
      </c>
      <c r="P415" s="26">
        <f t="shared" si="43"/>
        <v>42408</v>
      </c>
      <c r="Q415" s="7" t="s">
        <v>423</v>
      </c>
      <c r="R415" s="7" t="s">
        <v>20</v>
      </c>
      <c r="S415" s="7">
        <v>8.75</v>
      </c>
      <c r="T415" s="7">
        <v>13.06</v>
      </c>
      <c r="U415" s="7">
        <v>6.4</v>
      </c>
      <c r="V415" s="7">
        <v>12.1</v>
      </c>
      <c r="X415" s="26">
        <f t="shared" si="44"/>
        <v>42408</v>
      </c>
      <c r="Y415" s="174" t="s">
        <v>423</v>
      </c>
      <c r="Z415" s="174" t="s">
        <v>20</v>
      </c>
      <c r="AA415" s="174">
        <v>9.15</v>
      </c>
      <c r="AB415" s="174">
        <v>13.7</v>
      </c>
      <c r="AC415" s="174">
        <v>6</v>
      </c>
      <c r="AD415" s="174">
        <v>11.7</v>
      </c>
      <c r="AF415" s="26" t="e">
        <f t="shared" si="45"/>
        <v>#VALUE!</v>
      </c>
      <c r="AG415" s="7"/>
      <c r="AH415" s="7"/>
      <c r="AI415" s="7"/>
      <c r="AJ415" s="7"/>
      <c r="AK415" s="7"/>
      <c r="AL415" s="7"/>
      <c r="AN415" s="26" t="e">
        <f t="shared" si="46"/>
        <v>#VALUE!</v>
      </c>
      <c r="AO415" s="7"/>
      <c r="AP415" s="7"/>
      <c r="AQ415" s="7"/>
      <c r="AR415" s="7"/>
      <c r="AS415" s="7"/>
      <c r="AT415" s="7"/>
      <c r="AV415" s="26" t="e">
        <f t="shared" si="47"/>
        <v>#VALUE!</v>
      </c>
      <c r="AW415" s="7"/>
      <c r="AX415" s="7"/>
      <c r="AY415" s="7"/>
      <c r="AZ415" s="7"/>
      <c r="BA415" s="7"/>
      <c r="BB415" s="7"/>
    </row>
    <row r="416" spans="1:54" x14ac:dyDescent="0.45">
      <c r="A416" s="48">
        <f t="shared" si="48"/>
        <v>42409</v>
      </c>
      <c r="B416" s="60"/>
      <c r="C416" s="61">
        <f>INDEX(($I$12:$N$1473,$Q$12:$V$1473,$Y$12:$AD$1473),$A416-VLOOKUP($C$3,$CA$3:$CC$10,3,FALSE)+1,3,VLOOKUP($C$3,$CA$3:$CB$10,2,FALSE))</f>
        <v>9.75</v>
      </c>
      <c r="D416" s="61">
        <f>INDEX(($I$12:$N$1473,$Q$12:$V$1473,$Y$12:$AD$1473),$A416-VLOOKUP($C$3,$CA$3:$CC$10,3,FALSE)+1,4,VLOOKUP($C$3,$CA$3:$CB$10,2,FALSE))</f>
        <v>13.7</v>
      </c>
      <c r="E416" s="61">
        <f>INDEX(($I$12:$N$1473,$Q$12:$V$1473,$Y$12:$AD$1473),$A416-VLOOKUP($C$3,$CA$3:$CC$10,3,FALSE)+1,5,VLOOKUP($C$3,$CA$3:$CB$10,2,FALSE))</f>
        <v>4.0999999999999996</v>
      </c>
      <c r="F416" s="62">
        <f>INDEX(($I$12:$N$1473,$Q$12:$V$1473,$Y$12:$AD$1473),$A416-VLOOKUP($C$3,$CA$3:$CC$10,3,FALSE)+1,6,VLOOKUP($C$3,$CA$3:$CB$10,2,FALSE))</f>
        <v>12.4</v>
      </c>
      <c r="G416" s="30"/>
      <c r="H416" s="26">
        <f t="shared" si="42"/>
        <v>42409</v>
      </c>
      <c r="I416" s="7" t="s">
        <v>424</v>
      </c>
      <c r="J416" s="7" t="s">
        <v>20</v>
      </c>
      <c r="K416" s="7">
        <v>9.35</v>
      </c>
      <c r="L416" s="7"/>
      <c r="M416" s="7">
        <v>4.4000000000000004</v>
      </c>
      <c r="N416" s="7">
        <v>12.9</v>
      </c>
      <c r="P416" s="26">
        <f t="shared" si="43"/>
        <v>42409</v>
      </c>
      <c r="Q416" s="7" t="s">
        <v>424</v>
      </c>
      <c r="R416" s="7" t="s">
        <v>20</v>
      </c>
      <c r="S416" s="7">
        <v>8.75</v>
      </c>
      <c r="T416" s="7">
        <v>13.06</v>
      </c>
      <c r="U416" s="7">
        <v>5.2</v>
      </c>
      <c r="V416" s="7">
        <v>13.3</v>
      </c>
      <c r="X416" s="26">
        <f t="shared" si="44"/>
        <v>42409</v>
      </c>
      <c r="Y416" s="174" t="s">
        <v>424</v>
      </c>
      <c r="Z416" s="174" t="s">
        <v>20</v>
      </c>
      <c r="AA416" s="174">
        <v>9.75</v>
      </c>
      <c r="AB416" s="174">
        <v>13.7</v>
      </c>
      <c r="AC416" s="174">
        <v>4.0999999999999996</v>
      </c>
      <c r="AD416" s="174">
        <v>12.4</v>
      </c>
      <c r="AF416" s="26" t="e">
        <f t="shared" si="45"/>
        <v>#VALUE!</v>
      </c>
      <c r="AG416" s="7"/>
      <c r="AH416" s="7"/>
      <c r="AI416" s="7"/>
      <c r="AJ416" s="7"/>
      <c r="AK416" s="7"/>
      <c r="AL416" s="7"/>
      <c r="AN416" s="26" t="e">
        <f t="shared" si="46"/>
        <v>#VALUE!</v>
      </c>
      <c r="AO416" s="7"/>
      <c r="AP416" s="7"/>
      <c r="AQ416" s="7"/>
      <c r="AR416" s="7"/>
      <c r="AS416" s="7"/>
      <c r="AT416" s="7"/>
      <c r="AV416" s="26" t="e">
        <f t="shared" si="47"/>
        <v>#VALUE!</v>
      </c>
      <c r="AW416" s="7"/>
      <c r="AX416" s="7"/>
      <c r="AY416" s="7"/>
      <c r="AZ416" s="7"/>
      <c r="BA416" s="7"/>
      <c r="BB416" s="7"/>
    </row>
    <row r="417" spans="1:54" x14ac:dyDescent="0.45">
      <c r="A417" s="48">
        <f t="shared" si="48"/>
        <v>42410</v>
      </c>
      <c r="B417" s="60"/>
      <c r="C417" s="61">
        <f>INDEX(($I$12:$N$1473,$Q$12:$V$1473,$Y$12:$AD$1473),$A417-VLOOKUP($C$3,$CA$3:$CC$10,3,FALSE)+1,3,VLOOKUP($C$3,$CA$3:$CB$10,2,FALSE))</f>
        <v>12.8</v>
      </c>
      <c r="D417" s="61">
        <f>INDEX(($I$12:$N$1473,$Q$12:$V$1473,$Y$12:$AD$1473),$A417-VLOOKUP($C$3,$CA$3:$CC$10,3,FALSE)+1,4,VLOOKUP($C$3,$CA$3:$CB$10,2,FALSE))</f>
        <v>13.7</v>
      </c>
      <c r="E417" s="61">
        <f>INDEX(($I$12:$N$1473,$Q$12:$V$1473,$Y$12:$AD$1473),$A417-VLOOKUP($C$3,$CA$3:$CC$10,3,FALSE)+1,5,VLOOKUP($C$3,$CA$3:$CB$10,2,FALSE))</f>
        <v>1.8</v>
      </c>
      <c r="F417" s="62">
        <f>INDEX(($I$12:$N$1473,$Q$12:$V$1473,$Y$12:$AD$1473),$A417-VLOOKUP($C$3,$CA$3:$CC$10,3,FALSE)+1,6,VLOOKUP($C$3,$CA$3:$CB$10,2,FALSE))</f>
        <v>8.6</v>
      </c>
      <c r="G417" s="30"/>
      <c r="H417" s="26">
        <f t="shared" si="42"/>
        <v>42410</v>
      </c>
      <c r="I417" s="7" t="s">
        <v>425</v>
      </c>
      <c r="J417" s="7" t="s">
        <v>20</v>
      </c>
      <c r="K417" s="7">
        <v>11.95</v>
      </c>
      <c r="L417" s="7"/>
      <c r="M417" s="7">
        <v>3</v>
      </c>
      <c r="N417" s="7">
        <v>9.1</v>
      </c>
      <c r="P417" s="26">
        <f t="shared" si="43"/>
        <v>42410</v>
      </c>
      <c r="Q417" s="7" t="s">
        <v>425</v>
      </c>
      <c r="R417" s="7" t="s">
        <v>20</v>
      </c>
      <c r="S417" s="7">
        <v>12.35</v>
      </c>
      <c r="T417" s="7">
        <v>13.06</v>
      </c>
      <c r="U417" s="7">
        <v>2.7</v>
      </c>
      <c r="V417" s="7">
        <v>8.6</v>
      </c>
      <c r="X417" s="26">
        <f t="shared" si="44"/>
        <v>42410</v>
      </c>
      <c r="Y417" s="174" t="s">
        <v>425</v>
      </c>
      <c r="Z417" s="174" t="s">
        <v>20</v>
      </c>
      <c r="AA417" s="174">
        <v>12.8</v>
      </c>
      <c r="AB417" s="174">
        <v>13.7</v>
      </c>
      <c r="AC417" s="174">
        <v>1.8</v>
      </c>
      <c r="AD417" s="174">
        <v>8.6</v>
      </c>
      <c r="AF417" s="26" t="e">
        <f t="shared" si="45"/>
        <v>#VALUE!</v>
      </c>
      <c r="AG417" s="7"/>
      <c r="AH417" s="7"/>
      <c r="AI417" s="7"/>
      <c r="AJ417" s="7"/>
      <c r="AK417" s="7"/>
      <c r="AL417" s="7"/>
      <c r="AN417" s="26" t="e">
        <f t="shared" si="46"/>
        <v>#VALUE!</v>
      </c>
      <c r="AO417" s="7"/>
      <c r="AP417" s="7"/>
      <c r="AQ417" s="7"/>
      <c r="AR417" s="7"/>
      <c r="AS417" s="7"/>
      <c r="AT417" s="7"/>
      <c r="AV417" s="26" t="e">
        <f t="shared" si="47"/>
        <v>#VALUE!</v>
      </c>
      <c r="AW417" s="7"/>
      <c r="AX417" s="7"/>
      <c r="AY417" s="7"/>
      <c r="AZ417" s="7"/>
      <c r="BA417" s="7"/>
      <c r="BB417" s="7"/>
    </row>
    <row r="418" spans="1:54" x14ac:dyDescent="0.45">
      <c r="A418" s="48">
        <f t="shared" si="48"/>
        <v>42411</v>
      </c>
      <c r="B418" s="60"/>
      <c r="C418" s="61">
        <f>INDEX(($I$12:$N$1473,$Q$12:$V$1473,$Y$12:$AD$1473),$A418-VLOOKUP($C$3,$CA$3:$CC$10,3,FALSE)+1,3,VLOOKUP($C$3,$CA$3:$CB$10,2,FALSE))</f>
        <v>12.55</v>
      </c>
      <c r="D418" s="61">
        <f>INDEX(($I$12:$N$1473,$Q$12:$V$1473,$Y$12:$AD$1473),$A418-VLOOKUP($C$3,$CA$3:$CC$10,3,FALSE)+1,4,VLOOKUP($C$3,$CA$3:$CB$10,2,FALSE))</f>
        <v>13.7</v>
      </c>
      <c r="E418" s="61">
        <f>INDEX(($I$12:$N$1473,$Q$12:$V$1473,$Y$12:$AD$1473),$A418-VLOOKUP($C$3,$CA$3:$CC$10,3,FALSE)+1,5,VLOOKUP($C$3,$CA$3:$CB$10,2,FALSE))</f>
        <v>2.2999999999999998</v>
      </c>
      <c r="F418" s="62">
        <f>INDEX(($I$12:$N$1473,$Q$12:$V$1473,$Y$12:$AD$1473),$A418-VLOOKUP($C$3,$CA$3:$CC$10,3,FALSE)+1,6,VLOOKUP($C$3,$CA$3:$CB$10,2,FALSE))</f>
        <v>8.6</v>
      </c>
      <c r="G418" s="30"/>
      <c r="H418" s="26">
        <f t="shared" si="42"/>
        <v>42411</v>
      </c>
      <c r="I418" s="7" t="s">
        <v>426</v>
      </c>
      <c r="J418" s="7" t="s">
        <v>20</v>
      </c>
      <c r="K418" s="7">
        <v>11.55</v>
      </c>
      <c r="L418" s="7"/>
      <c r="M418" s="7">
        <v>3.5</v>
      </c>
      <c r="N418" s="7">
        <v>9.4</v>
      </c>
      <c r="P418" s="26">
        <f t="shared" si="43"/>
        <v>42411</v>
      </c>
      <c r="Q418" s="7" t="s">
        <v>426</v>
      </c>
      <c r="R418" s="7" t="s">
        <v>20</v>
      </c>
      <c r="S418" s="7">
        <v>11.85</v>
      </c>
      <c r="T418" s="7">
        <v>13.06</v>
      </c>
      <c r="U418" s="7">
        <v>3.2</v>
      </c>
      <c r="V418" s="7">
        <v>9.1</v>
      </c>
      <c r="X418" s="26">
        <f t="shared" si="44"/>
        <v>42411</v>
      </c>
      <c r="Y418" s="174" t="s">
        <v>426</v>
      </c>
      <c r="Z418" s="174" t="s">
        <v>20</v>
      </c>
      <c r="AA418" s="174">
        <v>12.55</v>
      </c>
      <c r="AB418" s="174">
        <v>13.7</v>
      </c>
      <c r="AC418" s="174">
        <v>2.2999999999999998</v>
      </c>
      <c r="AD418" s="174">
        <v>8.6</v>
      </c>
      <c r="AF418" s="26" t="e">
        <f t="shared" si="45"/>
        <v>#VALUE!</v>
      </c>
      <c r="AG418" s="7"/>
      <c r="AH418" s="7"/>
      <c r="AI418" s="7"/>
      <c r="AJ418" s="7"/>
      <c r="AK418" s="7"/>
      <c r="AL418" s="7"/>
      <c r="AN418" s="26" t="e">
        <f t="shared" si="46"/>
        <v>#VALUE!</v>
      </c>
      <c r="AO418" s="7"/>
      <c r="AP418" s="7"/>
      <c r="AQ418" s="7"/>
      <c r="AR418" s="7"/>
      <c r="AS418" s="7"/>
      <c r="AT418" s="7"/>
      <c r="AV418" s="26" t="e">
        <f t="shared" si="47"/>
        <v>#VALUE!</v>
      </c>
      <c r="AW418" s="7"/>
      <c r="AX418" s="7"/>
      <c r="AY418" s="7"/>
      <c r="AZ418" s="7"/>
      <c r="BA418" s="7"/>
      <c r="BB418" s="7"/>
    </row>
    <row r="419" spans="1:54" x14ac:dyDescent="0.45">
      <c r="A419" s="48">
        <f t="shared" si="48"/>
        <v>42412</v>
      </c>
      <c r="B419" s="60"/>
      <c r="C419" s="61">
        <f>INDEX(($I$12:$N$1473,$Q$12:$V$1473,$Y$12:$AD$1473),$A419-VLOOKUP($C$3,$CA$3:$CC$10,3,FALSE)+1,3,VLOOKUP($C$3,$CA$3:$CB$10,2,FALSE))</f>
        <v>14.9</v>
      </c>
      <c r="D419" s="61">
        <f>INDEX(($I$12:$N$1473,$Q$12:$V$1473,$Y$12:$AD$1473),$A419-VLOOKUP($C$3,$CA$3:$CC$10,3,FALSE)+1,4,VLOOKUP($C$3,$CA$3:$CB$10,2,FALSE))</f>
        <v>13.7</v>
      </c>
      <c r="E419" s="61">
        <f>INDEX(($I$12:$N$1473,$Q$12:$V$1473,$Y$12:$AD$1473),$A419-VLOOKUP($C$3,$CA$3:$CC$10,3,FALSE)+1,5,VLOOKUP($C$3,$CA$3:$CB$10,2,FALSE))</f>
        <v>1.9</v>
      </c>
      <c r="F419" s="62">
        <f>INDEX(($I$12:$N$1473,$Q$12:$V$1473,$Y$12:$AD$1473),$A419-VLOOKUP($C$3,$CA$3:$CC$10,3,FALSE)+1,6,VLOOKUP($C$3,$CA$3:$CB$10,2,FALSE))</f>
        <v>4.3</v>
      </c>
      <c r="G419" s="30"/>
      <c r="H419" s="26">
        <f t="shared" si="42"/>
        <v>42412</v>
      </c>
      <c r="I419" s="7" t="s">
        <v>427</v>
      </c>
      <c r="J419" s="7" t="s">
        <v>20</v>
      </c>
      <c r="K419" s="7">
        <v>14.3</v>
      </c>
      <c r="L419" s="7"/>
      <c r="M419" s="7">
        <v>2.6</v>
      </c>
      <c r="N419" s="7">
        <v>4.8</v>
      </c>
      <c r="P419" s="26">
        <f t="shared" si="43"/>
        <v>42412</v>
      </c>
      <c r="Q419" s="7" t="s">
        <v>427</v>
      </c>
      <c r="R419" s="7" t="s">
        <v>20</v>
      </c>
      <c r="S419" s="7">
        <v>14.35</v>
      </c>
      <c r="T419" s="7">
        <v>13.06</v>
      </c>
      <c r="U419" s="7">
        <v>2.7</v>
      </c>
      <c r="V419" s="7">
        <v>4.5999999999999996</v>
      </c>
      <c r="X419" s="26">
        <f t="shared" si="44"/>
        <v>42412</v>
      </c>
      <c r="Y419" s="174" t="s">
        <v>427</v>
      </c>
      <c r="Z419" s="174" t="s">
        <v>20</v>
      </c>
      <c r="AA419" s="174">
        <v>14.9</v>
      </c>
      <c r="AB419" s="174">
        <v>13.7</v>
      </c>
      <c r="AC419" s="174">
        <v>1.9</v>
      </c>
      <c r="AD419" s="174">
        <v>4.3</v>
      </c>
      <c r="AF419" s="26" t="e">
        <f t="shared" si="45"/>
        <v>#VALUE!</v>
      </c>
      <c r="AG419" s="7"/>
      <c r="AH419" s="7"/>
      <c r="AI419" s="7"/>
      <c r="AJ419" s="7"/>
      <c r="AK419" s="7"/>
      <c r="AL419" s="7"/>
      <c r="AN419" s="26" t="e">
        <f t="shared" si="46"/>
        <v>#VALUE!</v>
      </c>
      <c r="AO419" s="7"/>
      <c r="AP419" s="7"/>
      <c r="AQ419" s="7"/>
      <c r="AR419" s="7"/>
      <c r="AS419" s="7"/>
      <c r="AT419" s="7"/>
      <c r="AV419" s="26" t="e">
        <f t="shared" si="47"/>
        <v>#VALUE!</v>
      </c>
      <c r="AW419" s="7"/>
      <c r="AX419" s="7"/>
      <c r="AY419" s="7"/>
      <c r="AZ419" s="7"/>
      <c r="BA419" s="7"/>
      <c r="BB419" s="7"/>
    </row>
    <row r="420" spans="1:54" x14ac:dyDescent="0.45">
      <c r="A420" s="48">
        <f t="shared" si="48"/>
        <v>42413</v>
      </c>
      <c r="B420" s="60"/>
      <c r="C420" s="61">
        <f>INDEX(($I$12:$N$1473,$Q$12:$V$1473,$Y$12:$AD$1473),$A420-VLOOKUP($C$3,$CA$3:$CC$10,3,FALSE)+1,3,VLOOKUP($C$3,$CA$3:$CB$10,2,FALSE))</f>
        <v>11.9</v>
      </c>
      <c r="D420" s="61">
        <f>INDEX(($I$12:$N$1473,$Q$12:$V$1473,$Y$12:$AD$1473),$A420-VLOOKUP($C$3,$CA$3:$CC$10,3,FALSE)+1,4,VLOOKUP($C$3,$CA$3:$CB$10,2,FALSE))</f>
        <v>13.7</v>
      </c>
      <c r="E420" s="61">
        <f>INDEX(($I$12:$N$1473,$Q$12:$V$1473,$Y$12:$AD$1473),$A420-VLOOKUP($C$3,$CA$3:$CC$10,3,FALSE)+1,5,VLOOKUP($C$3,$CA$3:$CB$10,2,FALSE))</f>
        <v>3.2</v>
      </c>
      <c r="F420" s="62">
        <f>INDEX(($I$12:$N$1473,$Q$12:$V$1473,$Y$12:$AD$1473),$A420-VLOOKUP($C$3,$CA$3:$CC$10,3,FALSE)+1,6,VLOOKUP($C$3,$CA$3:$CB$10,2,FALSE))</f>
        <v>9</v>
      </c>
      <c r="G420" s="30"/>
      <c r="H420" s="26">
        <f t="shared" si="42"/>
        <v>42413</v>
      </c>
      <c r="I420" s="7" t="s">
        <v>428</v>
      </c>
      <c r="J420" s="7" t="s">
        <v>20</v>
      </c>
      <c r="K420" s="7">
        <v>11.4</v>
      </c>
      <c r="L420" s="7"/>
      <c r="M420" s="7">
        <v>3.9</v>
      </c>
      <c r="N420" s="7">
        <v>9.3000000000000007</v>
      </c>
      <c r="P420" s="26">
        <f t="shared" si="43"/>
        <v>42413</v>
      </c>
      <c r="Q420" s="7" t="s">
        <v>428</v>
      </c>
      <c r="R420" s="7" t="s">
        <v>20</v>
      </c>
      <c r="S420" s="7">
        <v>12.1</v>
      </c>
      <c r="T420" s="7">
        <v>13.06</v>
      </c>
      <c r="U420" s="7">
        <v>2.2999999999999998</v>
      </c>
      <c r="V420" s="7">
        <v>9.5</v>
      </c>
      <c r="X420" s="26">
        <f t="shared" si="44"/>
        <v>42413</v>
      </c>
      <c r="Y420" s="174" t="s">
        <v>428</v>
      </c>
      <c r="Z420" s="174" t="s">
        <v>20</v>
      </c>
      <c r="AA420" s="174">
        <v>11.9</v>
      </c>
      <c r="AB420" s="174">
        <v>13.7</v>
      </c>
      <c r="AC420" s="174">
        <v>3.2</v>
      </c>
      <c r="AD420" s="174">
        <v>9</v>
      </c>
      <c r="AF420" s="26" t="e">
        <f t="shared" si="45"/>
        <v>#VALUE!</v>
      </c>
      <c r="AG420" s="7"/>
      <c r="AH420" s="7"/>
      <c r="AI420" s="7"/>
      <c r="AJ420" s="7"/>
      <c r="AK420" s="7"/>
      <c r="AL420" s="7"/>
      <c r="AN420" s="26" t="e">
        <f t="shared" si="46"/>
        <v>#VALUE!</v>
      </c>
      <c r="AO420" s="7"/>
      <c r="AP420" s="7"/>
      <c r="AQ420" s="7"/>
      <c r="AR420" s="7"/>
      <c r="AS420" s="7"/>
      <c r="AT420" s="7"/>
      <c r="AV420" s="26" t="e">
        <f t="shared" si="47"/>
        <v>#VALUE!</v>
      </c>
      <c r="AW420" s="7"/>
      <c r="AX420" s="7"/>
      <c r="AY420" s="7"/>
      <c r="AZ420" s="7"/>
      <c r="BA420" s="7"/>
      <c r="BB420" s="7"/>
    </row>
    <row r="421" spans="1:54" x14ac:dyDescent="0.45">
      <c r="A421" s="48">
        <f t="shared" si="48"/>
        <v>42414</v>
      </c>
      <c r="B421" s="60"/>
      <c r="C421" s="61">
        <f>INDEX(($I$12:$N$1473,$Q$12:$V$1473,$Y$12:$AD$1473),$A421-VLOOKUP($C$3,$CA$3:$CC$10,3,FALSE)+1,3,VLOOKUP($C$3,$CA$3:$CB$10,2,FALSE))</f>
        <v>11.85</v>
      </c>
      <c r="D421" s="61">
        <f>INDEX(($I$12:$N$1473,$Q$12:$V$1473,$Y$12:$AD$1473),$A421-VLOOKUP($C$3,$CA$3:$CC$10,3,FALSE)+1,4,VLOOKUP($C$3,$CA$3:$CB$10,2,FALSE))</f>
        <v>13.7</v>
      </c>
      <c r="E421" s="61">
        <f>INDEX(($I$12:$N$1473,$Q$12:$V$1473,$Y$12:$AD$1473),$A421-VLOOKUP($C$3,$CA$3:$CC$10,3,FALSE)+1,5,VLOOKUP($C$3,$CA$3:$CB$10,2,FALSE))</f>
        <v>3.7</v>
      </c>
      <c r="F421" s="62">
        <f>INDEX(($I$12:$N$1473,$Q$12:$V$1473,$Y$12:$AD$1473),$A421-VLOOKUP($C$3,$CA$3:$CC$10,3,FALSE)+1,6,VLOOKUP($C$3,$CA$3:$CB$10,2,FALSE))</f>
        <v>8.6</v>
      </c>
      <c r="G421" s="30"/>
      <c r="H421" s="26">
        <f t="shared" si="42"/>
        <v>42414</v>
      </c>
      <c r="I421" s="7" t="s">
        <v>429</v>
      </c>
      <c r="J421" s="7" t="s">
        <v>20</v>
      </c>
      <c r="K421" s="7">
        <v>11.1</v>
      </c>
      <c r="L421" s="7"/>
      <c r="M421" s="7">
        <v>5.4</v>
      </c>
      <c r="N421" s="7">
        <v>8.4</v>
      </c>
      <c r="P421" s="26">
        <f t="shared" si="43"/>
        <v>42414</v>
      </c>
      <c r="Q421" s="7" t="s">
        <v>429</v>
      </c>
      <c r="R421" s="7" t="s">
        <v>20</v>
      </c>
      <c r="S421" s="7">
        <v>11.95</v>
      </c>
      <c r="T421" s="7">
        <v>13.06</v>
      </c>
      <c r="U421" s="7">
        <v>4</v>
      </c>
      <c r="V421" s="7">
        <v>8.1</v>
      </c>
      <c r="X421" s="26">
        <f t="shared" si="44"/>
        <v>42414</v>
      </c>
      <c r="Y421" s="174" t="s">
        <v>429</v>
      </c>
      <c r="Z421" s="174" t="s">
        <v>20</v>
      </c>
      <c r="AA421" s="174">
        <v>11.85</v>
      </c>
      <c r="AB421" s="174">
        <v>13.7</v>
      </c>
      <c r="AC421" s="174">
        <v>3.7</v>
      </c>
      <c r="AD421" s="174">
        <v>8.6</v>
      </c>
      <c r="AF421" s="26" t="e">
        <f t="shared" si="45"/>
        <v>#VALUE!</v>
      </c>
      <c r="AG421" s="7"/>
      <c r="AH421" s="7"/>
      <c r="AI421" s="7"/>
      <c r="AJ421" s="7"/>
      <c r="AK421" s="7"/>
      <c r="AL421" s="7"/>
      <c r="AN421" s="26" t="e">
        <f t="shared" si="46"/>
        <v>#VALUE!</v>
      </c>
      <c r="AO421" s="7"/>
      <c r="AP421" s="7"/>
      <c r="AQ421" s="7"/>
      <c r="AR421" s="7"/>
      <c r="AS421" s="7"/>
      <c r="AT421" s="7"/>
      <c r="AV421" s="26" t="e">
        <f t="shared" si="47"/>
        <v>#VALUE!</v>
      </c>
      <c r="AW421" s="7"/>
      <c r="AX421" s="7"/>
      <c r="AY421" s="7"/>
      <c r="AZ421" s="7"/>
      <c r="BA421" s="7"/>
      <c r="BB421" s="7"/>
    </row>
    <row r="422" spans="1:54" x14ac:dyDescent="0.45">
      <c r="A422" s="48">
        <f t="shared" si="48"/>
        <v>42415</v>
      </c>
      <c r="B422" s="60"/>
      <c r="C422" s="61">
        <f>INDEX(($I$12:$N$1473,$Q$12:$V$1473,$Y$12:$AD$1473),$A422-VLOOKUP($C$3,$CA$3:$CC$10,3,FALSE)+1,3,VLOOKUP($C$3,$CA$3:$CB$10,2,FALSE))</f>
        <v>13</v>
      </c>
      <c r="D422" s="61">
        <f>INDEX(($I$12:$N$1473,$Q$12:$V$1473,$Y$12:$AD$1473),$A422-VLOOKUP($C$3,$CA$3:$CC$10,3,FALSE)+1,4,VLOOKUP($C$3,$CA$3:$CB$10,2,FALSE))</f>
        <v>13.7</v>
      </c>
      <c r="E422" s="61">
        <f>INDEX(($I$12:$N$1473,$Q$12:$V$1473,$Y$12:$AD$1473),$A422-VLOOKUP($C$3,$CA$3:$CC$10,3,FALSE)+1,5,VLOOKUP($C$3,$CA$3:$CB$10,2,FALSE))</f>
        <v>3</v>
      </c>
      <c r="F422" s="62">
        <f>INDEX(($I$12:$N$1473,$Q$12:$V$1473,$Y$12:$AD$1473),$A422-VLOOKUP($C$3,$CA$3:$CC$10,3,FALSE)+1,6,VLOOKUP($C$3,$CA$3:$CB$10,2,FALSE))</f>
        <v>7</v>
      </c>
      <c r="G422" s="30"/>
      <c r="H422" s="26">
        <f t="shared" si="42"/>
        <v>42415</v>
      </c>
      <c r="I422" s="7" t="s">
        <v>430</v>
      </c>
      <c r="J422" s="7" t="s">
        <v>20</v>
      </c>
      <c r="K422" s="7">
        <v>12.5</v>
      </c>
      <c r="L422" s="7"/>
      <c r="M422" s="7">
        <v>3.6</v>
      </c>
      <c r="N422" s="7">
        <v>7.4</v>
      </c>
      <c r="P422" s="26">
        <f t="shared" si="43"/>
        <v>42415</v>
      </c>
      <c r="Q422" s="7" t="s">
        <v>430</v>
      </c>
      <c r="R422" s="7" t="s">
        <v>20</v>
      </c>
      <c r="S422" s="7">
        <v>12.9</v>
      </c>
      <c r="T422" s="7">
        <v>13.06</v>
      </c>
      <c r="U422" s="7">
        <v>2.9</v>
      </c>
      <c r="V422" s="7">
        <v>7.3</v>
      </c>
      <c r="X422" s="26">
        <f t="shared" si="44"/>
        <v>42415</v>
      </c>
      <c r="Y422" s="174" t="s">
        <v>430</v>
      </c>
      <c r="Z422" s="174" t="s">
        <v>20</v>
      </c>
      <c r="AA422" s="174">
        <v>13</v>
      </c>
      <c r="AB422" s="174">
        <v>13.7</v>
      </c>
      <c r="AC422" s="174">
        <v>3</v>
      </c>
      <c r="AD422" s="174">
        <v>7</v>
      </c>
      <c r="AF422" s="26" t="e">
        <f t="shared" si="45"/>
        <v>#VALUE!</v>
      </c>
      <c r="AG422" s="7"/>
      <c r="AH422" s="7"/>
      <c r="AI422" s="7"/>
      <c r="AJ422" s="7"/>
      <c r="AK422" s="7"/>
      <c r="AL422" s="7"/>
      <c r="AN422" s="26" t="e">
        <f t="shared" si="46"/>
        <v>#VALUE!</v>
      </c>
      <c r="AO422" s="7"/>
      <c r="AP422" s="7"/>
      <c r="AQ422" s="7"/>
      <c r="AR422" s="7"/>
      <c r="AS422" s="7"/>
      <c r="AT422" s="7"/>
      <c r="AV422" s="26" t="e">
        <f t="shared" si="47"/>
        <v>#VALUE!</v>
      </c>
      <c r="AW422" s="7"/>
      <c r="AX422" s="7"/>
      <c r="AY422" s="7"/>
      <c r="AZ422" s="7"/>
      <c r="BA422" s="7"/>
      <c r="BB422" s="7"/>
    </row>
    <row r="423" spans="1:54" x14ac:dyDescent="0.45">
      <c r="A423" s="48">
        <f t="shared" si="48"/>
        <v>42416</v>
      </c>
      <c r="B423" s="60"/>
      <c r="C423" s="61">
        <f>INDEX(($I$12:$N$1473,$Q$12:$V$1473,$Y$12:$AD$1473),$A423-VLOOKUP($C$3,$CA$3:$CC$10,3,FALSE)+1,3,VLOOKUP($C$3,$CA$3:$CB$10,2,FALSE))</f>
        <v>15.3</v>
      </c>
      <c r="D423" s="61">
        <f>INDEX(($I$12:$N$1473,$Q$12:$V$1473,$Y$12:$AD$1473),$A423-VLOOKUP($C$3,$CA$3:$CC$10,3,FALSE)+1,4,VLOOKUP($C$3,$CA$3:$CB$10,2,FALSE))</f>
        <v>13.7</v>
      </c>
      <c r="E423" s="61">
        <f>INDEX(($I$12:$N$1473,$Q$12:$V$1473,$Y$12:$AD$1473),$A423-VLOOKUP($C$3,$CA$3:$CC$10,3,FALSE)+1,5,VLOOKUP($C$3,$CA$3:$CB$10,2,FALSE))</f>
        <v>-0.5</v>
      </c>
      <c r="F423" s="62">
        <f>INDEX(($I$12:$N$1473,$Q$12:$V$1473,$Y$12:$AD$1473),$A423-VLOOKUP($C$3,$CA$3:$CC$10,3,FALSE)+1,6,VLOOKUP($C$3,$CA$3:$CB$10,2,FALSE))</f>
        <v>5.9</v>
      </c>
      <c r="G423" s="30"/>
      <c r="H423" s="26">
        <f t="shared" si="42"/>
        <v>42416</v>
      </c>
      <c r="I423" s="7" t="s">
        <v>431</v>
      </c>
      <c r="J423" s="7" t="s">
        <v>20</v>
      </c>
      <c r="K423" s="7">
        <v>14.3</v>
      </c>
      <c r="L423" s="7"/>
      <c r="M423" s="7">
        <v>1</v>
      </c>
      <c r="N423" s="7">
        <v>6.4</v>
      </c>
      <c r="P423" s="26">
        <f t="shared" si="43"/>
        <v>42416</v>
      </c>
      <c r="Q423" s="7" t="s">
        <v>431</v>
      </c>
      <c r="R423" s="7" t="s">
        <v>20</v>
      </c>
      <c r="S423" s="7">
        <v>15.8</v>
      </c>
      <c r="T423" s="7">
        <v>13.06</v>
      </c>
      <c r="U423" s="7">
        <v>-1.9</v>
      </c>
      <c r="V423" s="7">
        <v>6.3</v>
      </c>
      <c r="X423" s="26">
        <f t="shared" si="44"/>
        <v>42416</v>
      </c>
      <c r="Y423" s="174" t="s">
        <v>431</v>
      </c>
      <c r="Z423" s="174" t="s">
        <v>20</v>
      </c>
      <c r="AA423" s="174">
        <v>15.3</v>
      </c>
      <c r="AB423" s="174">
        <v>13.7</v>
      </c>
      <c r="AC423" s="174">
        <v>-0.5</v>
      </c>
      <c r="AD423" s="174">
        <v>5.9</v>
      </c>
      <c r="AF423" s="26" t="e">
        <f t="shared" si="45"/>
        <v>#VALUE!</v>
      </c>
      <c r="AG423" s="7"/>
      <c r="AH423" s="7"/>
      <c r="AI423" s="7"/>
      <c r="AJ423" s="7"/>
      <c r="AK423" s="7"/>
      <c r="AL423" s="7"/>
      <c r="AN423" s="26" t="e">
        <f t="shared" si="46"/>
        <v>#VALUE!</v>
      </c>
      <c r="AO423" s="7"/>
      <c r="AP423" s="7"/>
      <c r="AQ423" s="7"/>
      <c r="AR423" s="7"/>
      <c r="AS423" s="7"/>
      <c r="AT423" s="7"/>
      <c r="AV423" s="26" t="e">
        <f t="shared" si="47"/>
        <v>#VALUE!</v>
      </c>
      <c r="AW423" s="7"/>
      <c r="AX423" s="7"/>
      <c r="AY423" s="7"/>
      <c r="AZ423" s="7"/>
      <c r="BA423" s="7"/>
      <c r="BB423" s="7"/>
    </row>
    <row r="424" spans="1:54" x14ac:dyDescent="0.45">
      <c r="A424" s="48">
        <f t="shared" si="48"/>
        <v>42417</v>
      </c>
      <c r="B424" s="60"/>
      <c r="C424" s="61">
        <f>INDEX(($I$12:$N$1473,$Q$12:$V$1473,$Y$12:$AD$1473),$A424-VLOOKUP($C$3,$CA$3:$CC$10,3,FALSE)+1,3,VLOOKUP($C$3,$CA$3:$CB$10,2,FALSE))</f>
        <v>18.850000000000001</v>
      </c>
      <c r="D424" s="61">
        <f>INDEX(($I$12:$N$1473,$Q$12:$V$1473,$Y$12:$AD$1473),$A424-VLOOKUP($C$3,$CA$3:$CC$10,3,FALSE)+1,4,VLOOKUP($C$3,$CA$3:$CB$10,2,FALSE))</f>
        <v>13.7</v>
      </c>
      <c r="E424" s="61">
        <f>INDEX(($I$12:$N$1473,$Q$12:$V$1473,$Y$12:$AD$1473),$A424-VLOOKUP($C$3,$CA$3:$CC$10,3,FALSE)+1,5,VLOOKUP($C$3,$CA$3:$CB$10,2,FALSE))</f>
        <v>-6.1</v>
      </c>
      <c r="F424" s="62">
        <f>INDEX(($I$12:$N$1473,$Q$12:$V$1473,$Y$12:$AD$1473),$A424-VLOOKUP($C$3,$CA$3:$CC$10,3,FALSE)+1,6,VLOOKUP($C$3,$CA$3:$CB$10,2,FALSE))</f>
        <v>4.4000000000000004</v>
      </c>
      <c r="G424" s="30"/>
      <c r="H424" s="26">
        <f t="shared" si="42"/>
        <v>42417</v>
      </c>
      <c r="I424" s="7" t="s">
        <v>432</v>
      </c>
      <c r="J424" s="7" t="s">
        <v>20</v>
      </c>
      <c r="K424" s="7">
        <v>16.25</v>
      </c>
      <c r="L424" s="7"/>
      <c r="M424" s="7">
        <v>-1.3</v>
      </c>
      <c r="N424" s="7">
        <v>4.8</v>
      </c>
      <c r="P424" s="26">
        <f t="shared" si="43"/>
        <v>42417</v>
      </c>
      <c r="Q424" s="7" t="s">
        <v>432</v>
      </c>
      <c r="R424" s="7" t="s">
        <v>20</v>
      </c>
      <c r="S424" s="7">
        <v>18.350000000000001</v>
      </c>
      <c r="T424" s="7">
        <v>13.06</v>
      </c>
      <c r="U424" s="7">
        <v>-5.8</v>
      </c>
      <c r="V424" s="7">
        <v>5.0999999999999996</v>
      </c>
      <c r="X424" s="26">
        <f t="shared" si="44"/>
        <v>42417</v>
      </c>
      <c r="Y424" s="174" t="s">
        <v>432</v>
      </c>
      <c r="Z424" s="174" t="s">
        <v>20</v>
      </c>
      <c r="AA424" s="174">
        <v>18.850000000000001</v>
      </c>
      <c r="AB424" s="174">
        <v>13.7</v>
      </c>
      <c r="AC424" s="174">
        <v>-6.1</v>
      </c>
      <c r="AD424" s="174">
        <v>4.4000000000000004</v>
      </c>
      <c r="AF424" s="26" t="e">
        <f t="shared" si="45"/>
        <v>#VALUE!</v>
      </c>
      <c r="AG424" s="7"/>
      <c r="AH424" s="7"/>
      <c r="AI424" s="7"/>
      <c r="AJ424" s="7"/>
      <c r="AK424" s="7"/>
      <c r="AL424" s="7"/>
      <c r="AN424" s="26" t="e">
        <f t="shared" si="46"/>
        <v>#VALUE!</v>
      </c>
      <c r="AO424" s="7"/>
      <c r="AP424" s="7"/>
      <c r="AQ424" s="7"/>
      <c r="AR424" s="7"/>
      <c r="AS424" s="7"/>
      <c r="AT424" s="7"/>
      <c r="AV424" s="26" t="e">
        <f t="shared" si="47"/>
        <v>#VALUE!</v>
      </c>
      <c r="AW424" s="7"/>
      <c r="AX424" s="7"/>
      <c r="AY424" s="7"/>
      <c r="AZ424" s="7"/>
      <c r="BA424" s="7"/>
      <c r="BB424" s="7"/>
    </row>
    <row r="425" spans="1:54" x14ac:dyDescent="0.45">
      <c r="A425" s="48">
        <f t="shared" si="48"/>
        <v>42418</v>
      </c>
      <c r="B425" s="60"/>
      <c r="C425" s="61">
        <f>INDEX(($I$12:$N$1473,$Q$12:$V$1473,$Y$12:$AD$1473),$A425-VLOOKUP($C$3,$CA$3:$CC$10,3,FALSE)+1,3,VLOOKUP($C$3,$CA$3:$CB$10,2,FALSE))</f>
        <v>17.350000000000001</v>
      </c>
      <c r="D425" s="61">
        <f>INDEX(($I$12:$N$1473,$Q$12:$V$1473,$Y$12:$AD$1473),$A425-VLOOKUP($C$3,$CA$3:$CC$10,3,FALSE)+1,4,VLOOKUP($C$3,$CA$3:$CB$10,2,FALSE))</f>
        <v>13.7</v>
      </c>
      <c r="E425" s="61">
        <f>INDEX(($I$12:$N$1473,$Q$12:$V$1473,$Y$12:$AD$1473),$A425-VLOOKUP($C$3,$CA$3:$CC$10,3,FALSE)+1,5,VLOOKUP($C$3,$CA$3:$CB$10,2,FALSE))</f>
        <v>-2.7</v>
      </c>
      <c r="F425" s="62">
        <f>INDEX(($I$12:$N$1473,$Q$12:$V$1473,$Y$12:$AD$1473),$A425-VLOOKUP($C$3,$CA$3:$CC$10,3,FALSE)+1,6,VLOOKUP($C$3,$CA$3:$CB$10,2,FALSE))</f>
        <v>4</v>
      </c>
      <c r="G425" s="30"/>
      <c r="H425" s="26">
        <f t="shared" si="42"/>
        <v>42418</v>
      </c>
      <c r="I425" s="7" t="s">
        <v>433</v>
      </c>
      <c r="J425" s="7" t="s">
        <v>20</v>
      </c>
      <c r="K425" s="7">
        <v>16.100000000000001</v>
      </c>
      <c r="L425" s="7"/>
      <c r="M425" s="7">
        <v>-1.3</v>
      </c>
      <c r="N425" s="7">
        <v>5.0999999999999996</v>
      </c>
      <c r="P425" s="26">
        <f t="shared" si="43"/>
        <v>42418</v>
      </c>
      <c r="Q425" s="7" t="s">
        <v>433</v>
      </c>
      <c r="R425" s="7" t="s">
        <v>20</v>
      </c>
      <c r="S425" s="7">
        <v>17.05</v>
      </c>
      <c r="T425" s="7">
        <v>13.06</v>
      </c>
      <c r="U425" s="7">
        <v>-2.5</v>
      </c>
      <c r="V425" s="7">
        <v>4.4000000000000004</v>
      </c>
      <c r="X425" s="26">
        <f t="shared" si="44"/>
        <v>42418</v>
      </c>
      <c r="Y425" s="174" t="s">
        <v>433</v>
      </c>
      <c r="Z425" s="174" t="s">
        <v>20</v>
      </c>
      <c r="AA425" s="174">
        <v>17.350000000000001</v>
      </c>
      <c r="AB425" s="174">
        <v>13.7</v>
      </c>
      <c r="AC425" s="174">
        <v>-2.7</v>
      </c>
      <c r="AD425" s="174">
        <v>4</v>
      </c>
      <c r="AF425" s="26" t="e">
        <f t="shared" si="45"/>
        <v>#VALUE!</v>
      </c>
      <c r="AG425" s="7"/>
      <c r="AH425" s="7"/>
      <c r="AI425" s="7"/>
      <c r="AJ425" s="7"/>
      <c r="AK425" s="7"/>
      <c r="AL425" s="7"/>
      <c r="AN425" s="26" t="e">
        <f t="shared" si="46"/>
        <v>#VALUE!</v>
      </c>
      <c r="AO425" s="7"/>
      <c r="AP425" s="7"/>
      <c r="AQ425" s="7"/>
      <c r="AR425" s="7"/>
      <c r="AS425" s="7"/>
      <c r="AT425" s="7"/>
      <c r="AV425" s="26" t="e">
        <f t="shared" si="47"/>
        <v>#VALUE!</v>
      </c>
      <c r="AW425" s="7"/>
      <c r="AX425" s="7"/>
      <c r="AY425" s="7"/>
      <c r="AZ425" s="7"/>
      <c r="BA425" s="7"/>
      <c r="BB425" s="7"/>
    </row>
    <row r="426" spans="1:54" x14ac:dyDescent="0.45">
      <c r="A426" s="48">
        <f t="shared" si="48"/>
        <v>42419</v>
      </c>
      <c r="B426" s="60"/>
      <c r="C426" s="61">
        <f>INDEX(($I$12:$N$1473,$Q$12:$V$1473,$Y$12:$AD$1473),$A426-VLOOKUP($C$3,$CA$3:$CC$10,3,FALSE)+1,3,VLOOKUP($C$3,$CA$3:$CB$10,2,FALSE))</f>
        <v>14</v>
      </c>
      <c r="D426" s="61">
        <f>INDEX(($I$12:$N$1473,$Q$12:$V$1473,$Y$12:$AD$1473),$A426-VLOOKUP($C$3,$CA$3:$CC$10,3,FALSE)+1,4,VLOOKUP($C$3,$CA$3:$CB$10,2,FALSE))</f>
        <v>13.7</v>
      </c>
      <c r="E426" s="61">
        <f>INDEX(($I$12:$N$1473,$Q$12:$V$1473,$Y$12:$AD$1473),$A426-VLOOKUP($C$3,$CA$3:$CC$10,3,FALSE)+1,5,VLOOKUP($C$3,$CA$3:$CB$10,2,FALSE))</f>
        <v>-1.6</v>
      </c>
      <c r="F426" s="62">
        <f>INDEX(($I$12:$N$1473,$Q$12:$V$1473,$Y$12:$AD$1473),$A426-VLOOKUP($C$3,$CA$3:$CC$10,3,FALSE)+1,6,VLOOKUP($C$3,$CA$3:$CB$10,2,FALSE))</f>
        <v>9.6</v>
      </c>
      <c r="G426" s="30"/>
      <c r="H426" s="26">
        <f t="shared" si="42"/>
        <v>42419</v>
      </c>
      <c r="I426" s="7" t="s">
        <v>434</v>
      </c>
      <c r="J426" s="7" t="s">
        <v>20</v>
      </c>
      <c r="K426" s="7">
        <v>12.45</v>
      </c>
      <c r="L426" s="7"/>
      <c r="M426" s="7">
        <v>1.3</v>
      </c>
      <c r="N426" s="7">
        <v>9.8000000000000007</v>
      </c>
      <c r="P426" s="26">
        <f t="shared" si="43"/>
        <v>42419</v>
      </c>
      <c r="Q426" s="7" t="s">
        <v>434</v>
      </c>
      <c r="R426" s="7" t="s">
        <v>20</v>
      </c>
      <c r="S426" s="7">
        <v>13.4</v>
      </c>
      <c r="T426" s="7">
        <v>13.06</v>
      </c>
      <c r="U426" s="7">
        <v>-0.7</v>
      </c>
      <c r="V426" s="7">
        <v>9.9</v>
      </c>
      <c r="X426" s="26">
        <f t="shared" si="44"/>
        <v>42419</v>
      </c>
      <c r="Y426" s="174" t="s">
        <v>434</v>
      </c>
      <c r="Z426" s="174" t="s">
        <v>20</v>
      </c>
      <c r="AA426" s="174">
        <v>14</v>
      </c>
      <c r="AB426" s="174">
        <v>13.7</v>
      </c>
      <c r="AC426" s="174">
        <v>-1.6</v>
      </c>
      <c r="AD426" s="174">
        <v>9.6</v>
      </c>
      <c r="AF426" s="26" t="e">
        <f t="shared" si="45"/>
        <v>#VALUE!</v>
      </c>
      <c r="AG426" s="7"/>
      <c r="AH426" s="7"/>
      <c r="AI426" s="7"/>
      <c r="AJ426" s="7"/>
      <c r="AK426" s="7"/>
      <c r="AL426" s="7"/>
      <c r="AN426" s="26" t="e">
        <f t="shared" si="46"/>
        <v>#VALUE!</v>
      </c>
      <c r="AO426" s="7"/>
      <c r="AP426" s="7"/>
      <c r="AQ426" s="7"/>
      <c r="AR426" s="7"/>
      <c r="AS426" s="7"/>
      <c r="AT426" s="7"/>
      <c r="AV426" s="26" t="e">
        <f t="shared" si="47"/>
        <v>#VALUE!</v>
      </c>
      <c r="AW426" s="7"/>
      <c r="AX426" s="7"/>
      <c r="AY426" s="7"/>
      <c r="AZ426" s="7"/>
      <c r="BA426" s="7"/>
      <c r="BB426" s="7"/>
    </row>
    <row r="427" spans="1:54" x14ac:dyDescent="0.45">
      <c r="A427" s="48">
        <f t="shared" si="48"/>
        <v>42420</v>
      </c>
      <c r="B427" s="60"/>
      <c r="C427" s="61">
        <f>INDEX(($I$12:$N$1473,$Q$12:$V$1473,$Y$12:$AD$1473),$A427-VLOOKUP($C$3,$CA$3:$CC$10,3,FALSE)+1,3,VLOOKUP($C$3,$CA$3:$CB$10,2,FALSE))</f>
        <v>9.5500000000000007</v>
      </c>
      <c r="D427" s="61">
        <f>INDEX(($I$12:$N$1473,$Q$12:$V$1473,$Y$12:$AD$1473),$A427-VLOOKUP($C$3,$CA$3:$CC$10,3,FALSE)+1,4,VLOOKUP($C$3,$CA$3:$CB$10,2,FALSE))</f>
        <v>13.7</v>
      </c>
      <c r="E427" s="61">
        <f>INDEX(($I$12:$N$1473,$Q$12:$V$1473,$Y$12:$AD$1473),$A427-VLOOKUP($C$3,$CA$3:$CC$10,3,FALSE)+1,5,VLOOKUP($C$3,$CA$3:$CB$10,2,FALSE))</f>
        <v>4.7</v>
      </c>
      <c r="F427" s="62">
        <f>INDEX(($I$12:$N$1473,$Q$12:$V$1473,$Y$12:$AD$1473),$A427-VLOOKUP($C$3,$CA$3:$CC$10,3,FALSE)+1,6,VLOOKUP($C$3,$CA$3:$CB$10,2,FALSE))</f>
        <v>12.2</v>
      </c>
      <c r="G427" s="30"/>
      <c r="H427" s="26">
        <f t="shared" si="42"/>
        <v>42420</v>
      </c>
      <c r="I427" s="7" t="s">
        <v>435</v>
      </c>
      <c r="J427" s="7" t="s">
        <v>20</v>
      </c>
      <c r="K427" s="7">
        <v>8.9499999999999993</v>
      </c>
      <c r="L427" s="7"/>
      <c r="M427" s="7">
        <v>5.5</v>
      </c>
      <c r="N427" s="7">
        <v>12.6</v>
      </c>
      <c r="P427" s="26">
        <f t="shared" si="43"/>
        <v>42420</v>
      </c>
      <c r="Q427" s="7" t="s">
        <v>435</v>
      </c>
      <c r="R427" s="7" t="s">
        <v>20</v>
      </c>
      <c r="S427" s="7">
        <v>8.3000000000000007</v>
      </c>
      <c r="T427" s="7">
        <v>13.06</v>
      </c>
      <c r="U427" s="7">
        <v>6.4</v>
      </c>
      <c r="V427" s="7">
        <v>13</v>
      </c>
      <c r="X427" s="26">
        <f t="shared" si="44"/>
        <v>42420</v>
      </c>
      <c r="Y427" s="174" t="s">
        <v>435</v>
      </c>
      <c r="Z427" s="174" t="s">
        <v>20</v>
      </c>
      <c r="AA427" s="174">
        <v>9.5500000000000007</v>
      </c>
      <c r="AB427" s="174">
        <v>13.7</v>
      </c>
      <c r="AC427" s="174">
        <v>4.7</v>
      </c>
      <c r="AD427" s="174">
        <v>12.2</v>
      </c>
      <c r="AF427" s="26" t="e">
        <f t="shared" si="45"/>
        <v>#VALUE!</v>
      </c>
      <c r="AG427" s="7"/>
      <c r="AH427" s="7"/>
      <c r="AI427" s="7"/>
      <c r="AJ427" s="7"/>
      <c r="AK427" s="7"/>
      <c r="AL427" s="7"/>
      <c r="AN427" s="26" t="e">
        <f t="shared" si="46"/>
        <v>#VALUE!</v>
      </c>
      <c r="AO427" s="7"/>
      <c r="AP427" s="7"/>
      <c r="AQ427" s="7"/>
      <c r="AR427" s="7"/>
      <c r="AS427" s="7"/>
      <c r="AT427" s="7"/>
      <c r="AV427" s="26" t="e">
        <f t="shared" si="47"/>
        <v>#VALUE!</v>
      </c>
      <c r="AW427" s="7"/>
      <c r="AX427" s="7"/>
      <c r="AY427" s="7"/>
      <c r="AZ427" s="7"/>
      <c r="BA427" s="7"/>
      <c r="BB427" s="7"/>
    </row>
    <row r="428" spans="1:54" x14ac:dyDescent="0.45">
      <c r="A428" s="48">
        <f t="shared" si="48"/>
        <v>42421</v>
      </c>
      <c r="B428" s="60"/>
      <c r="C428" s="61">
        <f>INDEX(($I$12:$N$1473,$Q$12:$V$1473,$Y$12:$AD$1473),$A428-VLOOKUP($C$3,$CA$3:$CC$10,3,FALSE)+1,3,VLOOKUP($C$3,$CA$3:$CB$10,2,FALSE))</f>
        <v>6.6</v>
      </c>
      <c r="D428" s="61">
        <f>INDEX(($I$12:$N$1473,$Q$12:$V$1473,$Y$12:$AD$1473),$A428-VLOOKUP($C$3,$CA$3:$CC$10,3,FALSE)+1,4,VLOOKUP($C$3,$CA$3:$CB$10,2,FALSE))</f>
        <v>13.7</v>
      </c>
      <c r="E428" s="61">
        <f>INDEX(($I$12:$N$1473,$Q$12:$V$1473,$Y$12:$AD$1473),$A428-VLOOKUP($C$3,$CA$3:$CC$10,3,FALSE)+1,5,VLOOKUP($C$3,$CA$3:$CB$10,2,FALSE))</f>
        <v>9.9</v>
      </c>
      <c r="F428" s="62">
        <f>INDEX(($I$12:$N$1473,$Q$12:$V$1473,$Y$12:$AD$1473),$A428-VLOOKUP($C$3,$CA$3:$CC$10,3,FALSE)+1,6,VLOOKUP($C$3,$CA$3:$CB$10,2,FALSE))</f>
        <v>12.9</v>
      </c>
      <c r="G428" s="30"/>
      <c r="H428" s="26">
        <f t="shared" si="42"/>
        <v>42421</v>
      </c>
      <c r="I428" s="7" t="s">
        <v>436</v>
      </c>
      <c r="J428" s="7" t="s">
        <v>20</v>
      </c>
      <c r="K428" s="7">
        <v>6.05</v>
      </c>
      <c r="L428" s="7"/>
      <c r="M428" s="7">
        <v>10.6</v>
      </c>
      <c r="N428" s="7">
        <v>13.3</v>
      </c>
      <c r="P428" s="26">
        <f t="shared" si="43"/>
        <v>42421</v>
      </c>
      <c r="Q428" s="7" t="s">
        <v>436</v>
      </c>
      <c r="R428" s="7" t="s">
        <v>20</v>
      </c>
      <c r="S428" s="7">
        <v>6.25</v>
      </c>
      <c r="T428" s="7">
        <v>13.06</v>
      </c>
      <c r="U428" s="7">
        <v>10.6</v>
      </c>
      <c r="V428" s="7">
        <v>12.9</v>
      </c>
      <c r="X428" s="26">
        <f t="shared" si="44"/>
        <v>42421</v>
      </c>
      <c r="Y428" s="174" t="s">
        <v>436</v>
      </c>
      <c r="Z428" s="174" t="s">
        <v>20</v>
      </c>
      <c r="AA428" s="174">
        <v>6.6</v>
      </c>
      <c r="AB428" s="174">
        <v>13.7</v>
      </c>
      <c r="AC428" s="174">
        <v>9.9</v>
      </c>
      <c r="AD428" s="174">
        <v>12.9</v>
      </c>
      <c r="AF428" s="26" t="e">
        <f t="shared" si="45"/>
        <v>#VALUE!</v>
      </c>
      <c r="AG428" s="7"/>
      <c r="AH428" s="7"/>
      <c r="AI428" s="7"/>
      <c r="AJ428" s="7"/>
      <c r="AK428" s="7"/>
      <c r="AL428" s="7"/>
      <c r="AN428" s="26" t="e">
        <f t="shared" si="46"/>
        <v>#VALUE!</v>
      </c>
      <c r="AO428" s="7"/>
      <c r="AP428" s="7"/>
      <c r="AQ428" s="7"/>
      <c r="AR428" s="7"/>
      <c r="AS428" s="7"/>
      <c r="AT428" s="7"/>
      <c r="AV428" s="26" t="e">
        <f t="shared" si="47"/>
        <v>#VALUE!</v>
      </c>
      <c r="AW428" s="7"/>
      <c r="AX428" s="7"/>
      <c r="AY428" s="7"/>
      <c r="AZ428" s="7"/>
      <c r="BA428" s="7"/>
      <c r="BB428" s="7"/>
    </row>
    <row r="429" spans="1:54" x14ac:dyDescent="0.45">
      <c r="A429" s="48">
        <f t="shared" si="48"/>
        <v>42422</v>
      </c>
      <c r="B429" s="60"/>
      <c r="C429" s="61">
        <f>INDEX(($I$12:$N$1473,$Q$12:$V$1473,$Y$12:$AD$1473),$A429-VLOOKUP($C$3,$CA$3:$CC$10,3,FALSE)+1,3,VLOOKUP($C$3,$CA$3:$CB$10,2,FALSE))</f>
        <v>7.45</v>
      </c>
      <c r="D429" s="61">
        <f>INDEX(($I$12:$N$1473,$Q$12:$V$1473,$Y$12:$AD$1473),$A429-VLOOKUP($C$3,$CA$3:$CC$10,3,FALSE)+1,4,VLOOKUP($C$3,$CA$3:$CB$10,2,FALSE))</f>
        <v>13.7</v>
      </c>
      <c r="E429" s="61">
        <f>INDEX(($I$12:$N$1473,$Q$12:$V$1473,$Y$12:$AD$1473),$A429-VLOOKUP($C$3,$CA$3:$CC$10,3,FALSE)+1,5,VLOOKUP($C$3,$CA$3:$CB$10,2,FALSE))</f>
        <v>9.1</v>
      </c>
      <c r="F429" s="62">
        <f>INDEX(($I$12:$N$1473,$Q$12:$V$1473,$Y$12:$AD$1473),$A429-VLOOKUP($C$3,$CA$3:$CC$10,3,FALSE)+1,6,VLOOKUP($C$3,$CA$3:$CB$10,2,FALSE))</f>
        <v>12</v>
      </c>
      <c r="G429" s="30"/>
      <c r="H429" s="26">
        <f t="shared" si="42"/>
        <v>42422</v>
      </c>
      <c r="I429" s="7" t="s">
        <v>437</v>
      </c>
      <c r="J429" s="7" t="s">
        <v>20</v>
      </c>
      <c r="K429" s="7">
        <v>6.75</v>
      </c>
      <c r="L429" s="7"/>
      <c r="M429" s="7">
        <v>9.8000000000000007</v>
      </c>
      <c r="N429" s="7">
        <v>12.7</v>
      </c>
      <c r="P429" s="26">
        <f t="shared" si="43"/>
        <v>42422</v>
      </c>
      <c r="Q429" s="7" t="s">
        <v>437</v>
      </c>
      <c r="R429" s="7" t="s">
        <v>20</v>
      </c>
      <c r="S429" s="7">
        <v>7</v>
      </c>
      <c r="T429" s="7">
        <v>13.06</v>
      </c>
      <c r="U429" s="7">
        <v>10</v>
      </c>
      <c r="V429" s="7">
        <v>12</v>
      </c>
      <c r="X429" s="26">
        <f t="shared" si="44"/>
        <v>42422</v>
      </c>
      <c r="Y429" s="174" t="s">
        <v>437</v>
      </c>
      <c r="Z429" s="174" t="s">
        <v>20</v>
      </c>
      <c r="AA429" s="174">
        <v>7.45</v>
      </c>
      <c r="AB429" s="174">
        <v>13.7</v>
      </c>
      <c r="AC429" s="174">
        <v>9.1</v>
      </c>
      <c r="AD429" s="174">
        <v>12</v>
      </c>
      <c r="AF429" s="26" t="e">
        <f t="shared" si="45"/>
        <v>#VALUE!</v>
      </c>
      <c r="AG429" s="7"/>
      <c r="AH429" s="7"/>
      <c r="AI429" s="7"/>
      <c r="AJ429" s="7"/>
      <c r="AK429" s="7"/>
      <c r="AL429" s="7"/>
      <c r="AN429" s="26" t="e">
        <f t="shared" si="46"/>
        <v>#VALUE!</v>
      </c>
      <c r="AO429" s="7"/>
      <c r="AP429" s="7"/>
      <c r="AQ429" s="7"/>
      <c r="AR429" s="7"/>
      <c r="AS429" s="7"/>
      <c r="AT429" s="7"/>
      <c r="AV429" s="26" t="e">
        <f t="shared" si="47"/>
        <v>#VALUE!</v>
      </c>
      <c r="AW429" s="7"/>
      <c r="AX429" s="7"/>
      <c r="AY429" s="7"/>
      <c r="AZ429" s="7"/>
      <c r="BA429" s="7"/>
      <c r="BB429" s="7"/>
    </row>
    <row r="430" spans="1:54" x14ac:dyDescent="0.45">
      <c r="A430" s="48">
        <f t="shared" si="48"/>
        <v>42423</v>
      </c>
      <c r="B430" s="60"/>
      <c r="C430" s="61">
        <f>INDEX(($I$12:$N$1473,$Q$12:$V$1473,$Y$12:$AD$1473),$A430-VLOOKUP($C$3,$CA$3:$CC$10,3,FALSE)+1,3,VLOOKUP($C$3,$CA$3:$CB$10,2,FALSE))</f>
        <v>10.65</v>
      </c>
      <c r="D430" s="61">
        <f>INDEX(($I$12:$N$1473,$Q$12:$V$1473,$Y$12:$AD$1473),$A430-VLOOKUP($C$3,$CA$3:$CC$10,3,FALSE)+1,4,VLOOKUP($C$3,$CA$3:$CB$10,2,FALSE))</f>
        <v>13.7</v>
      </c>
      <c r="E430" s="61">
        <f>INDEX(($I$12:$N$1473,$Q$12:$V$1473,$Y$12:$AD$1473),$A430-VLOOKUP($C$3,$CA$3:$CC$10,3,FALSE)+1,5,VLOOKUP($C$3,$CA$3:$CB$10,2,FALSE))</f>
        <v>4.9000000000000004</v>
      </c>
      <c r="F430" s="62">
        <f>INDEX(($I$12:$N$1473,$Q$12:$V$1473,$Y$12:$AD$1473),$A430-VLOOKUP($C$3,$CA$3:$CC$10,3,FALSE)+1,6,VLOOKUP($C$3,$CA$3:$CB$10,2,FALSE))</f>
        <v>9.8000000000000007</v>
      </c>
      <c r="G430" s="30"/>
      <c r="H430" s="26">
        <f t="shared" si="42"/>
        <v>42423</v>
      </c>
      <c r="I430" s="7" t="s">
        <v>438</v>
      </c>
      <c r="J430" s="7" t="s">
        <v>20</v>
      </c>
      <c r="K430" s="7">
        <v>10.6</v>
      </c>
      <c r="L430" s="7"/>
      <c r="M430" s="7">
        <v>5</v>
      </c>
      <c r="N430" s="7">
        <v>9.8000000000000007</v>
      </c>
      <c r="P430" s="26">
        <f t="shared" si="43"/>
        <v>42423</v>
      </c>
      <c r="Q430" s="7" t="s">
        <v>438</v>
      </c>
      <c r="R430" s="7" t="s">
        <v>20</v>
      </c>
      <c r="S430" s="7">
        <v>11</v>
      </c>
      <c r="T430" s="7">
        <v>13.06</v>
      </c>
      <c r="U430" s="7">
        <v>4.2</v>
      </c>
      <c r="V430" s="7">
        <v>9.8000000000000007</v>
      </c>
      <c r="X430" s="26">
        <f t="shared" si="44"/>
        <v>42423</v>
      </c>
      <c r="Y430" s="174" t="s">
        <v>438</v>
      </c>
      <c r="Z430" s="174" t="s">
        <v>20</v>
      </c>
      <c r="AA430" s="174">
        <v>10.65</v>
      </c>
      <c r="AB430" s="174">
        <v>13.7</v>
      </c>
      <c r="AC430" s="174">
        <v>4.9000000000000004</v>
      </c>
      <c r="AD430" s="174">
        <v>9.8000000000000007</v>
      </c>
      <c r="AF430" s="26" t="e">
        <f t="shared" si="45"/>
        <v>#VALUE!</v>
      </c>
      <c r="AG430" s="7"/>
      <c r="AH430" s="7"/>
      <c r="AI430" s="7"/>
      <c r="AJ430" s="7"/>
      <c r="AK430" s="7"/>
      <c r="AL430" s="7"/>
      <c r="AN430" s="26" t="e">
        <f t="shared" si="46"/>
        <v>#VALUE!</v>
      </c>
      <c r="AO430" s="7"/>
      <c r="AP430" s="7"/>
      <c r="AQ430" s="7"/>
      <c r="AR430" s="7"/>
      <c r="AS430" s="7"/>
      <c r="AT430" s="7"/>
      <c r="AV430" s="26" t="e">
        <f t="shared" si="47"/>
        <v>#VALUE!</v>
      </c>
      <c r="AW430" s="7"/>
      <c r="AX430" s="7"/>
      <c r="AY430" s="7"/>
      <c r="AZ430" s="7"/>
      <c r="BA430" s="7"/>
      <c r="BB430" s="7"/>
    </row>
    <row r="431" spans="1:54" x14ac:dyDescent="0.45">
      <c r="A431" s="48">
        <f t="shared" si="48"/>
        <v>42424</v>
      </c>
      <c r="B431" s="60"/>
      <c r="C431" s="61">
        <f>INDEX(($I$12:$N$1473,$Q$12:$V$1473,$Y$12:$AD$1473),$A431-VLOOKUP($C$3,$CA$3:$CC$10,3,FALSE)+1,3,VLOOKUP($C$3,$CA$3:$CB$10,2,FALSE))</f>
        <v>15.5</v>
      </c>
      <c r="D431" s="61">
        <f>INDEX(($I$12:$N$1473,$Q$12:$V$1473,$Y$12:$AD$1473),$A431-VLOOKUP($C$3,$CA$3:$CC$10,3,FALSE)+1,4,VLOOKUP($C$3,$CA$3:$CB$10,2,FALSE))</f>
        <v>13.7</v>
      </c>
      <c r="E431" s="61">
        <f>INDEX(($I$12:$N$1473,$Q$12:$V$1473,$Y$12:$AD$1473),$A431-VLOOKUP($C$3,$CA$3:$CC$10,3,FALSE)+1,5,VLOOKUP($C$3,$CA$3:$CB$10,2,FALSE))</f>
        <v>-1.7</v>
      </c>
      <c r="F431" s="62">
        <f>INDEX(($I$12:$N$1473,$Q$12:$V$1473,$Y$12:$AD$1473),$A431-VLOOKUP($C$3,$CA$3:$CC$10,3,FALSE)+1,6,VLOOKUP($C$3,$CA$3:$CB$10,2,FALSE))</f>
        <v>6.7</v>
      </c>
      <c r="G431" s="30"/>
      <c r="H431" s="26">
        <f t="shared" si="42"/>
        <v>42424</v>
      </c>
      <c r="I431" s="7" t="s">
        <v>439</v>
      </c>
      <c r="J431" s="7" t="s">
        <v>20</v>
      </c>
      <c r="K431" s="7">
        <v>13.15</v>
      </c>
      <c r="L431" s="7"/>
      <c r="M431" s="7">
        <v>2.2000000000000002</v>
      </c>
      <c r="N431" s="7">
        <v>7.5</v>
      </c>
      <c r="P431" s="26">
        <f t="shared" si="43"/>
        <v>42424</v>
      </c>
      <c r="Q431" s="7" t="s">
        <v>439</v>
      </c>
      <c r="R431" s="7" t="s">
        <v>20</v>
      </c>
      <c r="S431" s="7">
        <v>14.55</v>
      </c>
      <c r="T431" s="7">
        <v>13.06</v>
      </c>
      <c r="U431" s="7">
        <v>-0.6</v>
      </c>
      <c r="V431" s="7">
        <v>7.5</v>
      </c>
      <c r="X431" s="26">
        <f t="shared" si="44"/>
        <v>42424</v>
      </c>
      <c r="Y431" s="174" t="s">
        <v>439</v>
      </c>
      <c r="Z431" s="174" t="s">
        <v>20</v>
      </c>
      <c r="AA431" s="174">
        <v>15.5</v>
      </c>
      <c r="AB431" s="174">
        <v>13.7</v>
      </c>
      <c r="AC431" s="174">
        <v>-1.7</v>
      </c>
      <c r="AD431" s="174">
        <v>6.7</v>
      </c>
      <c r="AF431" s="26" t="e">
        <f t="shared" si="45"/>
        <v>#VALUE!</v>
      </c>
      <c r="AG431" s="7"/>
      <c r="AH431" s="7"/>
      <c r="AI431" s="7"/>
      <c r="AJ431" s="7"/>
      <c r="AK431" s="7"/>
      <c r="AL431" s="7"/>
      <c r="AN431" s="26" t="e">
        <f t="shared" si="46"/>
        <v>#VALUE!</v>
      </c>
      <c r="AO431" s="7"/>
      <c r="AP431" s="7"/>
      <c r="AQ431" s="7"/>
      <c r="AR431" s="7"/>
      <c r="AS431" s="7"/>
      <c r="AT431" s="7"/>
      <c r="AV431" s="26" t="e">
        <f t="shared" si="47"/>
        <v>#VALUE!</v>
      </c>
      <c r="AW431" s="7"/>
      <c r="AX431" s="7"/>
      <c r="AY431" s="7"/>
      <c r="AZ431" s="7"/>
      <c r="BA431" s="7"/>
      <c r="BB431" s="7"/>
    </row>
    <row r="432" spans="1:54" x14ac:dyDescent="0.45">
      <c r="A432" s="48">
        <f t="shared" si="48"/>
        <v>42425</v>
      </c>
      <c r="B432" s="60"/>
      <c r="C432" s="61">
        <f>INDEX(($I$12:$N$1473,$Q$12:$V$1473,$Y$12:$AD$1473),$A432-VLOOKUP($C$3,$CA$3:$CC$10,3,FALSE)+1,3,VLOOKUP($C$3,$CA$3:$CB$10,2,FALSE))</f>
        <v>14.55</v>
      </c>
      <c r="D432" s="61">
        <f>INDEX(($I$12:$N$1473,$Q$12:$V$1473,$Y$12:$AD$1473),$A432-VLOOKUP($C$3,$CA$3:$CC$10,3,FALSE)+1,4,VLOOKUP($C$3,$CA$3:$CB$10,2,FALSE))</f>
        <v>13.7</v>
      </c>
      <c r="E432" s="61">
        <f>INDEX(($I$12:$N$1473,$Q$12:$V$1473,$Y$12:$AD$1473),$A432-VLOOKUP($C$3,$CA$3:$CC$10,3,FALSE)+1,5,VLOOKUP($C$3,$CA$3:$CB$10,2,FALSE))</f>
        <v>-0.5</v>
      </c>
      <c r="F432" s="62">
        <f>INDEX(($I$12:$N$1473,$Q$12:$V$1473,$Y$12:$AD$1473),$A432-VLOOKUP($C$3,$CA$3:$CC$10,3,FALSE)+1,6,VLOOKUP($C$3,$CA$3:$CB$10,2,FALSE))</f>
        <v>7.4</v>
      </c>
      <c r="G432" s="30"/>
      <c r="H432" s="26">
        <f t="shared" si="42"/>
        <v>42425</v>
      </c>
      <c r="I432" s="7" t="s">
        <v>440</v>
      </c>
      <c r="J432" s="7" t="s">
        <v>20</v>
      </c>
      <c r="K432" s="7">
        <v>13.4</v>
      </c>
      <c r="L432" s="7"/>
      <c r="M432" s="7">
        <v>1.8</v>
      </c>
      <c r="N432" s="7">
        <v>7.4</v>
      </c>
      <c r="P432" s="26">
        <f t="shared" si="43"/>
        <v>42425</v>
      </c>
      <c r="Q432" s="7" t="s">
        <v>440</v>
      </c>
      <c r="R432" s="7" t="s">
        <v>20</v>
      </c>
      <c r="S432" s="7">
        <v>15.3</v>
      </c>
      <c r="T432" s="7">
        <v>13.06</v>
      </c>
      <c r="U432" s="7">
        <v>-1.7</v>
      </c>
      <c r="V432" s="7">
        <v>7.1</v>
      </c>
      <c r="X432" s="26">
        <f t="shared" si="44"/>
        <v>42425</v>
      </c>
      <c r="Y432" s="174" t="s">
        <v>440</v>
      </c>
      <c r="Z432" s="174" t="s">
        <v>20</v>
      </c>
      <c r="AA432" s="174">
        <v>14.55</v>
      </c>
      <c r="AB432" s="174">
        <v>13.7</v>
      </c>
      <c r="AC432" s="174">
        <v>-0.5</v>
      </c>
      <c r="AD432" s="174">
        <v>7.4</v>
      </c>
      <c r="AF432" s="26" t="e">
        <f t="shared" si="45"/>
        <v>#VALUE!</v>
      </c>
      <c r="AG432" s="7"/>
      <c r="AH432" s="7"/>
      <c r="AI432" s="7"/>
      <c r="AJ432" s="7"/>
      <c r="AK432" s="7"/>
      <c r="AL432" s="7"/>
      <c r="AN432" s="26" t="e">
        <f t="shared" si="46"/>
        <v>#VALUE!</v>
      </c>
      <c r="AO432" s="7"/>
      <c r="AP432" s="7"/>
      <c r="AQ432" s="7"/>
      <c r="AR432" s="7"/>
      <c r="AS432" s="7"/>
      <c r="AT432" s="7"/>
      <c r="AV432" s="26" t="e">
        <f t="shared" si="47"/>
        <v>#VALUE!</v>
      </c>
      <c r="AW432" s="7"/>
      <c r="AX432" s="7"/>
      <c r="AY432" s="7"/>
      <c r="AZ432" s="7"/>
      <c r="BA432" s="7"/>
      <c r="BB432" s="7"/>
    </row>
    <row r="433" spans="1:54" x14ac:dyDescent="0.45">
      <c r="A433" s="48">
        <f t="shared" si="48"/>
        <v>42426</v>
      </c>
      <c r="B433" s="60"/>
      <c r="C433" s="61">
        <f>INDEX(($I$12:$N$1473,$Q$12:$V$1473,$Y$12:$AD$1473),$A433-VLOOKUP($C$3,$CA$3:$CC$10,3,FALSE)+1,3,VLOOKUP($C$3,$CA$3:$CB$10,2,FALSE))</f>
        <v>16.350000000000001</v>
      </c>
      <c r="D433" s="61">
        <f>INDEX(($I$12:$N$1473,$Q$12:$V$1473,$Y$12:$AD$1473),$A433-VLOOKUP($C$3,$CA$3:$CC$10,3,FALSE)+1,4,VLOOKUP($C$3,$CA$3:$CB$10,2,FALSE))</f>
        <v>13.7</v>
      </c>
      <c r="E433" s="61">
        <f>INDEX(($I$12:$N$1473,$Q$12:$V$1473,$Y$12:$AD$1473),$A433-VLOOKUP($C$3,$CA$3:$CC$10,3,FALSE)+1,5,VLOOKUP($C$3,$CA$3:$CB$10,2,FALSE))</f>
        <v>-3.2</v>
      </c>
      <c r="F433" s="62">
        <f>INDEX(($I$12:$N$1473,$Q$12:$V$1473,$Y$12:$AD$1473),$A433-VLOOKUP($C$3,$CA$3:$CC$10,3,FALSE)+1,6,VLOOKUP($C$3,$CA$3:$CB$10,2,FALSE))</f>
        <v>6.5</v>
      </c>
      <c r="G433" s="30"/>
      <c r="H433" s="26">
        <f t="shared" si="42"/>
        <v>42426</v>
      </c>
      <c r="I433" s="7" t="s">
        <v>441</v>
      </c>
      <c r="J433" s="7" t="s">
        <v>20</v>
      </c>
      <c r="K433" s="7">
        <v>14.15</v>
      </c>
      <c r="L433" s="7"/>
      <c r="M433" s="7">
        <v>0.2</v>
      </c>
      <c r="N433" s="7">
        <v>7.5</v>
      </c>
      <c r="P433" s="26">
        <f t="shared" si="43"/>
        <v>42426</v>
      </c>
      <c r="Q433" s="7" t="s">
        <v>441</v>
      </c>
      <c r="R433" s="7" t="s">
        <v>20</v>
      </c>
      <c r="S433" s="7">
        <v>15.5</v>
      </c>
      <c r="T433" s="7">
        <v>13.06</v>
      </c>
      <c r="U433" s="7">
        <v>-2.6</v>
      </c>
      <c r="V433" s="7">
        <v>7.6</v>
      </c>
      <c r="X433" s="26">
        <f t="shared" si="44"/>
        <v>42426</v>
      </c>
      <c r="Y433" s="174" t="s">
        <v>441</v>
      </c>
      <c r="Z433" s="174" t="s">
        <v>20</v>
      </c>
      <c r="AA433" s="174">
        <v>16.350000000000001</v>
      </c>
      <c r="AB433" s="174">
        <v>13.7</v>
      </c>
      <c r="AC433" s="174">
        <v>-3.2</v>
      </c>
      <c r="AD433" s="174">
        <v>6.5</v>
      </c>
      <c r="AF433" s="26" t="e">
        <f t="shared" si="45"/>
        <v>#VALUE!</v>
      </c>
      <c r="AG433" s="7"/>
      <c r="AH433" s="7"/>
      <c r="AI433" s="7"/>
      <c r="AJ433" s="7"/>
      <c r="AK433" s="7"/>
      <c r="AL433" s="7"/>
      <c r="AN433" s="26" t="e">
        <f t="shared" si="46"/>
        <v>#VALUE!</v>
      </c>
      <c r="AO433" s="7"/>
      <c r="AP433" s="7"/>
      <c r="AQ433" s="7"/>
      <c r="AR433" s="7"/>
      <c r="AS433" s="7"/>
      <c r="AT433" s="7"/>
      <c r="AV433" s="26" t="e">
        <f t="shared" si="47"/>
        <v>#VALUE!</v>
      </c>
      <c r="AW433" s="7"/>
      <c r="AX433" s="7"/>
      <c r="AY433" s="7"/>
      <c r="AZ433" s="7"/>
      <c r="BA433" s="7"/>
      <c r="BB433" s="7"/>
    </row>
    <row r="434" spans="1:54" x14ac:dyDescent="0.45">
      <c r="A434" s="48">
        <f t="shared" si="48"/>
        <v>42427</v>
      </c>
      <c r="B434" s="60"/>
      <c r="C434" s="61">
        <f>INDEX(($I$12:$N$1473,$Q$12:$V$1473,$Y$12:$AD$1473),$A434-VLOOKUP($C$3,$CA$3:$CC$10,3,FALSE)+1,3,VLOOKUP($C$3,$CA$3:$CB$10,2,FALSE))</f>
        <v>14.5</v>
      </c>
      <c r="D434" s="61">
        <f>INDEX(($I$12:$N$1473,$Q$12:$V$1473,$Y$12:$AD$1473),$A434-VLOOKUP($C$3,$CA$3:$CC$10,3,FALSE)+1,4,VLOOKUP($C$3,$CA$3:$CB$10,2,FALSE))</f>
        <v>13.7</v>
      </c>
      <c r="E434" s="61">
        <f>INDEX(($I$12:$N$1473,$Q$12:$V$1473,$Y$12:$AD$1473),$A434-VLOOKUP($C$3,$CA$3:$CC$10,3,FALSE)+1,5,VLOOKUP($C$3,$CA$3:$CB$10,2,FALSE))</f>
        <v>-0.8</v>
      </c>
      <c r="F434" s="62">
        <f>INDEX(($I$12:$N$1473,$Q$12:$V$1473,$Y$12:$AD$1473),$A434-VLOOKUP($C$3,$CA$3:$CC$10,3,FALSE)+1,6,VLOOKUP($C$3,$CA$3:$CB$10,2,FALSE))</f>
        <v>7.8</v>
      </c>
      <c r="G434" s="30"/>
      <c r="H434" s="26">
        <f t="shared" si="42"/>
        <v>42427</v>
      </c>
      <c r="I434" s="7" t="s">
        <v>442</v>
      </c>
      <c r="J434" s="7" t="s">
        <v>20</v>
      </c>
      <c r="K434" s="7">
        <v>13.45</v>
      </c>
      <c r="L434" s="7"/>
      <c r="M434" s="7">
        <v>1</v>
      </c>
      <c r="N434" s="7">
        <v>8.1</v>
      </c>
      <c r="P434" s="26">
        <f t="shared" si="43"/>
        <v>42427</v>
      </c>
      <c r="Q434" s="7" t="s">
        <v>442</v>
      </c>
      <c r="R434" s="7" t="s">
        <v>20</v>
      </c>
      <c r="S434" s="7">
        <v>14.7</v>
      </c>
      <c r="T434" s="7">
        <v>13.06</v>
      </c>
      <c r="U434" s="7">
        <v>-1.3</v>
      </c>
      <c r="V434" s="7">
        <v>7.9</v>
      </c>
      <c r="X434" s="26">
        <f t="shared" si="44"/>
        <v>42427</v>
      </c>
      <c r="Y434" s="174" t="s">
        <v>442</v>
      </c>
      <c r="Z434" s="174" t="s">
        <v>20</v>
      </c>
      <c r="AA434" s="174">
        <v>14.5</v>
      </c>
      <c r="AB434" s="174">
        <v>13.7</v>
      </c>
      <c r="AC434" s="174">
        <v>-0.8</v>
      </c>
      <c r="AD434" s="174">
        <v>7.8</v>
      </c>
      <c r="AF434" s="26" t="e">
        <f t="shared" si="45"/>
        <v>#VALUE!</v>
      </c>
      <c r="AG434" s="7"/>
      <c r="AH434" s="7"/>
      <c r="AI434" s="7"/>
      <c r="AJ434" s="7"/>
      <c r="AK434" s="7"/>
      <c r="AL434" s="7"/>
      <c r="AN434" s="26" t="e">
        <f t="shared" si="46"/>
        <v>#VALUE!</v>
      </c>
      <c r="AO434" s="7"/>
      <c r="AP434" s="7"/>
      <c r="AQ434" s="7"/>
      <c r="AR434" s="7"/>
      <c r="AS434" s="7"/>
      <c r="AT434" s="7"/>
      <c r="AV434" s="26" t="e">
        <f t="shared" si="47"/>
        <v>#VALUE!</v>
      </c>
      <c r="AW434" s="7"/>
      <c r="AX434" s="7"/>
      <c r="AY434" s="7"/>
      <c r="AZ434" s="7"/>
      <c r="BA434" s="7"/>
      <c r="BB434" s="7"/>
    </row>
    <row r="435" spans="1:54" x14ac:dyDescent="0.45">
      <c r="A435" s="48">
        <f t="shared" si="48"/>
        <v>42428</v>
      </c>
      <c r="B435" s="60"/>
      <c r="C435" s="61">
        <f>INDEX(($I$12:$N$1473,$Q$12:$V$1473,$Y$12:$AD$1473),$A435-VLOOKUP($C$3,$CA$3:$CC$10,3,FALSE)+1,3,VLOOKUP($C$3,$CA$3:$CB$10,2,FALSE))</f>
        <v>14.85</v>
      </c>
      <c r="D435" s="61">
        <f>INDEX(($I$12:$N$1473,$Q$12:$V$1473,$Y$12:$AD$1473),$A435-VLOOKUP($C$3,$CA$3:$CC$10,3,FALSE)+1,4,VLOOKUP($C$3,$CA$3:$CB$10,2,FALSE))</f>
        <v>13.7</v>
      </c>
      <c r="E435" s="61">
        <f>INDEX(($I$12:$N$1473,$Q$12:$V$1473,$Y$12:$AD$1473),$A435-VLOOKUP($C$3,$CA$3:$CC$10,3,FALSE)+1,5,VLOOKUP($C$3,$CA$3:$CB$10,2,FALSE))</f>
        <v>0.1</v>
      </c>
      <c r="F435" s="62">
        <f>INDEX(($I$12:$N$1473,$Q$12:$V$1473,$Y$12:$AD$1473),$A435-VLOOKUP($C$3,$CA$3:$CC$10,3,FALSE)+1,6,VLOOKUP($C$3,$CA$3:$CB$10,2,FALSE))</f>
        <v>6.2</v>
      </c>
      <c r="G435" s="30"/>
      <c r="H435" s="26">
        <f t="shared" si="42"/>
        <v>42428</v>
      </c>
      <c r="I435" s="7" t="s">
        <v>443</v>
      </c>
      <c r="J435" s="7" t="s">
        <v>20</v>
      </c>
      <c r="K435" s="7">
        <v>13.8</v>
      </c>
      <c r="L435" s="7"/>
      <c r="M435" s="7">
        <v>0.8</v>
      </c>
      <c r="N435" s="7">
        <v>7.6</v>
      </c>
      <c r="P435" s="26">
        <f t="shared" si="43"/>
        <v>42428</v>
      </c>
      <c r="Q435" s="7" t="s">
        <v>443</v>
      </c>
      <c r="R435" s="7" t="s">
        <v>20</v>
      </c>
      <c r="S435" s="7">
        <v>14.35</v>
      </c>
      <c r="T435" s="7">
        <v>13.06</v>
      </c>
      <c r="U435" s="7">
        <v>0.3</v>
      </c>
      <c r="V435" s="7">
        <v>7</v>
      </c>
      <c r="X435" s="26">
        <f t="shared" si="44"/>
        <v>42428</v>
      </c>
      <c r="Y435" s="174" t="s">
        <v>443</v>
      </c>
      <c r="Z435" s="174" t="s">
        <v>20</v>
      </c>
      <c r="AA435" s="174">
        <v>14.85</v>
      </c>
      <c r="AB435" s="174">
        <v>13.7</v>
      </c>
      <c r="AC435" s="174">
        <v>0.1</v>
      </c>
      <c r="AD435" s="174">
        <v>6.2</v>
      </c>
      <c r="AF435" s="26" t="e">
        <f t="shared" si="45"/>
        <v>#VALUE!</v>
      </c>
      <c r="AG435" s="7"/>
      <c r="AH435" s="7"/>
      <c r="AI435" s="7"/>
      <c r="AJ435" s="7"/>
      <c r="AK435" s="7"/>
      <c r="AL435" s="7"/>
      <c r="AN435" s="26" t="e">
        <f t="shared" si="46"/>
        <v>#VALUE!</v>
      </c>
      <c r="AO435" s="7"/>
      <c r="AP435" s="7"/>
      <c r="AQ435" s="7"/>
      <c r="AR435" s="7"/>
      <c r="AS435" s="7"/>
      <c r="AT435" s="7"/>
      <c r="AV435" s="26" t="e">
        <f t="shared" si="47"/>
        <v>#VALUE!</v>
      </c>
      <c r="AW435" s="7"/>
      <c r="AX435" s="7"/>
      <c r="AY435" s="7"/>
      <c r="AZ435" s="7"/>
      <c r="BA435" s="7"/>
      <c r="BB435" s="7"/>
    </row>
    <row r="436" spans="1:54" x14ac:dyDescent="0.45">
      <c r="A436" s="48">
        <f t="shared" si="48"/>
        <v>42429</v>
      </c>
      <c r="B436" s="60"/>
      <c r="C436" s="61">
        <f>INDEX(($I$12:$N$1473,$Q$12:$V$1473,$Y$12:$AD$1473),$A436-VLOOKUP($C$3,$CA$3:$CC$10,3,FALSE)+1,3,VLOOKUP($C$3,$CA$3:$CB$10,2,FALSE))</f>
        <v>14.2</v>
      </c>
      <c r="D436" s="61">
        <f>INDEX(($I$12:$N$1473,$Q$12:$V$1473,$Y$12:$AD$1473),$A436-VLOOKUP($C$3,$CA$3:$CC$10,3,FALSE)+1,4,VLOOKUP($C$3,$CA$3:$CB$10,2,FALSE))</f>
        <v>13.7</v>
      </c>
      <c r="E436" s="61">
        <f>INDEX(($I$12:$N$1473,$Q$12:$V$1473,$Y$12:$AD$1473),$A436-VLOOKUP($C$3,$CA$3:$CC$10,3,FALSE)+1,5,VLOOKUP($C$3,$CA$3:$CB$10,2,FALSE))</f>
        <v>-0.1</v>
      </c>
      <c r="F436" s="62">
        <f>INDEX(($I$12:$N$1473,$Q$12:$V$1473,$Y$12:$AD$1473),$A436-VLOOKUP($C$3,$CA$3:$CC$10,3,FALSE)+1,6,VLOOKUP($C$3,$CA$3:$CB$10,2,FALSE))</f>
        <v>7.7</v>
      </c>
      <c r="G436" s="30"/>
      <c r="H436" s="26">
        <f t="shared" si="42"/>
        <v>42429</v>
      </c>
      <c r="I436" s="7" t="s">
        <v>444</v>
      </c>
      <c r="J436" s="7" t="s">
        <v>20</v>
      </c>
      <c r="K436" s="7">
        <v>13.5</v>
      </c>
      <c r="L436" s="7"/>
      <c r="M436" s="7">
        <v>0.8</v>
      </c>
      <c r="N436" s="7">
        <v>8.1999999999999993</v>
      </c>
      <c r="P436" s="26">
        <f t="shared" si="43"/>
        <v>42429</v>
      </c>
      <c r="Q436" s="7" t="s">
        <v>444</v>
      </c>
      <c r="R436" s="7" t="s">
        <v>20</v>
      </c>
      <c r="S436" s="7">
        <v>13.95</v>
      </c>
      <c r="T436" s="7">
        <v>13.06</v>
      </c>
      <c r="U436" s="7">
        <v>0.2</v>
      </c>
      <c r="V436" s="7">
        <v>7.9</v>
      </c>
      <c r="X436" s="26">
        <f t="shared" si="44"/>
        <v>42429</v>
      </c>
      <c r="Y436" s="174" t="s">
        <v>444</v>
      </c>
      <c r="Z436" s="174" t="s">
        <v>20</v>
      </c>
      <c r="AA436" s="174">
        <v>14.2</v>
      </c>
      <c r="AB436" s="174">
        <v>13.7</v>
      </c>
      <c r="AC436" s="174">
        <v>-0.1</v>
      </c>
      <c r="AD436" s="174">
        <v>7.7</v>
      </c>
      <c r="AF436" s="26" t="e">
        <f t="shared" si="45"/>
        <v>#VALUE!</v>
      </c>
      <c r="AG436" s="7"/>
      <c r="AH436" s="7"/>
      <c r="AI436" s="7"/>
      <c r="AJ436" s="7"/>
      <c r="AK436" s="7"/>
      <c r="AL436" s="7"/>
      <c r="AN436" s="26" t="e">
        <f t="shared" si="46"/>
        <v>#VALUE!</v>
      </c>
      <c r="AO436" s="7"/>
      <c r="AP436" s="7"/>
      <c r="AQ436" s="7"/>
      <c r="AR436" s="7"/>
      <c r="AS436" s="7"/>
      <c r="AT436" s="7"/>
      <c r="AV436" s="26" t="e">
        <f t="shared" si="47"/>
        <v>#VALUE!</v>
      </c>
      <c r="AW436" s="7"/>
      <c r="AX436" s="7"/>
      <c r="AY436" s="7"/>
      <c r="AZ436" s="7"/>
      <c r="BA436" s="7"/>
      <c r="BB436" s="7"/>
    </row>
    <row r="437" spans="1:54" x14ac:dyDescent="0.45">
      <c r="A437" s="48">
        <f t="shared" si="48"/>
        <v>42430</v>
      </c>
      <c r="B437" s="60"/>
      <c r="C437" s="61">
        <f>INDEX(($I$12:$N$1473,$Q$12:$V$1473,$Y$12:$AD$1473),$A437-VLOOKUP($C$3,$CA$3:$CC$10,3,FALSE)+1,3,VLOOKUP($C$3,$CA$3:$CB$10,2,FALSE))</f>
        <v>14.35</v>
      </c>
      <c r="D437" s="61">
        <f>INDEX(($I$12:$N$1473,$Q$12:$V$1473,$Y$12:$AD$1473),$A437-VLOOKUP($C$3,$CA$3:$CC$10,3,FALSE)+1,4,VLOOKUP($C$3,$CA$3:$CB$10,2,FALSE))</f>
        <v>10.81</v>
      </c>
      <c r="E437" s="61">
        <f>INDEX(($I$12:$N$1473,$Q$12:$V$1473,$Y$12:$AD$1473),$A437-VLOOKUP($C$3,$CA$3:$CC$10,3,FALSE)+1,5,VLOOKUP($C$3,$CA$3:$CB$10,2,FALSE))</f>
        <v>-2.5</v>
      </c>
      <c r="F437" s="62">
        <f>INDEX(($I$12:$N$1473,$Q$12:$V$1473,$Y$12:$AD$1473),$A437-VLOOKUP($C$3,$CA$3:$CC$10,3,FALSE)+1,6,VLOOKUP($C$3,$CA$3:$CB$10,2,FALSE))</f>
        <v>9.8000000000000007</v>
      </c>
      <c r="G437" s="30"/>
      <c r="H437" s="26">
        <f t="shared" si="42"/>
        <v>42430</v>
      </c>
      <c r="I437" s="7" t="s">
        <v>445</v>
      </c>
      <c r="J437" s="7" t="s">
        <v>20</v>
      </c>
      <c r="K437" s="7">
        <v>11.9</v>
      </c>
      <c r="L437" s="7"/>
      <c r="M437" s="7">
        <v>2.1</v>
      </c>
      <c r="N437" s="7">
        <v>10.1</v>
      </c>
      <c r="P437" s="26">
        <f t="shared" si="43"/>
        <v>42430</v>
      </c>
      <c r="Q437" s="7" t="s">
        <v>445</v>
      </c>
      <c r="R437" s="7" t="s">
        <v>20</v>
      </c>
      <c r="S437" s="7">
        <v>13.95</v>
      </c>
      <c r="T437" s="7">
        <v>10.130000000000001</v>
      </c>
      <c r="U437" s="7">
        <v>-2.2999999999999998</v>
      </c>
      <c r="V437" s="7">
        <v>10.4</v>
      </c>
      <c r="X437" s="26">
        <f t="shared" si="44"/>
        <v>42430</v>
      </c>
      <c r="Y437" s="174" t="s">
        <v>445</v>
      </c>
      <c r="Z437" s="174" t="s">
        <v>20</v>
      </c>
      <c r="AA437" s="174">
        <v>14.35</v>
      </c>
      <c r="AB437" s="174">
        <v>10.81</v>
      </c>
      <c r="AC437" s="174">
        <v>-2.5</v>
      </c>
      <c r="AD437" s="174">
        <v>9.8000000000000007</v>
      </c>
      <c r="AF437" s="26" t="e">
        <f t="shared" si="45"/>
        <v>#VALUE!</v>
      </c>
      <c r="AG437" s="7"/>
      <c r="AH437" s="7"/>
      <c r="AI437" s="7"/>
      <c r="AJ437" s="7"/>
      <c r="AK437" s="7"/>
      <c r="AL437" s="7"/>
      <c r="AN437" s="26" t="e">
        <f t="shared" si="46"/>
        <v>#VALUE!</v>
      </c>
      <c r="AO437" s="7"/>
      <c r="AP437" s="7"/>
      <c r="AQ437" s="7"/>
      <c r="AR437" s="7"/>
      <c r="AS437" s="7"/>
      <c r="AT437" s="7"/>
      <c r="AV437" s="26" t="e">
        <f t="shared" si="47"/>
        <v>#VALUE!</v>
      </c>
      <c r="AW437" s="7"/>
      <c r="AX437" s="7"/>
      <c r="AY437" s="7"/>
      <c r="AZ437" s="7"/>
      <c r="BA437" s="7"/>
      <c r="BB437" s="7"/>
    </row>
    <row r="438" spans="1:54" x14ac:dyDescent="0.45">
      <c r="A438" s="48">
        <f t="shared" si="48"/>
        <v>42431</v>
      </c>
      <c r="B438" s="60"/>
      <c r="C438" s="61">
        <f>INDEX(($I$12:$N$1473,$Q$12:$V$1473,$Y$12:$AD$1473),$A438-VLOOKUP($C$3,$CA$3:$CC$10,3,FALSE)+1,3,VLOOKUP($C$3,$CA$3:$CB$10,2,FALSE))</f>
        <v>11.75</v>
      </c>
      <c r="D438" s="61">
        <f>INDEX(($I$12:$N$1473,$Q$12:$V$1473,$Y$12:$AD$1473),$A438-VLOOKUP($C$3,$CA$3:$CC$10,3,FALSE)+1,4,VLOOKUP($C$3,$CA$3:$CB$10,2,FALSE))</f>
        <v>10.81</v>
      </c>
      <c r="E438" s="61">
        <f>INDEX(($I$12:$N$1473,$Q$12:$V$1473,$Y$12:$AD$1473),$A438-VLOOKUP($C$3,$CA$3:$CC$10,3,FALSE)+1,5,VLOOKUP($C$3,$CA$3:$CB$10,2,FALSE))</f>
        <v>1.2</v>
      </c>
      <c r="F438" s="62">
        <f>INDEX(($I$12:$N$1473,$Q$12:$V$1473,$Y$12:$AD$1473),$A438-VLOOKUP($C$3,$CA$3:$CC$10,3,FALSE)+1,6,VLOOKUP($C$3,$CA$3:$CB$10,2,FALSE))</f>
        <v>11.3</v>
      </c>
      <c r="G438" s="30"/>
      <c r="H438" s="26">
        <f t="shared" si="42"/>
        <v>42431</v>
      </c>
      <c r="I438" s="7" t="s">
        <v>446</v>
      </c>
      <c r="J438" s="7" t="s">
        <v>20</v>
      </c>
      <c r="K438" s="7">
        <v>11.65</v>
      </c>
      <c r="L438" s="7"/>
      <c r="M438" s="7">
        <v>1.8</v>
      </c>
      <c r="N438" s="7">
        <v>10.9</v>
      </c>
      <c r="P438" s="26">
        <f t="shared" si="43"/>
        <v>42431</v>
      </c>
      <c r="Q438" s="7" t="s">
        <v>446</v>
      </c>
      <c r="R438" s="7" t="s">
        <v>20</v>
      </c>
      <c r="S438" s="7">
        <v>12.25</v>
      </c>
      <c r="T438" s="7">
        <v>10.130000000000001</v>
      </c>
      <c r="U438" s="7">
        <v>0.9</v>
      </c>
      <c r="V438" s="7">
        <v>10.6</v>
      </c>
      <c r="X438" s="26">
        <f t="shared" si="44"/>
        <v>42431</v>
      </c>
      <c r="Y438" s="174" t="s">
        <v>446</v>
      </c>
      <c r="Z438" s="174" t="s">
        <v>20</v>
      </c>
      <c r="AA438" s="174">
        <v>11.75</v>
      </c>
      <c r="AB438" s="174">
        <v>10.81</v>
      </c>
      <c r="AC438" s="174">
        <v>1.2</v>
      </c>
      <c r="AD438" s="174">
        <v>11.3</v>
      </c>
      <c r="AF438" s="26" t="e">
        <f t="shared" si="45"/>
        <v>#VALUE!</v>
      </c>
      <c r="AG438" s="7"/>
      <c r="AH438" s="7"/>
      <c r="AI438" s="7"/>
      <c r="AJ438" s="7"/>
      <c r="AK438" s="7"/>
      <c r="AL438" s="7"/>
      <c r="AN438" s="26" t="e">
        <f t="shared" si="46"/>
        <v>#VALUE!</v>
      </c>
      <c r="AO438" s="7"/>
      <c r="AP438" s="7"/>
      <c r="AQ438" s="7"/>
      <c r="AR438" s="7"/>
      <c r="AS438" s="7"/>
      <c r="AT438" s="7"/>
      <c r="AV438" s="26" t="e">
        <f t="shared" si="47"/>
        <v>#VALUE!</v>
      </c>
      <c r="AW438" s="7"/>
      <c r="AX438" s="7"/>
      <c r="AY438" s="7"/>
      <c r="AZ438" s="7"/>
      <c r="BA438" s="7"/>
      <c r="BB438" s="7"/>
    </row>
    <row r="439" spans="1:54" x14ac:dyDescent="0.45">
      <c r="A439" s="48">
        <f t="shared" si="48"/>
        <v>42432</v>
      </c>
      <c r="B439" s="60"/>
      <c r="C439" s="61">
        <f>INDEX(($I$12:$N$1473,$Q$12:$V$1473,$Y$12:$AD$1473),$A439-VLOOKUP($C$3,$CA$3:$CC$10,3,FALSE)+1,3,VLOOKUP($C$3,$CA$3:$CB$10,2,FALSE))</f>
        <v>11.7</v>
      </c>
      <c r="D439" s="61">
        <f>INDEX(($I$12:$N$1473,$Q$12:$V$1473,$Y$12:$AD$1473),$A439-VLOOKUP($C$3,$CA$3:$CC$10,3,FALSE)+1,4,VLOOKUP($C$3,$CA$3:$CB$10,2,FALSE))</f>
        <v>10.81</v>
      </c>
      <c r="E439" s="61">
        <f>INDEX(($I$12:$N$1473,$Q$12:$V$1473,$Y$12:$AD$1473),$A439-VLOOKUP($C$3,$CA$3:$CC$10,3,FALSE)+1,5,VLOOKUP($C$3,$CA$3:$CB$10,2,FALSE))</f>
        <v>3.7</v>
      </c>
      <c r="F439" s="62">
        <f>INDEX(($I$12:$N$1473,$Q$12:$V$1473,$Y$12:$AD$1473),$A439-VLOOKUP($C$3,$CA$3:$CC$10,3,FALSE)+1,6,VLOOKUP($C$3,$CA$3:$CB$10,2,FALSE))</f>
        <v>8.9</v>
      </c>
      <c r="G439" s="30"/>
      <c r="H439" s="26">
        <f t="shared" si="42"/>
        <v>42432</v>
      </c>
      <c r="I439" s="7" t="s">
        <v>447</v>
      </c>
      <c r="J439" s="7" t="s">
        <v>20</v>
      </c>
      <c r="K439" s="7">
        <v>11.3</v>
      </c>
      <c r="L439" s="7"/>
      <c r="M439" s="7">
        <v>4.8</v>
      </c>
      <c r="N439" s="7">
        <v>8.6</v>
      </c>
      <c r="P439" s="26">
        <f t="shared" si="43"/>
        <v>42432</v>
      </c>
      <c r="Q439" s="7" t="s">
        <v>447</v>
      </c>
      <c r="R439" s="7" t="s">
        <v>20</v>
      </c>
      <c r="S439" s="7">
        <v>11.55</v>
      </c>
      <c r="T439" s="7">
        <v>10.130000000000001</v>
      </c>
      <c r="U439" s="7">
        <v>4.0999999999999996</v>
      </c>
      <c r="V439" s="7">
        <v>8.8000000000000007</v>
      </c>
      <c r="X439" s="26">
        <f t="shared" si="44"/>
        <v>42432</v>
      </c>
      <c r="Y439" s="174" t="s">
        <v>447</v>
      </c>
      <c r="Z439" s="174" t="s">
        <v>20</v>
      </c>
      <c r="AA439" s="174">
        <v>11.7</v>
      </c>
      <c r="AB439" s="174">
        <v>10.81</v>
      </c>
      <c r="AC439" s="174">
        <v>3.7</v>
      </c>
      <c r="AD439" s="174">
        <v>8.9</v>
      </c>
      <c r="AF439" s="26" t="e">
        <f t="shared" si="45"/>
        <v>#VALUE!</v>
      </c>
      <c r="AG439" s="7"/>
      <c r="AH439" s="7"/>
      <c r="AI439" s="7"/>
      <c r="AJ439" s="7"/>
      <c r="AK439" s="7"/>
      <c r="AL439" s="7"/>
      <c r="AN439" s="26" t="e">
        <f t="shared" si="46"/>
        <v>#VALUE!</v>
      </c>
      <c r="AO439" s="7"/>
      <c r="AP439" s="7"/>
      <c r="AQ439" s="7"/>
      <c r="AR439" s="7"/>
      <c r="AS439" s="7"/>
      <c r="AT439" s="7"/>
      <c r="AV439" s="26" t="e">
        <f t="shared" si="47"/>
        <v>#VALUE!</v>
      </c>
      <c r="AW439" s="7"/>
      <c r="AX439" s="7"/>
      <c r="AY439" s="7"/>
      <c r="AZ439" s="7"/>
      <c r="BA439" s="7"/>
      <c r="BB439" s="7"/>
    </row>
    <row r="440" spans="1:54" x14ac:dyDescent="0.45">
      <c r="A440" s="48">
        <f t="shared" si="48"/>
        <v>42433</v>
      </c>
      <c r="B440" s="60"/>
      <c r="C440" s="61">
        <f>INDEX(($I$12:$N$1473,$Q$12:$V$1473,$Y$12:$AD$1473),$A440-VLOOKUP($C$3,$CA$3:$CC$10,3,FALSE)+1,3,VLOOKUP($C$3,$CA$3:$CB$10,2,FALSE))</f>
        <v>12.15</v>
      </c>
      <c r="D440" s="61">
        <f>INDEX(($I$12:$N$1473,$Q$12:$V$1473,$Y$12:$AD$1473),$A440-VLOOKUP($C$3,$CA$3:$CC$10,3,FALSE)+1,4,VLOOKUP($C$3,$CA$3:$CB$10,2,FALSE))</f>
        <v>10.81</v>
      </c>
      <c r="E440" s="61">
        <f>INDEX(($I$12:$N$1473,$Q$12:$V$1473,$Y$12:$AD$1473),$A440-VLOOKUP($C$3,$CA$3:$CC$10,3,FALSE)+1,5,VLOOKUP($C$3,$CA$3:$CB$10,2,FALSE))</f>
        <v>3.1</v>
      </c>
      <c r="F440" s="62">
        <f>INDEX(($I$12:$N$1473,$Q$12:$V$1473,$Y$12:$AD$1473),$A440-VLOOKUP($C$3,$CA$3:$CC$10,3,FALSE)+1,6,VLOOKUP($C$3,$CA$3:$CB$10,2,FALSE))</f>
        <v>8.6</v>
      </c>
      <c r="G440" s="30"/>
      <c r="H440" s="26">
        <f t="shared" si="42"/>
        <v>42433</v>
      </c>
      <c r="I440" s="7" t="s">
        <v>448</v>
      </c>
      <c r="J440" s="7" t="s">
        <v>20</v>
      </c>
      <c r="K440" s="7">
        <v>10.9</v>
      </c>
      <c r="L440" s="7"/>
      <c r="M440" s="7">
        <v>4.7</v>
      </c>
      <c r="N440" s="7">
        <v>9.5</v>
      </c>
      <c r="P440" s="26">
        <f t="shared" si="43"/>
        <v>42433</v>
      </c>
      <c r="Q440" s="7" t="s">
        <v>448</v>
      </c>
      <c r="R440" s="7" t="s">
        <v>20</v>
      </c>
      <c r="S440" s="7">
        <v>12.05</v>
      </c>
      <c r="T440" s="7">
        <v>10.130000000000001</v>
      </c>
      <c r="U440" s="7">
        <v>3.5</v>
      </c>
      <c r="V440" s="7">
        <v>8.4</v>
      </c>
      <c r="X440" s="26">
        <f t="shared" si="44"/>
        <v>42433</v>
      </c>
      <c r="Y440" s="174" t="s">
        <v>448</v>
      </c>
      <c r="Z440" s="174" t="s">
        <v>20</v>
      </c>
      <c r="AA440" s="174">
        <v>12.15</v>
      </c>
      <c r="AB440" s="174">
        <v>10.81</v>
      </c>
      <c r="AC440" s="174">
        <v>3.1</v>
      </c>
      <c r="AD440" s="174">
        <v>8.6</v>
      </c>
      <c r="AF440" s="26" t="e">
        <f t="shared" si="45"/>
        <v>#VALUE!</v>
      </c>
      <c r="AG440" s="7"/>
      <c r="AH440" s="7"/>
      <c r="AI440" s="7"/>
      <c r="AJ440" s="7"/>
      <c r="AK440" s="7"/>
      <c r="AL440" s="7"/>
      <c r="AN440" s="26" t="e">
        <f t="shared" si="46"/>
        <v>#VALUE!</v>
      </c>
      <c r="AO440" s="7"/>
      <c r="AP440" s="7"/>
      <c r="AQ440" s="7"/>
      <c r="AR440" s="7"/>
      <c r="AS440" s="7"/>
      <c r="AT440" s="7"/>
      <c r="AV440" s="26" t="e">
        <f t="shared" si="47"/>
        <v>#VALUE!</v>
      </c>
      <c r="AW440" s="7"/>
      <c r="AX440" s="7"/>
      <c r="AY440" s="7"/>
      <c r="AZ440" s="7"/>
      <c r="BA440" s="7"/>
      <c r="BB440" s="7"/>
    </row>
    <row r="441" spans="1:54" x14ac:dyDescent="0.45">
      <c r="A441" s="48">
        <f t="shared" si="48"/>
        <v>42434</v>
      </c>
      <c r="B441" s="60"/>
      <c r="C441" s="61">
        <f>INDEX(($I$12:$N$1473,$Q$12:$V$1473,$Y$12:$AD$1473),$A441-VLOOKUP($C$3,$CA$3:$CC$10,3,FALSE)+1,3,VLOOKUP($C$3,$CA$3:$CB$10,2,FALSE))</f>
        <v>13.6</v>
      </c>
      <c r="D441" s="61">
        <f>INDEX(($I$12:$N$1473,$Q$12:$V$1473,$Y$12:$AD$1473),$A441-VLOOKUP($C$3,$CA$3:$CC$10,3,FALSE)+1,4,VLOOKUP($C$3,$CA$3:$CB$10,2,FALSE))</f>
        <v>10.81</v>
      </c>
      <c r="E441" s="61">
        <f>INDEX(($I$12:$N$1473,$Q$12:$V$1473,$Y$12:$AD$1473),$A441-VLOOKUP($C$3,$CA$3:$CC$10,3,FALSE)+1,5,VLOOKUP($C$3,$CA$3:$CB$10,2,FALSE))</f>
        <v>1.2</v>
      </c>
      <c r="F441" s="62">
        <f>INDEX(($I$12:$N$1473,$Q$12:$V$1473,$Y$12:$AD$1473),$A441-VLOOKUP($C$3,$CA$3:$CC$10,3,FALSE)+1,6,VLOOKUP($C$3,$CA$3:$CB$10,2,FALSE))</f>
        <v>7.6</v>
      </c>
      <c r="G441" s="30"/>
      <c r="H441" s="26">
        <f t="shared" si="42"/>
        <v>42434</v>
      </c>
      <c r="I441" s="7" t="s">
        <v>449</v>
      </c>
      <c r="J441" s="7" t="s">
        <v>20</v>
      </c>
      <c r="K441" s="7">
        <v>13.55</v>
      </c>
      <c r="L441" s="7"/>
      <c r="M441" s="7">
        <v>0.9</v>
      </c>
      <c r="N441" s="7">
        <v>8</v>
      </c>
      <c r="P441" s="26">
        <f t="shared" si="43"/>
        <v>42434</v>
      </c>
      <c r="Q441" s="7" t="s">
        <v>449</v>
      </c>
      <c r="R441" s="7" t="s">
        <v>20</v>
      </c>
      <c r="S441" s="7">
        <v>13.9</v>
      </c>
      <c r="T441" s="7">
        <v>10.130000000000001</v>
      </c>
      <c r="U441" s="7">
        <v>0.4</v>
      </c>
      <c r="V441" s="7">
        <v>7.8</v>
      </c>
      <c r="X441" s="26">
        <f t="shared" si="44"/>
        <v>42434</v>
      </c>
      <c r="Y441" s="174" t="s">
        <v>449</v>
      </c>
      <c r="Z441" s="174" t="s">
        <v>20</v>
      </c>
      <c r="AA441" s="174">
        <v>13.6</v>
      </c>
      <c r="AB441" s="174">
        <v>10.81</v>
      </c>
      <c r="AC441" s="174">
        <v>1.2</v>
      </c>
      <c r="AD441" s="174">
        <v>7.6</v>
      </c>
      <c r="AF441" s="26" t="e">
        <f t="shared" si="45"/>
        <v>#VALUE!</v>
      </c>
      <c r="AG441" s="7"/>
      <c r="AH441" s="7"/>
      <c r="AI441" s="7"/>
      <c r="AJ441" s="7"/>
      <c r="AK441" s="7"/>
      <c r="AL441" s="7"/>
      <c r="AN441" s="26" t="e">
        <f t="shared" si="46"/>
        <v>#VALUE!</v>
      </c>
      <c r="AO441" s="7"/>
      <c r="AP441" s="7"/>
      <c r="AQ441" s="7"/>
      <c r="AR441" s="7"/>
      <c r="AS441" s="7"/>
      <c r="AT441" s="7"/>
      <c r="AV441" s="26" t="e">
        <f t="shared" si="47"/>
        <v>#VALUE!</v>
      </c>
      <c r="AW441" s="7"/>
      <c r="AX441" s="7"/>
      <c r="AY441" s="7"/>
      <c r="AZ441" s="7"/>
      <c r="BA441" s="7"/>
      <c r="BB441" s="7"/>
    </row>
    <row r="442" spans="1:54" x14ac:dyDescent="0.45">
      <c r="A442" s="48">
        <f t="shared" si="48"/>
        <v>42435</v>
      </c>
      <c r="B442" s="60"/>
      <c r="C442" s="61">
        <f>INDEX(($I$12:$N$1473,$Q$12:$V$1473,$Y$12:$AD$1473),$A442-VLOOKUP($C$3,$CA$3:$CC$10,3,FALSE)+1,3,VLOOKUP($C$3,$CA$3:$CB$10,2,FALSE))</f>
        <v>13.7</v>
      </c>
      <c r="D442" s="61">
        <f>INDEX(($I$12:$N$1473,$Q$12:$V$1473,$Y$12:$AD$1473),$A442-VLOOKUP($C$3,$CA$3:$CC$10,3,FALSE)+1,4,VLOOKUP($C$3,$CA$3:$CB$10,2,FALSE))</f>
        <v>10.81</v>
      </c>
      <c r="E442" s="61">
        <f>INDEX(($I$12:$N$1473,$Q$12:$V$1473,$Y$12:$AD$1473),$A442-VLOOKUP($C$3,$CA$3:$CC$10,3,FALSE)+1,5,VLOOKUP($C$3,$CA$3:$CB$10,2,FALSE))</f>
        <v>0.9</v>
      </c>
      <c r="F442" s="62">
        <f>INDEX(($I$12:$N$1473,$Q$12:$V$1473,$Y$12:$AD$1473),$A442-VLOOKUP($C$3,$CA$3:$CC$10,3,FALSE)+1,6,VLOOKUP($C$3,$CA$3:$CB$10,2,FALSE))</f>
        <v>7.7</v>
      </c>
      <c r="G442" s="30"/>
      <c r="H442" s="26">
        <f t="shared" si="42"/>
        <v>42435</v>
      </c>
      <c r="I442" s="7" t="s">
        <v>450</v>
      </c>
      <c r="J442" s="7" t="s">
        <v>20</v>
      </c>
      <c r="K442" s="7">
        <v>12.3</v>
      </c>
      <c r="L442" s="7"/>
      <c r="M442" s="7">
        <v>3.2</v>
      </c>
      <c r="N442" s="7">
        <v>8.1999999999999993</v>
      </c>
      <c r="P442" s="26">
        <f t="shared" si="43"/>
        <v>42435</v>
      </c>
      <c r="Q442" s="7" t="s">
        <v>450</v>
      </c>
      <c r="R442" s="7" t="s">
        <v>20</v>
      </c>
      <c r="S442" s="7">
        <v>12.2</v>
      </c>
      <c r="T442" s="7">
        <v>10.130000000000001</v>
      </c>
      <c r="U442" s="7">
        <v>2.4</v>
      </c>
      <c r="V442" s="7">
        <v>9.1999999999999993</v>
      </c>
      <c r="X442" s="26">
        <f t="shared" si="44"/>
        <v>42435</v>
      </c>
      <c r="Y442" s="174" t="s">
        <v>450</v>
      </c>
      <c r="Z442" s="174" t="s">
        <v>20</v>
      </c>
      <c r="AA442" s="174">
        <v>13.7</v>
      </c>
      <c r="AB442" s="174">
        <v>10.81</v>
      </c>
      <c r="AC442" s="174">
        <v>0.9</v>
      </c>
      <c r="AD442" s="174">
        <v>7.7</v>
      </c>
      <c r="AF442" s="26" t="e">
        <f t="shared" si="45"/>
        <v>#VALUE!</v>
      </c>
      <c r="AG442" s="7"/>
      <c r="AH442" s="7"/>
      <c r="AI442" s="7"/>
      <c r="AJ442" s="7"/>
      <c r="AK442" s="7"/>
      <c r="AL442" s="7"/>
      <c r="AN442" s="26" t="e">
        <f t="shared" si="46"/>
        <v>#VALUE!</v>
      </c>
      <c r="AO442" s="7"/>
      <c r="AP442" s="7"/>
      <c r="AQ442" s="7"/>
      <c r="AR442" s="7"/>
      <c r="AS442" s="7"/>
      <c r="AT442" s="7"/>
      <c r="AV442" s="26" t="e">
        <f t="shared" si="47"/>
        <v>#VALUE!</v>
      </c>
      <c r="AW442" s="7"/>
      <c r="AX442" s="7"/>
      <c r="AY442" s="7"/>
      <c r="AZ442" s="7"/>
      <c r="BA442" s="7"/>
      <c r="BB442" s="7"/>
    </row>
    <row r="443" spans="1:54" x14ac:dyDescent="0.45">
      <c r="A443" s="48">
        <f t="shared" si="48"/>
        <v>42436</v>
      </c>
      <c r="B443" s="60"/>
      <c r="C443" s="61">
        <f>INDEX(($I$12:$N$1473,$Q$12:$V$1473,$Y$12:$AD$1473),$A443-VLOOKUP($C$3,$CA$3:$CC$10,3,FALSE)+1,3,VLOOKUP($C$3,$CA$3:$CB$10,2,FALSE))</f>
        <v>14.7</v>
      </c>
      <c r="D443" s="61">
        <f>INDEX(($I$12:$N$1473,$Q$12:$V$1473,$Y$12:$AD$1473),$A443-VLOOKUP($C$3,$CA$3:$CC$10,3,FALSE)+1,4,VLOOKUP($C$3,$CA$3:$CB$10,2,FALSE))</f>
        <v>10.81</v>
      </c>
      <c r="E443" s="61">
        <f>INDEX(($I$12:$N$1473,$Q$12:$V$1473,$Y$12:$AD$1473),$A443-VLOOKUP($C$3,$CA$3:$CC$10,3,FALSE)+1,5,VLOOKUP($C$3,$CA$3:$CB$10,2,FALSE))</f>
        <v>0.3</v>
      </c>
      <c r="F443" s="62">
        <f>INDEX(($I$12:$N$1473,$Q$12:$V$1473,$Y$12:$AD$1473),$A443-VLOOKUP($C$3,$CA$3:$CC$10,3,FALSE)+1,6,VLOOKUP($C$3,$CA$3:$CB$10,2,FALSE))</f>
        <v>6.3</v>
      </c>
      <c r="G443" s="30"/>
      <c r="H443" s="26">
        <f t="shared" si="42"/>
        <v>42436</v>
      </c>
      <c r="I443" s="7" t="s">
        <v>451</v>
      </c>
      <c r="J443" s="7" t="s">
        <v>20</v>
      </c>
      <c r="K443" s="7">
        <v>13.3</v>
      </c>
      <c r="L443" s="7"/>
      <c r="M443" s="7">
        <v>2.8</v>
      </c>
      <c r="N443" s="7">
        <v>6.6</v>
      </c>
      <c r="P443" s="26">
        <f t="shared" si="43"/>
        <v>42436</v>
      </c>
      <c r="Q443" s="7" t="s">
        <v>451</v>
      </c>
      <c r="R443" s="7" t="s">
        <v>20</v>
      </c>
      <c r="S443" s="7">
        <v>13.65</v>
      </c>
      <c r="T443" s="7">
        <v>10.130000000000001</v>
      </c>
      <c r="U443" s="7">
        <v>1.6</v>
      </c>
      <c r="V443" s="7">
        <v>7.1</v>
      </c>
      <c r="X443" s="26">
        <f t="shared" si="44"/>
        <v>42436</v>
      </c>
      <c r="Y443" s="174" t="s">
        <v>451</v>
      </c>
      <c r="Z443" s="174" t="s">
        <v>20</v>
      </c>
      <c r="AA443" s="174">
        <v>14.7</v>
      </c>
      <c r="AB443" s="174">
        <v>10.81</v>
      </c>
      <c r="AC443" s="174">
        <v>0.3</v>
      </c>
      <c r="AD443" s="174">
        <v>6.3</v>
      </c>
      <c r="AF443" s="26" t="e">
        <f t="shared" si="45"/>
        <v>#VALUE!</v>
      </c>
      <c r="AG443" s="7"/>
      <c r="AH443" s="7"/>
      <c r="AI443" s="7"/>
      <c r="AJ443" s="7"/>
      <c r="AK443" s="7"/>
      <c r="AL443" s="7"/>
      <c r="AN443" s="26" t="e">
        <f t="shared" si="46"/>
        <v>#VALUE!</v>
      </c>
      <c r="AO443" s="7"/>
      <c r="AP443" s="7"/>
      <c r="AQ443" s="7"/>
      <c r="AR443" s="7"/>
      <c r="AS443" s="7"/>
      <c r="AT443" s="7"/>
      <c r="AV443" s="26" t="e">
        <f t="shared" si="47"/>
        <v>#VALUE!</v>
      </c>
      <c r="AW443" s="7"/>
      <c r="AX443" s="7"/>
      <c r="AY443" s="7"/>
      <c r="AZ443" s="7"/>
      <c r="BA443" s="7"/>
      <c r="BB443" s="7"/>
    </row>
    <row r="444" spans="1:54" x14ac:dyDescent="0.45">
      <c r="A444" s="48">
        <f t="shared" si="48"/>
        <v>42437</v>
      </c>
      <c r="B444" s="60"/>
      <c r="C444" s="61">
        <f>INDEX(($I$12:$N$1473,$Q$12:$V$1473,$Y$12:$AD$1473),$A444-VLOOKUP($C$3,$CA$3:$CC$10,3,FALSE)+1,3,VLOOKUP($C$3,$CA$3:$CB$10,2,FALSE))</f>
        <v>13.55</v>
      </c>
      <c r="D444" s="61">
        <f>INDEX(($I$12:$N$1473,$Q$12:$V$1473,$Y$12:$AD$1473),$A444-VLOOKUP($C$3,$CA$3:$CC$10,3,FALSE)+1,4,VLOOKUP($C$3,$CA$3:$CB$10,2,FALSE))</f>
        <v>10.81</v>
      </c>
      <c r="E444" s="61">
        <f>INDEX(($I$12:$N$1473,$Q$12:$V$1473,$Y$12:$AD$1473),$A444-VLOOKUP($C$3,$CA$3:$CC$10,3,FALSE)+1,5,VLOOKUP($C$3,$CA$3:$CB$10,2,FALSE))</f>
        <v>-0.7</v>
      </c>
      <c r="F444" s="62">
        <f>INDEX(($I$12:$N$1473,$Q$12:$V$1473,$Y$12:$AD$1473),$A444-VLOOKUP($C$3,$CA$3:$CC$10,3,FALSE)+1,6,VLOOKUP($C$3,$CA$3:$CB$10,2,FALSE))</f>
        <v>9.6</v>
      </c>
      <c r="G444" s="30"/>
      <c r="H444" s="26">
        <f t="shared" si="42"/>
        <v>42437</v>
      </c>
      <c r="I444" s="7" t="s">
        <v>452</v>
      </c>
      <c r="J444" s="7" t="s">
        <v>20</v>
      </c>
      <c r="K444" s="7">
        <v>11.95</v>
      </c>
      <c r="L444" s="7"/>
      <c r="M444" s="7">
        <v>2.7</v>
      </c>
      <c r="N444" s="7">
        <v>9.4</v>
      </c>
      <c r="P444" s="26">
        <f t="shared" si="43"/>
        <v>42437</v>
      </c>
      <c r="Q444" s="7" t="s">
        <v>452</v>
      </c>
      <c r="R444" s="7" t="s">
        <v>20</v>
      </c>
      <c r="S444" s="7">
        <v>13.65</v>
      </c>
      <c r="T444" s="7">
        <v>10.130000000000001</v>
      </c>
      <c r="U444" s="7">
        <v>-0.5</v>
      </c>
      <c r="V444" s="7">
        <v>9.1999999999999993</v>
      </c>
      <c r="X444" s="26">
        <f t="shared" si="44"/>
        <v>42437</v>
      </c>
      <c r="Y444" s="174" t="s">
        <v>452</v>
      </c>
      <c r="Z444" s="174" t="s">
        <v>20</v>
      </c>
      <c r="AA444" s="174">
        <v>13.55</v>
      </c>
      <c r="AB444" s="174">
        <v>10.81</v>
      </c>
      <c r="AC444" s="174">
        <v>-0.7</v>
      </c>
      <c r="AD444" s="174">
        <v>9.6</v>
      </c>
      <c r="AF444" s="26" t="e">
        <f t="shared" si="45"/>
        <v>#VALUE!</v>
      </c>
      <c r="AG444" s="7"/>
      <c r="AH444" s="7"/>
      <c r="AI444" s="7"/>
      <c r="AJ444" s="7"/>
      <c r="AK444" s="7"/>
      <c r="AL444" s="7"/>
      <c r="AN444" s="26" t="e">
        <f t="shared" si="46"/>
        <v>#VALUE!</v>
      </c>
      <c r="AO444" s="7"/>
      <c r="AP444" s="7"/>
      <c r="AQ444" s="7"/>
      <c r="AR444" s="7"/>
      <c r="AS444" s="7"/>
      <c r="AT444" s="7"/>
      <c r="AV444" s="26" t="e">
        <f t="shared" si="47"/>
        <v>#VALUE!</v>
      </c>
      <c r="AW444" s="7"/>
      <c r="AX444" s="7"/>
      <c r="AY444" s="7"/>
      <c r="AZ444" s="7"/>
      <c r="BA444" s="7"/>
      <c r="BB444" s="7"/>
    </row>
    <row r="445" spans="1:54" x14ac:dyDescent="0.45">
      <c r="A445" s="48">
        <f t="shared" si="48"/>
        <v>42438</v>
      </c>
      <c r="B445" s="60"/>
      <c r="C445" s="61">
        <f>INDEX(($I$12:$N$1473,$Q$12:$V$1473,$Y$12:$AD$1473),$A445-VLOOKUP($C$3,$CA$3:$CC$10,3,FALSE)+1,3,VLOOKUP($C$3,$CA$3:$CB$10,2,FALSE))</f>
        <v>11.25</v>
      </c>
      <c r="D445" s="61">
        <f>INDEX(($I$12:$N$1473,$Q$12:$V$1473,$Y$12:$AD$1473),$A445-VLOOKUP($C$3,$CA$3:$CC$10,3,FALSE)+1,4,VLOOKUP($C$3,$CA$3:$CB$10,2,FALSE))</f>
        <v>10.81</v>
      </c>
      <c r="E445" s="61">
        <f>INDEX(($I$12:$N$1473,$Q$12:$V$1473,$Y$12:$AD$1473),$A445-VLOOKUP($C$3,$CA$3:$CC$10,3,FALSE)+1,5,VLOOKUP($C$3,$CA$3:$CB$10,2,FALSE))</f>
        <v>3.8</v>
      </c>
      <c r="F445" s="62">
        <f>INDEX(($I$12:$N$1473,$Q$12:$V$1473,$Y$12:$AD$1473),$A445-VLOOKUP($C$3,$CA$3:$CC$10,3,FALSE)+1,6,VLOOKUP($C$3,$CA$3:$CB$10,2,FALSE))</f>
        <v>9.6999999999999993</v>
      </c>
      <c r="G445" s="30"/>
      <c r="H445" s="26">
        <f t="shared" si="42"/>
        <v>42438</v>
      </c>
      <c r="I445" s="7" t="s">
        <v>453</v>
      </c>
      <c r="J445" s="7" t="s">
        <v>20</v>
      </c>
      <c r="K445" s="7">
        <v>11.15</v>
      </c>
      <c r="L445" s="7"/>
      <c r="M445" s="7">
        <v>4.3</v>
      </c>
      <c r="N445" s="7">
        <v>9.4</v>
      </c>
      <c r="P445" s="26">
        <f t="shared" si="43"/>
        <v>42438</v>
      </c>
      <c r="Q445" s="7" t="s">
        <v>453</v>
      </c>
      <c r="R445" s="7" t="s">
        <v>20</v>
      </c>
      <c r="S445" s="7">
        <v>10.75</v>
      </c>
      <c r="T445" s="7">
        <v>10.130000000000001</v>
      </c>
      <c r="U445" s="7">
        <v>4.9000000000000004</v>
      </c>
      <c r="V445" s="7">
        <v>9.6</v>
      </c>
      <c r="X445" s="26">
        <f t="shared" si="44"/>
        <v>42438</v>
      </c>
      <c r="Y445" s="174" t="s">
        <v>453</v>
      </c>
      <c r="Z445" s="174" t="s">
        <v>20</v>
      </c>
      <c r="AA445" s="174">
        <v>11.25</v>
      </c>
      <c r="AB445" s="174">
        <v>10.81</v>
      </c>
      <c r="AC445" s="174">
        <v>3.8</v>
      </c>
      <c r="AD445" s="174">
        <v>9.6999999999999993</v>
      </c>
      <c r="AF445" s="26" t="e">
        <f t="shared" si="45"/>
        <v>#VALUE!</v>
      </c>
      <c r="AG445" s="7"/>
      <c r="AH445" s="7"/>
      <c r="AI445" s="7"/>
      <c r="AJ445" s="7"/>
      <c r="AK445" s="7"/>
      <c r="AL445" s="7"/>
      <c r="AN445" s="26" t="e">
        <f t="shared" si="46"/>
        <v>#VALUE!</v>
      </c>
      <c r="AO445" s="7"/>
      <c r="AP445" s="7"/>
      <c r="AQ445" s="7"/>
      <c r="AR445" s="7"/>
      <c r="AS445" s="7"/>
      <c r="AT445" s="7"/>
      <c r="AV445" s="26" t="e">
        <f t="shared" si="47"/>
        <v>#VALUE!</v>
      </c>
      <c r="AW445" s="7"/>
      <c r="AX445" s="7"/>
      <c r="AY445" s="7"/>
      <c r="AZ445" s="7"/>
      <c r="BA445" s="7"/>
      <c r="BB445" s="7"/>
    </row>
    <row r="446" spans="1:54" x14ac:dyDescent="0.45">
      <c r="A446" s="48">
        <f t="shared" si="48"/>
        <v>42439</v>
      </c>
      <c r="B446" s="60"/>
      <c r="C446" s="61">
        <f>INDEX(($I$12:$N$1473,$Q$12:$V$1473,$Y$12:$AD$1473),$A446-VLOOKUP($C$3,$CA$3:$CC$10,3,FALSE)+1,3,VLOOKUP($C$3,$CA$3:$CB$10,2,FALSE))</f>
        <v>11.15</v>
      </c>
      <c r="D446" s="61">
        <f>INDEX(($I$12:$N$1473,$Q$12:$V$1473,$Y$12:$AD$1473),$A446-VLOOKUP($C$3,$CA$3:$CC$10,3,FALSE)+1,4,VLOOKUP($C$3,$CA$3:$CB$10,2,FALSE))</f>
        <v>10.81</v>
      </c>
      <c r="E446" s="61">
        <f>INDEX(($I$12:$N$1473,$Q$12:$V$1473,$Y$12:$AD$1473),$A446-VLOOKUP($C$3,$CA$3:$CC$10,3,FALSE)+1,5,VLOOKUP($C$3,$CA$3:$CB$10,2,FALSE))</f>
        <v>4</v>
      </c>
      <c r="F446" s="62">
        <f>INDEX(($I$12:$N$1473,$Q$12:$V$1473,$Y$12:$AD$1473),$A446-VLOOKUP($C$3,$CA$3:$CC$10,3,FALSE)+1,6,VLOOKUP($C$3,$CA$3:$CB$10,2,FALSE))</f>
        <v>9.6999999999999993</v>
      </c>
      <c r="G446" s="30"/>
      <c r="H446" s="26">
        <f t="shared" si="42"/>
        <v>42439</v>
      </c>
      <c r="I446" s="7" t="s">
        <v>454</v>
      </c>
      <c r="J446" s="7" t="s">
        <v>20</v>
      </c>
      <c r="K446" s="7">
        <v>10.8</v>
      </c>
      <c r="L446" s="7"/>
      <c r="M446" s="7">
        <v>5</v>
      </c>
      <c r="N446" s="7">
        <v>9.4</v>
      </c>
      <c r="P446" s="26">
        <f t="shared" si="43"/>
        <v>42439</v>
      </c>
      <c r="Q446" s="7" t="s">
        <v>454</v>
      </c>
      <c r="R446" s="7" t="s">
        <v>20</v>
      </c>
      <c r="S446" s="7">
        <v>11.3</v>
      </c>
      <c r="T446" s="7">
        <v>10.130000000000001</v>
      </c>
      <c r="U446" s="7">
        <v>4.2</v>
      </c>
      <c r="V446" s="7">
        <v>9.1999999999999993</v>
      </c>
      <c r="X446" s="26">
        <f t="shared" si="44"/>
        <v>42439</v>
      </c>
      <c r="Y446" s="174" t="s">
        <v>454</v>
      </c>
      <c r="Z446" s="174" t="s">
        <v>20</v>
      </c>
      <c r="AA446" s="174">
        <v>11.15</v>
      </c>
      <c r="AB446" s="174">
        <v>10.81</v>
      </c>
      <c r="AC446" s="174">
        <v>4</v>
      </c>
      <c r="AD446" s="174">
        <v>9.6999999999999993</v>
      </c>
      <c r="AF446" s="26" t="e">
        <f t="shared" si="45"/>
        <v>#VALUE!</v>
      </c>
      <c r="AG446" s="7"/>
      <c r="AH446" s="7"/>
      <c r="AI446" s="7"/>
      <c r="AJ446" s="7"/>
      <c r="AK446" s="7"/>
      <c r="AL446" s="7"/>
      <c r="AN446" s="26" t="e">
        <f t="shared" si="46"/>
        <v>#VALUE!</v>
      </c>
      <c r="AO446" s="7"/>
      <c r="AP446" s="7"/>
      <c r="AQ446" s="7"/>
      <c r="AR446" s="7"/>
      <c r="AS446" s="7"/>
      <c r="AT446" s="7"/>
      <c r="AV446" s="26" t="e">
        <f t="shared" si="47"/>
        <v>#VALUE!</v>
      </c>
      <c r="AW446" s="7"/>
      <c r="AX446" s="7"/>
      <c r="AY446" s="7"/>
      <c r="AZ446" s="7"/>
      <c r="BA446" s="7"/>
      <c r="BB446" s="7"/>
    </row>
    <row r="447" spans="1:54" x14ac:dyDescent="0.45">
      <c r="A447" s="48">
        <f t="shared" si="48"/>
        <v>42440</v>
      </c>
      <c r="B447" s="60"/>
      <c r="C447" s="61">
        <f>INDEX(($I$12:$N$1473,$Q$12:$V$1473,$Y$12:$AD$1473),$A447-VLOOKUP($C$3,$CA$3:$CC$10,3,FALSE)+1,3,VLOOKUP($C$3,$CA$3:$CB$10,2,FALSE))</f>
        <v>10.65</v>
      </c>
      <c r="D447" s="61">
        <f>INDEX(($I$12:$N$1473,$Q$12:$V$1473,$Y$12:$AD$1473),$A447-VLOOKUP($C$3,$CA$3:$CC$10,3,FALSE)+1,4,VLOOKUP($C$3,$CA$3:$CB$10,2,FALSE))</f>
        <v>10.81</v>
      </c>
      <c r="E447" s="61">
        <f>INDEX(($I$12:$N$1473,$Q$12:$V$1473,$Y$12:$AD$1473),$A447-VLOOKUP($C$3,$CA$3:$CC$10,3,FALSE)+1,5,VLOOKUP($C$3,$CA$3:$CB$10,2,FALSE))</f>
        <v>3.8</v>
      </c>
      <c r="F447" s="62">
        <f>INDEX(($I$12:$N$1473,$Q$12:$V$1473,$Y$12:$AD$1473),$A447-VLOOKUP($C$3,$CA$3:$CC$10,3,FALSE)+1,6,VLOOKUP($C$3,$CA$3:$CB$10,2,FALSE))</f>
        <v>10.9</v>
      </c>
      <c r="G447" s="30"/>
      <c r="H447" s="26">
        <f t="shared" si="42"/>
        <v>42440</v>
      </c>
      <c r="I447" s="7" t="s">
        <v>455</v>
      </c>
      <c r="J447" s="7" t="s">
        <v>20</v>
      </c>
      <c r="K447" s="7">
        <v>9.8000000000000007</v>
      </c>
      <c r="L447" s="7"/>
      <c r="M447" s="7">
        <v>4.5</v>
      </c>
      <c r="N447" s="7">
        <v>11.9</v>
      </c>
      <c r="P447" s="26">
        <f t="shared" si="43"/>
        <v>42440</v>
      </c>
      <c r="Q447" s="7" t="s">
        <v>455</v>
      </c>
      <c r="R447" s="7" t="s">
        <v>20</v>
      </c>
      <c r="S447" s="7">
        <v>11.05</v>
      </c>
      <c r="T447" s="7">
        <v>10.130000000000001</v>
      </c>
      <c r="U447" s="7">
        <v>2.8</v>
      </c>
      <c r="V447" s="7">
        <v>11.1</v>
      </c>
      <c r="X447" s="26">
        <f t="shared" si="44"/>
        <v>42440</v>
      </c>
      <c r="Y447" s="174" t="s">
        <v>455</v>
      </c>
      <c r="Z447" s="174" t="s">
        <v>20</v>
      </c>
      <c r="AA447" s="174">
        <v>10.65</v>
      </c>
      <c r="AB447" s="174">
        <v>10.81</v>
      </c>
      <c r="AC447" s="174">
        <v>3.8</v>
      </c>
      <c r="AD447" s="174">
        <v>10.9</v>
      </c>
      <c r="AF447" s="26" t="e">
        <f t="shared" si="45"/>
        <v>#VALUE!</v>
      </c>
      <c r="AG447" s="7"/>
      <c r="AH447" s="7"/>
      <c r="AI447" s="7"/>
      <c r="AJ447" s="7"/>
      <c r="AK447" s="7"/>
      <c r="AL447" s="7"/>
      <c r="AN447" s="26" t="e">
        <f t="shared" si="46"/>
        <v>#VALUE!</v>
      </c>
      <c r="AO447" s="7"/>
      <c r="AP447" s="7"/>
      <c r="AQ447" s="7"/>
      <c r="AR447" s="7"/>
      <c r="AS447" s="7"/>
      <c r="AT447" s="7"/>
      <c r="AV447" s="26" t="e">
        <f t="shared" si="47"/>
        <v>#VALUE!</v>
      </c>
      <c r="AW447" s="7"/>
      <c r="AX447" s="7"/>
      <c r="AY447" s="7"/>
      <c r="AZ447" s="7"/>
      <c r="BA447" s="7"/>
      <c r="BB447" s="7"/>
    </row>
    <row r="448" spans="1:54" x14ac:dyDescent="0.45">
      <c r="A448" s="48">
        <f t="shared" si="48"/>
        <v>42441</v>
      </c>
      <c r="B448" s="60"/>
      <c r="C448" s="61">
        <f>INDEX(($I$12:$N$1473,$Q$12:$V$1473,$Y$12:$AD$1473),$A448-VLOOKUP($C$3,$CA$3:$CC$10,3,FALSE)+1,3,VLOOKUP($C$3,$CA$3:$CB$10,2,FALSE))</f>
        <v>11.7</v>
      </c>
      <c r="D448" s="61">
        <f>INDEX(($I$12:$N$1473,$Q$12:$V$1473,$Y$12:$AD$1473),$A448-VLOOKUP($C$3,$CA$3:$CC$10,3,FALSE)+1,4,VLOOKUP($C$3,$CA$3:$CB$10,2,FALSE))</f>
        <v>10.81</v>
      </c>
      <c r="E448" s="61">
        <f>INDEX(($I$12:$N$1473,$Q$12:$V$1473,$Y$12:$AD$1473),$A448-VLOOKUP($C$3,$CA$3:$CC$10,3,FALSE)+1,5,VLOOKUP($C$3,$CA$3:$CB$10,2,FALSE))</f>
        <v>1.3</v>
      </c>
      <c r="F448" s="62">
        <f>INDEX(($I$12:$N$1473,$Q$12:$V$1473,$Y$12:$AD$1473),$A448-VLOOKUP($C$3,$CA$3:$CC$10,3,FALSE)+1,6,VLOOKUP($C$3,$CA$3:$CB$10,2,FALSE))</f>
        <v>11.3</v>
      </c>
      <c r="G448" s="30"/>
      <c r="H448" s="26">
        <f t="shared" si="42"/>
        <v>42441</v>
      </c>
      <c r="I448" s="7" t="s">
        <v>456</v>
      </c>
      <c r="J448" s="7" t="s">
        <v>20</v>
      </c>
      <c r="K448" s="7">
        <v>10.199999999999999</v>
      </c>
      <c r="L448" s="7"/>
      <c r="M448" s="7">
        <v>3.4</v>
      </c>
      <c r="N448" s="7">
        <v>12.2</v>
      </c>
      <c r="P448" s="26">
        <f t="shared" si="43"/>
        <v>42441</v>
      </c>
      <c r="Q448" s="7" t="s">
        <v>456</v>
      </c>
      <c r="R448" s="7" t="s">
        <v>20</v>
      </c>
      <c r="S448" s="7">
        <v>11.75</v>
      </c>
      <c r="T448" s="7">
        <v>10.130000000000001</v>
      </c>
      <c r="U448" s="7">
        <v>1</v>
      </c>
      <c r="V448" s="7">
        <v>11.5</v>
      </c>
      <c r="X448" s="26">
        <f t="shared" si="44"/>
        <v>42441</v>
      </c>
      <c r="Y448" s="174" t="s">
        <v>456</v>
      </c>
      <c r="Z448" s="174" t="s">
        <v>20</v>
      </c>
      <c r="AA448" s="174">
        <v>11.7</v>
      </c>
      <c r="AB448" s="174">
        <v>10.81</v>
      </c>
      <c r="AC448" s="174">
        <v>1.3</v>
      </c>
      <c r="AD448" s="174">
        <v>11.3</v>
      </c>
      <c r="AF448" s="26" t="e">
        <f t="shared" si="45"/>
        <v>#VALUE!</v>
      </c>
      <c r="AG448" s="7"/>
      <c r="AH448" s="7"/>
      <c r="AI448" s="7"/>
      <c r="AJ448" s="7"/>
      <c r="AK448" s="7"/>
      <c r="AL448" s="7"/>
      <c r="AN448" s="26" t="e">
        <f t="shared" si="46"/>
        <v>#VALUE!</v>
      </c>
      <c r="AO448" s="7"/>
      <c r="AP448" s="7"/>
      <c r="AQ448" s="7"/>
      <c r="AR448" s="7"/>
      <c r="AS448" s="7"/>
      <c r="AT448" s="7"/>
      <c r="AV448" s="26" t="e">
        <f t="shared" si="47"/>
        <v>#VALUE!</v>
      </c>
      <c r="AW448" s="7"/>
      <c r="AX448" s="7"/>
      <c r="AY448" s="7"/>
      <c r="AZ448" s="7"/>
      <c r="BA448" s="7"/>
      <c r="BB448" s="7"/>
    </row>
    <row r="449" spans="1:54" x14ac:dyDescent="0.45">
      <c r="A449" s="48">
        <f t="shared" si="48"/>
        <v>42442</v>
      </c>
      <c r="B449" s="60"/>
      <c r="C449" s="61">
        <f>INDEX(($I$12:$N$1473,$Q$12:$V$1473,$Y$12:$AD$1473),$A449-VLOOKUP($C$3,$CA$3:$CC$10,3,FALSE)+1,3,VLOOKUP($C$3,$CA$3:$CB$10,2,FALSE))</f>
        <v>12.15</v>
      </c>
      <c r="D449" s="61">
        <f>INDEX(($I$12:$N$1473,$Q$12:$V$1473,$Y$12:$AD$1473),$A449-VLOOKUP($C$3,$CA$3:$CC$10,3,FALSE)+1,4,VLOOKUP($C$3,$CA$3:$CB$10,2,FALSE))</f>
        <v>10.81</v>
      </c>
      <c r="E449" s="61">
        <f>INDEX(($I$12:$N$1473,$Q$12:$V$1473,$Y$12:$AD$1473),$A449-VLOOKUP($C$3,$CA$3:$CC$10,3,FALSE)+1,5,VLOOKUP($C$3,$CA$3:$CB$10,2,FALSE))</f>
        <v>0.9</v>
      </c>
      <c r="F449" s="62">
        <f>INDEX(($I$12:$N$1473,$Q$12:$V$1473,$Y$12:$AD$1473),$A449-VLOOKUP($C$3,$CA$3:$CC$10,3,FALSE)+1,6,VLOOKUP($C$3,$CA$3:$CB$10,2,FALSE))</f>
        <v>10.8</v>
      </c>
      <c r="G449" s="30"/>
      <c r="H449" s="26">
        <f t="shared" si="42"/>
        <v>42442</v>
      </c>
      <c r="I449" s="7" t="s">
        <v>457</v>
      </c>
      <c r="J449" s="7" t="s">
        <v>20</v>
      </c>
      <c r="K449" s="7">
        <v>11.25</v>
      </c>
      <c r="L449" s="7"/>
      <c r="M449" s="7">
        <v>1.9</v>
      </c>
      <c r="N449" s="7">
        <v>11.6</v>
      </c>
      <c r="P449" s="26">
        <f t="shared" si="43"/>
        <v>42442</v>
      </c>
      <c r="Q449" s="7" t="s">
        <v>457</v>
      </c>
      <c r="R449" s="7" t="s">
        <v>20</v>
      </c>
      <c r="S449" s="7">
        <v>12.05</v>
      </c>
      <c r="T449" s="7">
        <v>10.130000000000001</v>
      </c>
      <c r="U449" s="7">
        <v>0.6</v>
      </c>
      <c r="V449" s="7">
        <v>11.3</v>
      </c>
      <c r="X449" s="26">
        <f t="shared" si="44"/>
        <v>42442</v>
      </c>
      <c r="Y449" s="174" t="s">
        <v>457</v>
      </c>
      <c r="Z449" s="174" t="s">
        <v>20</v>
      </c>
      <c r="AA449" s="174">
        <v>12.15</v>
      </c>
      <c r="AB449" s="174">
        <v>10.81</v>
      </c>
      <c r="AC449" s="174">
        <v>0.9</v>
      </c>
      <c r="AD449" s="174">
        <v>10.8</v>
      </c>
      <c r="AF449" s="26" t="e">
        <f t="shared" si="45"/>
        <v>#VALUE!</v>
      </c>
      <c r="AG449" s="7"/>
      <c r="AH449" s="7"/>
      <c r="AI449" s="7"/>
      <c r="AJ449" s="7"/>
      <c r="AK449" s="7"/>
      <c r="AL449" s="7"/>
      <c r="AN449" s="26" t="e">
        <f t="shared" si="46"/>
        <v>#VALUE!</v>
      </c>
      <c r="AO449" s="7"/>
      <c r="AP449" s="7"/>
      <c r="AQ449" s="7"/>
      <c r="AR449" s="7"/>
      <c r="AS449" s="7"/>
      <c r="AT449" s="7"/>
      <c r="AV449" s="26" t="e">
        <f t="shared" si="47"/>
        <v>#VALUE!</v>
      </c>
      <c r="AW449" s="7"/>
      <c r="AX449" s="7"/>
      <c r="AY449" s="7"/>
      <c r="AZ449" s="7"/>
      <c r="BA449" s="7"/>
      <c r="BB449" s="7"/>
    </row>
    <row r="450" spans="1:54" x14ac:dyDescent="0.45">
      <c r="A450" s="48">
        <f t="shared" si="48"/>
        <v>42443</v>
      </c>
      <c r="B450" s="60"/>
      <c r="C450" s="61">
        <f>INDEX(($I$12:$N$1473,$Q$12:$V$1473,$Y$12:$AD$1473),$A450-VLOOKUP($C$3,$CA$3:$CC$10,3,FALSE)+1,3,VLOOKUP($C$3,$CA$3:$CB$10,2,FALSE))</f>
        <v>12.35</v>
      </c>
      <c r="D450" s="61">
        <f>INDEX(($I$12:$N$1473,$Q$12:$V$1473,$Y$12:$AD$1473),$A450-VLOOKUP($C$3,$CA$3:$CC$10,3,FALSE)+1,4,VLOOKUP($C$3,$CA$3:$CB$10,2,FALSE))</f>
        <v>10.81</v>
      </c>
      <c r="E450" s="61">
        <f>INDEX(($I$12:$N$1473,$Q$12:$V$1473,$Y$12:$AD$1473),$A450-VLOOKUP($C$3,$CA$3:$CC$10,3,FALSE)+1,5,VLOOKUP($C$3,$CA$3:$CB$10,2,FALSE))</f>
        <v>1.7</v>
      </c>
      <c r="F450" s="62">
        <f>INDEX(($I$12:$N$1473,$Q$12:$V$1473,$Y$12:$AD$1473),$A450-VLOOKUP($C$3,$CA$3:$CC$10,3,FALSE)+1,6,VLOOKUP($C$3,$CA$3:$CB$10,2,FALSE))</f>
        <v>9.6</v>
      </c>
      <c r="G450" s="30"/>
      <c r="H450" s="26">
        <f t="shared" si="42"/>
        <v>42443</v>
      </c>
      <c r="I450" s="7" t="s">
        <v>458</v>
      </c>
      <c r="J450" s="7" t="s">
        <v>20</v>
      </c>
      <c r="K450" s="7">
        <v>11.8</v>
      </c>
      <c r="L450" s="7"/>
      <c r="M450" s="7">
        <v>3.4</v>
      </c>
      <c r="N450" s="7">
        <v>9</v>
      </c>
      <c r="P450" s="26">
        <f t="shared" si="43"/>
        <v>42443</v>
      </c>
      <c r="Q450" s="7" t="s">
        <v>458</v>
      </c>
      <c r="R450" s="7" t="s">
        <v>20</v>
      </c>
      <c r="S450" s="7">
        <v>12.95</v>
      </c>
      <c r="T450" s="7">
        <v>10.130000000000001</v>
      </c>
      <c r="U450" s="7">
        <v>1.8</v>
      </c>
      <c r="V450" s="7">
        <v>8.3000000000000007</v>
      </c>
      <c r="X450" s="26">
        <f t="shared" si="44"/>
        <v>42443</v>
      </c>
      <c r="Y450" s="174" t="s">
        <v>458</v>
      </c>
      <c r="Z450" s="174" t="s">
        <v>20</v>
      </c>
      <c r="AA450" s="174">
        <v>12.35</v>
      </c>
      <c r="AB450" s="174">
        <v>10.81</v>
      </c>
      <c r="AC450" s="174">
        <v>1.7</v>
      </c>
      <c r="AD450" s="174">
        <v>9.6</v>
      </c>
      <c r="AF450" s="26" t="e">
        <f t="shared" si="45"/>
        <v>#VALUE!</v>
      </c>
      <c r="AG450" s="7"/>
      <c r="AH450" s="7"/>
      <c r="AI450" s="7"/>
      <c r="AJ450" s="7"/>
      <c r="AK450" s="7"/>
      <c r="AL450" s="7"/>
      <c r="AN450" s="26" t="e">
        <f t="shared" si="46"/>
        <v>#VALUE!</v>
      </c>
      <c r="AO450" s="7"/>
      <c r="AP450" s="7"/>
      <c r="AQ450" s="7"/>
      <c r="AR450" s="7"/>
      <c r="AS450" s="7"/>
      <c r="AT450" s="7"/>
      <c r="AV450" s="26" t="e">
        <f t="shared" si="47"/>
        <v>#VALUE!</v>
      </c>
      <c r="AW450" s="7"/>
      <c r="AX450" s="7"/>
      <c r="AY450" s="7"/>
      <c r="AZ450" s="7"/>
      <c r="BA450" s="7"/>
      <c r="BB450" s="7"/>
    </row>
    <row r="451" spans="1:54" x14ac:dyDescent="0.45">
      <c r="A451" s="48">
        <f t="shared" si="48"/>
        <v>42444</v>
      </c>
      <c r="B451" s="60"/>
      <c r="C451" s="61">
        <f>INDEX(($I$12:$N$1473,$Q$12:$V$1473,$Y$12:$AD$1473),$A451-VLOOKUP($C$3,$CA$3:$CC$10,3,FALSE)+1,3,VLOOKUP($C$3,$CA$3:$CB$10,2,FALSE))</f>
        <v>11.6</v>
      </c>
      <c r="D451" s="61">
        <f>INDEX(($I$12:$N$1473,$Q$12:$V$1473,$Y$12:$AD$1473),$A451-VLOOKUP($C$3,$CA$3:$CC$10,3,FALSE)+1,4,VLOOKUP($C$3,$CA$3:$CB$10,2,FALSE))</f>
        <v>10.81</v>
      </c>
      <c r="E451" s="61">
        <f>INDEX(($I$12:$N$1473,$Q$12:$V$1473,$Y$12:$AD$1473),$A451-VLOOKUP($C$3,$CA$3:$CC$10,3,FALSE)+1,5,VLOOKUP($C$3,$CA$3:$CB$10,2,FALSE))</f>
        <v>0.3</v>
      </c>
      <c r="F451" s="62">
        <f>INDEX(($I$12:$N$1473,$Q$12:$V$1473,$Y$12:$AD$1473),$A451-VLOOKUP($C$3,$CA$3:$CC$10,3,FALSE)+1,6,VLOOKUP($C$3,$CA$3:$CB$10,2,FALSE))</f>
        <v>12.5</v>
      </c>
      <c r="G451" s="30"/>
      <c r="H451" s="26">
        <f t="shared" si="42"/>
        <v>42444</v>
      </c>
      <c r="I451" s="7" t="s">
        <v>459</v>
      </c>
      <c r="J451" s="7" t="s">
        <v>20</v>
      </c>
      <c r="K451" s="7">
        <v>10.050000000000001</v>
      </c>
      <c r="L451" s="7"/>
      <c r="M451" s="7">
        <v>2.7</v>
      </c>
      <c r="N451" s="7">
        <v>13.2</v>
      </c>
      <c r="P451" s="26">
        <f t="shared" si="43"/>
        <v>42444</v>
      </c>
      <c r="Q451" s="7" t="s">
        <v>459</v>
      </c>
      <c r="R451" s="7" t="s">
        <v>20</v>
      </c>
      <c r="S451" s="7">
        <v>11.5</v>
      </c>
      <c r="T451" s="7">
        <v>10.130000000000001</v>
      </c>
      <c r="U451" s="7">
        <v>0.1</v>
      </c>
      <c r="V451" s="7">
        <v>12.9</v>
      </c>
      <c r="X451" s="26">
        <f t="shared" si="44"/>
        <v>42444</v>
      </c>
      <c r="Y451" s="174" t="s">
        <v>459</v>
      </c>
      <c r="Z451" s="174" t="s">
        <v>20</v>
      </c>
      <c r="AA451" s="174">
        <v>11.6</v>
      </c>
      <c r="AB451" s="174">
        <v>10.81</v>
      </c>
      <c r="AC451" s="174">
        <v>0.3</v>
      </c>
      <c r="AD451" s="174">
        <v>12.5</v>
      </c>
      <c r="AF451" s="26" t="e">
        <f t="shared" si="45"/>
        <v>#VALUE!</v>
      </c>
      <c r="AG451" s="7"/>
      <c r="AH451" s="7"/>
      <c r="AI451" s="7"/>
      <c r="AJ451" s="7"/>
      <c r="AK451" s="7"/>
      <c r="AL451" s="7"/>
      <c r="AN451" s="26" t="e">
        <f t="shared" si="46"/>
        <v>#VALUE!</v>
      </c>
      <c r="AO451" s="7"/>
      <c r="AP451" s="7"/>
      <c r="AQ451" s="7"/>
      <c r="AR451" s="7"/>
      <c r="AS451" s="7"/>
      <c r="AT451" s="7"/>
      <c r="AV451" s="26" t="e">
        <f t="shared" si="47"/>
        <v>#VALUE!</v>
      </c>
      <c r="AW451" s="7"/>
      <c r="AX451" s="7"/>
      <c r="AY451" s="7"/>
      <c r="AZ451" s="7"/>
      <c r="BA451" s="7"/>
      <c r="BB451" s="7"/>
    </row>
    <row r="452" spans="1:54" x14ac:dyDescent="0.45">
      <c r="A452" s="48">
        <f t="shared" si="48"/>
        <v>42445</v>
      </c>
      <c r="B452" s="60"/>
      <c r="C452" s="61">
        <f>INDEX(($I$12:$N$1473,$Q$12:$V$1473,$Y$12:$AD$1473),$A452-VLOOKUP($C$3,$CA$3:$CC$10,3,FALSE)+1,3,VLOOKUP($C$3,$CA$3:$CB$10,2,FALSE))</f>
        <v>12.5</v>
      </c>
      <c r="D452" s="61">
        <f>INDEX(($I$12:$N$1473,$Q$12:$V$1473,$Y$12:$AD$1473),$A452-VLOOKUP($C$3,$CA$3:$CC$10,3,FALSE)+1,4,VLOOKUP($C$3,$CA$3:$CB$10,2,FALSE))</f>
        <v>10.81</v>
      </c>
      <c r="E452" s="61">
        <f>INDEX(($I$12:$N$1473,$Q$12:$V$1473,$Y$12:$AD$1473),$A452-VLOOKUP($C$3,$CA$3:$CC$10,3,FALSE)+1,5,VLOOKUP($C$3,$CA$3:$CB$10,2,FALSE))</f>
        <v>3.2</v>
      </c>
      <c r="F452" s="62">
        <f>INDEX(($I$12:$N$1473,$Q$12:$V$1473,$Y$12:$AD$1473),$A452-VLOOKUP($C$3,$CA$3:$CC$10,3,FALSE)+1,6,VLOOKUP($C$3,$CA$3:$CB$10,2,FALSE))</f>
        <v>7.8</v>
      </c>
      <c r="G452" s="30"/>
      <c r="H452" s="26">
        <f t="shared" si="42"/>
        <v>42445</v>
      </c>
      <c r="I452" s="7" t="s">
        <v>460</v>
      </c>
      <c r="J452" s="7" t="s">
        <v>20</v>
      </c>
      <c r="K452" s="7">
        <v>12</v>
      </c>
      <c r="L452" s="7"/>
      <c r="M452" s="7">
        <v>4</v>
      </c>
      <c r="N452" s="7">
        <v>8</v>
      </c>
      <c r="P452" s="26">
        <f t="shared" si="43"/>
        <v>42445</v>
      </c>
      <c r="Q452" s="7" t="s">
        <v>460</v>
      </c>
      <c r="R452" s="7" t="s">
        <v>20</v>
      </c>
      <c r="S452" s="7">
        <v>12.4</v>
      </c>
      <c r="T452" s="7">
        <v>10.130000000000001</v>
      </c>
      <c r="U452" s="7">
        <v>3.1</v>
      </c>
      <c r="V452" s="7">
        <v>8.1</v>
      </c>
      <c r="X452" s="26">
        <f t="shared" si="44"/>
        <v>42445</v>
      </c>
      <c r="Y452" s="174" t="s">
        <v>460</v>
      </c>
      <c r="Z452" s="174" t="s">
        <v>20</v>
      </c>
      <c r="AA452" s="174">
        <v>12.5</v>
      </c>
      <c r="AB452" s="174">
        <v>10.81</v>
      </c>
      <c r="AC452" s="174">
        <v>3.2</v>
      </c>
      <c r="AD452" s="174">
        <v>7.8</v>
      </c>
      <c r="AF452" s="26" t="e">
        <f t="shared" si="45"/>
        <v>#VALUE!</v>
      </c>
      <c r="AG452" s="7"/>
      <c r="AH452" s="7"/>
      <c r="AI452" s="7"/>
      <c r="AJ452" s="7"/>
      <c r="AK452" s="7"/>
      <c r="AL452" s="7"/>
      <c r="AN452" s="26" t="e">
        <f t="shared" si="46"/>
        <v>#VALUE!</v>
      </c>
      <c r="AO452" s="7"/>
      <c r="AP452" s="7"/>
      <c r="AQ452" s="7"/>
      <c r="AR452" s="7"/>
      <c r="AS452" s="7"/>
      <c r="AT452" s="7"/>
      <c r="AV452" s="26" t="e">
        <f t="shared" si="47"/>
        <v>#VALUE!</v>
      </c>
      <c r="AW452" s="7"/>
      <c r="AX452" s="7"/>
      <c r="AY452" s="7"/>
      <c r="AZ452" s="7"/>
      <c r="BA452" s="7"/>
      <c r="BB452" s="7"/>
    </row>
    <row r="453" spans="1:54" x14ac:dyDescent="0.45">
      <c r="A453" s="48">
        <f t="shared" si="48"/>
        <v>42446</v>
      </c>
      <c r="B453" s="60"/>
      <c r="C453" s="61">
        <f>INDEX(($I$12:$N$1473,$Q$12:$V$1473,$Y$12:$AD$1473),$A453-VLOOKUP($C$3,$CA$3:$CC$10,3,FALSE)+1,3,VLOOKUP($C$3,$CA$3:$CB$10,2,FALSE))</f>
        <v>11.05</v>
      </c>
      <c r="D453" s="61">
        <f>INDEX(($I$12:$N$1473,$Q$12:$V$1473,$Y$12:$AD$1473),$A453-VLOOKUP($C$3,$CA$3:$CC$10,3,FALSE)+1,4,VLOOKUP($C$3,$CA$3:$CB$10,2,FALSE))</f>
        <v>10.81</v>
      </c>
      <c r="E453" s="61">
        <f>INDEX(($I$12:$N$1473,$Q$12:$V$1473,$Y$12:$AD$1473),$A453-VLOOKUP($C$3,$CA$3:$CC$10,3,FALSE)+1,5,VLOOKUP($C$3,$CA$3:$CB$10,2,FALSE))</f>
        <v>1.3</v>
      </c>
      <c r="F453" s="62">
        <f>INDEX(($I$12:$N$1473,$Q$12:$V$1473,$Y$12:$AD$1473),$A453-VLOOKUP($C$3,$CA$3:$CC$10,3,FALSE)+1,6,VLOOKUP($C$3,$CA$3:$CB$10,2,FALSE))</f>
        <v>12.6</v>
      </c>
      <c r="G453" s="30"/>
      <c r="H453" s="26">
        <f t="shared" si="42"/>
        <v>42446</v>
      </c>
      <c r="I453" s="7" t="s">
        <v>461</v>
      </c>
      <c r="J453" s="7" t="s">
        <v>20</v>
      </c>
      <c r="K453" s="7">
        <v>9.9</v>
      </c>
      <c r="L453" s="7"/>
      <c r="M453" s="7">
        <v>3</v>
      </c>
      <c r="N453" s="7">
        <v>13.2</v>
      </c>
      <c r="P453" s="26">
        <f t="shared" si="43"/>
        <v>42446</v>
      </c>
      <c r="Q453" s="7" t="s">
        <v>461</v>
      </c>
      <c r="R453" s="7" t="s">
        <v>20</v>
      </c>
      <c r="S453" s="7">
        <v>10.9</v>
      </c>
      <c r="T453" s="7">
        <v>10.130000000000001</v>
      </c>
      <c r="U453" s="7">
        <v>1.3</v>
      </c>
      <c r="V453" s="7">
        <v>12.9</v>
      </c>
      <c r="X453" s="26">
        <f t="shared" si="44"/>
        <v>42446</v>
      </c>
      <c r="Y453" s="174" t="s">
        <v>461</v>
      </c>
      <c r="Z453" s="174" t="s">
        <v>20</v>
      </c>
      <c r="AA453" s="174">
        <v>11.05</v>
      </c>
      <c r="AB453" s="174">
        <v>10.81</v>
      </c>
      <c r="AC453" s="174">
        <v>1.3</v>
      </c>
      <c r="AD453" s="174">
        <v>12.6</v>
      </c>
      <c r="AF453" s="26" t="e">
        <f t="shared" si="45"/>
        <v>#VALUE!</v>
      </c>
      <c r="AG453" s="7"/>
      <c r="AH453" s="7"/>
      <c r="AI453" s="7"/>
      <c r="AJ453" s="7"/>
      <c r="AK453" s="7"/>
      <c r="AL453" s="7"/>
      <c r="AN453" s="26" t="e">
        <f t="shared" si="46"/>
        <v>#VALUE!</v>
      </c>
      <c r="AO453" s="7"/>
      <c r="AP453" s="7"/>
      <c r="AQ453" s="7"/>
      <c r="AR453" s="7"/>
      <c r="AS453" s="7"/>
      <c r="AT453" s="7"/>
      <c r="AV453" s="26" t="e">
        <f t="shared" si="47"/>
        <v>#VALUE!</v>
      </c>
      <c r="AW453" s="7"/>
      <c r="AX453" s="7"/>
      <c r="AY453" s="7"/>
      <c r="AZ453" s="7"/>
      <c r="BA453" s="7"/>
      <c r="BB453" s="7"/>
    </row>
    <row r="454" spans="1:54" x14ac:dyDescent="0.45">
      <c r="A454" s="48">
        <f t="shared" si="48"/>
        <v>42447</v>
      </c>
      <c r="B454" s="60"/>
      <c r="C454" s="61">
        <f>INDEX(($I$12:$N$1473,$Q$12:$V$1473,$Y$12:$AD$1473),$A454-VLOOKUP($C$3,$CA$3:$CC$10,3,FALSE)+1,3,VLOOKUP($C$3,$CA$3:$CB$10,2,FALSE))</f>
        <v>11.9</v>
      </c>
      <c r="D454" s="61">
        <f>INDEX(($I$12:$N$1473,$Q$12:$V$1473,$Y$12:$AD$1473),$A454-VLOOKUP($C$3,$CA$3:$CC$10,3,FALSE)+1,4,VLOOKUP($C$3,$CA$3:$CB$10,2,FALSE))</f>
        <v>10.81</v>
      </c>
      <c r="E454" s="61">
        <f>INDEX(($I$12:$N$1473,$Q$12:$V$1473,$Y$12:$AD$1473),$A454-VLOOKUP($C$3,$CA$3:$CC$10,3,FALSE)+1,5,VLOOKUP($C$3,$CA$3:$CB$10,2,FALSE))</f>
        <v>0.7</v>
      </c>
      <c r="F454" s="62">
        <f>INDEX(($I$12:$N$1473,$Q$12:$V$1473,$Y$12:$AD$1473),$A454-VLOOKUP($C$3,$CA$3:$CC$10,3,FALSE)+1,6,VLOOKUP($C$3,$CA$3:$CB$10,2,FALSE))</f>
        <v>11.5</v>
      </c>
      <c r="G454" s="30"/>
      <c r="H454" s="26">
        <f t="shared" si="42"/>
        <v>42447</v>
      </c>
      <c r="I454" s="7" t="s">
        <v>462</v>
      </c>
      <c r="J454" s="7" t="s">
        <v>20</v>
      </c>
      <c r="K454" s="7">
        <v>10.55</v>
      </c>
      <c r="L454" s="7"/>
      <c r="M454" s="7">
        <v>3.4</v>
      </c>
      <c r="N454" s="7">
        <v>11.5</v>
      </c>
      <c r="P454" s="26">
        <f t="shared" si="43"/>
        <v>42447</v>
      </c>
      <c r="Q454" s="7" t="s">
        <v>462</v>
      </c>
      <c r="R454" s="7" t="s">
        <v>20</v>
      </c>
      <c r="S454" s="7">
        <v>12.4</v>
      </c>
      <c r="T454" s="7">
        <v>10.130000000000001</v>
      </c>
      <c r="U454" s="7">
        <v>0.7</v>
      </c>
      <c r="V454" s="7">
        <v>10.5</v>
      </c>
      <c r="X454" s="26">
        <f t="shared" si="44"/>
        <v>42447</v>
      </c>
      <c r="Y454" s="174" t="s">
        <v>462</v>
      </c>
      <c r="Z454" s="174" t="s">
        <v>20</v>
      </c>
      <c r="AA454" s="174">
        <v>11.9</v>
      </c>
      <c r="AB454" s="174">
        <v>10.81</v>
      </c>
      <c r="AC454" s="174">
        <v>0.7</v>
      </c>
      <c r="AD454" s="174">
        <v>11.5</v>
      </c>
      <c r="AF454" s="26" t="e">
        <f t="shared" si="45"/>
        <v>#VALUE!</v>
      </c>
      <c r="AG454" s="7"/>
      <c r="AH454" s="7"/>
      <c r="AI454" s="7"/>
      <c r="AJ454" s="7"/>
      <c r="AK454" s="7"/>
      <c r="AL454" s="7"/>
      <c r="AN454" s="26" t="e">
        <f t="shared" si="46"/>
        <v>#VALUE!</v>
      </c>
      <c r="AO454" s="7"/>
      <c r="AP454" s="7"/>
      <c r="AQ454" s="7"/>
      <c r="AR454" s="7"/>
      <c r="AS454" s="7"/>
      <c r="AT454" s="7"/>
      <c r="AV454" s="26" t="e">
        <f t="shared" si="47"/>
        <v>#VALUE!</v>
      </c>
      <c r="AW454" s="7"/>
      <c r="AX454" s="7"/>
      <c r="AY454" s="7"/>
      <c r="AZ454" s="7"/>
      <c r="BA454" s="7"/>
      <c r="BB454" s="7"/>
    </row>
    <row r="455" spans="1:54" x14ac:dyDescent="0.45">
      <c r="A455" s="48">
        <f t="shared" si="48"/>
        <v>42448</v>
      </c>
      <c r="B455" s="60"/>
      <c r="C455" s="61">
        <f>INDEX(($I$12:$N$1473,$Q$12:$V$1473,$Y$12:$AD$1473),$A455-VLOOKUP($C$3,$CA$3:$CC$10,3,FALSE)+1,3,VLOOKUP($C$3,$CA$3:$CB$10,2,FALSE))</f>
        <v>13.05</v>
      </c>
      <c r="D455" s="61">
        <f>INDEX(($I$12:$N$1473,$Q$12:$V$1473,$Y$12:$AD$1473),$A455-VLOOKUP($C$3,$CA$3:$CC$10,3,FALSE)+1,4,VLOOKUP($C$3,$CA$3:$CB$10,2,FALSE))</f>
        <v>10.81</v>
      </c>
      <c r="E455" s="61">
        <f>INDEX(($I$12:$N$1473,$Q$12:$V$1473,$Y$12:$AD$1473),$A455-VLOOKUP($C$3,$CA$3:$CC$10,3,FALSE)+1,5,VLOOKUP($C$3,$CA$3:$CB$10,2,FALSE))</f>
        <v>3.4</v>
      </c>
      <c r="F455" s="62">
        <f>INDEX(($I$12:$N$1473,$Q$12:$V$1473,$Y$12:$AD$1473),$A455-VLOOKUP($C$3,$CA$3:$CC$10,3,FALSE)+1,6,VLOOKUP($C$3,$CA$3:$CB$10,2,FALSE))</f>
        <v>6.5</v>
      </c>
      <c r="G455" s="30"/>
      <c r="H455" s="26">
        <f t="shared" si="42"/>
        <v>42448</v>
      </c>
      <c r="I455" s="7" t="s">
        <v>463</v>
      </c>
      <c r="J455" s="7" t="s">
        <v>20</v>
      </c>
      <c r="K455" s="7">
        <v>11.9</v>
      </c>
      <c r="L455" s="7"/>
      <c r="M455" s="7">
        <v>4.8</v>
      </c>
      <c r="N455" s="7">
        <v>7.4</v>
      </c>
      <c r="P455" s="26">
        <f t="shared" si="43"/>
        <v>42448</v>
      </c>
      <c r="Q455" s="7" t="s">
        <v>463</v>
      </c>
      <c r="R455" s="7" t="s">
        <v>20</v>
      </c>
      <c r="S455" s="7">
        <v>12</v>
      </c>
      <c r="T455" s="7">
        <v>10.130000000000001</v>
      </c>
      <c r="U455" s="7">
        <v>4.4000000000000004</v>
      </c>
      <c r="V455" s="7">
        <v>7.6</v>
      </c>
      <c r="X455" s="26">
        <f t="shared" si="44"/>
        <v>42448</v>
      </c>
      <c r="Y455" s="174" t="s">
        <v>463</v>
      </c>
      <c r="Z455" s="174" t="s">
        <v>20</v>
      </c>
      <c r="AA455" s="174">
        <v>13.05</v>
      </c>
      <c r="AB455" s="174">
        <v>10.81</v>
      </c>
      <c r="AC455" s="174">
        <v>3.4</v>
      </c>
      <c r="AD455" s="174">
        <v>6.5</v>
      </c>
      <c r="AF455" s="26" t="e">
        <f t="shared" si="45"/>
        <v>#VALUE!</v>
      </c>
      <c r="AG455" s="7"/>
      <c r="AH455" s="7"/>
      <c r="AI455" s="7"/>
      <c r="AJ455" s="7"/>
      <c r="AK455" s="7"/>
      <c r="AL455" s="7"/>
      <c r="AN455" s="26" t="e">
        <f t="shared" si="46"/>
        <v>#VALUE!</v>
      </c>
      <c r="AO455" s="7"/>
      <c r="AP455" s="7"/>
      <c r="AQ455" s="7"/>
      <c r="AR455" s="7"/>
      <c r="AS455" s="7"/>
      <c r="AT455" s="7"/>
      <c r="AV455" s="26" t="e">
        <f t="shared" si="47"/>
        <v>#VALUE!</v>
      </c>
      <c r="AW455" s="7"/>
      <c r="AX455" s="7"/>
      <c r="AY455" s="7"/>
      <c r="AZ455" s="7"/>
      <c r="BA455" s="7"/>
      <c r="BB455" s="7"/>
    </row>
    <row r="456" spans="1:54" x14ac:dyDescent="0.45">
      <c r="A456" s="48">
        <f t="shared" si="48"/>
        <v>42449</v>
      </c>
      <c r="B456" s="60"/>
      <c r="C456" s="61">
        <f>INDEX(($I$12:$N$1473,$Q$12:$V$1473,$Y$12:$AD$1473),$A456-VLOOKUP($C$3,$CA$3:$CC$10,3,FALSE)+1,3,VLOOKUP($C$3,$CA$3:$CB$10,2,FALSE))</f>
        <v>12.3</v>
      </c>
      <c r="D456" s="61">
        <f>INDEX(($I$12:$N$1473,$Q$12:$V$1473,$Y$12:$AD$1473),$A456-VLOOKUP($C$3,$CA$3:$CC$10,3,FALSE)+1,4,VLOOKUP($C$3,$CA$3:$CB$10,2,FALSE))</f>
        <v>10.81</v>
      </c>
      <c r="E456" s="61">
        <f>INDEX(($I$12:$N$1473,$Q$12:$V$1473,$Y$12:$AD$1473),$A456-VLOOKUP($C$3,$CA$3:$CC$10,3,FALSE)+1,5,VLOOKUP($C$3,$CA$3:$CB$10,2,FALSE))</f>
        <v>4.5999999999999996</v>
      </c>
      <c r="F456" s="62">
        <f>INDEX(($I$12:$N$1473,$Q$12:$V$1473,$Y$12:$AD$1473),$A456-VLOOKUP($C$3,$CA$3:$CC$10,3,FALSE)+1,6,VLOOKUP($C$3,$CA$3:$CB$10,2,FALSE))</f>
        <v>6.8</v>
      </c>
      <c r="G456" s="30"/>
      <c r="H456" s="26">
        <f t="shared" si="42"/>
        <v>42449</v>
      </c>
      <c r="I456" s="7" t="s">
        <v>464</v>
      </c>
      <c r="J456" s="7" t="s">
        <v>20</v>
      </c>
      <c r="K456" s="7">
        <v>11.95</v>
      </c>
      <c r="L456" s="7"/>
      <c r="M456" s="7">
        <v>5</v>
      </c>
      <c r="N456" s="7">
        <v>7.1</v>
      </c>
      <c r="P456" s="26">
        <f t="shared" si="43"/>
        <v>42449</v>
      </c>
      <c r="Q456" s="7" t="s">
        <v>464</v>
      </c>
      <c r="R456" s="7" t="s">
        <v>20</v>
      </c>
      <c r="S456" s="7">
        <v>12.35</v>
      </c>
      <c r="T456" s="7">
        <v>10.130000000000001</v>
      </c>
      <c r="U456" s="7">
        <v>4.5999999999999996</v>
      </c>
      <c r="V456" s="7">
        <v>6.7</v>
      </c>
      <c r="X456" s="26">
        <f t="shared" si="44"/>
        <v>42449</v>
      </c>
      <c r="Y456" s="174" t="s">
        <v>464</v>
      </c>
      <c r="Z456" s="174" t="s">
        <v>20</v>
      </c>
      <c r="AA456" s="174">
        <v>12.3</v>
      </c>
      <c r="AB456" s="174">
        <v>10.81</v>
      </c>
      <c r="AC456" s="174">
        <v>4.5999999999999996</v>
      </c>
      <c r="AD456" s="174">
        <v>6.8</v>
      </c>
      <c r="AF456" s="26" t="e">
        <f t="shared" si="45"/>
        <v>#VALUE!</v>
      </c>
      <c r="AG456" s="7"/>
      <c r="AH456" s="7"/>
      <c r="AI456" s="7"/>
      <c r="AJ456" s="7"/>
      <c r="AK456" s="7"/>
      <c r="AL456" s="7"/>
      <c r="AN456" s="26" t="e">
        <f t="shared" si="46"/>
        <v>#VALUE!</v>
      </c>
      <c r="AO456" s="7"/>
      <c r="AP456" s="7"/>
      <c r="AQ456" s="7"/>
      <c r="AR456" s="7"/>
      <c r="AS456" s="7"/>
      <c r="AT456" s="7"/>
      <c r="AV456" s="26" t="e">
        <f t="shared" si="47"/>
        <v>#VALUE!</v>
      </c>
      <c r="AW456" s="7"/>
      <c r="AX456" s="7"/>
      <c r="AY456" s="7"/>
      <c r="AZ456" s="7"/>
      <c r="BA456" s="7"/>
      <c r="BB456" s="7"/>
    </row>
    <row r="457" spans="1:54" x14ac:dyDescent="0.45">
      <c r="A457" s="48">
        <f t="shared" si="48"/>
        <v>42450</v>
      </c>
      <c r="B457" s="60"/>
      <c r="C457" s="61">
        <f>INDEX(($I$12:$N$1473,$Q$12:$V$1473,$Y$12:$AD$1473),$A457-VLOOKUP($C$3,$CA$3:$CC$10,3,FALSE)+1,3,VLOOKUP($C$3,$CA$3:$CB$10,2,FALSE))</f>
        <v>10.9</v>
      </c>
      <c r="D457" s="61">
        <f>INDEX(($I$12:$N$1473,$Q$12:$V$1473,$Y$12:$AD$1473),$A457-VLOOKUP($C$3,$CA$3:$CC$10,3,FALSE)+1,4,VLOOKUP($C$3,$CA$3:$CB$10,2,FALSE))</f>
        <v>10.81</v>
      </c>
      <c r="E457" s="61">
        <f>INDEX(($I$12:$N$1473,$Q$12:$V$1473,$Y$12:$AD$1473),$A457-VLOOKUP($C$3,$CA$3:$CC$10,3,FALSE)+1,5,VLOOKUP($C$3,$CA$3:$CB$10,2,FALSE))</f>
        <v>3.9</v>
      </c>
      <c r="F457" s="62">
        <f>INDEX(($I$12:$N$1473,$Q$12:$V$1473,$Y$12:$AD$1473),$A457-VLOOKUP($C$3,$CA$3:$CC$10,3,FALSE)+1,6,VLOOKUP($C$3,$CA$3:$CB$10,2,FALSE))</f>
        <v>10.3</v>
      </c>
      <c r="G457" s="30"/>
      <c r="H457" s="26">
        <f t="shared" si="42"/>
        <v>42450</v>
      </c>
      <c r="I457" s="7" t="s">
        <v>465</v>
      </c>
      <c r="J457" s="7" t="s">
        <v>20</v>
      </c>
      <c r="K457" s="7">
        <v>10.25</v>
      </c>
      <c r="L457" s="7"/>
      <c r="M457" s="7">
        <v>4.8</v>
      </c>
      <c r="N457" s="7">
        <v>10.7</v>
      </c>
      <c r="P457" s="26">
        <f t="shared" si="43"/>
        <v>42450</v>
      </c>
      <c r="Q457" s="7" t="s">
        <v>465</v>
      </c>
      <c r="R457" s="7" t="s">
        <v>20</v>
      </c>
      <c r="S457" s="7">
        <v>11.2</v>
      </c>
      <c r="T457" s="7">
        <v>10.130000000000001</v>
      </c>
      <c r="U457" s="7">
        <v>2.8</v>
      </c>
      <c r="V457" s="7">
        <v>10.8</v>
      </c>
      <c r="X457" s="26">
        <f t="shared" si="44"/>
        <v>42450</v>
      </c>
      <c r="Y457" s="174" t="s">
        <v>465</v>
      </c>
      <c r="Z457" s="174" t="s">
        <v>20</v>
      </c>
      <c r="AA457" s="174">
        <v>10.9</v>
      </c>
      <c r="AB457" s="174">
        <v>10.81</v>
      </c>
      <c r="AC457" s="174">
        <v>3.9</v>
      </c>
      <c r="AD457" s="174">
        <v>10.3</v>
      </c>
      <c r="AF457" s="26" t="e">
        <f t="shared" si="45"/>
        <v>#VALUE!</v>
      </c>
      <c r="AG457" s="7"/>
      <c r="AH457" s="7"/>
      <c r="AI457" s="7"/>
      <c r="AJ457" s="7"/>
      <c r="AK457" s="7"/>
      <c r="AL457" s="7"/>
      <c r="AN457" s="26" t="e">
        <f t="shared" si="46"/>
        <v>#VALUE!</v>
      </c>
      <c r="AO457" s="7"/>
      <c r="AP457" s="7"/>
      <c r="AQ457" s="7"/>
      <c r="AR457" s="7"/>
      <c r="AS457" s="7"/>
      <c r="AT457" s="7"/>
      <c r="AV457" s="26" t="e">
        <f t="shared" si="47"/>
        <v>#VALUE!</v>
      </c>
      <c r="AW457" s="7"/>
      <c r="AX457" s="7"/>
      <c r="AY457" s="7"/>
      <c r="AZ457" s="7"/>
      <c r="BA457" s="7"/>
      <c r="BB457" s="7"/>
    </row>
    <row r="458" spans="1:54" x14ac:dyDescent="0.45">
      <c r="A458" s="48">
        <f t="shared" si="48"/>
        <v>42451</v>
      </c>
      <c r="B458" s="60"/>
      <c r="C458" s="61">
        <f>INDEX(($I$12:$N$1473,$Q$12:$V$1473,$Y$12:$AD$1473),$A458-VLOOKUP($C$3,$CA$3:$CC$10,3,FALSE)+1,3,VLOOKUP($C$3,$CA$3:$CB$10,2,FALSE))</f>
        <v>9.6</v>
      </c>
      <c r="D458" s="61">
        <f>INDEX(($I$12:$N$1473,$Q$12:$V$1473,$Y$12:$AD$1473),$A458-VLOOKUP($C$3,$CA$3:$CC$10,3,FALSE)+1,4,VLOOKUP($C$3,$CA$3:$CB$10,2,FALSE))</f>
        <v>10.81</v>
      </c>
      <c r="E458" s="61">
        <f>INDEX(($I$12:$N$1473,$Q$12:$V$1473,$Y$12:$AD$1473),$A458-VLOOKUP($C$3,$CA$3:$CC$10,3,FALSE)+1,5,VLOOKUP($C$3,$CA$3:$CB$10,2,FALSE))</f>
        <v>4</v>
      </c>
      <c r="F458" s="62">
        <f>INDEX(($I$12:$N$1473,$Q$12:$V$1473,$Y$12:$AD$1473),$A458-VLOOKUP($C$3,$CA$3:$CC$10,3,FALSE)+1,6,VLOOKUP($C$3,$CA$3:$CB$10,2,FALSE))</f>
        <v>12.8</v>
      </c>
      <c r="G458" s="30"/>
      <c r="H458" s="26">
        <f t="shared" si="42"/>
        <v>42451</v>
      </c>
      <c r="I458" s="7" t="s">
        <v>466</v>
      </c>
      <c r="J458" s="7" t="s">
        <v>20</v>
      </c>
      <c r="K458" s="7">
        <v>7.85</v>
      </c>
      <c r="L458" s="7"/>
      <c r="M458" s="7">
        <v>6.7</v>
      </c>
      <c r="N458" s="7">
        <v>13.6</v>
      </c>
      <c r="P458" s="26">
        <f t="shared" si="43"/>
        <v>42451</v>
      </c>
      <c r="Q458" s="7" t="s">
        <v>466</v>
      </c>
      <c r="R458" s="7" t="s">
        <v>20</v>
      </c>
      <c r="S458" s="7">
        <v>8.75</v>
      </c>
      <c r="T458" s="7">
        <v>10.130000000000001</v>
      </c>
      <c r="U458" s="7">
        <v>5.5</v>
      </c>
      <c r="V458" s="7">
        <v>13</v>
      </c>
      <c r="X458" s="26">
        <f t="shared" si="44"/>
        <v>42451</v>
      </c>
      <c r="Y458" s="174" t="s">
        <v>466</v>
      </c>
      <c r="Z458" s="174" t="s">
        <v>20</v>
      </c>
      <c r="AA458" s="174">
        <v>9.6</v>
      </c>
      <c r="AB458" s="174">
        <v>10.81</v>
      </c>
      <c r="AC458" s="174">
        <v>4</v>
      </c>
      <c r="AD458" s="174">
        <v>12.8</v>
      </c>
      <c r="AF458" s="26" t="e">
        <f t="shared" si="45"/>
        <v>#VALUE!</v>
      </c>
      <c r="AG458" s="7"/>
      <c r="AH458" s="7"/>
      <c r="AI458" s="7"/>
      <c r="AJ458" s="7"/>
      <c r="AK458" s="7"/>
      <c r="AL458" s="7"/>
      <c r="AN458" s="26" t="e">
        <f t="shared" si="46"/>
        <v>#VALUE!</v>
      </c>
      <c r="AO458" s="7"/>
      <c r="AP458" s="7"/>
      <c r="AQ458" s="7"/>
      <c r="AR458" s="7"/>
      <c r="AS458" s="7"/>
      <c r="AT458" s="7"/>
      <c r="AV458" s="26" t="e">
        <f t="shared" si="47"/>
        <v>#VALUE!</v>
      </c>
      <c r="AW458" s="7"/>
      <c r="AX458" s="7"/>
      <c r="AY458" s="7"/>
      <c r="AZ458" s="7"/>
      <c r="BA458" s="7"/>
      <c r="BB458" s="7"/>
    </row>
    <row r="459" spans="1:54" x14ac:dyDescent="0.45">
      <c r="A459" s="48">
        <f t="shared" si="48"/>
        <v>42452</v>
      </c>
      <c r="B459" s="60"/>
      <c r="C459" s="61">
        <f>INDEX(($I$12:$N$1473,$Q$12:$V$1473,$Y$12:$AD$1473),$A459-VLOOKUP($C$3,$CA$3:$CC$10,3,FALSE)+1,3,VLOOKUP($C$3,$CA$3:$CB$10,2,FALSE))</f>
        <v>10.95</v>
      </c>
      <c r="D459" s="61">
        <f>INDEX(($I$12:$N$1473,$Q$12:$V$1473,$Y$12:$AD$1473),$A459-VLOOKUP($C$3,$CA$3:$CC$10,3,FALSE)+1,4,VLOOKUP($C$3,$CA$3:$CB$10,2,FALSE))</f>
        <v>10.81</v>
      </c>
      <c r="E459" s="61">
        <f>INDEX(($I$12:$N$1473,$Q$12:$V$1473,$Y$12:$AD$1473),$A459-VLOOKUP($C$3,$CA$3:$CC$10,3,FALSE)+1,5,VLOOKUP($C$3,$CA$3:$CB$10,2,FALSE))</f>
        <v>4</v>
      </c>
      <c r="F459" s="62">
        <f>INDEX(($I$12:$N$1473,$Q$12:$V$1473,$Y$12:$AD$1473),$A459-VLOOKUP($C$3,$CA$3:$CC$10,3,FALSE)+1,6,VLOOKUP($C$3,$CA$3:$CB$10,2,FALSE))</f>
        <v>10.1</v>
      </c>
      <c r="G459" s="30"/>
      <c r="H459" s="26">
        <f t="shared" si="42"/>
        <v>42452</v>
      </c>
      <c r="I459" s="7" t="s">
        <v>467</v>
      </c>
      <c r="J459" s="7" t="s">
        <v>20</v>
      </c>
      <c r="K459" s="7">
        <v>10.1</v>
      </c>
      <c r="L459" s="7"/>
      <c r="M459" s="7">
        <v>4.5999999999999996</v>
      </c>
      <c r="N459" s="7">
        <v>11.2</v>
      </c>
      <c r="P459" s="26">
        <f t="shared" si="43"/>
        <v>42452</v>
      </c>
      <c r="Q459" s="7" t="s">
        <v>467</v>
      </c>
      <c r="R459" s="7" t="s">
        <v>20</v>
      </c>
      <c r="S459" s="7">
        <v>10.35</v>
      </c>
      <c r="T459" s="7">
        <v>10.130000000000001</v>
      </c>
      <c r="U459" s="7">
        <v>4</v>
      </c>
      <c r="V459" s="7">
        <v>11.3</v>
      </c>
      <c r="X459" s="26">
        <f t="shared" si="44"/>
        <v>42452</v>
      </c>
      <c r="Y459" s="174" t="s">
        <v>467</v>
      </c>
      <c r="Z459" s="174" t="s">
        <v>20</v>
      </c>
      <c r="AA459" s="174">
        <v>10.95</v>
      </c>
      <c r="AB459" s="174">
        <v>10.81</v>
      </c>
      <c r="AC459" s="174">
        <v>4</v>
      </c>
      <c r="AD459" s="174">
        <v>10.1</v>
      </c>
      <c r="AF459" s="26" t="e">
        <f t="shared" si="45"/>
        <v>#VALUE!</v>
      </c>
      <c r="AG459" s="7"/>
      <c r="AH459" s="7"/>
      <c r="AI459" s="7"/>
      <c r="AJ459" s="7"/>
      <c r="AK459" s="7"/>
      <c r="AL459" s="7"/>
      <c r="AN459" s="26" t="e">
        <f t="shared" si="46"/>
        <v>#VALUE!</v>
      </c>
      <c r="AO459" s="7"/>
      <c r="AP459" s="7"/>
      <c r="AQ459" s="7"/>
      <c r="AR459" s="7"/>
      <c r="AS459" s="7"/>
      <c r="AT459" s="7"/>
      <c r="AV459" s="26" t="e">
        <f t="shared" si="47"/>
        <v>#VALUE!</v>
      </c>
      <c r="AW459" s="7"/>
      <c r="AX459" s="7"/>
      <c r="AY459" s="7"/>
      <c r="AZ459" s="7"/>
      <c r="BA459" s="7"/>
      <c r="BB459" s="7"/>
    </row>
    <row r="460" spans="1:54" x14ac:dyDescent="0.45">
      <c r="A460" s="48">
        <f t="shared" si="48"/>
        <v>42453</v>
      </c>
      <c r="B460" s="60"/>
      <c r="C460" s="61">
        <f>INDEX(($I$12:$N$1473,$Q$12:$V$1473,$Y$12:$AD$1473),$A460-VLOOKUP($C$3,$CA$3:$CC$10,3,FALSE)+1,3,VLOOKUP($C$3,$CA$3:$CB$10,2,FALSE))</f>
        <v>9.75</v>
      </c>
      <c r="D460" s="61">
        <f>INDEX(($I$12:$N$1473,$Q$12:$V$1473,$Y$12:$AD$1473),$A460-VLOOKUP($C$3,$CA$3:$CC$10,3,FALSE)+1,4,VLOOKUP($C$3,$CA$3:$CB$10,2,FALSE))</f>
        <v>10.81</v>
      </c>
      <c r="E460" s="61">
        <f>INDEX(($I$12:$N$1473,$Q$12:$V$1473,$Y$12:$AD$1473),$A460-VLOOKUP($C$3,$CA$3:$CC$10,3,FALSE)+1,5,VLOOKUP($C$3,$CA$3:$CB$10,2,FALSE))</f>
        <v>5.8</v>
      </c>
      <c r="F460" s="62">
        <f>INDEX(($I$12:$N$1473,$Q$12:$V$1473,$Y$12:$AD$1473),$A460-VLOOKUP($C$3,$CA$3:$CC$10,3,FALSE)+1,6,VLOOKUP($C$3,$CA$3:$CB$10,2,FALSE))</f>
        <v>10.7</v>
      </c>
      <c r="G460" s="30"/>
      <c r="H460" s="26">
        <f t="shared" si="42"/>
        <v>42453</v>
      </c>
      <c r="I460" s="7" t="s">
        <v>468</v>
      </c>
      <c r="J460" s="7" t="s">
        <v>20</v>
      </c>
      <c r="K460" s="7">
        <v>8.6999999999999993</v>
      </c>
      <c r="L460" s="7"/>
      <c r="M460" s="7">
        <v>7.5</v>
      </c>
      <c r="N460" s="7">
        <v>11.1</v>
      </c>
      <c r="P460" s="26">
        <f t="shared" si="43"/>
        <v>42453</v>
      </c>
      <c r="Q460" s="7" t="s">
        <v>468</v>
      </c>
      <c r="R460" s="7" t="s">
        <v>20</v>
      </c>
      <c r="S460" s="7">
        <v>9.4499999999999993</v>
      </c>
      <c r="T460" s="7">
        <v>10.130000000000001</v>
      </c>
      <c r="U460" s="7">
        <v>6.1</v>
      </c>
      <c r="V460" s="7">
        <v>11</v>
      </c>
      <c r="X460" s="26">
        <f t="shared" si="44"/>
        <v>42453</v>
      </c>
      <c r="Y460" s="174" t="s">
        <v>468</v>
      </c>
      <c r="Z460" s="174" t="s">
        <v>20</v>
      </c>
      <c r="AA460" s="174">
        <v>9.75</v>
      </c>
      <c r="AB460" s="174">
        <v>10.81</v>
      </c>
      <c r="AC460" s="174">
        <v>5.8</v>
      </c>
      <c r="AD460" s="174">
        <v>10.7</v>
      </c>
      <c r="AF460" s="26" t="e">
        <f t="shared" si="45"/>
        <v>#VALUE!</v>
      </c>
      <c r="AG460" s="7"/>
      <c r="AH460" s="7"/>
      <c r="AI460" s="7"/>
      <c r="AJ460" s="7"/>
      <c r="AK460" s="7"/>
      <c r="AL460" s="7"/>
      <c r="AN460" s="26" t="e">
        <f t="shared" si="46"/>
        <v>#VALUE!</v>
      </c>
      <c r="AO460" s="7"/>
      <c r="AP460" s="7"/>
      <c r="AQ460" s="7"/>
      <c r="AR460" s="7"/>
      <c r="AS460" s="7"/>
      <c r="AT460" s="7"/>
      <c r="AV460" s="26" t="e">
        <f t="shared" si="47"/>
        <v>#VALUE!</v>
      </c>
      <c r="AW460" s="7"/>
      <c r="AX460" s="7"/>
      <c r="AY460" s="7"/>
      <c r="AZ460" s="7"/>
      <c r="BA460" s="7"/>
      <c r="BB460" s="7"/>
    </row>
    <row r="461" spans="1:54" x14ac:dyDescent="0.45">
      <c r="A461" s="48">
        <f t="shared" si="48"/>
        <v>42454</v>
      </c>
      <c r="B461" s="60"/>
      <c r="C461" s="61">
        <f>INDEX(($I$12:$N$1473,$Q$12:$V$1473,$Y$12:$AD$1473),$A461-VLOOKUP($C$3,$CA$3:$CC$10,3,FALSE)+1,3,VLOOKUP($C$3,$CA$3:$CB$10,2,FALSE))</f>
        <v>7.2</v>
      </c>
      <c r="D461" s="61">
        <f>INDEX(($I$12:$N$1473,$Q$12:$V$1473,$Y$12:$AD$1473),$A461-VLOOKUP($C$3,$CA$3:$CC$10,3,FALSE)+1,4,VLOOKUP($C$3,$CA$3:$CB$10,2,FALSE))</f>
        <v>10.81</v>
      </c>
      <c r="E461" s="61">
        <f>INDEX(($I$12:$N$1473,$Q$12:$V$1473,$Y$12:$AD$1473),$A461-VLOOKUP($C$3,$CA$3:$CC$10,3,FALSE)+1,5,VLOOKUP($C$3,$CA$3:$CB$10,2,FALSE))</f>
        <v>6.8</v>
      </c>
      <c r="F461" s="62">
        <f>INDEX(($I$12:$N$1473,$Q$12:$V$1473,$Y$12:$AD$1473),$A461-VLOOKUP($C$3,$CA$3:$CC$10,3,FALSE)+1,6,VLOOKUP($C$3,$CA$3:$CB$10,2,FALSE))</f>
        <v>14.8</v>
      </c>
      <c r="G461" s="30"/>
      <c r="H461" s="26">
        <f t="shared" ref="H461:H524" si="49">DATEVALUE(LEFT(I461,10))</f>
        <v>42454</v>
      </c>
      <c r="I461" s="7" t="s">
        <v>469</v>
      </c>
      <c r="J461" s="7" t="s">
        <v>20</v>
      </c>
      <c r="K461" s="7">
        <v>6.85</v>
      </c>
      <c r="L461" s="7"/>
      <c r="M461" s="7">
        <v>7.2</v>
      </c>
      <c r="N461" s="7">
        <v>15.1</v>
      </c>
      <c r="P461" s="26">
        <f t="shared" ref="P461:P524" si="50">DATEVALUE(LEFT(Q461,10))</f>
        <v>42454</v>
      </c>
      <c r="Q461" s="7" t="s">
        <v>469</v>
      </c>
      <c r="R461" s="7" t="s">
        <v>20</v>
      </c>
      <c r="S461" s="7">
        <v>7.4</v>
      </c>
      <c r="T461" s="7">
        <v>10.130000000000001</v>
      </c>
      <c r="U461" s="7">
        <v>7.2</v>
      </c>
      <c r="V461" s="7">
        <v>14</v>
      </c>
      <c r="X461" s="26">
        <f t="shared" ref="X461:X524" si="51">DATEVALUE(LEFT(Y461,10))</f>
        <v>42454</v>
      </c>
      <c r="Y461" s="174" t="s">
        <v>469</v>
      </c>
      <c r="Z461" s="174" t="s">
        <v>20</v>
      </c>
      <c r="AA461" s="174">
        <v>7.2</v>
      </c>
      <c r="AB461" s="174">
        <v>10.81</v>
      </c>
      <c r="AC461" s="174">
        <v>6.8</v>
      </c>
      <c r="AD461" s="174">
        <v>14.8</v>
      </c>
      <c r="AF461" s="26" t="e">
        <f t="shared" ref="AF461:AF524" si="52">DATEVALUE(LEFT(AG461,10))</f>
        <v>#VALUE!</v>
      </c>
      <c r="AG461" s="7"/>
      <c r="AH461" s="7"/>
      <c r="AI461" s="7"/>
      <c r="AJ461" s="7"/>
      <c r="AK461" s="7"/>
      <c r="AL461" s="7"/>
      <c r="AN461" s="26" t="e">
        <f t="shared" ref="AN461:AN524" si="53">DATEVALUE(LEFT(AO461,10))</f>
        <v>#VALUE!</v>
      </c>
      <c r="AO461" s="7"/>
      <c r="AP461" s="7"/>
      <c r="AQ461" s="7"/>
      <c r="AR461" s="7"/>
      <c r="AS461" s="7"/>
      <c r="AT461" s="7"/>
      <c r="AV461" s="26" t="e">
        <f t="shared" ref="AV461:AV524" si="54">DATEVALUE(LEFT(AW461,10))</f>
        <v>#VALUE!</v>
      </c>
      <c r="AW461" s="7"/>
      <c r="AX461" s="7"/>
      <c r="AY461" s="7"/>
      <c r="AZ461" s="7"/>
      <c r="BA461" s="7"/>
      <c r="BB461" s="7"/>
    </row>
    <row r="462" spans="1:54" x14ac:dyDescent="0.45">
      <c r="A462" s="48">
        <f t="shared" ref="A462:A525" si="55">IF(A461&lt;DATE(YEAR($E$9),MONTH($E$9),DAY($E$9)-1),DATE(YEAR(A461),MONTH(A461),DAY(A461)+1)," ")</f>
        <v>42455</v>
      </c>
      <c r="B462" s="60"/>
      <c r="C462" s="61">
        <f>INDEX(($I$12:$N$1473,$Q$12:$V$1473,$Y$12:$AD$1473),$A462-VLOOKUP($C$3,$CA$3:$CC$10,3,FALSE)+1,3,VLOOKUP($C$3,$CA$3:$CB$10,2,FALSE))</f>
        <v>7.6</v>
      </c>
      <c r="D462" s="61">
        <f>INDEX(($I$12:$N$1473,$Q$12:$V$1473,$Y$12:$AD$1473),$A462-VLOOKUP($C$3,$CA$3:$CC$10,3,FALSE)+1,4,VLOOKUP($C$3,$CA$3:$CB$10,2,FALSE))</f>
        <v>10.81</v>
      </c>
      <c r="E462" s="61">
        <f>INDEX(($I$12:$N$1473,$Q$12:$V$1473,$Y$12:$AD$1473),$A462-VLOOKUP($C$3,$CA$3:$CC$10,3,FALSE)+1,5,VLOOKUP($C$3,$CA$3:$CB$10,2,FALSE))</f>
        <v>5.8</v>
      </c>
      <c r="F462" s="62">
        <f>INDEX(($I$12:$N$1473,$Q$12:$V$1473,$Y$12:$AD$1473),$A462-VLOOKUP($C$3,$CA$3:$CC$10,3,FALSE)+1,6,VLOOKUP($C$3,$CA$3:$CB$10,2,FALSE))</f>
        <v>15</v>
      </c>
      <c r="G462" s="30"/>
      <c r="H462" s="26">
        <f t="shared" si="49"/>
        <v>42455</v>
      </c>
      <c r="I462" s="7" t="s">
        <v>470</v>
      </c>
      <c r="J462" s="7" t="s">
        <v>20</v>
      </c>
      <c r="K462" s="7">
        <v>6.8</v>
      </c>
      <c r="L462" s="7"/>
      <c r="M462" s="7">
        <v>7.3</v>
      </c>
      <c r="N462" s="7">
        <v>15.1</v>
      </c>
      <c r="P462" s="26">
        <f t="shared" si="50"/>
        <v>42455</v>
      </c>
      <c r="Q462" s="7" t="s">
        <v>470</v>
      </c>
      <c r="R462" s="7" t="s">
        <v>20</v>
      </c>
      <c r="S462" s="7">
        <v>8</v>
      </c>
      <c r="T462" s="7">
        <v>10.130000000000001</v>
      </c>
      <c r="U462" s="7">
        <v>4.4000000000000004</v>
      </c>
      <c r="V462" s="7">
        <v>15.6</v>
      </c>
      <c r="X462" s="26">
        <f t="shared" si="51"/>
        <v>42455</v>
      </c>
      <c r="Y462" s="174" t="s">
        <v>470</v>
      </c>
      <c r="Z462" s="174" t="s">
        <v>20</v>
      </c>
      <c r="AA462" s="174">
        <v>7.6</v>
      </c>
      <c r="AB462" s="174">
        <v>10.81</v>
      </c>
      <c r="AC462" s="174">
        <v>5.8</v>
      </c>
      <c r="AD462" s="174">
        <v>15</v>
      </c>
      <c r="AF462" s="26" t="e">
        <f t="shared" si="52"/>
        <v>#VALUE!</v>
      </c>
      <c r="AG462" s="7"/>
      <c r="AH462" s="7"/>
      <c r="AI462" s="7"/>
      <c r="AJ462" s="7"/>
      <c r="AK462" s="7"/>
      <c r="AL462" s="7"/>
      <c r="AN462" s="26" t="e">
        <f t="shared" si="53"/>
        <v>#VALUE!</v>
      </c>
      <c r="AO462" s="7"/>
      <c r="AP462" s="7"/>
      <c r="AQ462" s="7"/>
      <c r="AR462" s="7"/>
      <c r="AS462" s="7"/>
      <c r="AT462" s="7"/>
      <c r="AV462" s="26" t="e">
        <f t="shared" si="54"/>
        <v>#VALUE!</v>
      </c>
      <c r="AW462" s="7"/>
      <c r="AX462" s="7"/>
      <c r="AY462" s="7"/>
      <c r="AZ462" s="7"/>
      <c r="BA462" s="7"/>
      <c r="BB462" s="7"/>
    </row>
    <row r="463" spans="1:54" x14ac:dyDescent="0.45">
      <c r="A463" s="48">
        <f t="shared" si="55"/>
        <v>42456</v>
      </c>
      <c r="B463" s="60"/>
      <c r="C463" s="61">
        <f>INDEX(($I$12:$N$1473,$Q$12:$V$1473,$Y$12:$AD$1473),$A463-VLOOKUP($C$3,$CA$3:$CC$10,3,FALSE)+1,3,VLOOKUP($C$3,$CA$3:$CB$10,2,FALSE))</f>
        <v>7.5</v>
      </c>
      <c r="D463" s="61">
        <f>INDEX(($I$12:$N$1473,$Q$12:$V$1473,$Y$12:$AD$1473),$A463-VLOOKUP($C$3,$CA$3:$CC$10,3,FALSE)+1,4,VLOOKUP($C$3,$CA$3:$CB$10,2,FALSE))</f>
        <v>10.81</v>
      </c>
      <c r="E463" s="61">
        <f>INDEX(($I$12:$N$1473,$Q$12:$V$1473,$Y$12:$AD$1473),$A463-VLOOKUP($C$3,$CA$3:$CC$10,3,FALSE)+1,5,VLOOKUP($C$3,$CA$3:$CB$10,2,FALSE))</f>
        <v>6.5</v>
      </c>
      <c r="F463" s="62">
        <f>INDEX(($I$12:$N$1473,$Q$12:$V$1473,$Y$12:$AD$1473),$A463-VLOOKUP($C$3,$CA$3:$CC$10,3,FALSE)+1,6,VLOOKUP($C$3,$CA$3:$CB$10,2,FALSE))</f>
        <v>14.5</v>
      </c>
      <c r="G463" s="30"/>
      <c r="H463" s="26">
        <f t="shared" si="49"/>
        <v>42456</v>
      </c>
      <c r="I463" s="7" t="s">
        <v>471</v>
      </c>
      <c r="J463" s="7" t="s">
        <v>20</v>
      </c>
      <c r="K463" s="7">
        <v>7.6</v>
      </c>
      <c r="L463" s="7"/>
      <c r="M463" s="7">
        <v>6.7</v>
      </c>
      <c r="N463" s="7">
        <v>14.1</v>
      </c>
      <c r="P463" s="26">
        <f t="shared" si="50"/>
        <v>42456</v>
      </c>
      <c r="Q463" s="7" t="s">
        <v>471</v>
      </c>
      <c r="R463" s="7" t="s">
        <v>20</v>
      </c>
      <c r="S463" s="7">
        <v>7.45</v>
      </c>
      <c r="T463" s="7">
        <v>10.130000000000001</v>
      </c>
      <c r="U463" s="7">
        <v>6.8</v>
      </c>
      <c r="V463" s="7">
        <v>14.3</v>
      </c>
      <c r="X463" s="26">
        <f t="shared" si="51"/>
        <v>42456</v>
      </c>
      <c r="Y463" s="174" t="s">
        <v>471</v>
      </c>
      <c r="Z463" s="174" t="s">
        <v>20</v>
      </c>
      <c r="AA463" s="174">
        <v>7.5</v>
      </c>
      <c r="AB463" s="174">
        <v>10.81</v>
      </c>
      <c r="AC463" s="174">
        <v>6.5</v>
      </c>
      <c r="AD463" s="174">
        <v>14.5</v>
      </c>
      <c r="AF463" s="26" t="e">
        <f t="shared" si="52"/>
        <v>#VALUE!</v>
      </c>
      <c r="AG463" s="7"/>
      <c r="AH463" s="7"/>
      <c r="AI463" s="7"/>
      <c r="AJ463" s="7"/>
      <c r="AK463" s="7"/>
      <c r="AL463" s="7"/>
      <c r="AN463" s="26" t="e">
        <f t="shared" si="53"/>
        <v>#VALUE!</v>
      </c>
      <c r="AO463" s="7"/>
      <c r="AP463" s="7"/>
      <c r="AQ463" s="7"/>
      <c r="AR463" s="7"/>
      <c r="AS463" s="7"/>
      <c r="AT463" s="7"/>
      <c r="AV463" s="26" t="e">
        <f t="shared" si="54"/>
        <v>#VALUE!</v>
      </c>
      <c r="AW463" s="7"/>
      <c r="AX463" s="7"/>
      <c r="AY463" s="7"/>
      <c r="AZ463" s="7"/>
      <c r="BA463" s="7"/>
      <c r="BB463" s="7"/>
    </row>
    <row r="464" spans="1:54" x14ac:dyDescent="0.45">
      <c r="A464" s="48">
        <f t="shared" si="55"/>
        <v>42457</v>
      </c>
      <c r="B464" s="60"/>
      <c r="C464" s="61">
        <f>INDEX(($I$12:$N$1473,$Q$12:$V$1473,$Y$12:$AD$1473),$A464-VLOOKUP($C$3,$CA$3:$CC$10,3,FALSE)+1,3,VLOOKUP($C$3,$CA$3:$CB$10,2,FALSE))</f>
        <v>6.55</v>
      </c>
      <c r="D464" s="61">
        <f>INDEX(($I$12:$N$1473,$Q$12:$V$1473,$Y$12:$AD$1473),$A464-VLOOKUP($C$3,$CA$3:$CC$10,3,FALSE)+1,4,VLOOKUP($C$3,$CA$3:$CB$10,2,FALSE))</f>
        <v>10.81</v>
      </c>
      <c r="E464" s="61">
        <f>INDEX(($I$12:$N$1473,$Q$12:$V$1473,$Y$12:$AD$1473),$A464-VLOOKUP($C$3,$CA$3:$CC$10,3,FALSE)+1,5,VLOOKUP($C$3,$CA$3:$CB$10,2,FALSE))</f>
        <v>7.7</v>
      </c>
      <c r="F464" s="62">
        <f>INDEX(($I$12:$N$1473,$Q$12:$V$1473,$Y$12:$AD$1473),$A464-VLOOKUP($C$3,$CA$3:$CC$10,3,FALSE)+1,6,VLOOKUP($C$3,$CA$3:$CB$10,2,FALSE))</f>
        <v>15.2</v>
      </c>
      <c r="G464" s="30"/>
      <c r="H464" s="26">
        <f t="shared" si="49"/>
        <v>42457</v>
      </c>
      <c r="I464" s="7" t="s">
        <v>472</v>
      </c>
      <c r="J464" s="7" t="s">
        <v>20</v>
      </c>
      <c r="K464" s="7">
        <v>7</v>
      </c>
      <c r="L464" s="7"/>
      <c r="M464" s="7">
        <v>6.7</v>
      </c>
      <c r="N464" s="7">
        <v>15.3</v>
      </c>
      <c r="P464" s="26">
        <f t="shared" si="50"/>
        <v>42457</v>
      </c>
      <c r="Q464" s="7" t="s">
        <v>472</v>
      </c>
      <c r="R464" s="7" t="s">
        <v>20</v>
      </c>
      <c r="S464" s="7">
        <v>7.65</v>
      </c>
      <c r="T464" s="7">
        <v>10.130000000000001</v>
      </c>
      <c r="U464" s="7">
        <v>6.6</v>
      </c>
      <c r="V464" s="7">
        <v>14.1</v>
      </c>
      <c r="X464" s="26">
        <f t="shared" si="51"/>
        <v>42457</v>
      </c>
      <c r="Y464" s="174" t="s">
        <v>472</v>
      </c>
      <c r="Z464" s="174" t="s">
        <v>20</v>
      </c>
      <c r="AA464" s="174">
        <v>6.55</v>
      </c>
      <c r="AB464" s="174">
        <v>10.81</v>
      </c>
      <c r="AC464" s="174">
        <v>7.7</v>
      </c>
      <c r="AD464" s="174">
        <v>15.2</v>
      </c>
      <c r="AF464" s="26" t="e">
        <f t="shared" si="52"/>
        <v>#VALUE!</v>
      </c>
      <c r="AG464" s="7"/>
      <c r="AH464" s="7"/>
      <c r="AI464" s="7"/>
      <c r="AJ464" s="7"/>
      <c r="AK464" s="7"/>
      <c r="AL464" s="7"/>
      <c r="AN464" s="26" t="e">
        <f t="shared" si="53"/>
        <v>#VALUE!</v>
      </c>
      <c r="AO464" s="7"/>
      <c r="AP464" s="7"/>
      <c r="AQ464" s="7"/>
      <c r="AR464" s="7"/>
      <c r="AS464" s="7"/>
      <c r="AT464" s="7"/>
      <c r="AV464" s="26" t="e">
        <f t="shared" si="54"/>
        <v>#VALUE!</v>
      </c>
      <c r="AW464" s="7"/>
      <c r="AX464" s="7"/>
      <c r="AY464" s="7"/>
      <c r="AZ464" s="7"/>
      <c r="BA464" s="7"/>
      <c r="BB464" s="7"/>
    </row>
    <row r="465" spans="1:54" x14ac:dyDescent="0.45">
      <c r="A465" s="48">
        <f t="shared" si="55"/>
        <v>42458</v>
      </c>
      <c r="B465" s="60"/>
      <c r="C465" s="61">
        <f>INDEX(($I$12:$N$1473,$Q$12:$V$1473,$Y$12:$AD$1473),$A465-VLOOKUP($C$3,$CA$3:$CC$10,3,FALSE)+1,3,VLOOKUP($C$3,$CA$3:$CB$10,2,FALSE))</f>
        <v>8.25</v>
      </c>
      <c r="D465" s="61">
        <f>INDEX(($I$12:$N$1473,$Q$12:$V$1473,$Y$12:$AD$1473),$A465-VLOOKUP($C$3,$CA$3:$CC$10,3,FALSE)+1,4,VLOOKUP($C$3,$CA$3:$CB$10,2,FALSE))</f>
        <v>10.81</v>
      </c>
      <c r="E465" s="61">
        <f>INDEX(($I$12:$N$1473,$Q$12:$V$1473,$Y$12:$AD$1473),$A465-VLOOKUP($C$3,$CA$3:$CC$10,3,FALSE)+1,5,VLOOKUP($C$3,$CA$3:$CB$10,2,FALSE))</f>
        <v>5.4</v>
      </c>
      <c r="F465" s="62">
        <f>INDEX(($I$12:$N$1473,$Q$12:$V$1473,$Y$12:$AD$1473),$A465-VLOOKUP($C$3,$CA$3:$CC$10,3,FALSE)+1,6,VLOOKUP($C$3,$CA$3:$CB$10,2,FALSE))</f>
        <v>14.1</v>
      </c>
      <c r="G465" s="30"/>
      <c r="H465" s="26">
        <f t="shared" si="49"/>
        <v>42458</v>
      </c>
      <c r="I465" s="7" t="s">
        <v>473</v>
      </c>
      <c r="J465" s="7" t="s">
        <v>20</v>
      </c>
      <c r="K465" s="7">
        <v>7.6</v>
      </c>
      <c r="L465" s="7"/>
      <c r="M465" s="7">
        <v>5.9</v>
      </c>
      <c r="N465" s="7">
        <v>14.9</v>
      </c>
      <c r="P465" s="26">
        <f t="shared" si="50"/>
        <v>42458</v>
      </c>
      <c r="Q465" s="7" t="s">
        <v>473</v>
      </c>
      <c r="R465" s="7" t="s">
        <v>20</v>
      </c>
      <c r="S465" s="7">
        <v>7.75</v>
      </c>
      <c r="T465" s="7">
        <v>10.130000000000001</v>
      </c>
      <c r="U465" s="7">
        <v>6.2</v>
      </c>
      <c r="V465" s="7">
        <v>14.3</v>
      </c>
      <c r="X465" s="26">
        <f t="shared" si="51"/>
        <v>42458</v>
      </c>
      <c r="Y465" s="174" t="s">
        <v>473</v>
      </c>
      <c r="Z465" s="174" t="s">
        <v>20</v>
      </c>
      <c r="AA465" s="174">
        <v>8.25</v>
      </c>
      <c r="AB465" s="174">
        <v>10.81</v>
      </c>
      <c r="AC465" s="174">
        <v>5.4</v>
      </c>
      <c r="AD465" s="174">
        <v>14.1</v>
      </c>
      <c r="AF465" s="26" t="e">
        <f t="shared" si="52"/>
        <v>#VALUE!</v>
      </c>
      <c r="AG465" s="7"/>
      <c r="AH465" s="7"/>
      <c r="AI465" s="7"/>
      <c r="AJ465" s="7"/>
      <c r="AK465" s="7"/>
      <c r="AL465" s="7"/>
      <c r="AN465" s="26" t="e">
        <f t="shared" si="53"/>
        <v>#VALUE!</v>
      </c>
      <c r="AO465" s="7"/>
      <c r="AP465" s="7"/>
      <c r="AQ465" s="7"/>
      <c r="AR465" s="7"/>
      <c r="AS465" s="7"/>
      <c r="AT465" s="7"/>
      <c r="AV465" s="26" t="e">
        <f t="shared" si="54"/>
        <v>#VALUE!</v>
      </c>
      <c r="AW465" s="7"/>
      <c r="AX465" s="7"/>
      <c r="AY465" s="7"/>
      <c r="AZ465" s="7"/>
      <c r="BA465" s="7"/>
      <c r="BB465" s="7"/>
    </row>
    <row r="466" spans="1:54" x14ac:dyDescent="0.45">
      <c r="A466" s="48">
        <f t="shared" si="55"/>
        <v>42459</v>
      </c>
      <c r="B466" s="60"/>
      <c r="C466" s="61">
        <f>INDEX(($I$12:$N$1473,$Q$12:$V$1473,$Y$12:$AD$1473),$A466-VLOOKUP($C$3,$CA$3:$CC$10,3,FALSE)+1,3,VLOOKUP($C$3,$CA$3:$CB$10,2,FALSE))</f>
        <v>9.4</v>
      </c>
      <c r="D466" s="61">
        <f>INDEX(($I$12:$N$1473,$Q$12:$V$1473,$Y$12:$AD$1473),$A466-VLOOKUP($C$3,$CA$3:$CC$10,3,FALSE)+1,4,VLOOKUP($C$3,$CA$3:$CB$10,2,FALSE))</f>
        <v>10.81</v>
      </c>
      <c r="E466" s="61">
        <f>INDEX(($I$12:$N$1473,$Q$12:$V$1473,$Y$12:$AD$1473),$A466-VLOOKUP($C$3,$CA$3:$CC$10,3,FALSE)+1,5,VLOOKUP($C$3,$CA$3:$CB$10,2,FALSE))</f>
        <v>7.4</v>
      </c>
      <c r="F466" s="62">
        <f>INDEX(($I$12:$N$1473,$Q$12:$V$1473,$Y$12:$AD$1473),$A466-VLOOKUP($C$3,$CA$3:$CC$10,3,FALSE)+1,6,VLOOKUP($C$3,$CA$3:$CB$10,2,FALSE))</f>
        <v>9.8000000000000007</v>
      </c>
      <c r="G466" s="30"/>
      <c r="H466" s="26">
        <f t="shared" si="49"/>
        <v>42459</v>
      </c>
      <c r="I466" s="7" t="s">
        <v>474</v>
      </c>
      <c r="J466" s="7" t="s">
        <v>20</v>
      </c>
      <c r="K466" s="7">
        <v>9</v>
      </c>
      <c r="L466" s="7"/>
      <c r="M466" s="7">
        <v>7.6</v>
      </c>
      <c r="N466" s="7">
        <v>10.4</v>
      </c>
      <c r="P466" s="26">
        <f t="shared" si="50"/>
        <v>42459</v>
      </c>
      <c r="Q466" s="7" t="s">
        <v>474</v>
      </c>
      <c r="R466" s="7" t="s">
        <v>20</v>
      </c>
      <c r="S466" s="7">
        <v>9</v>
      </c>
      <c r="T466" s="7">
        <v>10.130000000000001</v>
      </c>
      <c r="U466" s="7">
        <v>7.4</v>
      </c>
      <c r="V466" s="7">
        <v>10.6</v>
      </c>
      <c r="X466" s="26">
        <f t="shared" si="51"/>
        <v>42459</v>
      </c>
      <c r="Y466" s="174" t="s">
        <v>474</v>
      </c>
      <c r="Z466" s="174" t="s">
        <v>20</v>
      </c>
      <c r="AA466" s="174">
        <v>9.4</v>
      </c>
      <c r="AB466" s="174">
        <v>10.81</v>
      </c>
      <c r="AC466" s="174">
        <v>7.4</v>
      </c>
      <c r="AD466" s="174">
        <v>9.8000000000000007</v>
      </c>
      <c r="AF466" s="26" t="e">
        <f t="shared" si="52"/>
        <v>#VALUE!</v>
      </c>
      <c r="AG466" s="7"/>
      <c r="AH466" s="7"/>
      <c r="AI466" s="7"/>
      <c r="AJ466" s="7"/>
      <c r="AK466" s="7"/>
      <c r="AL466" s="7"/>
      <c r="AN466" s="26" t="e">
        <f t="shared" si="53"/>
        <v>#VALUE!</v>
      </c>
      <c r="AO466" s="7"/>
      <c r="AP466" s="7"/>
      <c r="AQ466" s="7"/>
      <c r="AR466" s="7"/>
      <c r="AS466" s="7"/>
      <c r="AT466" s="7"/>
      <c r="AV466" s="26" t="e">
        <f t="shared" si="54"/>
        <v>#VALUE!</v>
      </c>
      <c r="AW466" s="7"/>
      <c r="AX466" s="7"/>
      <c r="AY466" s="7"/>
      <c r="AZ466" s="7"/>
      <c r="BA466" s="7"/>
      <c r="BB466" s="7"/>
    </row>
    <row r="467" spans="1:54" x14ac:dyDescent="0.45">
      <c r="A467" s="48">
        <f t="shared" si="55"/>
        <v>42460</v>
      </c>
      <c r="B467" s="60"/>
      <c r="C467" s="61">
        <f>INDEX(($I$12:$N$1473,$Q$12:$V$1473,$Y$12:$AD$1473),$A467-VLOOKUP($C$3,$CA$3:$CC$10,3,FALSE)+1,3,VLOOKUP($C$3,$CA$3:$CB$10,2,FALSE))</f>
        <v>11.45</v>
      </c>
      <c r="D467" s="61">
        <f>INDEX(($I$12:$N$1473,$Q$12:$V$1473,$Y$12:$AD$1473),$A467-VLOOKUP($C$3,$CA$3:$CC$10,3,FALSE)+1,4,VLOOKUP($C$3,$CA$3:$CB$10,2,FALSE))</f>
        <v>10.81</v>
      </c>
      <c r="E467" s="61">
        <f>INDEX(($I$12:$N$1473,$Q$12:$V$1473,$Y$12:$AD$1473),$A467-VLOOKUP($C$3,$CA$3:$CC$10,3,FALSE)+1,5,VLOOKUP($C$3,$CA$3:$CB$10,2,FALSE))</f>
        <v>5.9</v>
      </c>
      <c r="F467" s="62">
        <f>INDEX(($I$12:$N$1473,$Q$12:$V$1473,$Y$12:$AD$1473),$A467-VLOOKUP($C$3,$CA$3:$CC$10,3,FALSE)+1,6,VLOOKUP($C$3,$CA$3:$CB$10,2,FALSE))</f>
        <v>7.2</v>
      </c>
      <c r="G467" s="30"/>
      <c r="H467" s="26">
        <f t="shared" si="49"/>
        <v>42460</v>
      </c>
      <c r="I467" s="7" t="s">
        <v>475</v>
      </c>
      <c r="J467" s="7" t="s">
        <v>20</v>
      </c>
      <c r="K467" s="7">
        <v>11.1</v>
      </c>
      <c r="L467" s="7"/>
      <c r="M467" s="7">
        <v>6.1</v>
      </c>
      <c r="N467" s="7">
        <v>7.7</v>
      </c>
      <c r="P467" s="26">
        <f t="shared" si="50"/>
        <v>42460</v>
      </c>
      <c r="Q467" s="7" t="s">
        <v>475</v>
      </c>
      <c r="R467" s="7" t="s">
        <v>20</v>
      </c>
      <c r="S467" s="7">
        <v>11.45</v>
      </c>
      <c r="T467" s="7">
        <v>10.130000000000001</v>
      </c>
      <c r="U467" s="7">
        <v>5.9</v>
      </c>
      <c r="V467" s="7">
        <v>7.2</v>
      </c>
      <c r="X467" s="26">
        <f t="shared" si="51"/>
        <v>42460</v>
      </c>
      <c r="Y467" s="174" t="s">
        <v>475</v>
      </c>
      <c r="Z467" s="174" t="s">
        <v>20</v>
      </c>
      <c r="AA467" s="174">
        <v>11.45</v>
      </c>
      <c r="AB467" s="174">
        <v>10.81</v>
      </c>
      <c r="AC467" s="174">
        <v>5.9</v>
      </c>
      <c r="AD467" s="174">
        <v>7.2</v>
      </c>
      <c r="AF467" s="26" t="e">
        <f t="shared" si="52"/>
        <v>#VALUE!</v>
      </c>
      <c r="AG467" s="7"/>
      <c r="AH467" s="7"/>
      <c r="AI467" s="7"/>
      <c r="AJ467" s="7"/>
      <c r="AK467" s="7"/>
      <c r="AL467" s="7"/>
      <c r="AN467" s="26" t="e">
        <f t="shared" si="53"/>
        <v>#VALUE!</v>
      </c>
      <c r="AO467" s="7"/>
      <c r="AP467" s="7"/>
      <c r="AQ467" s="7"/>
      <c r="AR467" s="7"/>
      <c r="AS467" s="7"/>
      <c r="AT467" s="7"/>
      <c r="AV467" s="26" t="e">
        <f t="shared" si="54"/>
        <v>#VALUE!</v>
      </c>
      <c r="AW467" s="7"/>
      <c r="AX467" s="7"/>
      <c r="AY467" s="7"/>
      <c r="AZ467" s="7"/>
      <c r="BA467" s="7"/>
      <c r="BB467" s="7"/>
    </row>
    <row r="468" spans="1:54" x14ac:dyDescent="0.45">
      <c r="A468" s="48">
        <f t="shared" si="55"/>
        <v>42461</v>
      </c>
      <c r="B468" s="60"/>
      <c r="C468" s="61">
        <f>INDEX(($I$12:$N$1473,$Q$12:$V$1473,$Y$12:$AD$1473),$A468-VLOOKUP($C$3,$CA$3:$CC$10,3,FALSE)+1,3,VLOOKUP($C$3,$CA$3:$CB$10,2,FALSE))</f>
        <v>9.85</v>
      </c>
      <c r="D468" s="61">
        <f>INDEX(($I$12:$N$1473,$Q$12:$V$1473,$Y$12:$AD$1473),$A468-VLOOKUP($C$3,$CA$3:$CC$10,3,FALSE)+1,4,VLOOKUP($C$3,$CA$3:$CB$10,2,FALSE))</f>
        <v>8.8000000000000007</v>
      </c>
      <c r="E468" s="61">
        <f>INDEX(($I$12:$N$1473,$Q$12:$V$1473,$Y$12:$AD$1473),$A468-VLOOKUP($C$3,$CA$3:$CC$10,3,FALSE)+1,5,VLOOKUP($C$3,$CA$3:$CB$10,2,FALSE))</f>
        <v>4</v>
      </c>
      <c r="F468" s="62">
        <f>INDEX(($I$12:$N$1473,$Q$12:$V$1473,$Y$12:$AD$1473),$A468-VLOOKUP($C$3,$CA$3:$CC$10,3,FALSE)+1,6,VLOOKUP($C$3,$CA$3:$CB$10,2,FALSE))</f>
        <v>12.3</v>
      </c>
      <c r="G468" s="30"/>
      <c r="H468" s="26">
        <f t="shared" si="49"/>
        <v>42461</v>
      </c>
      <c r="I468" s="7" t="s">
        <v>476</v>
      </c>
      <c r="J468" s="7" t="s">
        <v>20</v>
      </c>
      <c r="K468" s="7">
        <v>8.9</v>
      </c>
      <c r="L468" s="7"/>
      <c r="M468" s="7">
        <v>5.4</v>
      </c>
      <c r="N468" s="7">
        <v>12.8</v>
      </c>
      <c r="P468" s="26">
        <f t="shared" si="50"/>
        <v>42461</v>
      </c>
      <c r="Q468" s="7" t="s">
        <v>476</v>
      </c>
      <c r="R468" s="7" t="s">
        <v>20</v>
      </c>
      <c r="S468" s="7">
        <v>9.8000000000000007</v>
      </c>
      <c r="T468" s="7">
        <v>7.6</v>
      </c>
      <c r="U468" s="7">
        <v>4.0999999999999996</v>
      </c>
      <c r="V468" s="7">
        <v>12.3</v>
      </c>
      <c r="X468" s="26">
        <f t="shared" si="51"/>
        <v>42461</v>
      </c>
      <c r="Y468" s="174" t="s">
        <v>476</v>
      </c>
      <c r="Z468" s="174" t="s">
        <v>20</v>
      </c>
      <c r="AA468" s="174">
        <v>9.85</v>
      </c>
      <c r="AB468" s="174">
        <v>8.8000000000000007</v>
      </c>
      <c r="AC468" s="174">
        <v>4</v>
      </c>
      <c r="AD468" s="174">
        <v>12.3</v>
      </c>
      <c r="AF468" s="26" t="e">
        <f t="shared" si="52"/>
        <v>#VALUE!</v>
      </c>
      <c r="AG468" s="7"/>
      <c r="AH468" s="7"/>
      <c r="AI468" s="7"/>
      <c r="AJ468" s="7"/>
      <c r="AK468" s="7"/>
      <c r="AL468" s="7"/>
      <c r="AN468" s="26" t="e">
        <f t="shared" si="53"/>
        <v>#VALUE!</v>
      </c>
      <c r="AO468" s="7"/>
      <c r="AP468" s="7"/>
      <c r="AQ468" s="7"/>
      <c r="AR468" s="7"/>
      <c r="AS468" s="7"/>
      <c r="AT468" s="7"/>
      <c r="AV468" s="26" t="e">
        <f t="shared" si="54"/>
        <v>#VALUE!</v>
      </c>
      <c r="AW468" s="7"/>
      <c r="AX468" s="7"/>
      <c r="AY468" s="7"/>
      <c r="AZ468" s="7"/>
      <c r="BA468" s="7"/>
      <c r="BB468" s="7"/>
    </row>
    <row r="469" spans="1:54" x14ac:dyDescent="0.45">
      <c r="A469" s="48">
        <f t="shared" si="55"/>
        <v>42462</v>
      </c>
      <c r="B469" s="60"/>
      <c r="C469" s="61">
        <f>INDEX(($I$12:$N$1473,$Q$12:$V$1473,$Y$12:$AD$1473),$A469-VLOOKUP($C$3,$CA$3:$CC$10,3,FALSE)+1,3,VLOOKUP($C$3,$CA$3:$CB$10,2,FALSE))</f>
        <v>12.05</v>
      </c>
      <c r="D469" s="61">
        <f>INDEX(($I$12:$N$1473,$Q$12:$V$1473,$Y$12:$AD$1473),$A469-VLOOKUP($C$3,$CA$3:$CC$10,3,FALSE)+1,4,VLOOKUP($C$3,$CA$3:$CB$10,2,FALSE))</f>
        <v>8.8000000000000007</v>
      </c>
      <c r="E469" s="61">
        <f>INDEX(($I$12:$N$1473,$Q$12:$V$1473,$Y$12:$AD$1473),$A469-VLOOKUP($C$3,$CA$3:$CC$10,3,FALSE)+1,5,VLOOKUP($C$3,$CA$3:$CB$10,2,FALSE))</f>
        <v>1.2</v>
      </c>
      <c r="F469" s="62">
        <f>INDEX(($I$12:$N$1473,$Q$12:$V$1473,$Y$12:$AD$1473),$A469-VLOOKUP($C$3,$CA$3:$CC$10,3,FALSE)+1,6,VLOOKUP($C$3,$CA$3:$CB$10,2,FALSE))</f>
        <v>10.7</v>
      </c>
      <c r="G469" s="30"/>
      <c r="H469" s="26">
        <f t="shared" si="49"/>
        <v>42462</v>
      </c>
      <c r="I469" s="7" t="s">
        <v>477</v>
      </c>
      <c r="J469" s="7" t="s">
        <v>20</v>
      </c>
      <c r="K469" s="7">
        <v>10.6</v>
      </c>
      <c r="L469" s="7"/>
      <c r="M469" s="7">
        <v>3.9</v>
      </c>
      <c r="N469" s="7">
        <v>10.9</v>
      </c>
      <c r="P469" s="26">
        <f t="shared" si="50"/>
        <v>42462</v>
      </c>
      <c r="Q469" s="7" t="s">
        <v>477</v>
      </c>
      <c r="R469" s="7" t="s">
        <v>20</v>
      </c>
      <c r="S469" s="7">
        <v>11.75</v>
      </c>
      <c r="T469" s="7">
        <v>7.6</v>
      </c>
      <c r="U469" s="7">
        <v>1.4</v>
      </c>
      <c r="V469" s="7">
        <v>11.1</v>
      </c>
      <c r="X469" s="26">
        <f t="shared" si="51"/>
        <v>42462</v>
      </c>
      <c r="Y469" s="174" t="s">
        <v>477</v>
      </c>
      <c r="Z469" s="174" t="s">
        <v>20</v>
      </c>
      <c r="AA469" s="174">
        <v>12.05</v>
      </c>
      <c r="AB469" s="174">
        <v>8.8000000000000007</v>
      </c>
      <c r="AC469" s="174">
        <v>1.2</v>
      </c>
      <c r="AD469" s="174">
        <v>10.7</v>
      </c>
      <c r="AF469" s="26" t="e">
        <f t="shared" si="52"/>
        <v>#VALUE!</v>
      </c>
      <c r="AG469" s="7"/>
      <c r="AH469" s="7"/>
      <c r="AI469" s="7"/>
      <c r="AJ469" s="7"/>
      <c r="AK469" s="7"/>
      <c r="AL469" s="7"/>
      <c r="AN469" s="26" t="e">
        <f t="shared" si="53"/>
        <v>#VALUE!</v>
      </c>
      <c r="AO469" s="7"/>
      <c r="AP469" s="7"/>
      <c r="AQ469" s="7"/>
      <c r="AR469" s="7"/>
      <c r="AS469" s="7"/>
      <c r="AT469" s="7"/>
      <c r="AV469" s="26" t="e">
        <f t="shared" si="54"/>
        <v>#VALUE!</v>
      </c>
      <c r="AW469" s="7"/>
      <c r="AX469" s="7"/>
      <c r="AY469" s="7"/>
      <c r="AZ469" s="7"/>
      <c r="BA469" s="7"/>
      <c r="BB469" s="7"/>
    </row>
    <row r="470" spans="1:54" x14ac:dyDescent="0.45">
      <c r="A470" s="48">
        <f t="shared" si="55"/>
        <v>42463</v>
      </c>
      <c r="B470" s="60"/>
      <c r="C470" s="61">
        <f>INDEX(($I$12:$N$1473,$Q$12:$V$1473,$Y$12:$AD$1473),$A470-VLOOKUP($C$3,$CA$3:$CC$10,3,FALSE)+1,3,VLOOKUP($C$3,$CA$3:$CB$10,2,FALSE))</f>
        <v>2.95</v>
      </c>
      <c r="D470" s="61">
        <f>INDEX(($I$12:$N$1473,$Q$12:$V$1473,$Y$12:$AD$1473),$A470-VLOOKUP($C$3,$CA$3:$CC$10,3,FALSE)+1,4,VLOOKUP($C$3,$CA$3:$CB$10,2,FALSE))</f>
        <v>8.8000000000000007</v>
      </c>
      <c r="E470" s="61">
        <f>INDEX(($I$12:$N$1473,$Q$12:$V$1473,$Y$12:$AD$1473),$A470-VLOOKUP($C$3,$CA$3:$CC$10,3,FALSE)+1,5,VLOOKUP($C$3,$CA$3:$CB$10,2,FALSE))</f>
        <v>9.5</v>
      </c>
      <c r="F470" s="62">
        <f>INDEX(($I$12:$N$1473,$Q$12:$V$1473,$Y$12:$AD$1473),$A470-VLOOKUP($C$3,$CA$3:$CC$10,3,FALSE)+1,6,VLOOKUP($C$3,$CA$3:$CB$10,2,FALSE))</f>
        <v>20.6</v>
      </c>
      <c r="G470" s="30"/>
      <c r="H470" s="26">
        <f t="shared" si="49"/>
        <v>42463</v>
      </c>
      <c r="I470" s="7" t="s">
        <v>478</v>
      </c>
      <c r="J470" s="7" t="s">
        <v>20</v>
      </c>
      <c r="K470" s="7">
        <v>2.5499999999999998</v>
      </c>
      <c r="L470" s="7"/>
      <c r="M470" s="7">
        <v>9.4</v>
      </c>
      <c r="N470" s="7">
        <v>21.5</v>
      </c>
      <c r="P470" s="26">
        <f t="shared" si="50"/>
        <v>42463</v>
      </c>
      <c r="Q470" s="7" t="s">
        <v>478</v>
      </c>
      <c r="R470" s="7" t="s">
        <v>20</v>
      </c>
      <c r="S470" s="7">
        <v>3.75</v>
      </c>
      <c r="T470" s="7">
        <v>7.6</v>
      </c>
      <c r="U470" s="7">
        <v>8.6999999999999993</v>
      </c>
      <c r="V470" s="7">
        <v>20.8</v>
      </c>
      <c r="X470" s="26">
        <f t="shared" si="51"/>
        <v>42463</v>
      </c>
      <c r="Y470" s="174" t="s">
        <v>478</v>
      </c>
      <c r="Z470" s="174" t="s">
        <v>20</v>
      </c>
      <c r="AA470" s="174">
        <v>2.95</v>
      </c>
      <c r="AB470" s="174">
        <v>8.8000000000000007</v>
      </c>
      <c r="AC470" s="174">
        <v>9.5</v>
      </c>
      <c r="AD470" s="174">
        <v>20.6</v>
      </c>
      <c r="AF470" s="26" t="e">
        <f t="shared" si="52"/>
        <v>#VALUE!</v>
      </c>
      <c r="AG470" s="7"/>
      <c r="AH470" s="7"/>
      <c r="AI470" s="7"/>
      <c r="AJ470" s="7"/>
      <c r="AK470" s="7"/>
      <c r="AL470" s="7"/>
      <c r="AN470" s="26" t="e">
        <f t="shared" si="53"/>
        <v>#VALUE!</v>
      </c>
      <c r="AO470" s="7"/>
      <c r="AP470" s="7"/>
      <c r="AQ470" s="7"/>
      <c r="AR470" s="7"/>
      <c r="AS470" s="7"/>
      <c r="AT470" s="7"/>
      <c r="AV470" s="26" t="e">
        <f t="shared" si="54"/>
        <v>#VALUE!</v>
      </c>
      <c r="AW470" s="7"/>
      <c r="AX470" s="7"/>
      <c r="AY470" s="7"/>
      <c r="AZ470" s="7"/>
      <c r="BA470" s="7"/>
      <c r="BB470" s="7"/>
    </row>
    <row r="471" spans="1:54" x14ac:dyDescent="0.45">
      <c r="A471" s="48">
        <f t="shared" si="55"/>
        <v>42464</v>
      </c>
      <c r="B471" s="60"/>
      <c r="C471" s="61">
        <f>INDEX(($I$12:$N$1473,$Q$12:$V$1473,$Y$12:$AD$1473),$A471-VLOOKUP($C$3,$CA$3:$CC$10,3,FALSE)+1,3,VLOOKUP($C$3,$CA$3:$CB$10,2,FALSE))</f>
        <v>4.8</v>
      </c>
      <c r="D471" s="61">
        <f>INDEX(($I$12:$N$1473,$Q$12:$V$1473,$Y$12:$AD$1473),$A471-VLOOKUP($C$3,$CA$3:$CC$10,3,FALSE)+1,4,VLOOKUP($C$3,$CA$3:$CB$10,2,FALSE))</f>
        <v>8.8000000000000007</v>
      </c>
      <c r="E471" s="61">
        <f>INDEX(($I$12:$N$1473,$Q$12:$V$1473,$Y$12:$AD$1473),$A471-VLOOKUP($C$3,$CA$3:$CC$10,3,FALSE)+1,5,VLOOKUP($C$3,$CA$3:$CB$10,2,FALSE))</f>
        <v>9.3000000000000007</v>
      </c>
      <c r="F471" s="62">
        <f>INDEX(($I$12:$N$1473,$Q$12:$V$1473,$Y$12:$AD$1473),$A471-VLOOKUP($C$3,$CA$3:$CC$10,3,FALSE)+1,6,VLOOKUP($C$3,$CA$3:$CB$10,2,FALSE))</f>
        <v>17.100000000000001</v>
      </c>
      <c r="G471" s="30"/>
      <c r="H471" s="26">
        <f t="shared" si="49"/>
        <v>42464</v>
      </c>
      <c r="I471" s="7" t="s">
        <v>479</v>
      </c>
      <c r="J471" s="7" t="s">
        <v>20</v>
      </c>
      <c r="K471" s="7">
        <v>4.4000000000000004</v>
      </c>
      <c r="L471" s="7"/>
      <c r="M471" s="7">
        <v>9.6999999999999993</v>
      </c>
      <c r="N471" s="7">
        <v>17.5</v>
      </c>
      <c r="P471" s="26">
        <f t="shared" si="50"/>
        <v>42464</v>
      </c>
      <c r="Q471" s="7" t="s">
        <v>479</v>
      </c>
      <c r="R471" s="7" t="s">
        <v>20</v>
      </c>
      <c r="S471" s="7">
        <v>4.3</v>
      </c>
      <c r="T471" s="7">
        <v>7.6</v>
      </c>
      <c r="U471" s="7">
        <v>10.199999999999999</v>
      </c>
      <c r="V471" s="7">
        <v>17.2</v>
      </c>
      <c r="X471" s="26">
        <f t="shared" si="51"/>
        <v>42464</v>
      </c>
      <c r="Y471" s="174" t="s">
        <v>479</v>
      </c>
      <c r="Z471" s="174" t="s">
        <v>20</v>
      </c>
      <c r="AA471" s="174">
        <v>4.8</v>
      </c>
      <c r="AB471" s="174">
        <v>8.8000000000000007</v>
      </c>
      <c r="AC471" s="174">
        <v>9.3000000000000007</v>
      </c>
      <c r="AD471" s="174">
        <v>17.100000000000001</v>
      </c>
      <c r="AF471" s="26" t="e">
        <f t="shared" si="52"/>
        <v>#VALUE!</v>
      </c>
      <c r="AG471" s="7"/>
      <c r="AH471" s="7"/>
      <c r="AI471" s="7"/>
      <c r="AJ471" s="7"/>
      <c r="AK471" s="7"/>
      <c r="AL471" s="7"/>
      <c r="AN471" s="26" t="e">
        <f t="shared" si="53"/>
        <v>#VALUE!</v>
      </c>
      <c r="AO471" s="7"/>
      <c r="AP471" s="7"/>
      <c r="AQ471" s="7"/>
      <c r="AR471" s="7"/>
      <c r="AS471" s="7"/>
      <c r="AT471" s="7"/>
      <c r="AV471" s="26" t="e">
        <f t="shared" si="54"/>
        <v>#VALUE!</v>
      </c>
      <c r="AW471" s="7"/>
      <c r="AX471" s="7"/>
      <c r="AY471" s="7"/>
      <c r="AZ471" s="7"/>
      <c r="BA471" s="7"/>
      <c r="BB471" s="7"/>
    </row>
    <row r="472" spans="1:54" x14ac:dyDescent="0.45">
      <c r="A472" s="48">
        <f t="shared" si="55"/>
        <v>42465</v>
      </c>
      <c r="B472" s="60"/>
      <c r="C472" s="61">
        <f>INDEX(($I$12:$N$1473,$Q$12:$V$1473,$Y$12:$AD$1473),$A472-VLOOKUP($C$3,$CA$3:$CC$10,3,FALSE)+1,3,VLOOKUP($C$3,$CA$3:$CB$10,2,FALSE))</f>
        <v>5.55</v>
      </c>
      <c r="D472" s="61">
        <f>INDEX(($I$12:$N$1473,$Q$12:$V$1473,$Y$12:$AD$1473),$A472-VLOOKUP($C$3,$CA$3:$CC$10,3,FALSE)+1,4,VLOOKUP($C$3,$CA$3:$CB$10,2,FALSE))</f>
        <v>8.8000000000000007</v>
      </c>
      <c r="E472" s="61">
        <f>INDEX(($I$12:$N$1473,$Q$12:$V$1473,$Y$12:$AD$1473),$A472-VLOOKUP($C$3,$CA$3:$CC$10,3,FALSE)+1,5,VLOOKUP($C$3,$CA$3:$CB$10,2,FALSE))</f>
        <v>8.3000000000000007</v>
      </c>
      <c r="F472" s="62">
        <f>INDEX(($I$12:$N$1473,$Q$12:$V$1473,$Y$12:$AD$1473),$A472-VLOOKUP($C$3,$CA$3:$CC$10,3,FALSE)+1,6,VLOOKUP($C$3,$CA$3:$CB$10,2,FALSE))</f>
        <v>16.600000000000001</v>
      </c>
      <c r="G472" s="30"/>
      <c r="H472" s="26">
        <f t="shared" si="49"/>
        <v>42465</v>
      </c>
      <c r="I472" s="7" t="s">
        <v>480</v>
      </c>
      <c r="J472" s="7" t="s">
        <v>20</v>
      </c>
      <c r="K472" s="7">
        <v>4.0999999999999996</v>
      </c>
      <c r="L472" s="7"/>
      <c r="M472" s="7">
        <v>10.5</v>
      </c>
      <c r="N472" s="7">
        <v>17.3</v>
      </c>
      <c r="P472" s="26">
        <f t="shared" si="50"/>
        <v>42465</v>
      </c>
      <c r="Q472" s="7" t="s">
        <v>480</v>
      </c>
      <c r="R472" s="7" t="s">
        <v>20</v>
      </c>
      <c r="S472" s="7">
        <v>5.65</v>
      </c>
      <c r="T472" s="7">
        <v>7.6</v>
      </c>
      <c r="U472" s="7">
        <v>9.1999999999999993</v>
      </c>
      <c r="V472" s="7">
        <v>15.5</v>
      </c>
      <c r="X472" s="26">
        <f t="shared" si="51"/>
        <v>42465</v>
      </c>
      <c r="Y472" s="174" t="s">
        <v>480</v>
      </c>
      <c r="Z472" s="174" t="s">
        <v>20</v>
      </c>
      <c r="AA472" s="174">
        <v>5.55</v>
      </c>
      <c r="AB472" s="174">
        <v>8.8000000000000007</v>
      </c>
      <c r="AC472" s="174">
        <v>8.3000000000000007</v>
      </c>
      <c r="AD472" s="174">
        <v>16.600000000000001</v>
      </c>
      <c r="AF472" s="26" t="e">
        <f t="shared" si="52"/>
        <v>#VALUE!</v>
      </c>
      <c r="AG472" s="7"/>
      <c r="AH472" s="7"/>
      <c r="AI472" s="7"/>
      <c r="AJ472" s="7"/>
      <c r="AK472" s="7"/>
      <c r="AL472" s="7"/>
      <c r="AN472" s="26" t="e">
        <f t="shared" si="53"/>
        <v>#VALUE!</v>
      </c>
      <c r="AO472" s="7"/>
      <c r="AP472" s="7"/>
      <c r="AQ472" s="7"/>
      <c r="AR472" s="7"/>
      <c r="AS472" s="7"/>
      <c r="AT472" s="7"/>
      <c r="AV472" s="26" t="e">
        <f t="shared" si="54"/>
        <v>#VALUE!</v>
      </c>
      <c r="AW472" s="7"/>
      <c r="AX472" s="7"/>
      <c r="AY472" s="7"/>
      <c r="AZ472" s="7"/>
      <c r="BA472" s="7"/>
      <c r="BB472" s="7"/>
    </row>
    <row r="473" spans="1:54" x14ac:dyDescent="0.45">
      <c r="A473" s="48">
        <f t="shared" si="55"/>
        <v>42466</v>
      </c>
      <c r="B473" s="60"/>
      <c r="C473" s="61">
        <f>INDEX(($I$12:$N$1473,$Q$12:$V$1473,$Y$12:$AD$1473),$A473-VLOOKUP($C$3,$CA$3:$CC$10,3,FALSE)+1,3,VLOOKUP($C$3,$CA$3:$CB$10,2,FALSE))</f>
        <v>7.55</v>
      </c>
      <c r="D473" s="61">
        <f>INDEX(($I$12:$N$1473,$Q$12:$V$1473,$Y$12:$AD$1473),$A473-VLOOKUP($C$3,$CA$3:$CC$10,3,FALSE)+1,4,VLOOKUP($C$3,$CA$3:$CB$10,2,FALSE))</f>
        <v>8.8000000000000007</v>
      </c>
      <c r="E473" s="61">
        <f>INDEX(($I$12:$N$1473,$Q$12:$V$1473,$Y$12:$AD$1473),$A473-VLOOKUP($C$3,$CA$3:$CC$10,3,FALSE)+1,5,VLOOKUP($C$3,$CA$3:$CB$10,2,FALSE))</f>
        <v>6.3</v>
      </c>
      <c r="F473" s="62">
        <f>INDEX(($I$12:$N$1473,$Q$12:$V$1473,$Y$12:$AD$1473),$A473-VLOOKUP($C$3,$CA$3:$CC$10,3,FALSE)+1,6,VLOOKUP($C$3,$CA$3:$CB$10,2,FALSE))</f>
        <v>14.6</v>
      </c>
      <c r="G473" s="30"/>
      <c r="H473" s="26">
        <f t="shared" si="49"/>
        <v>42466</v>
      </c>
      <c r="I473" s="7" t="s">
        <v>481</v>
      </c>
      <c r="J473" s="7" t="s">
        <v>20</v>
      </c>
      <c r="K473" s="7">
        <v>6.15</v>
      </c>
      <c r="L473" s="7"/>
      <c r="M473" s="7">
        <v>8.4</v>
      </c>
      <c r="N473" s="7">
        <v>15.3</v>
      </c>
      <c r="P473" s="26">
        <f t="shared" si="50"/>
        <v>42466</v>
      </c>
      <c r="Q473" s="7" t="s">
        <v>481</v>
      </c>
      <c r="R473" s="7" t="s">
        <v>20</v>
      </c>
      <c r="S473" s="7">
        <v>7</v>
      </c>
      <c r="T473" s="7">
        <v>7.6</v>
      </c>
      <c r="U473" s="7">
        <v>6.9</v>
      </c>
      <c r="V473" s="7">
        <v>15.1</v>
      </c>
      <c r="X473" s="26">
        <f t="shared" si="51"/>
        <v>42466</v>
      </c>
      <c r="Y473" s="174" t="s">
        <v>481</v>
      </c>
      <c r="Z473" s="174" t="s">
        <v>20</v>
      </c>
      <c r="AA473" s="174">
        <v>7.55</v>
      </c>
      <c r="AB473" s="174">
        <v>8.8000000000000007</v>
      </c>
      <c r="AC473" s="174">
        <v>6.3</v>
      </c>
      <c r="AD473" s="174">
        <v>14.6</v>
      </c>
      <c r="AF473" s="26" t="e">
        <f t="shared" si="52"/>
        <v>#VALUE!</v>
      </c>
      <c r="AG473" s="7"/>
      <c r="AH473" s="7"/>
      <c r="AI473" s="7"/>
      <c r="AJ473" s="7"/>
      <c r="AK473" s="7"/>
      <c r="AL473" s="7"/>
      <c r="AN473" s="26" t="e">
        <f t="shared" si="53"/>
        <v>#VALUE!</v>
      </c>
      <c r="AO473" s="7"/>
      <c r="AP473" s="7"/>
      <c r="AQ473" s="7"/>
      <c r="AR473" s="7"/>
      <c r="AS473" s="7"/>
      <c r="AT473" s="7"/>
      <c r="AV473" s="26" t="e">
        <f t="shared" si="54"/>
        <v>#VALUE!</v>
      </c>
      <c r="AW473" s="7"/>
      <c r="AX473" s="7"/>
      <c r="AY473" s="7"/>
      <c r="AZ473" s="7"/>
      <c r="BA473" s="7"/>
      <c r="BB473" s="7"/>
    </row>
    <row r="474" spans="1:54" x14ac:dyDescent="0.45">
      <c r="A474" s="48">
        <f t="shared" si="55"/>
        <v>42467</v>
      </c>
      <c r="B474" s="60"/>
      <c r="C474" s="61">
        <f>INDEX(($I$12:$N$1473,$Q$12:$V$1473,$Y$12:$AD$1473),$A474-VLOOKUP($C$3,$CA$3:$CC$10,3,FALSE)+1,3,VLOOKUP($C$3,$CA$3:$CB$10,2,FALSE))</f>
        <v>9.85</v>
      </c>
      <c r="D474" s="61">
        <f>INDEX(($I$12:$N$1473,$Q$12:$V$1473,$Y$12:$AD$1473),$A474-VLOOKUP($C$3,$CA$3:$CC$10,3,FALSE)+1,4,VLOOKUP($C$3,$CA$3:$CB$10,2,FALSE))</f>
        <v>8.8000000000000007</v>
      </c>
      <c r="E474" s="61">
        <f>INDEX(($I$12:$N$1473,$Q$12:$V$1473,$Y$12:$AD$1473),$A474-VLOOKUP($C$3,$CA$3:$CC$10,3,FALSE)+1,5,VLOOKUP($C$3,$CA$3:$CB$10,2,FALSE))</f>
        <v>4.5</v>
      </c>
      <c r="F474" s="62">
        <f>INDEX(($I$12:$N$1473,$Q$12:$V$1473,$Y$12:$AD$1473),$A474-VLOOKUP($C$3,$CA$3:$CC$10,3,FALSE)+1,6,VLOOKUP($C$3,$CA$3:$CB$10,2,FALSE))</f>
        <v>11.8</v>
      </c>
      <c r="G474" s="30"/>
      <c r="H474" s="26">
        <f t="shared" si="49"/>
        <v>42467</v>
      </c>
      <c r="I474" s="7" t="s">
        <v>482</v>
      </c>
      <c r="J474" s="7" t="s">
        <v>20</v>
      </c>
      <c r="K474" s="7">
        <v>9.0500000000000007</v>
      </c>
      <c r="L474" s="7"/>
      <c r="M474" s="7">
        <v>5.7</v>
      </c>
      <c r="N474" s="7">
        <v>12.2</v>
      </c>
      <c r="P474" s="26">
        <f t="shared" si="50"/>
        <v>42467</v>
      </c>
      <c r="Q474" s="7" t="s">
        <v>482</v>
      </c>
      <c r="R474" s="7" t="s">
        <v>20</v>
      </c>
      <c r="S474" s="7">
        <v>9.85</v>
      </c>
      <c r="T474" s="7">
        <v>7.6</v>
      </c>
      <c r="U474" s="7">
        <v>5.0999999999999996</v>
      </c>
      <c r="V474" s="7">
        <v>11.2</v>
      </c>
      <c r="X474" s="26">
        <f t="shared" si="51"/>
        <v>42467</v>
      </c>
      <c r="Y474" s="174" t="s">
        <v>482</v>
      </c>
      <c r="Z474" s="174" t="s">
        <v>20</v>
      </c>
      <c r="AA474" s="174">
        <v>9.85</v>
      </c>
      <c r="AB474" s="174">
        <v>8.8000000000000007</v>
      </c>
      <c r="AC474" s="174">
        <v>4.5</v>
      </c>
      <c r="AD474" s="174">
        <v>11.8</v>
      </c>
      <c r="AF474" s="26" t="e">
        <f t="shared" si="52"/>
        <v>#VALUE!</v>
      </c>
      <c r="AG474" s="7"/>
      <c r="AH474" s="7"/>
      <c r="AI474" s="7"/>
      <c r="AJ474" s="7"/>
      <c r="AK474" s="7"/>
      <c r="AL474" s="7"/>
      <c r="AN474" s="26" t="e">
        <f t="shared" si="53"/>
        <v>#VALUE!</v>
      </c>
      <c r="AO474" s="7"/>
      <c r="AP474" s="7"/>
      <c r="AQ474" s="7"/>
      <c r="AR474" s="7"/>
      <c r="AS474" s="7"/>
      <c r="AT474" s="7"/>
      <c r="AV474" s="26" t="e">
        <f t="shared" si="54"/>
        <v>#VALUE!</v>
      </c>
      <c r="AW474" s="7"/>
      <c r="AX474" s="7"/>
      <c r="AY474" s="7"/>
      <c r="AZ474" s="7"/>
      <c r="BA474" s="7"/>
      <c r="BB474" s="7"/>
    </row>
    <row r="475" spans="1:54" x14ac:dyDescent="0.45">
      <c r="A475" s="48">
        <f t="shared" si="55"/>
        <v>42468</v>
      </c>
      <c r="B475" s="60"/>
      <c r="C475" s="61">
        <f>INDEX(($I$12:$N$1473,$Q$12:$V$1473,$Y$12:$AD$1473),$A475-VLOOKUP($C$3,$CA$3:$CC$10,3,FALSE)+1,3,VLOOKUP($C$3,$CA$3:$CB$10,2,FALSE))</f>
        <v>8.8000000000000007</v>
      </c>
      <c r="D475" s="61">
        <f>INDEX(($I$12:$N$1473,$Q$12:$V$1473,$Y$12:$AD$1473),$A475-VLOOKUP($C$3,$CA$3:$CC$10,3,FALSE)+1,4,VLOOKUP($C$3,$CA$3:$CB$10,2,FALSE))</f>
        <v>8.8000000000000007</v>
      </c>
      <c r="E475" s="61">
        <f>INDEX(($I$12:$N$1473,$Q$12:$V$1473,$Y$12:$AD$1473),$A475-VLOOKUP($C$3,$CA$3:$CC$10,3,FALSE)+1,5,VLOOKUP($C$3,$CA$3:$CB$10,2,FALSE))</f>
        <v>4.8</v>
      </c>
      <c r="F475" s="62">
        <f>INDEX(($I$12:$N$1473,$Q$12:$V$1473,$Y$12:$AD$1473),$A475-VLOOKUP($C$3,$CA$3:$CC$10,3,FALSE)+1,6,VLOOKUP($C$3,$CA$3:$CB$10,2,FALSE))</f>
        <v>13.6</v>
      </c>
      <c r="G475" s="30"/>
      <c r="H475" s="26">
        <f t="shared" si="49"/>
        <v>42468</v>
      </c>
      <c r="I475" s="7" t="s">
        <v>483</v>
      </c>
      <c r="J475" s="7" t="s">
        <v>20</v>
      </c>
      <c r="K475" s="7">
        <v>7.55</v>
      </c>
      <c r="L475" s="7"/>
      <c r="M475" s="7">
        <v>7</v>
      </c>
      <c r="N475" s="7">
        <v>13.9</v>
      </c>
      <c r="P475" s="26">
        <f t="shared" si="50"/>
        <v>42468</v>
      </c>
      <c r="Q475" s="7" t="s">
        <v>483</v>
      </c>
      <c r="R475" s="7" t="s">
        <v>20</v>
      </c>
      <c r="S475" s="7">
        <v>8.1999999999999993</v>
      </c>
      <c r="T475" s="7">
        <v>7.6</v>
      </c>
      <c r="U475" s="7">
        <v>6.4</v>
      </c>
      <c r="V475" s="7">
        <v>13.2</v>
      </c>
      <c r="X475" s="26">
        <f t="shared" si="51"/>
        <v>42468</v>
      </c>
      <c r="Y475" s="174" t="s">
        <v>483</v>
      </c>
      <c r="Z475" s="174" t="s">
        <v>20</v>
      </c>
      <c r="AA475" s="174">
        <v>8.8000000000000007</v>
      </c>
      <c r="AB475" s="174">
        <v>8.8000000000000007</v>
      </c>
      <c r="AC475" s="174">
        <v>4.8</v>
      </c>
      <c r="AD475" s="174">
        <v>13.6</v>
      </c>
      <c r="AF475" s="26" t="e">
        <f t="shared" si="52"/>
        <v>#VALUE!</v>
      </c>
      <c r="AG475" s="7"/>
      <c r="AH475" s="7"/>
      <c r="AI475" s="7"/>
      <c r="AJ475" s="7"/>
      <c r="AK475" s="7"/>
      <c r="AL475" s="7"/>
      <c r="AN475" s="26" t="e">
        <f t="shared" si="53"/>
        <v>#VALUE!</v>
      </c>
      <c r="AO475" s="7"/>
      <c r="AP475" s="7"/>
      <c r="AQ475" s="7"/>
      <c r="AR475" s="7"/>
      <c r="AS475" s="7"/>
      <c r="AT475" s="7"/>
      <c r="AV475" s="26" t="e">
        <f t="shared" si="54"/>
        <v>#VALUE!</v>
      </c>
      <c r="AW475" s="7"/>
      <c r="AX475" s="7"/>
      <c r="AY475" s="7"/>
      <c r="AZ475" s="7"/>
      <c r="BA475" s="7"/>
      <c r="BB475" s="7"/>
    </row>
    <row r="476" spans="1:54" x14ac:dyDescent="0.45">
      <c r="A476" s="48">
        <f t="shared" si="55"/>
        <v>42469</v>
      </c>
      <c r="B476" s="60"/>
      <c r="C476" s="61">
        <f>INDEX(($I$12:$N$1473,$Q$12:$V$1473,$Y$12:$AD$1473),$A476-VLOOKUP($C$3,$CA$3:$CC$10,3,FALSE)+1,3,VLOOKUP($C$3,$CA$3:$CB$10,2,FALSE))</f>
        <v>10</v>
      </c>
      <c r="D476" s="61">
        <f>INDEX(($I$12:$N$1473,$Q$12:$V$1473,$Y$12:$AD$1473),$A476-VLOOKUP($C$3,$CA$3:$CC$10,3,FALSE)+1,4,VLOOKUP($C$3,$CA$3:$CB$10,2,FALSE))</f>
        <v>8.8000000000000007</v>
      </c>
      <c r="E476" s="61">
        <f>INDEX(($I$12:$N$1473,$Q$12:$V$1473,$Y$12:$AD$1473),$A476-VLOOKUP($C$3,$CA$3:$CC$10,3,FALSE)+1,5,VLOOKUP($C$3,$CA$3:$CB$10,2,FALSE))</f>
        <v>2.2999999999999998</v>
      </c>
      <c r="F476" s="62">
        <f>INDEX(($I$12:$N$1473,$Q$12:$V$1473,$Y$12:$AD$1473),$A476-VLOOKUP($C$3,$CA$3:$CC$10,3,FALSE)+1,6,VLOOKUP($C$3,$CA$3:$CB$10,2,FALSE))</f>
        <v>13.7</v>
      </c>
      <c r="G476" s="30"/>
      <c r="H476" s="26">
        <f t="shared" si="49"/>
        <v>42469</v>
      </c>
      <c r="I476" s="7" t="s">
        <v>484</v>
      </c>
      <c r="J476" s="7" t="s">
        <v>20</v>
      </c>
      <c r="K476" s="7">
        <v>8.6</v>
      </c>
      <c r="L476" s="7"/>
      <c r="M476" s="7">
        <v>4.9000000000000004</v>
      </c>
      <c r="N476" s="7">
        <v>13.9</v>
      </c>
      <c r="P476" s="26">
        <f t="shared" si="50"/>
        <v>42469</v>
      </c>
      <c r="Q476" s="7" t="s">
        <v>484</v>
      </c>
      <c r="R476" s="7" t="s">
        <v>20</v>
      </c>
      <c r="S476" s="7">
        <v>9.9</v>
      </c>
      <c r="T476" s="7">
        <v>7.6</v>
      </c>
      <c r="U476" s="7">
        <v>2.2999999999999998</v>
      </c>
      <c r="V476" s="7">
        <v>13.9</v>
      </c>
      <c r="X476" s="26">
        <f t="shared" si="51"/>
        <v>42469</v>
      </c>
      <c r="Y476" s="174" t="s">
        <v>484</v>
      </c>
      <c r="Z476" s="174" t="s">
        <v>20</v>
      </c>
      <c r="AA476" s="174">
        <v>10</v>
      </c>
      <c r="AB476" s="174">
        <v>8.8000000000000007</v>
      </c>
      <c r="AC476" s="174">
        <v>2.2999999999999998</v>
      </c>
      <c r="AD476" s="174">
        <v>13.7</v>
      </c>
      <c r="AF476" s="26" t="e">
        <f t="shared" si="52"/>
        <v>#VALUE!</v>
      </c>
      <c r="AG476" s="7"/>
      <c r="AH476" s="7"/>
      <c r="AI476" s="7"/>
      <c r="AJ476" s="7"/>
      <c r="AK476" s="7"/>
      <c r="AL476" s="7"/>
      <c r="AN476" s="26" t="e">
        <f t="shared" si="53"/>
        <v>#VALUE!</v>
      </c>
      <c r="AO476" s="7"/>
      <c r="AP476" s="7"/>
      <c r="AQ476" s="7"/>
      <c r="AR476" s="7"/>
      <c r="AS476" s="7"/>
      <c r="AT476" s="7"/>
      <c r="AV476" s="26" t="e">
        <f t="shared" si="54"/>
        <v>#VALUE!</v>
      </c>
      <c r="AW476" s="7"/>
      <c r="AX476" s="7"/>
      <c r="AY476" s="7"/>
      <c r="AZ476" s="7"/>
      <c r="BA476" s="7"/>
      <c r="BB476" s="7"/>
    </row>
    <row r="477" spans="1:54" x14ac:dyDescent="0.45">
      <c r="A477" s="48">
        <f t="shared" si="55"/>
        <v>42470</v>
      </c>
      <c r="B477" s="60"/>
      <c r="C477" s="61">
        <f>INDEX(($I$12:$N$1473,$Q$12:$V$1473,$Y$12:$AD$1473),$A477-VLOOKUP($C$3,$CA$3:$CC$10,3,FALSE)+1,3,VLOOKUP($C$3,$CA$3:$CB$10,2,FALSE))</f>
        <v>8.9499999999999993</v>
      </c>
      <c r="D477" s="61">
        <f>INDEX(($I$12:$N$1473,$Q$12:$V$1473,$Y$12:$AD$1473),$A477-VLOOKUP($C$3,$CA$3:$CC$10,3,FALSE)+1,4,VLOOKUP($C$3,$CA$3:$CB$10,2,FALSE))</f>
        <v>8.8000000000000007</v>
      </c>
      <c r="E477" s="61">
        <f>INDEX(($I$12:$N$1473,$Q$12:$V$1473,$Y$12:$AD$1473),$A477-VLOOKUP($C$3,$CA$3:$CC$10,3,FALSE)+1,5,VLOOKUP($C$3,$CA$3:$CB$10,2,FALSE))</f>
        <v>0.4</v>
      </c>
      <c r="F477" s="62">
        <f>INDEX(($I$12:$N$1473,$Q$12:$V$1473,$Y$12:$AD$1473),$A477-VLOOKUP($C$3,$CA$3:$CC$10,3,FALSE)+1,6,VLOOKUP($C$3,$CA$3:$CB$10,2,FALSE))</f>
        <v>17.7</v>
      </c>
      <c r="G477" s="30"/>
      <c r="H477" s="26">
        <f t="shared" si="49"/>
        <v>42470</v>
      </c>
      <c r="I477" s="7" t="s">
        <v>485</v>
      </c>
      <c r="J477" s="7" t="s">
        <v>20</v>
      </c>
      <c r="K477" s="7">
        <v>6.9</v>
      </c>
      <c r="L477" s="7"/>
      <c r="M477" s="7">
        <v>4</v>
      </c>
      <c r="N477" s="7">
        <v>18.2</v>
      </c>
      <c r="P477" s="26">
        <f t="shared" si="50"/>
        <v>42470</v>
      </c>
      <c r="Q477" s="7" t="s">
        <v>485</v>
      </c>
      <c r="R477" s="7" t="s">
        <v>20</v>
      </c>
      <c r="S477" s="7">
        <v>8.65</v>
      </c>
      <c r="T477" s="7">
        <v>7.6</v>
      </c>
      <c r="U477" s="7">
        <v>1.5</v>
      </c>
      <c r="V477" s="7">
        <v>17.2</v>
      </c>
      <c r="X477" s="26">
        <f t="shared" si="51"/>
        <v>42470</v>
      </c>
      <c r="Y477" s="174" t="s">
        <v>485</v>
      </c>
      <c r="Z477" s="174" t="s">
        <v>20</v>
      </c>
      <c r="AA477" s="174">
        <v>8.9499999999999993</v>
      </c>
      <c r="AB477" s="174">
        <v>8.8000000000000007</v>
      </c>
      <c r="AC477" s="174">
        <v>0.4</v>
      </c>
      <c r="AD477" s="174">
        <v>17.7</v>
      </c>
      <c r="AF477" s="26" t="e">
        <f t="shared" si="52"/>
        <v>#VALUE!</v>
      </c>
      <c r="AG477" s="7"/>
      <c r="AH477" s="7"/>
      <c r="AI477" s="7"/>
      <c r="AJ477" s="7"/>
      <c r="AK477" s="7"/>
      <c r="AL477" s="7"/>
      <c r="AN477" s="26" t="e">
        <f t="shared" si="53"/>
        <v>#VALUE!</v>
      </c>
      <c r="AO477" s="7"/>
      <c r="AP477" s="7"/>
      <c r="AQ477" s="7"/>
      <c r="AR477" s="7"/>
      <c r="AS477" s="7"/>
      <c r="AT477" s="7"/>
      <c r="AV477" s="26" t="e">
        <f t="shared" si="54"/>
        <v>#VALUE!</v>
      </c>
      <c r="AW477" s="7"/>
      <c r="AX477" s="7"/>
      <c r="AY477" s="7"/>
      <c r="AZ477" s="7"/>
      <c r="BA477" s="7"/>
      <c r="BB477" s="7"/>
    </row>
    <row r="478" spans="1:54" x14ac:dyDescent="0.45">
      <c r="A478" s="48">
        <f t="shared" si="55"/>
        <v>42471</v>
      </c>
      <c r="B478" s="60"/>
      <c r="C478" s="61">
        <f>INDEX(($I$12:$N$1473,$Q$12:$V$1473,$Y$12:$AD$1473),$A478-VLOOKUP($C$3,$CA$3:$CC$10,3,FALSE)+1,3,VLOOKUP($C$3,$CA$3:$CB$10,2,FALSE))</f>
        <v>5.9</v>
      </c>
      <c r="D478" s="61">
        <f>INDEX(($I$12:$N$1473,$Q$12:$V$1473,$Y$12:$AD$1473),$A478-VLOOKUP($C$3,$CA$3:$CC$10,3,FALSE)+1,4,VLOOKUP($C$3,$CA$3:$CB$10,2,FALSE))</f>
        <v>7.7</v>
      </c>
      <c r="E478" s="61">
        <f>INDEX(($I$12:$N$1473,$Q$12:$V$1473,$Y$12:$AD$1473),$A478-VLOOKUP($C$3,$CA$3:$CC$10,3,FALSE)+1,5,VLOOKUP($C$3,$CA$3:$CB$10,2,FALSE))</f>
        <v>9.8000000000000007</v>
      </c>
      <c r="F478" s="62">
        <f>INDEX(($I$12:$N$1473,$Q$12:$V$1473,$Y$12:$AD$1473),$A478-VLOOKUP($C$3,$CA$3:$CC$10,3,FALSE)+1,6,VLOOKUP($C$3,$CA$3:$CB$10,2,FALSE))</f>
        <v>14.4</v>
      </c>
      <c r="G478" s="30"/>
      <c r="H478" s="26">
        <f t="shared" si="49"/>
        <v>42471</v>
      </c>
      <c r="I478" s="7" t="s">
        <v>486</v>
      </c>
      <c r="J478" s="7" t="s">
        <v>20</v>
      </c>
      <c r="K478" s="7">
        <v>5</v>
      </c>
      <c r="L478" s="7"/>
      <c r="M478" s="7">
        <v>10.8</v>
      </c>
      <c r="N478" s="7">
        <v>15.2</v>
      </c>
      <c r="P478" s="26">
        <f t="shared" si="50"/>
        <v>42471</v>
      </c>
      <c r="Q478" s="7" t="s">
        <v>486</v>
      </c>
      <c r="R478" s="7" t="s">
        <v>20</v>
      </c>
      <c r="S478" s="7">
        <v>6.2</v>
      </c>
      <c r="T478" s="7">
        <v>7.6</v>
      </c>
      <c r="U478" s="7">
        <v>8.8000000000000007</v>
      </c>
      <c r="V478" s="7">
        <v>14.8</v>
      </c>
      <c r="X478" s="26">
        <f t="shared" si="51"/>
        <v>42471</v>
      </c>
      <c r="Y478" s="174" t="s">
        <v>486</v>
      </c>
      <c r="Z478" s="174" t="s">
        <v>20</v>
      </c>
      <c r="AA478" s="174">
        <v>5.9</v>
      </c>
      <c r="AB478" s="174">
        <v>7.7</v>
      </c>
      <c r="AC478" s="174">
        <v>9.8000000000000007</v>
      </c>
      <c r="AD478" s="174">
        <v>14.4</v>
      </c>
      <c r="AF478" s="26" t="e">
        <f t="shared" si="52"/>
        <v>#VALUE!</v>
      </c>
      <c r="AG478" s="7"/>
      <c r="AH478" s="7"/>
      <c r="AI478" s="7"/>
      <c r="AJ478" s="7"/>
      <c r="AK478" s="7"/>
      <c r="AL478" s="7"/>
      <c r="AN478" s="26" t="e">
        <f t="shared" si="53"/>
        <v>#VALUE!</v>
      </c>
      <c r="AO478" s="7"/>
      <c r="AP478" s="7"/>
      <c r="AQ478" s="7"/>
      <c r="AR478" s="7"/>
      <c r="AS478" s="7"/>
      <c r="AT478" s="7"/>
      <c r="AV478" s="26" t="e">
        <f t="shared" si="54"/>
        <v>#VALUE!</v>
      </c>
      <c r="AW478" s="7"/>
      <c r="AX478" s="7"/>
      <c r="AY478" s="7"/>
      <c r="AZ478" s="7"/>
      <c r="BA478" s="7"/>
      <c r="BB478" s="7"/>
    </row>
    <row r="479" spans="1:54" x14ac:dyDescent="0.45">
      <c r="A479" s="48">
        <f t="shared" si="55"/>
        <v>42472</v>
      </c>
      <c r="B479" s="60"/>
      <c r="C479" s="61">
        <f>INDEX(($I$12:$N$1473,$Q$12:$V$1473,$Y$12:$AD$1473),$A479-VLOOKUP($C$3,$CA$3:$CC$10,3,FALSE)+1,3,VLOOKUP($C$3,$CA$3:$CB$10,2,FALSE))</f>
        <v>7.95</v>
      </c>
      <c r="D479" s="61">
        <f>INDEX(($I$12:$N$1473,$Q$12:$V$1473,$Y$12:$AD$1473),$A479-VLOOKUP($C$3,$CA$3:$CC$10,3,FALSE)+1,4,VLOOKUP($C$3,$CA$3:$CB$10,2,FALSE))</f>
        <v>7.7</v>
      </c>
      <c r="E479" s="61">
        <f>INDEX(($I$12:$N$1473,$Q$12:$V$1473,$Y$12:$AD$1473),$A479-VLOOKUP($C$3,$CA$3:$CC$10,3,FALSE)+1,5,VLOOKUP($C$3,$CA$3:$CB$10,2,FALSE))</f>
        <v>3.1</v>
      </c>
      <c r="F479" s="62">
        <f>INDEX(($I$12:$N$1473,$Q$12:$V$1473,$Y$12:$AD$1473),$A479-VLOOKUP($C$3,$CA$3:$CC$10,3,FALSE)+1,6,VLOOKUP($C$3,$CA$3:$CB$10,2,FALSE))</f>
        <v>17</v>
      </c>
      <c r="G479" s="30"/>
      <c r="H479" s="26">
        <f t="shared" si="49"/>
        <v>42472</v>
      </c>
      <c r="I479" s="7" t="s">
        <v>487</v>
      </c>
      <c r="J479" s="7" t="s">
        <v>20</v>
      </c>
      <c r="K479" s="7">
        <v>6.4</v>
      </c>
      <c r="L479" s="7"/>
      <c r="M479" s="7">
        <v>5.9</v>
      </c>
      <c r="N479" s="7">
        <v>17.3</v>
      </c>
      <c r="P479" s="26">
        <f t="shared" si="50"/>
        <v>42472</v>
      </c>
      <c r="Q479" s="7" t="s">
        <v>487</v>
      </c>
      <c r="R479" s="7" t="s">
        <v>20</v>
      </c>
      <c r="S479" s="7">
        <v>8</v>
      </c>
      <c r="T479" s="7">
        <v>7.6</v>
      </c>
      <c r="U479" s="7">
        <v>3.9</v>
      </c>
      <c r="V479" s="7">
        <v>16.100000000000001</v>
      </c>
      <c r="X479" s="26">
        <f t="shared" si="51"/>
        <v>42472</v>
      </c>
      <c r="Y479" s="174" t="s">
        <v>487</v>
      </c>
      <c r="Z479" s="174" t="s">
        <v>20</v>
      </c>
      <c r="AA479" s="174">
        <v>7.95</v>
      </c>
      <c r="AB479" s="174">
        <v>7.7</v>
      </c>
      <c r="AC479" s="174">
        <v>3.1</v>
      </c>
      <c r="AD479" s="174">
        <v>17</v>
      </c>
      <c r="AF479" s="26" t="e">
        <f t="shared" si="52"/>
        <v>#VALUE!</v>
      </c>
      <c r="AG479" s="7"/>
      <c r="AH479" s="7"/>
      <c r="AI479" s="7"/>
      <c r="AJ479" s="7"/>
      <c r="AK479" s="7"/>
      <c r="AL479" s="7"/>
      <c r="AN479" s="26" t="e">
        <f t="shared" si="53"/>
        <v>#VALUE!</v>
      </c>
      <c r="AO479" s="7"/>
      <c r="AP479" s="7"/>
      <c r="AQ479" s="7"/>
      <c r="AR479" s="7"/>
      <c r="AS479" s="7"/>
      <c r="AT479" s="7"/>
      <c r="AV479" s="26" t="e">
        <f t="shared" si="54"/>
        <v>#VALUE!</v>
      </c>
      <c r="AW479" s="7"/>
      <c r="AX479" s="7"/>
      <c r="AY479" s="7"/>
      <c r="AZ479" s="7"/>
      <c r="BA479" s="7"/>
      <c r="BB479" s="7"/>
    </row>
    <row r="480" spans="1:54" x14ac:dyDescent="0.45">
      <c r="A480" s="48">
        <f t="shared" si="55"/>
        <v>42473</v>
      </c>
      <c r="B480" s="60"/>
      <c r="C480" s="61">
        <f>INDEX(($I$12:$N$1473,$Q$12:$V$1473,$Y$12:$AD$1473),$A480-VLOOKUP($C$3,$CA$3:$CC$10,3,FALSE)+1,3,VLOOKUP($C$3,$CA$3:$CB$10,2,FALSE))</f>
        <v>4.55</v>
      </c>
      <c r="D480" s="61">
        <f>INDEX(($I$12:$N$1473,$Q$12:$V$1473,$Y$12:$AD$1473),$A480-VLOOKUP($C$3,$CA$3:$CC$10,3,FALSE)+1,4,VLOOKUP($C$3,$CA$3:$CB$10,2,FALSE))</f>
        <v>7.7</v>
      </c>
      <c r="E480" s="61">
        <f>INDEX(($I$12:$N$1473,$Q$12:$V$1473,$Y$12:$AD$1473),$A480-VLOOKUP($C$3,$CA$3:$CC$10,3,FALSE)+1,5,VLOOKUP($C$3,$CA$3:$CB$10,2,FALSE))</f>
        <v>9.5</v>
      </c>
      <c r="F480" s="62">
        <f>INDEX(($I$12:$N$1473,$Q$12:$V$1473,$Y$12:$AD$1473),$A480-VLOOKUP($C$3,$CA$3:$CC$10,3,FALSE)+1,6,VLOOKUP($C$3,$CA$3:$CB$10,2,FALSE))</f>
        <v>17.399999999999999</v>
      </c>
      <c r="G480" s="30"/>
      <c r="H480" s="26">
        <f t="shared" si="49"/>
        <v>42473</v>
      </c>
      <c r="I480" s="7" t="s">
        <v>488</v>
      </c>
      <c r="J480" s="7" t="s">
        <v>20</v>
      </c>
      <c r="K480" s="7">
        <v>4.5</v>
      </c>
      <c r="L480" s="7"/>
      <c r="M480" s="7">
        <v>9.5</v>
      </c>
      <c r="N480" s="7">
        <v>17.5</v>
      </c>
      <c r="P480" s="26">
        <f t="shared" si="50"/>
        <v>42473</v>
      </c>
      <c r="Q480" s="7" t="s">
        <v>488</v>
      </c>
      <c r="R480" s="7" t="s">
        <v>20</v>
      </c>
      <c r="S480" s="7">
        <v>5.4</v>
      </c>
      <c r="T480" s="7">
        <v>7.6</v>
      </c>
      <c r="U480" s="7">
        <v>8.4</v>
      </c>
      <c r="V480" s="7">
        <v>16.8</v>
      </c>
      <c r="X480" s="26">
        <f t="shared" si="51"/>
        <v>42473</v>
      </c>
      <c r="Y480" s="174" t="s">
        <v>488</v>
      </c>
      <c r="Z480" s="174" t="s">
        <v>20</v>
      </c>
      <c r="AA480" s="174">
        <v>4.55</v>
      </c>
      <c r="AB480" s="174">
        <v>7.7</v>
      </c>
      <c r="AC480" s="174">
        <v>9.5</v>
      </c>
      <c r="AD480" s="174">
        <v>17.399999999999999</v>
      </c>
      <c r="AF480" s="26" t="e">
        <f t="shared" si="52"/>
        <v>#VALUE!</v>
      </c>
      <c r="AG480" s="7"/>
      <c r="AH480" s="7"/>
      <c r="AI480" s="7"/>
      <c r="AJ480" s="7"/>
      <c r="AK480" s="7"/>
      <c r="AL480" s="7"/>
      <c r="AN480" s="26" t="e">
        <f t="shared" si="53"/>
        <v>#VALUE!</v>
      </c>
      <c r="AO480" s="7"/>
      <c r="AP480" s="7"/>
      <c r="AQ480" s="7"/>
      <c r="AR480" s="7"/>
      <c r="AS480" s="7"/>
      <c r="AT480" s="7"/>
      <c r="AV480" s="26" t="e">
        <f t="shared" si="54"/>
        <v>#VALUE!</v>
      </c>
      <c r="AW480" s="7"/>
      <c r="AX480" s="7"/>
      <c r="AY480" s="7"/>
      <c r="AZ480" s="7"/>
      <c r="BA480" s="7"/>
      <c r="BB480" s="7"/>
    </row>
    <row r="481" spans="1:54" x14ac:dyDescent="0.45">
      <c r="A481" s="48">
        <f t="shared" si="55"/>
        <v>42474</v>
      </c>
      <c r="B481" s="60"/>
      <c r="C481" s="61">
        <f>INDEX(($I$12:$N$1473,$Q$12:$V$1473,$Y$12:$AD$1473),$A481-VLOOKUP($C$3,$CA$3:$CC$10,3,FALSE)+1,3,VLOOKUP($C$3,$CA$3:$CB$10,2,FALSE))</f>
        <v>6.55</v>
      </c>
      <c r="D481" s="61">
        <f>INDEX(($I$12:$N$1473,$Q$12:$V$1473,$Y$12:$AD$1473),$A481-VLOOKUP($C$3,$CA$3:$CC$10,3,FALSE)+1,4,VLOOKUP($C$3,$CA$3:$CB$10,2,FALSE))</f>
        <v>7.7</v>
      </c>
      <c r="E481" s="61">
        <f>INDEX(($I$12:$N$1473,$Q$12:$V$1473,$Y$12:$AD$1473),$A481-VLOOKUP($C$3,$CA$3:$CC$10,3,FALSE)+1,5,VLOOKUP($C$3,$CA$3:$CB$10,2,FALSE))</f>
        <v>6.2</v>
      </c>
      <c r="F481" s="62">
        <f>INDEX(($I$12:$N$1473,$Q$12:$V$1473,$Y$12:$AD$1473),$A481-VLOOKUP($C$3,$CA$3:$CC$10,3,FALSE)+1,6,VLOOKUP($C$3,$CA$3:$CB$10,2,FALSE))</f>
        <v>16.7</v>
      </c>
      <c r="G481" s="30"/>
      <c r="H481" s="26">
        <f t="shared" si="49"/>
        <v>42474</v>
      </c>
      <c r="I481" s="7" t="s">
        <v>489</v>
      </c>
      <c r="J481" s="7" t="s">
        <v>20</v>
      </c>
      <c r="K481" s="7">
        <v>4.8</v>
      </c>
      <c r="L481" s="7"/>
      <c r="M481" s="7">
        <v>8.8000000000000007</v>
      </c>
      <c r="N481" s="7">
        <v>17.600000000000001</v>
      </c>
      <c r="P481" s="26">
        <f t="shared" si="50"/>
        <v>42474</v>
      </c>
      <c r="Q481" s="7" t="s">
        <v>489</v>
      </c>
      <c r="R481" s="7" t="s">
        <v>20</v>
      </c>
      <c r="S481" s="7">
        <v>6.9</v>
      </c>
      <c r="T481" s="7">
        <v>7.6</v>
      </c>
      <c r="U481" s="7">
        <v>4.7</v>
      </c>
      <c r="V481" s="7">
        <v>17.5</v>
      </c>
      <c r="X481" s="26">
        <f t="shared" si="51"/>
        <v>42474</v>
      </c>
      <c r="Y481" s="174" t="s">
        <v>489</v>
      </c>
      <c r="Z481" s="174" t="s">
        <v>20</v>
      </c>
      <c r="AA481" s="174">
        <v>6.55</v>
      </c>
      <c r="AB481" s="174">
        <v>7.7</v>
      </c>
      <c r="AC481" s="174">
        <v>6.2</v>
      </c>
      <c r="AD481" s="174">
        <v>16.7</v>
      </c>
      <c r="AF481" s="26" t="e">
        <f t="shared" si="52"/>
        <v>#VALUE!</v>
      </c>
      <c r="AG481" s="7"/>
      <c r="AH481" s="7"/>
      <c r="AI481" s="7"/>
      <c r="AJ481" s="7"/>
      <c r="AK481" s="7"/>
      <c r="AL481" s="7"/>
      <c r="AN481" s="26" t="e">
        <f t="shared" si="53"/>
        <v>#VALUE!</v>
      </c>
      <c r="AO481" s="7"/>
      <c r="AP481" s="7"/>
      <c r="AQ481" s="7"/>
      <c r="AR481" s="7"/>
      <c r="AS481" s="7"/>
      <c r="AT481" s="7"/>
      <c r="AV481" s="26" t="e">
        <f t="shared" si="54"/>
        <v>#VALUE!</v>
      </c>
      <c r="AW481" s="7"/>
      <c r="AX481" s="7"/>
      <c r="AY481" s="7"/>
      <c r="AZ481" s="7"/>
      <c r="BA481" s="7"/>
      <c r="BB481" s="7"/>
    </row>
    <row r="482" spans="1:54" x14ac:dyDescent="0.45">
      <c r="A482" s="48">
        <f t="shared" si="55"/>
        <v>42475</v>
      </c>
      <c r="B482" s="60"/>
      <c r="C482" s="61">
        <f>INDEX(($I$12:$N$1473,$Q$12:$V$1473,$Y$12:$AD$1473),$A482-VLOOKUP($C$3,$CA$3:$CC$10,3,FALSE)+1,3,VLOOKUP($C$3,$CA$3:$CB$10,2,FALSE))</f>
        <v>5.25</v>
      </c>
      <c r="D482" s="61">
        <f>INDEX(($I$12:$N$1473,$Q$12:$V$1473,$Y$12:$AD$1473),$A482-VLOOKUP($C$3,$CA$3:$CC$10,3,FALSE)+1,4,VLOOKUP($C$3,$CA$3:$CB$10,2,FALSE))</f>
        <v>7.7</v>
      </c>
      <c r="E482" s="61">
        <f>INDEX(($I$12:$N$1473,$Q$12:$V$1473,$Y$12:$AD$1473),$A482-VLOOKUP($C$3,$CA$3:$CC$10,3,FALSE)+1,5,VLOOKUP($C$3,$CA$3:$CB$10,2,FALSE))</f>
        <v>8.8000000000000007</v>
      </c>
      <c r="F482" s="62">
        <f>INDEX(($I$12:$N$1473,$Q$12:$V$1473,$Y$12:$AD$1473),$A482-VLOOKUP($C$3,$CA$3:$CC$10,3,FALSE)+1,6,VLOOKUP($C$3,$CA$3:$CB$10,2,FALSE))</f>
        <v>16.7</v>
      </c>
      <c r="G482" s="30"/>
      <c r="H482" s="26">
        <f t="shared" si="49"/>
        <v>42475</v>
      </c>
      <c r="I482" s="7" t="s">
        <v>490</v>
      </c>
      <c r="J482" s="7" t="s">
        <v>20</v>
      </c>
      <c r="K482" s="7">
        <v>5.15</v>
      </c>
      <c r="L482" s="7"/>
      <c r="M482" s="7">
        <v>9.4</v>
      </c>
      <c r="N482" s="7">
        <v>16.3</v>
      </c>
      <c r="P482" s="26">
        <f t="shared" si="50"/>
        <v>42475</v>
      </c>
      <c r="Q482" s="7" t="s">
        <v>490</v>
      </c>
      <c r="R482" s="7" t="s">
        <v>20</v>
      </c>
      <c r="S482" s="7">
        <v>4.95</v>
      </c>
      <c r="T482" s="7">
        <v>7.6</v>
      </c>
      <c r="U482" s="7">
        <v>9.6999999999999993</v>
      </c>
      <c r="V482" s="7">
        <v>16.399999999999999</v>
      </c>
      <c r="X482" s="26">
        <f t="shared" si="51"/>
        <v>42475</v>
      </c>
      <c r="Y482" s="174" t="s">
        <v>490</v>
      </c>
      <c r="Z482" s="174" t="s">
        <v>20</v>
      </c>
      <c r="AA482" s="174">
        <v>5.25</v>
      </c>
      <c r="AB482" s="174">
        <v>7.7</v>
      </c>
      <c r="AC482" s="174">
        <v>8.8000000000000007</v>
      </c>
      <c r="AD482" s="174">
        <v>16.7</v>
      </c>
      <c r="AF482" s="26" t="e">
        <f t="shared" si="52"/>
        <v>#VALUE!</v>
      </c>
      <c r="AG482" s="7"/>
      <c r="AH482" s="7"/>
      <c r="AI482" s="7"/>
      <c r="AJ482" s="7"/>
      <c r="AK482" s="7"/>
      <c r="AL482" s="7"/>
      <c r="AN482" s="26" t="e">
        <f t="shared" si="53"/>
        <v>#VALUE!</v>
      </c>
      <c r="AO482" s="7"/>
      <c r="AP482" s="7"/>
      <c r="AQ482" s="7"/>
      <c r="AR482" s="7"/>
      <c r="AS482" s="7"/>
      <c r="AT482" s="7"/>
      <c r="AV482" s="26" t="e">
        <f t="shared" si="54"/>
        <v>#VALUE!</v>
      </c>
      <c r="AW482" s="7"/>
      <c r="AX482" s="7"/>
      <c r="AY482" s="7"/>
      <c r="AZ482" s="7"/>
      <c r="BA482" s="7"/>
      <c r="BB482" s="7"/>
    </row>
    <row r="483" spans="1:54" x14ac:dyDescent="0.45">
      <c r="A483" s="48">
        <f t="shared" si="55"/>
        <v>42476</v>
      </c>
      <c r="B483" s="60"/>
      <c r="C483" s="61">
        <f>INDEX(($I$12:$N$1473,$Q$12:$V$1473,$Y$12:$AD$1473),$A483-VLOOKUP($C$3,$CA$3:$CC$10,3,FALSE)+1,3,VLOOKUP($C$3,$CA$3:$CB$10,2,FALSE))</f>
        <v>6.4</v>
      </c>
      <c r="D483" s="61">
        <f>INDEX(($I$12:$N$1473,$Q$12:$V$1473,$Y$12:$AD$1473),$A483-VLOOKUP($C$3,$CA$3:$CC$10,3,FALSE)+1,4,VLOOKUP($C$3,$CA$3:$CB$10,2,FALSE))</f>
        <v>7.7</v>
      </c>
      <c r="E483" s="61">
        <f>INDEX(($I$12:$N$1473,$Q$12:$V$1473,$Y$12:$AD$1473),$A483-VLOOKUP($C$3,$CA$3:$CC$10,3,FALSE)+1,5,VLOOKUP($C$3,$CA$3:$CB$10,2,FALSE))</f>
        <v>8.1</v>
      </c>
      <c r="F483" s="62">
        <f>INDEX(($I$12:$N$1473,$Q$12:$V$1473,$Y$12:$AD$1473),$A483-VLOOKUP($C$3,$CA$3:$CC$10,3,FALSE)+1,6,VLOOKUP($C$3,$CA$3:$CB$10,2,FALSE))</f>
        <v>15.1</v>
      </c>
      <c r="G483" s="30"/>
      <c r="H483" s="26">
        <f t="shared" si="49"/>
        <v>42476</v>
      </c>
      <c r="I483" s="7" t="s">
        <v>491</v>
      </c>
      <c r="J483" s="7" t="s">
        <v>20</v>
      </c>
      <c r="K483" s="7">
        <v>5.4</v>
      </c>
      <c r="L483" s="7"/>
      <c r="M483" s="7">
        <v>9.1999999999999993</v>
      </c>
      <c r="N483" s="7">
        <v>16</v>
      </c>
      <c r="P483" s="26">
        <f t="shared" si="50"/>
        <v>42476</v>
      </c>
      <c r="Q483" s="7" t="s">
        <v>491</v>
      </c>
      <c r="R483" s="7" t="s">
        <v>20</v>
      </c>
      <c r="S483" s="7">
        <v>5.4</v>
      </c>
      <c r="T483" s="7">
        <v>7.6</v>
      </c>
      <c r="U483" s="7">
        <v>9.8000000000000007</v>
      </c>
      <c r="V483" s="7">
        <v>15.4</v>
      </c>
      <c r="X483" s="26">
        <f t="shared" si="51"/>
        <v>42476</v>
      </c>
      <c r="Y483" s="174" t="s">
        <v>491</v>
      </c>
      <c r="Z483" s="174" t="s">
        <v>20</v>
      </c>
      <c r="AA483" s="174">
        <v>6.4</v>
      </c>
      <c r="AB483" s="174">
        <v>7.7</v>
      </c>
      <c r="AC483" s="174">
        <v>8.1</v>
      </c>
      <c r="AD483" s="174">
        <v>15.1</v>
      </c>
      <c r="AF483" s="26" t="e">
        <f t="shared" si="52"/>
        <v>#VALUE!</v>
      </c>
      <c r="AG483" s="7"/>
      <c r="AH483" s="7"/>
      <c r="AI483" s="7"/>
      <c r="AJ483" s="7"/>
      <c r="AK483" s="7"/>
      <c r="AL483" s="7"/>
      <c r="AN483" s="26" t="e">
        <f t="shared" si="53"/>
        <v>#VALUE!</v>
      </c>
      <c r="AO483" s="7"/>
      <c r="AP483" s="7"/>
      <c r="AQ483" s="7"/>
      <c r="AR483" s="7"/>
      <c r="AS483" s="7"/>
      <c r="AT483" s="7"/>
      <c r="AV483" s="26" t="e">
        <f t="shared" si="54"/>
        <v>#VALUE!</v>
      </c>
      <c r="AW483" s="7"/>
      <c r="AX483" s="7"/>
      <c r="AY483" s="7"/>
      <c r="AZ483" s="7"/>
      <c r="BA483" s="7"/>
      <c r="BB483" s="7"/>
    </row>
    <row r="484" spans="1:54" x14ac:dyDescent="0.45">
      <c r="A484" s="48">
        <f t="shared" si="55"/>
        <v>42477</v>
      </c>
      <c r="B484" s="60"/>
      <c r="C484" s="61">
        <f>INDEX(($I$12:$N$1473,$Q$12:$V$1473,$Y$12:$AD$1473),$A484-VLOOKUP($C$3,$CA$3:$CC$10,3,FALSE)+1,3,VLOOKUP($C$3,$CA$3:$CB$10,2,FALSE))</f>
        <v>10.8</v>
      </c>
      <c r="D484" s="61">
        <f>INDEX(($I$12:$N$1473,$Q$12:$V$1473,$Y$12:$AD$1473),$A484-VLOOKUP($C$3,$CA$3:$CC$10,3,FALSE)+1,4,VLOOKUP($C$3,$CA$3:$CB$10,2,FALSE))</f>
        <v>7.7</v>
      </c>
      <c r="E484" s="61">
        <f>INDEX(($I$12:$N$1473,$Q$12:$V$1473,$Y$12:$AD$1473),$A484-VLOOKUP($C$3,$CA$3:$CC$10,3,FALSE)+1,5,VLOOKUP($C$3,$CA$3:$CB$10,2,FALSE))</f>
        <v>3.3</v>
      </c>
      <c r="F484" s="62">
        <f>INDEX(($I$12:$N$1473,$Q$12:$V$1473,$Y$12:$AD$1473),$A484-VLOOKUP($C$3,$CA$3:$CC$10,3,FALSE)+1,6,VLOOKUP($C$3,$CA$3:$CB$10,2,FALSE))</f>
        <v>11.1</v>
      </c>
      <c r="G484" s="30"/>
      <c r="H484" s="26">
        <f t="shared" si="49"/>
        <v>42477</v>
      </c>
      <c r="I484" s="7" t="s">
        <v>492</v>
      </c>
      <c r="J484" s="7" t="s">
        <v>20</v>
      </c>
      <c r="K484" s="7">
        <v>9.1</v>
      </c>
      <c r="L484" s="7"/>
      <c r="M484" s="7">
        <v>5.4</v>
      </c>
      <c r="N484" s="7">
        <v>12.4</v>
      </c>
      <c r="P484" s="26">
        <f t="shared" si="50"/>
        <v>42477</v>
      </c>
      <c r="Q484" s="7" t="s">
        <v>492</v>
      </c>
      <c r="R484" s="7" t="s">
        <v>20</v>
      </c>
      <c r="S484" s="7">
        <v>10.65</v>
      </c>
      <c r="T484" s="7">
        <v>7.6</v>
      </c>
      <c r="U484" s="7">
        <v>3</v>
      </c>
      <c r="V484" s="7">
        <v>11.7</v>
      </c>
      <c r="X484" s="26">
        <f t="shared" si="51"/>
        <v>42477</v>
      </c>
      <c r="Y484" s="174" t="s">
        <v>492</v>
      </c>
      <c r="Z484" s="174" t="s">
        <v>20</v>
      </c>
      <c r="AA484" s="174">
        <v>10.8</v>
      </c>
      <c r="AB484" s="174">
        <v>7.7</v>
      </c>
      <c r="AC484" s="174">
        <v>3.3</v>
      </c>
      <c r="AD484" s="174">
        <v>11.1</v>
      </c>
      <c r="AF484" s="26" t="e">
        <f t="shared" si="52"/>
        <v>#VALUE!</v>
      </c>
      <c r="AG484" s="7"/>
      <c r="AH484" s="7"/>
      <c r="AI484" s="7"/>
      <c r="AJ484" s="7"/>
      <c r="AK484" s="7"/>
      <c r="AL484" s="7"/>
      <c r="AN484" s="26" t="e">
        <f t="shared" si="53"/>
        <v>#VALUE!</v>
      </c>
      <c r="AO484" s="7"/>
      <c r="AP484" s="7"/>
      <c r="AQ484" s="7"/>
      <c r="AR484" s="7"/>
      <c r="AS484" s="7"/>
      <c r="AT484" s="7"/>
      <c r="AV484" s="26" t="e">
        <f t="shared" si="54"/>
        <v>#VALUE!</v>
      </c>
      <c r="AW484" s="7"/>
      <c r="AX484" s="7"/>
      <c r="AY484" s="7"/>
      <c r="AZ484" s="7"/>
      <c r="BA484" s="7"/>
      <c r="BB484" s="7"/>
    </row>
    <row r="485" spans="1:54" x14ac:dyDescent="0.45">
      <c r="A485" s="48">
        <f t="shared" si="55"/>
        <v>42478</v>
      </c>
      <c r="B485" s="60"/>
      <c r="C485" s="61">
        <f>INDEX(($I$12:$N$1473,$Q$12:$V$1473,$Y$12:$AD$1473),$A485-VLOOKUP($C$3,$CA$3:$CC$10,3,FALSE)+1,3,VLOOKUP($C$3,$CA$3:$CB$10,2,FALSE))</f>
        <v>10.65</v>
      </c>
      <c r="D485" s="61">
        <f>INDEX(($I$12:$N$1473,$Q$12:$V$1473,$Y$12:$AD$1473),$A485-VLOOKUP($C$3,$CA$3:$CC$10,3,FALSE)+1,4,VLOOKUP($C$3,$CA$3:$CB$10,2,FALSE))</f>
        <v>7.7</v>
      </c>
      <c r="E485" s="61">
        <f>INDEX(($I$12:$N$1473,$Q$12:$V$1473,$Y$12:$AD$1473),$A485-VLOOKUP($C$3,$CA$3:$CC$10,3,FALSE)+1,5,VLOOKUP($C$3,$CA$3:$CB$10,2,FALSE))</f>
        <v>-0.1</v>
      </c>
      <c r="F485" s="62">
        <f>INDEX(($I$12:$N$1473,$Q$12:$V$1473,$Y$12:$AD$1473),$A485-VLOOKUP($C$3,$CA$3:$CC$10,3,FALSE)+1,6,VLOOKUP($C$3,$CA$3:$CB$10,2,FALSE))</f>
        <v>14.8</v>
      </c>
      <c r="G485" s="30"/>
      <c r="H485" s="26">
        <f t="shared" si="49"/>
        <v>42478</v>
      </c>
      <c r="I485" s="7" t="s">
        <v>493</v>
      </c>
      <c r="J485" s="7" t="s">
        <v>20</v>
      </c>
      <c r="K485" s="7">
        <v>8.4499999999999993</v>
      </c>
      <c r="L485" s="7"/>
      <c r="M485" s="7">
        <v>4.0999999999999996</v>
      </c>
      <c r="N485" s="7">
        <v>15</v>
      </c>
      <c r="P485" s="26">
        <f t="shared" si="50"/>
        <v>42478</v>
      </c>
      <c r="Q485" s="7" t="s">
        <v>493</v>
      </c>
      <c r="R485" s="7" t="s">
        <v>20</v>
      </c>
      <c r="S485" s="7">
        <v>10.050000000000001</v>
      </c>
      <c r="T485" s="7">
        <v>7.6</v>
      </c>
      <c r="U485" s="7">
        <v>1.2</v>
      </c>
      <c r="V485" s="7">
        <v>14.7</v>
      </c>
      <c r="X485" s="26">
        <f t="shared" si="51"/>
        <v>42478</v>
      </c>
      <c r="Y485" s="174" t="s">
        <v>493</v>
      </c>
      <c r="Z485" s="174" t="s">
        <v>20</v>
      </c>
      <c r="AA485" s="174">
        <v>10.65</v>
      </c>
      <c r="AB485" s="174">
        <v>7.7</v>
      </c>
      <c r="AC485" s="174">
        <v>-0.1</v>
      </c>
      <c r="AD485" s="174">
        <v>14.8</v>
      </c>
      <c r="AF485" s="26" t="e">
        <f t="shared" si="52"/>
        <v>#VALUE!</v>
      </c>
      <c r="AG485" s="7"/>
      <c r="AH485" s="7"/>
      <c r="AI485" s="7"/>
      <c r="AJ485" s="7"/>
      <c r="AK485" s="7"/>
      <c r="AL485" s="7"/>
      <c r="AN485" s="26" t="e">
        <f t="shared" si="53"/>
        <v>#VALUE!</v>
      </c>
      <c r="AO485" s="7"/>
      <c r="AP485" s="7"/>
      <c r="AQ485" s="7"/>
      <c r="AR485" s="7"/>
      <c r="AS485" s="7"/>
      <c r="AT485" s="7"/>
      <c r="AV485" s="26" t="e">
        <f t="shared" si="54"/>
        <v>#VALUE!</v>
      </c>
      <c r="AW485" s="7"/>
      <c r="AX485" s="7"/>
      <c r="AY485" s="7"/>
      <c r="AZ485" s="7"/>
      <c r="BA485" s="7"/>
      <c r="BB485" s="7"/>
    </row>
    <row r="486" spans="1:54" x14ac:dyDescent="0.45">
      <c r="A486" s="48">
        <f t="shared" si="55"/>
        <v>42479</v>
      </c>
      <c r="B486" s="60"/>
      <c r="C486" s="61">
        <f>INDEX(($I$12:$N$1473,$Q$12:$V$1473,$Y$12:$AD$1473),$A486-VLOOKUP($C$3,$CA$3:$CC$10,3,FALSE)+1,3,VLOOKUP($C$3,$CA$3:$CB$10,2,FALSE))</f>
        <v>9.1</v>
      </c>
      <c r="D486" s="61">
        <f>INDEX(($I$12:$N$1473,$Q$12:$V$1473,$Y$12:$AD$1473),$A486-VLOOKUP($C$3,$CA$3:$CC$10,3,FALSE)+1,4,VLOOKUP($C$3,$CA$3:$CB$10,2,FALSE))</f>
        <v>7.7</v>
      </c>
      <c r="E486" s="61">
        <f>INDEX(($I$12:$N$1473,$Q$12:$V$1473,$Y$12:$AD$1473),$A486-VLOOKUP($C$3,$CA$3:$CC$10,3,FALSE)+1,5,VLOOKUP($C$3,$CA$3:$CB$10,2,FALSE))</f>
        <v>2</v>
      </c>
      <c r="F486" s="62">
        <f>INDEX(($I$12:$N$1473,$Q$12:$V$1473,$Y$12:$AD$1473),$A486-VLOOKUP($C$3,$CA$3:$CC$10,3,FALSE)+1,6,VLOOKUP($C$3,$CA$3:$CB$10,2,FALSE))</f>
        <v>15.8</v>
      </c>
      <c r="G486" s="30"/>
      <c r="H486" s="26">
        <f t="shared" si="49"/>
        <v>42479</v>
      </c>
      <c r="I486" s="7" t="s">
        <v>494</v>
      </c>
      <c r="J486" s="7" t="s">
        <v>20</v>
      </c>
      <c r="K486" s="7">
        <v>6.3</v>
      </c>
      <c r="L486" s="7"/>
      <c r="M486" s="7">
        <v>6.6</v>
      </c>
      <c r="N486" s="7">
        <v>16.8</v>
      </c>
      <c r="P486" s="26">
        <f t="shared" si="50"/>
        <v>42479</v>
      </c>
      <c r="Q486" s="7" t="s">
        <v>494</v>
      </c>
      <c r="R486" s="7" t="s">
        <v>20</v>
      </c>
      <c r="S486" s="7">
        <v>9.0500000000000007</v>
      </c>
      <c r="T486" s="7">
        <v>7.6</v>
      </c>
      <c r="U486" s="7">
        <v>2.4</v>
      </c>
      <c r="V486" s="7">
        <v>15.5</v>
      </c>
      <c r="X486" s="26">
        <f t="shared" si="51"/>
        <v>42479</v>
      </c>
      <c r="Y486" s="174" t="s">
        <v>494</v>
      </c>
      <c r="Z486" s="174" t="s">
        <v>20</v>
      </c>
      <c r="AA486" s="174">
        <v>9.1</v>
      </c>
      <c r="AB486" s="174">
        <v>7.7</v>
      </c>
      <c r="AC486" s="174">
        <v>2</v>
      </c>
      <c r="AD486" s="174">
        <v>15.8</v>
      </c>
      <c r="AF486" s="26" t="e">
        <f t="shared" si="52"/>
        <v>#VALUE!</v>
      </c>
      <c r="AG486" s="7"/>
      <c r="AH486" s="7"/>
      <c r="AI486" s="7"/>
      <c r="AJ486" s="7"/>
      <c r="AK486" s="7"/>
      <c r="AL486" s="7"/>
      <c r="AN486" s="26" t="e">
        <f t="shared" si="53"/>
        <v>#VALUE!</v>
      </c>
      <c r="AO486" s="7"/>
      <c r="AP486" s="7"/>
      <c r="AQ486" s="7"/>
      <c r="AR486" s="7"/>
      <c r="AS486" s="7"/>
      <c r="AT486" s="7"/>
      <c r="AV486" s="26" t="e">
        <f t="shared" si="54"/>
        <v>#VALUE!</v>
      </c>
      <c r="AW486" s="7"/>
      <c r="AX486" s="7"/>
      <c r="AY486" s="7"/>
      <c r="AZ486" s="7"/>
      <c r="BA486" s="7"/>
      <c r="BB486" s="7"/>
    </row>
    <row r="487" spans="1:54" x14ac:dyDescent="0.45">
      <c r="A487" s="48">
        <f t="shared" si="55"/>
        <v>42480</v>
      </c>
      <c r="B487" s="60"/>
      <c r="C487" s="61">
        <f>INDEX(($I$12:$N$1473,$Q$12:$V$1473,$Y$12:$AD$1473),$A487-VLOOKUP($C$3,$CA$3:$CC$10,3,FALSE)+1,3,VLOOKUP($C$3,$CA$3:$CB$10,2,FALSE))</f>
        <v>5.5</v>
      </c>
      <c r="D487" s="61">
        <f>INDEX(($I$12:$N$1473,$Q$12:$V$1473,$Y$12:$AD$1473),$A487-VLOOKUP($C$3,$CA$3:$CC$10,3,FALSE)+1,4,VLOOKUP($C$3,$CA$3:$CB$10,2,FALSE))</f>
        <v>7.7</v>
      </c>
      <c r="E487" s="61">
        <f>INDEX(($I$12:$N$1473,$Q$12:$V$1473,$Y$12:$AD$1473),$A487-VLOOKUP($C$3,$CA$3:$CC$10,3,FALSE)+1,5,VLOOKUP($C$3,$CA$3:$CB$10,2,FALSE))</f>
        <v>5.9</v>
      </c>
      <c r="F487" s="62">
        <f>INDEX(($I$12:$N$1473,$Q$12:$V$1473,$Y$12:$AD$1473),$A487-VLOOKUP($C$3,$CA$3:$CC$10,3,FALSE)+1,6,VLOOKUP($C$3,$CA$3:$CB$10,2,FALSE))</f>
        <v>19.100000000000001</v>
      </c>
      <c r="G487" s="30"/>
      <c r="H487" s="26">
        <f t="shared" si="49"/>
        <v>42480</v>
      </c>
      <c r="I487" s="7" t="s">
        <v>495</v>
      </c>
      <c r="J487" s="7" t="s">
        <v>20</v>
      </c>
      <c r="K487" s="7">
        <v>4.2</v>
      </c>
      <c r="L487" s="7"/>
      <c r="M487" s="7">
        <v>7.3</v>
      </c>
      <c r="N487" s="7">
        <v>20.3</v>
      </c>
      <c r="P487" s="26">
        <f t="shared" si="50"/>
        <v>42480</v>
      </c>
      <c r="Q487" s="7" t="s">
        <v>495</v>
      </c>
      <c r="R487" s="7" t="s">
        <v>20</v>
      </c>
      <c r="S487" s="7">
        <v>6.42</v>
      </c>
      <c r="T487" s="7">
        <v>7.6</v>
      </c>
      <c r="U487" s="7">
        <v>4.5999999999999996</v>
      </c>
      <c r="V487" s="7">
        <v>18.7</v>
      </c>
      <c r="X487" s="26">
        <f t="shared" si="51"/>
        <v>42480</v>
      </c>
      <c r="Y487" s="174" t="s">
        <v>495</v>
      </c>
      <c r="Z487" s="174" t="s">
        <v>20</v>
      </c>
      <c r="AA487" s="174">
        <v>5.5</v>
      </c>
      <c r="AB487" s="174">
        <v>7.7</v>
      </c>
      <c r="AC487" s="174">
        <v>5.9</v>
      </c>
      <c r="AD487" s="174">
        <v>19.100000000000001</v>
      </c>
      <c r="AF487" s="26" t="e">
        <f t="shared" si="52"/>
        <v>#VALUE!</v>
      </c>
      <c r="AG487" s="7"/>
      <c r="AH487" s="7"/>
      <c r="AI487" s="7"/>
      <c r="AJ487" s="7"/>
      <c r="AK487" s="7"/>
      <c r="AL487" s="7"/>
      <c r="AN487" s="26" t="e">
        <f t="shared" si="53"/>
        <v>#VALUE!</v>
      </c>
      <c r="AO487" s="7"/>
      <c r="AP487" s="7"/>
      <c r="AQ487" s="7"/>
      <c r="AR487" s="7"/>
      <c r="AS487" s="7"/>
      <c r="AT487" s="7"/>
      <c r="AV487" s="26" t="e">
        <f t="shared" si="54"/>
        <v>#VALUE!</v>
      </c>
      <c r="AW487" s="7"/>
      <c r="AX487" s="7"/>
      <c r="AY487" s="7"/>
      <c r="AZ487" s="7"/>
      <c r="BA487" s="7"/>
      <c r="BB487" s="7"/>
    </row>
    <row r="488" spans="1:54" x14ac:dyDescent="0.45">
      <c r="A488" s="48">
        <f t="shared" si="55"/>
        <v>42481</v>
      </c>
      <c r="B488" s="60"/>
      <c r="C488" s="61">
        <f>INDEX(($I$12:$N$1473,$Q$12:$V$1473,$Y$12:$AD$1473),$A488-VLOOKUP($C$3,$CA$3:$CC$10,3,FALSE)+1,3,VLOOKUP($C$3,$CA$3:$CB$10,2,FALSE))</f>
        <v>1.7</v>
      </c>
      <c r="D488" s="61">
        <f>INDEX(($I$12:$N$1473,$Q$12:$V$1473,$Y$12:$AD$1473),$A488-VLOOKUP($C$3,$CA$3:$CC$10,3,FALSE)+1,4,VLOOKUP($C$3,$CA$3:$CB$10,2,FALSE))</f>
        <v>6.6</v>
      </c>
      <c r="E488" s="61">
        <f>INDEX(($I$12:$N$1473,$Q$12:$V$1473,$Y$12:$AD$1473),$A488-VLOOKUP($C$3,$CA$3:$CC$10,3,FALSE)+1,5,VLOOKUP($C$3,$CA$3:$CB$10,2,FALSE))</f>
        <v>10.5</v>
      </c>
      <c r="F488" s="62">
        <f>INDEX(($I$12:$N$1473,$Q$12:$V$1473,$Y$12:$AD$1473),$A488-VLOOKUP($C$3,$CA$3:$CC$10,3,FALSE)+1,6,VLOOKUP($C$3,$CA$3:$CB$10,2,FALSE))</f>
        <v>22.1</v>
      </c>
      <c r="G488" s="30"/>
      <c r="H488" s="26">
        <f t="shared" si="49"/>
        <v>42481</v>
      </c>
      <c r="I488" s="7" t="s">
        <v>496</v>
      </c>
      <c r="J488" s="7" t="s">
        <v>20</v>
      </c>
      <c r="K488" s="7">
        <v>1.4</v>
      </c>
      <c r="L488" s="7"/>
      <c r="M488" s="7">
        <v>11.2</v>
      </c>
      <c r="N488" s="7">
        <v>22</v>
      </c>
      <c r="P488" s="26">
        <f t="shared" si="50"/>
        <v>42481</v>
      </c>
      <c r="Q488" s="7" t="s">
        <v>496</v>
      </c>
      <c r="R488" s="7" t="s">
        <v>20</v>
      </c>
      <c r="S488" s="7">
        <v>3.84</v>
      </c>
      <c r="T488" s="7">
        <v>7.6</v>
      </c>
      <c r="U488" s="7">
        <v>8.6</v>
      </c>
      <c r="V488" s="7">
        <v>20.6</v>
      </c>
      <c r="X488" s="26">
        <f t="shared" si="51"/>
        <v>42481</v>
      </c>
      <c r="Y488" s="174" t="s">
        <v>496</v>
      </c>
      <c r="Z488" s="174" t="s">
        <v>20</v>
      </c>
      <c r="AA488" s="174">
        <v>1.7</v>
      </c>
      <c r="AB488" s="174">
        <v>6.6</v>
      </c>
      <c r="AC488" s="174">
        <v>10.5</v>
      </c>
      <c r="AD488" s="174">
        <v>22.1</v>
      </c>
      <c r="AF488" s="26" t="e">
        <f t="shared" si="52"/>
        <v>#VALUE!</v>
      </c>
      <c r="AG488" s="7"/>
      <c r="AH488" s="7"/>
      <c r="AI488" s="7"/>
      <c r="AJ488" s="7"/>
      <c r="AK488" s="7"/>
      <c r="AL488" s="7"/>
      <c r="AN488" s="26" t="e">
        <f t="shared" si="53"/>
        <v>#VALUE!</v>
      </c>
      <c r="AO488" s="7"/>
      <c r="AP488" s="7"/>
      <c r="AQ488" s="7"/>
      <c r="AR488" s="7"/>
      <c r="AS488" s="7"/>
      <c r="AT488" s="7"/>
      <c r="AV488" s="26" t="e">
        <f t="shared" si="54"/>
        <v>#VALUE!</v>
      </c>
      <c r="AW488" s="7"/>
      <c r="AX488" s="7"/>
      <c r="AY488" s="7"/>
      <c r="AZ488" s="7"/>
      <c r="BA488" s="7"/>
      <c r="BB488" s="7"/>
    </row>
    <row r="489" spans="1:54" x14ac:dyDescent="0.45">
      <c r="A489" s="48">
        <f t="shared" si="55"/>
        <v>42482</v>
      </c>
      <c r="B489" s="60"/>
      <c r="C489" s="61">
        <f>INDEX(($I$12:$N$1473,$Q$12:$V$1473,$Y$12:$AD$1473),$A489-VLOOKUP($C$3,$CA$3:$CC$10,3,FALSE)+1,3,VLOOKUP($C$3,$CA$3:$CB$10,2,FALSE))</f>
        <v>3.85</v>
      </c>
      <c r="D489" s="61">
        <f>INDEX(($I$12:$N$1473,$Q$12:$V$1473,$Y$12:$AD$1473),$A489-VLOOKUP($C$3,$CA$3:$CC$10,3,FALSE)+1,4,VLOOKUP($C$3,$CA$3:$CB$10,2,FALSE))</f>
        <v>6.6</v>
      </c>
      <c r="E489" s="61">
        <f>INDEX(($I$12:$N$1473,$Q$12:$V$1473,$Y$12:$AD$1473),$A489-VLOOKUP($C$3,$CA$3:$CC$10,3,FALSE)+1,5,VLOOKUP($C$3,$CA$3:$CB$10,2,FALSE))</f>
        <v>10.4</v>
      </c>
      <c r="F489" s="62">
        <f>INDEX(($I$12:$N$1473,$Q$12:$V$1473,$Y$12:$AD$1473),$A489-VLOOKUP($C$3,$CA$3:$CC$10,3,FALSE)+1,6,VLOOKUP($C$3,$CA$3:$CB$10,2,FALSE))</f>
        <v>17.899999999999999</v>
      </c>
      <c r="G489" s="30"/>
      <c r="H489" s="26">
        <f t="shared" si="49"/>
        <v>42482</v>
      </c>
      <c r="I489" s="7" t="s">
        <v>497</v>
      </c>
      <c r="J489" s="7" t="s">
        <v>20</v>
      </c>
      <c r="K489" s="7">
        <v>2.85</v>
      </c>
      <c r="L489" s="7"/>
      <c r="M489" s="7">
        <v>13.4</v>
      </c>
      <c r="N489" s="7">
        <v>16.899999999999999</v>
      </c>
      <c r="P489" s="26">
        <f t="shared" si="50"/>
        <v>42482</v>
      </c>
      <c r="Q489" s="7" t="s">
        <v>497</v>
      </c>
      <c r="R489" s="7" t="s">
        <v>20</v>
      </c>
      <c r="S489" s="7">
        <v>4.25</v>
      </c>
      <c r="T489" s="7">
        <v>7.6</v>
      </c>
      <c r="U489" s="7">
        <v>10.8</v>
      </c>
      <c r="V489" s="7">
        <v>16.7</v>
      </c>
      <c r="X489" s="26">
        <f t="shared" si="51"/>
        <v>42482</v>
      </c>
      <c r="Y489" s="174" t="s">
        <v>497</v>
      </c>
      <c r="Z489" s="174" t="s">
        <v>20</v>
      </c>
      <c r="AA489" s="174">
        <v>3.85</v>
      </c>
      <c r="AB489" s="174">
        <v>6.6</v>
      </c>
      <c r="AC489" s="174">
        <v>10.4</v>
      </c>
      <c r="AD489" s="174">
        <v>17.899999999999999</v>
      </c>
      <c r="AF489" s="26" t="e">
        <f t="shared" si="52"/>
        <v>#VALUE!</v>
      </c>
      <c r="AG489" s="7"/>
      <c r="AH489" s="7"/>
      <c r="AI489" s="7"/>
      <c r="AJ489" s="7"/>
      <c r="AK489" s="7"/>
      <c r="AL489" s="7"/>
      <c r="AN489" s="26" t="e">
        <f t="shared" si="53"/>
        <v>#VALUE!</v>
      </c>
      <c r="AO489" s="7"/>
      <c r="AP489" s="7"/>
      <c r="AQ489" s="7"/>
      <c r="AR489" s="7"/>
      <c r="AS489" s="7"/>
      <c r="AT489" s="7"/>
      <c r="AV489" s="26" t="e">
        <f t="shared" si="54"/>
        <v>#VALUE!</v>
      </c>
      <c r="AW489" s="7"/>
      <c r="AX489" s="7"/>
      <c r="AY489" s="7"/>
      <c r="AZ489" s="7"/>
      <c r="BA489" s="7"/>
      <c r="BB489" s="7"/>
    </row>
    <row r="490" spans="1:54" x14ac:dyDescent="0.45">
      <c r="A490" s="48">
        <f t="shared" si="55"/>
        <v>42483</v>
      </c>
      <c r="B490" s="60"/>
      <c r="C490" s="61">
        <f>INDEX(($I$12:$N$1473,$Q$12:$V$1473,$Y$12:$AD$1473),$A490-VLOOKUP($C$3,$CA$3:$CC$10,3,FALSE)+1,3,VLOOKUP($C$3,$CA$3:$CB$10,2,FALSE))</f>
        <v>8.5500000000000007</v>
      </c>
      <c r="D490" s="61">
        <f>INDEX(($I$12:$N$1473,$Q$12:$V$1473,$Y$12:$AD$1473),$A490-VLOOKUP($C$3,$CA$3:$CC$10,3,FALSE)+1,4,VLOOKUP($C$3,$CA$3:$CB$10,2,FALSE))</f>
        <v>6.6</v>
      </c>
      <c r="E490" s="61">
        <f>INDEX(($I$12:$N$1473,$Q$12:$V$1473,$Y$12:$AD$1473),$A490-VLOOKUP($C$3,$CA$3:$CC$10,3,FALSE)+1,5,VLOOKUP($C$3,$CA$3:$CB$10,2,FALSE))</f>
        <v>8</v>
      </c>
      <c r="F490" s="62">
        <f>INDEX(($I$12:$N$1473,$Q$12:$V$1473,$Y$12:$AD$1473),$A490-VLOOKUP($C$3,$CA$3:$CC$10,3,FALSE)+1,6,VLOOKUP($C$3,$CA$3:$CB$10,2,FALSE))</f>
        <v>10.9</v>
      </c>
      <c r="G490" s="30"/>
      <c r="H490" s="26">
        <f t="shared" si="49"/>
        <v>42483</v>
      </c>
      <c r="I490" s="7" t="s">
        <v>498</v>
      </c>
      <c r="J490" s="7" t="s">
        <v>20</v>
      </c>
      <c r="K490" s="7">
        <v>8.15</v>
      </c>
      <c r="L490" s="7"/>
      <c r="M490" s="7">
        <v>8.4</v>
      </c>
      <c r="N490" s="7">
        <v>11.3</v>
      </c>
      <c r="P490" s="26">
        <f t="shared" si="50"/>
        <v>42483</v>
      </c>
      <c r="Q490" s="7" t="s">
        <v>498</v>
      </c>
      <c r="R490" s="7" t="s">
        <v>20</v>
      </c>
      <c r="S490" s="7">
        <v>8.6</v>
      </c>
      <c r="T490" s="7">
        <v>7.6</v>
      </c>
      <c r="U490" s="7">
        <v>7.9</v>
      </c>
      <c r="V490" s="7">
        <v>10.9</v>
      </c>
      <c r="X490" s="26">
        <f t="shared" si="51"/>
        <v>42483</v>
      </c>
      <c r="Y490" s="174" t="s">
        <v>498</v>
      </c>
      <c r="Z490" s="174" t="s">
        <v>20</v>
      </c>
      <c r="AA490" s="174">
        <v>8.5500000000000007</v>
      </c>
      <c r="AB490" s="174">
        <v>6.6</v>
      </c>
      <c r="AC490" s="174">
        <v>8</v>
      </c>
      <c r="AD490" s="174">
        <v>10.9</v>
      </c>
      <c r="AF490" s="26" t="e">
        <f t="shared" si="52"/>
        <v>#VALUE!</v>
      </c>
      <c r="AG490" s="7"/>
      <c r="AH490" s="7"/>
      <c r="AI490" s="7"/>
      <c r="AJ490" s="7"/>
      <c r="AK490" s="7"/>
      <c r="AL490" s="7"/>
      <c r="AN490" s="26" t="e">
        <f t="shared" si="53"/>
        <v>#VALUE!</v>
      </c>
      <c r="AO490" s="7"/>
      <c r="AP490" s="7"/>
      <c r="AQ490" s="7"/>
      <c r="AR490" s="7"/>
      <c r="AS490" s="7"/>
      <c r="AT490" s="7"/>
      <c r="AV490" s="26" t="e">
        <f t="shared" si="54"/>
        <v>#VALUE!</v>
      </c>
      <c r="AW490" s="7"/>
      <c r="AX490" s="7"/>
      <c r="AY490" s="7"/>
      <c r="AZ490" s="7"/>
      <c r="BA490" s="7"/>
      <c r="BB490" s="7"/>
    </row>
    <row r="491" spans="1:54" x14ac:dyDescent="0.45">
      <c r="A491" s="48">
        <f t="shared" si="55"/>
        <v>42484</v>
      </c>
      <c r="B491" s="60"/>
      <c r="C491" s="61">
        <f>INDEX(($I$12:$N$1473,$Q$12:$V$1473,$Y$12:$AD$1473),$A491-VLOOKUP($C$3,$CA$3:$CC$10,3,FALSE)+1,3,VLOOKUP($C$3,$CA$3:$CB$10,2,FALSE))</f>
        <v>13.5</v>
      </c>
      <c r="D491" s="61">
        <f>INDEX(($I$12:$N$1473,$Q$12:$V$1473,$Y$12:$AD$1473),$A491-VLOOKUP($C$3,$CA$3:$CC$10,3,FALSE)+1,4,VLOOKUP($C$3,$CA$3:$CB$10,2,FALSE))</f>
        <v>6.6</v>
      </c>
      <c r="E491" s="61">
        <f>INDEX(($I$12:$N$1473,$Q$12:$V$1473,$Y$12:$AD$1473),$A491-VLOOKUP($C$3,$CA$3:$CC$10,3,FALSE)+1,5,VLOOKUP($C$3,$CA$3:$CB$10,2,FALSE))</f>
        <v>0.3</v>
      </c>
      <c r="F491" s="62">
        <f>INDEX(($I$12:$N$1473,$Q$12:$V$1473,$Y$12:$AD$1473),$A491-VLOOKUP($C$3,$CA$3:$CC$10,3,FALSE)+1,6,VLOOKUP($C$3,$CA$3:$CB$10,2,FALSE))</f>
        <v>8.6999999999999993</v>
      </c>
      <c r="G491" s="30"/>
      <c r="H491" s="26">
        <f t="shared" si="49"/>
        <v>42484</v>
      </c>
      <c r="I491" s="7" t="s">
        <v>499</v>
      </c>
      <c r="J491" s="7" t="s">
        <v>20</v>
      </c>
      <c r="K491" s="7">
        <v>11.4</v>
      </c>
      <c r="L491" s="7"/>
      <c r="M491" s="7">
        <v>4</v>
      </c>
      <c r="N491" s="7">
        <v>9.1999999999999993</v>
      </c>
      <c r="P491" s="26">
        <f t="shared" si="50"/>
        <v>42484</v>
      </c>
      <c r="Q491" s="7" t="s">
        <v>499</v>
      </c>
      <c r="R491" s="7" t="s">
        <v>20</v>
      </c>
      <c r="S491" s="7">
        <v>12.3</v>
      </c>
      <c r="T491" s="7">
        <v>7.6</v>
      </c>
      <c r="U491" s="7">
        <v>1.7</v>
      </c>
      <c r="V491" s="7">
        <v>9.6999999999999993</v>
      </c>
      <c r="X491" s="26">
        <f t="shared" si="51"/>
        <v>42484</v>
      </c>
      <c r="Y491" s="174" t="s">
        <v>499</v>
      </c>
      <c r="Z491" s="174" t="s">
        <v>20</v>
      </c>
      <c r="AA491" s="174">
        <v>13.5</v>
      </c>
      <c r="AB491" s="174">
        <v>6.6</v>
      </c>
      <c r="AC491" s="174">
        <v>0.3</v>
      </c>
      <c r="AD491" s="174">
        <v>8.6999999999999993</v>
      </c>
      <c r="AF491" s="26" t="e">
        <f t="shared" si="52"/>
        <v>#VALUE!</v>
      </c>
      <c r="AG491" s="7"/>
      <c r="AH491" s="7"/>
      <c r="AI491" s="7"/>
      <c r="AJ491" s="7"/>
      <c r="AK491" s="7"/>
      <c r="AL491" s="7"/>
      <c r="AN491" s="26" t="e">
        <f t="shared" si="53"/>
        <v>#VALUE!</v>
      </c>
      <c r="AO491" s="7"/>
      <c r="AP491" s="7"/>
      <c r="AQ491" s="7"/>
      <c r="AR491" s="7"/>
      <c r="AS491" s="7"/>
      <c r="AT491" s="7"/>
      <c r="AV491" s="26" t="e">
        <f t="shared" si="54"/>
        <v>#VALUE!</v>
      </c>
      <c r="AW491" s="7"/>
      <c r="AX491" s="7"/>
      <c r="AY491" s="7"/>
      <c r="AZ491" s="7"/>
      <c r="BA491" s="7"/>
      <c r="BB491" s="7"/>
    </row>
    <row r="492" spans="1:54" x14ac:dyDescent="0.45">
      <c r="A492" s="48">
        <f t="shared" si="55"/>
        <v>42485</v>
      </c>
      <c r="B492" s="60"/>
      <c r="C492" s="61">
        <f>INDEX(($I$12:$N$1473,$Q$12:$V$1473,$Y$12:$AD$1473),$A492-VLOOKUP($C$3,$CA$3:$CC$10,3,FALSE)+1,3,VLOOKUP($C$3,$CA$3:$CB$10,2,FALSE))</f>
        <v>12</v>
      </c>
      <c r="D492" s="61">
        <f>INDEX(($I$12:$N$1473,$Q$12:$V$1473,$Y$12:$AD$1473),$A492-VLOOKUP($C$3,$CA$3:$CC$10,3,FALSE)+1,4,VLOOKUP($C$3,$CA$3:$CB$10,2,FALSE))</f>
        <v>6.6</v>
      </c>
      <c r="E492" s="61">
        <f>INDEX(($I$12:$N$1473,$Q$12:$V$1473,$Y$12:$AD$1473),$A492-VLOOKUP($C$3,$CA$3:$CC$10,3,FALSE)+1,5,VLOOKUP($C$3,$CA$3:$CB$10,2,FALSE))</f>
        <v>0.6</v>
      </c>
      <c r="F492" s="62">
        <f>INDEX(($I$12:$N$1473,$Q$12:$V$1473,$Y$12:$AD$1473),$A492-VLOOKUP($C$3,$CA$3:$CC$10,3,FALSE)+1,6,VLOOKUP($C$3,$CA$3:$CB$10,2,FALSE))</f>
        <v>11.4</v>
      </c>
      <c r="G492" s="30"/>
      <c r="H492" s="26">
        <f t="shared" si="49"/>
        <v>42485</v>
      </c>
      <c r="I492" s="7" t="s">
        <v>500</v>
      </c>
      <c r="J492" s="7" t="s">
        <v>20</v>
      </c>
      <c r="K492" s="7">
        <v>9.9499999999999993</v>
      </c>
      <c r="L492" s="7"/>
      <c r="M492" s="7">
        <v>4.2</v>
      </c>
      <c r="N492" s="7">
        <v>11.9</v>
      </c>
      <c r="P492" s="26">
        <f t="shared" si="50"/>
        <v>42485</v>
      </c>
      <c r="Q492" s="7" t="s">
        <v>500</v>
      </c>
      <c r="R492" s="7" t="s">
        <v>20</v>
      </c>
      <c r="S492" s="7">
        <v>10.9</v>
      </c>
      <c r="T492" s="7">
        <v>7.6</v>
      </c>
      <c r="U492" s="7">
        <v>2.8</v>
      </c>
      <c r="V492" s="7">
        <v>11.4</v>
      </c>
      <c r="X492" s="26">
        <f t="shared" si="51"/>
        <v>42485</v>
      </c>
      <c r="Y492" s="174" t="s">
        <v>500</v>
      </c>
      <c r="Z492" s="174" t="s">
        <v>20</v>
      </c>
      <c r="AA492" s="174">
        <v>12</v>
      </c>
      <c r="AB492" s="174">
        <v>6.6</v>
      </c>
      <c r="AC492" s="174">
        <v>0.6</v>
      </c>
      <c r="AD492" s="174">
        <v>11.4</v>
      </c>
      <c r="AF492" s="26" t="e">
        <f t="shared" si="52"/>
        <v>#VALUE!</v>
      </c>
      <c r="AG492" s="7"/>
      <c r="AH492" s="7"/>
      <c r="AI492" s="7"/>
      <c r="AJ492" s="7"/>
      <c r="AK492" s="7"/>
      <c r="AL492" s="7"/>
      <c r="AN492" s="26" t="e">
        <f t="shared" si="53"/>
        <v>#VALUE!</v>
      </c>
      <c r="AO492" s="7"/>
      <c r="AP492" s="7"/>
      <c r="AQ492" s="7"/>
      <c r="AR492" s="7"/>
      <c r="AS492" s="7"/>
      <c r="AT492" s="7"/>
      <c r="AV492" s="26" t="e">
        <f t="shared" si="54"/>
        <v>#VALUE!</v>
      </c>
      <c r="AW492" s="7"/>
      <c r="AX492" s="7"/>
      <c r="AY492" s="7"/>
      <c r="AZ492" s="7"/>
      <c r="BA492" s="7"/>
      <c r="BB492" s="7"/>
    </row>
    <row r="493" spans="1:54" x14ac:dyDescent="0.45">
      <c r="A493" s="48">
        <f t="shared" si="55"/>
        <v>42486</v>
      </c>
      <c r="B493" s="60"/>
      <c r="C493" s="61">
        <f>INDEX(($I$12:$N$1473,$Q$12:$V$1473,$Y$12:$AD$1473),$A493-VLOOKUP($C$3,$CA$3:$CC$10,3,FALSE)+1,3,VLOOKUP($C$3,$CA$3:$CB$10,2,FALSE))</f>
        <v>11.75</v>
      </c>
      <c r="D493" s="61">
        <f>INDEX(($I$12:$N$1473,$Q$12:$V$1473,$Y$12:$AD$1473),$A493-VLOOKUP($C$3,$CA$3:$CC$10,3,FALSE)+1,4,VLOOKUP($C$3,$CA$3:$CB$10,2,FALSE))</f>
        <v>6.6</v>
      </c>
      <c r="E493" s="61">
        <f>INDEX(($I$12:$N$1473,$Q$12:$V$1473,$Y$12:$AD$1473),$A493-VLOOKUP($C$3,$CA$3:$CC$10,3,FALSE)+1,5,VLOOKUP($C$3,$CA$3:$CB$10,2,FALSE))</f>
        <v>3</v>
      </c>
      <c r="F493" s="62">
        <f>INDEX(($I$12:$N$1473,$Q$12:$V$1473,$Y$12:$AD$1473),$A493-VLOOKUP($C$3,$CA$3:$CC$10,3,FALSE)+1,6,VLOOKUP($C$3,$CA$3:$CB$10,2,FALSE))</f>
        <v>9.5</v>
      </c>
      <c r="G493" s="30"/>
      <c r="H493" s="26">
        <f t="shared" si="49"/>
        <v>42486</v>
      </c>
      <c r="I493" s="7" t="s">
        <v>501</v>
      </c>
      <c r="J493" s="7" t="s">
        <v>20</v>
      </c>
      <c r="K493" s="7">
        <v>11.3</v>
      </c>
      <c r="L493" s="7"/>
      <c r="M493" s="7">
        <v>4.0999999999999996</v>
      </c>
      <c r="N493" s="7">
        <v>9.3000000000000007</v>
      </c>
      <c r="P493" s="26">
        <f t="shared" si="50"/>
        <v>42486</v>
      </c>
      <c r="Q493" s="7" t="s">
        <v>501</v>
      </c>
      <c r="R493" s="7" t="s">
        <v>20</v>
      </c>
      <c r="S493" s="7">
        <v>11.85</v>
      </c>
      <c r="T493" s="7">
        <v>7.6</v>
      </c>
      <c r="U493" s="7">
        <v>3.1</v>
      </c>
      <c r="V493" s="7">
        <v>9.1999999999999993</v>
      </c>
      <c r="X493" s="26">
        <f t="shared" si="51"/>
        <v>42486</v>
      </c>
      <c r="Y493" s="174" t="s">
        <v>501</v>
      </c>
      <c r="Z493" s="174" t="s">
        <v>20</v>
      </c>
      <c r="AA493" s="174">
        <v>11.75</v>
      </c>
      <c r="AB493" s="174">
        <v>6.6</v>
      </c>
      <c r="AC493" s="174">
        <v>3</v>
      </c>
      <c r="AD493" s="174">
        <v>9.5</v>
      </c>
      <c r="AF493" s="26" t="e">
        <f t="shared" si="52"/>
        <v>#VALUE!</v>
      </c>
      <c r="AG493" s="7"/>
      <c r="AH493" s="7"/>
      <c r="AI493" s="7"/>
      <c r="AJ493" s="7"/>
      <c r="AK493" s="7"/>
      <c r="AL493" s="7"/>
      <c r="AN493" s="26" t="e">
        <f t="shared" si="53"/>
        <v>#VALUE!</v>
      </c>
      <c r="AO493" s="7"/>
      <c r="AP493" s="7"/>
      <c r="AQ493" s="7"/>
      <c r="AR493" s="7"/>
      <c r="AS493" s="7"/>
      <c r="AT493" s="7"/>
      <c r="AV493" s="26" t="e">
        <f t="shared" si="54"/>
        <v>#VALUE!</v>
      </c>
      <c r="AW493" s="7"/>
      <c r="AX493" s="7"/>
      <c r="AY493" s="7"/>
      <c r="AZ493" s="7"/>
      <c r="BA493" s="7"/>
      <c r="BB493" s="7"/>
    </row>
    <row r="494" spans="1:54" x14ac:dyDescent="0.45">
      <c r="A494" s="48">
        <f t="shared" si="55"/>
        <v>42487</v>
      </c>
      <c r="B494" s="60"/>
      <c r="C494" s="61">
        <f>INDEX(($I$12:$N$1473,$Q$12:$V$1473,$Y$12:$AD$1473),$A494-VLOOKUP($C$3,$CA$3:$CC$10,3,FALSE)+1,3,VLOOKUP($C$3,$CA$3:$CB$10,2,FALSE))</f>
        <v>12.6</v>
      </c>
      <c r="D494" s="61">
        <f>INDEX(($I$12:$N$1473,$Q$12:$V$1473,$Y$12:$AD$1473),$A494-VLOOKUP($C$3,$CA$3:$CC$10,3,FALSE)+1,4,VLOOKUP($C$3,$CA$3:$CB$10,2,FALSE))</f>
        <v>6.6</v>
      </c>
      <c r="E494" s="61">
        <f>INDEX(($I$12:$N$1473,$Q$12:$V$1473,$Y$12:$AD$1473),$A494-VLOOKUP($C$3,$CA$3:$CC$10,3,FALSE)+1,5,VLOOKUP($C$3,$CA$3:$CB$10,2,FALSE))</f>
        <v>0.3</v>
      </c>
      <c r="F494" s="62">
        <f>INDEX(($I$12:$N$1473,$Q$12:$V$1473,$Y$12:$AD$1473),$A494-VLOOKUP($C$3,$CA$3:$CC$10,3,FALSE)+1,6,VLOOKUP($C$3,$CA$3:$CB$10,2,FALSE))</f>
        <v>10.5</v>
      </c>
      <c r="G494" s="30"/>
      <c r="H494" s="26">
        <f t="shared" si="49"/>
        <v>42487</v>
      </c>
      <c r="I494" s="7" t="s">
        <v>502</v>
      </c>
      <c r="J494" s="7" t="s">
        <v>20</v>
      </c>
      <c r="K494" s="7">
        <v>10.9</v>
      </c>
      <c r="L494" s="7"/>
      <c r="M494" s="7">
        <v>2.5</v>
      </c>
      <c r="N494" s="7">
        <v>11.7</v>
      </c>
      <c r="P494" s="26">
        <f t="shared" si="50"/>
        <v>42487</v>
      </c>
      <c r="Q494" s="7" t="s">
        <v>502</v>
      </c>
      <c r="R494" s="7" t="s">
        <v>20</v>
      </c>
      <c r="S494" s="7">
        <v>11.75</v>
      </c>
      <c r="T494" s="7">
        <v>7.6</v>
      </c>
      <c r="U494" s="7">
        <v>1.5</v>
      </c>
      <c r="V494" s="7">
        <v>11</v>
      </c>
      <c r="X494" s="26">
        <f t="shared" si="51"/>
        <v>42487</v>
      </c>
      <c r="Y494" s="174" t="s">
        <v>502</v>
      </c>
      <c r="Z494" s="174" t="s">
        <v>20</v>
      </c>
      <c r="AA494" s="174">
        <v>12.6</v>
      </c>
      <c r="AB494" s="174">
        <v>6.6</v>
      </c>
      <c r="AC494" s="174">
        <v>0.3</v>
      </c>
      <c r="AD494" s="174">
        <v>10.5</v>
      </c>
      <c r="AF494" s="26" t="e">
        <f t="shared" si="52"/>
        <v>#VALUE!</v>
      </c>
      <c r="AG494" s="7"/>
      <c r="AH494" s="7"/>
      <c r="AI494" s="7"/>
      <c r="AJ494" s="7"/>
      <c r="AK494" s="7"/>
      <c r="AL494" s="7"/>
      <c r="AN494" s="26" t="e">
        <f t="shared" si="53"/>
        <v>#VALUE!</v>
      </c>
      <c r="AO494" s="7"/>
      <c r="AP494" s="7"/>
      <c r="AQ494" s="7"/>
      <c r="AR494" s="7"/>
      <c r="AS494" s="7"/>
      <c r="AT494" s="7"/>
      <c r="AV494" s="26" t="e">
        <f t="shared" si="54"/>
        <v>#VALUE!</v>
      </c>
      <c r="AW494" s="7"/>
      <c r="AX494" s="7"/>
      <c r="AY494" s="7"/>
      <c r="AZ494" s="7"/>
      <c r="BA494" s="7"/>
      <c r="BB494" s="7"/>
    </row>
    <row r="495" spans="1:54" x14ac:dyDescent="0.45">
      <c r="A495" s="48">
        <f t="shared" si="55"/>
        <v>42488</v>
      </c>
      <c r="B495" s="60"/>
      <c r="C495" s="61">
        <f>INDEX(($I$12:$N$1473,$Q$12:$V$1473,$Y$12:$AD$1473),$A495-VLOOKUP($C$3,$CA$3:$CC$10,3,FALSE)+1,3,VLOOKUP($C$3,$CA$3:$CB$10,2,FALSE))</f>
        <v>11.9</v>
      </c>
      <c r="D495" s="61">
        <f>INDEX(($I$12:$N$1473,$Q$12:$V$1473,$Y$12:$AD$1473),$A495-VLOOKUP($C$3,$CA$3:$CC$10,3,FALSE)+1,4,VLOOKUP($C$3,$CA$3:$CB$10,2,FALSE))</f>
        <v>6.6</v>
      </c>
      <c r="E495" s="61">
        <f>INDEX(($I$12:$N$1473,$Q$12:$V$1473,$Y$12:$AD$1473),$A495-VLOOKUP($C$3,$CA$3:$CC$10,3,FALSE)+1,5,VLOOKUP($C$3,$CA$3:$CB$10,2,FALSE))</f>
        <v>-1.4</v>
      </c>
      <c r="F495" s="62">
        <f>INDEX(($I$12:$N$1473,$Q$12:$V$1473,$Y$12:$AD$1473),$A495-VLOOKUP($C$3,$CA$3:$CC$10,3,FALSE)+1,6,VLOOKUP($C$3,$CA$3:$CB$10,2,FALSE))</f>
        <v>13.6</v>
      </c>
      <c r="G495" s="30"/>
      <c r="H495" s="26">
        <f t="shared" si="49"/>
        <v>42488</v>
      </c>
      <c r="I495" s="7" t="s">
        <v>503</v>
      </c>
      <c r="J495" s="7" t="s">
        <v>20</v>
      </c>
      <c r="K495" s="7">
        <v>10.35</v>
      </c>
      <c r="L495" s="7"/>
      <c r="M495" s="7">
        <v>2.2999999999999998</v>
      </c>
      <c r="N495" s="7">
        <v>13</v>
      </c>
      <c r="P495" s="26">
        <f t="shared" si="50"/>
        <v>42488</v>
      </c>
      <c r="Q495" s="7" t="s">
        <v>503</v>
      </c>
      <c r="R495" s="7" t="s">
        <v>20</v>
      </c>
      <c r="S495" s="7">
        <v>11.75</v>
      </c>
      <c r="T495" s="7">
        <v>7.6</v>
      </c>
      <c r="U495" s="7">
        <v>-0.3</v>
      </c>
      <c r="V495" s="7">
        <v>12.8</v>
      </c>
      <c r="X495" s="26">
        <f t="shared" si="51"/>
        <v>42488</v>
      </c>
      <c r="Y495" s="174" t="s">
        <v>503</v>
      </c>
      <c r="Z495" s="174" t="s">
        <v>20</v>
      </c>
      <c r="AA495" s="174">
        <v>11.9</v>
      </c>
      <c r="AB495" s="174">
        <v>6.6</v>
      </c>
      <c r="AC495" s="174">
        <v>-1.4</v>
      </c>
      <c r="AD495" s="174">
        <v>13.6</v>
      </c>
      <c r="AF495" s="26" t="e">
        <f t="shared" si="52"/>
        <v>#VALUE!</v>
      </c>
      <c r="AG495" s="7"/>
      <c r="AH495" s="7"/>
      <c r="AI495" s="7"/>
      <c r="AJ495" s="7"/>
      <c r="AK495" s="7"/>
      <c r="AL495" s="7"/>
      <c r="AN495" s="26" t="e">
        <f t="shared" si="53"/>
        <v>#VALUE!</v>
      </c>
      <c r="AO495" s="7"/>
      <c r="AP495" s="7"/>
      <c r="AQ495" s="7"/>
      <c r="AR495" s="7"/>
      <c r="AS495" s="7"/>
      <c r="AT495" s="7"/>
      <c r="AV495" s="26" t="e">
        <f t="shared" si="54"/>
        <v>#VALUE!</v>
      </c>
      <c r="AW495" s="7"/>
      <c r="AX495" s="7"/>
      <c r="AY495" s="7"/>
      <c r="AZ495" s="7"/>
      <c r="BA495" s="7"/>
      <c r="BB495" s="7"/>
    </row>
    <row r="496" spans="1:54" x14ac:dyDescent="0.45">
      <c r="A496" s="48">
        <f t="shared" si="55"/>
        <v>42489</v>
      </c>
      <c r="B496" s="60"/>
      <c r="C496" s="61">
        <f>INDEX(($I$12:$N$1473,$Q$12:$V$1473,$Y$12:$AD$1473),$A496-VLOOKUP($C$3,$CA$3:$CC$10,3,FALSE)+1,3,VLOOKUP($C$3,$CA$3:$CB$10,2,FALSE))</f>
        <v>8.75</v>
      </c>
      <c r="D496" s="61">
        <f>INDEX(($I$12:$N$1473,$Q$12:$V$1473,$Y$12:$AD$1473),$A496-VLOOKUP($C$3,$CA$3:$CC$10,3,FALSE)+1,4,VLOOKUP($C$3,$CA$3:$CB$10,2,FALSE))</f>
        <v>6.6</v>
      </c>
      <c r="E496" s="61">
        <f>INDEX(($I$12:$N$1473,$Q$12:$V$1473,$Y$12:$AD$1473),$A496-VLOOKUP($C$3,$CA$3:$CC$10,3,FALSE)+1,5,VLOOKUP($C$3,$CA$3:$CB$10,2,FALSE))</f>
        <v>4.3</v>
      </c>
      <c r="F496" s="62">
        <f>INDEX(($I$12:$N$1473,$Q$12:$V$1473,$Y$12:$AD$1473),$A496-VLOOKUP($C$3,$CA$3:$CC$10,3,FALSE)+1,6,VLOOKUP($C$3,$CA$3:$CB$10,2,FALSE))</f>
        <v>14.2</v>
      </c>
      <c r="G496" s="30"/>
      <c r="H496" s="26">
        <f t="shared" si="49"/>
        <v>42489</v>
      </c>
      <c r="I496" s="7" t="s">
        <v>504</v>
      </c>
      <c r="J496" s="7" t="s">
        <v>20</v>
      </c>
      <c r="K496" s="7">
        <v>7.85</v>
      </c>
      <c r="L496" s="7"/>
      <c r="M496" s="7">
        <v>5.2</v>
      </c>
      <c r="N496" s="7">
        <v>15.1</v>
      </c>
      <c r="P496" s="26">
        <f t="shared" si="50"/>
        <v>42489</v>
      </c>
      <c r="Q496" s="7" t="s">
        <v>504</v>
      </c>
      <c r="R496" s="7" t="s">
        <v>20</v>
      </c>
      <c r="S496" s="7">
        <v>7.85</v>
      </c>
      <c r="T496" s="7">
        <v>7.6</v>
      </c>
      <c r="U496" s="7">
        <v>5.9</v>
      </c>
      <c r="V496" s="7">
        <v>14.4</v>
      </c>
      <c r="X496" s="26">
        <f t="shared" si="51"/>
        <v>42489</v>
      </c>
      <c r="Y496" s="174" t="s">
        <v>504</v>
      </c>
      <c r="Z496" s="174" t="s">
        <v>20</v>
      </c>
      <c r="AA496" s="174">
        <v>8.75</v>
      </c>
      <c r="AB496" s="174">
        <v>6.6</v>
      </c>
      <c r="AC496" s="174">
        <v>4.3</v>
      </c>
      <c r="AD496" s="174">
        <v>14.2</v>
      </c>
      <c r="AF496" s="26" t="e">
        <f t="shared" si="52"/>
        <v>#VALUE!</v>
      </c>
      <c r="AG496" s="7"/>
      <c r="AH496" s="7"/>
      <c r="AI496" s="7"/>
      <c r="AJ496" s="7"/>
      <c r="AK496" s="7"/>
      <c r="AL496" s="7"/>
      <c r="AN496" s="26" t="e">
        <f t="shared" si="53"/>
        <v>#VALUE!</v>
      </c>
      <c r="AO496" s="7"/>
      <c r="AP496" s="7"/>
      <c r="AQ496" s="7"/>
      <c r="AR496" s="7"/>
      <c r="AS496" s="7"/>
      <c r="AT496" s="7"/>
      <c r="AV496" s="26" t="e">
        <f t="shared" si="54"/>
        <v>#VALUE!</v>
      </c>
      <c r="AW496" s="7"/>
      <c r="AX496" s="7"/>
      <c r="AY496" s="7"/>
      <c r="AZ496" s="7"/>
      <c r="BA496" s="7"/>
      <c r="BB496" s="7"/>
    </row>
    <row r="497" spans="1:54" x14ac:dyDescent="0.45">
      <c r="A497" s="48">
        <f t="shared" si="55"/>
        <v>42490</v>
      </c>
      <c r="B497" s="60"/>
      <c r="C497" s="61">
        <f>INDEX(($I$12:$N$1473,$Q$12:$V$1473,$Y$12:$AD$1473),$A497-VLOOKUP($C$3,$CA$3:$CC$10,3,FALSE)+1,3,VLOOKUP($C$3,$CA$3:$CB$10,2,FALSE))</f>
        <v>10.3</v>
      </c>
      <c r="D497" s="61">
        <f>INDEX(($I$12:$N$1473,$Q$12:$V$1473,$Y$12:$AD$1473),$A497-VLOOKUP($C$3,$CA$3:$CC$10,3,FALSE)+1,4,VLOOKUP($C$3,$CA$3:$CB$10,2,FALSE))</f>
        <v>6.6</v>
      </c>
      <c r="E497" s="61">
        <f>INDEX(($I$12:$N$1473,$Q$12:$V$1473,$Y$12:$AD$1473),$A497-VLOOKUP($C$3,$CA$3:$CC$10,3,FALSE)+1,5,VLOOKUP($C$3,$CA$3:$CB$10,2,FALSE))</f>
        <v>5.5</v>
      </c>
      <c r="F497" s="62">
        <f>INDEX(($I$12:$N$1473,$Q$12:$V$1473,$Y$12:$AD$1473),$A497-VLOOKUP($C$3,$CA$3:$CC$10,3,FALSE)+1,6,VLOOKUP($C$3,$CA$3:$CB$10,2,FALSE))</f>
        <v>9.9</v>
      </c>
      <c r="G497" s="30"/>
      <c r="H497" s="26">
        <f t="shared" si="49"/>
        <v>42490</v>
      </c>
      <c r="I497" s="7" t="s">
        <v>505</v>
      </c>
      <c r="J497" s="7" t="s">
        <v>20</v>
      </c>
      <c r="K497" s="7">
        <v>9.8000000000000007</v>
      </c>
      <c r="L497" s="7"/>
      <c r="M497" s="7">
        <v>5.8</v>
      </c>
      <c r="N497" s="7">
        <v>10.6</v>
      </c>
      <c r="P497" s="26">
        <f t="shared" si="50"/>
        <v>42490</v>
      </c>
      <c r="Q497" s="7" t="s">
        <v>505</v>
      </c>
      <c r="R497" s="7" t="s">
        <v>20</v>
      </c>
      <c r="S497" s="7">
        <v>10.1</v>
      </c>
      <c r="T497" s="7">
        <v>7.6</v>
      </c>
      <c r="U497" s="7">
        <v>5.5</v>
      </c>
      <c r="V497" s="7">
        <v>10.3</v>
      </c>
      <c r="X497" s="26">
        <f t="shared" si="51"/>
        <v>42490</v>
      </c>
      <c r="Y497" s="174" t="s">
        <v>505</v>
      </c>
      <c r="Z497" s="174" t="s">
        <v>20</v>
      </c>
      <c r="AA497" s="174">
        <v>10.3</v>
      </c>
      <c r="AB497" s="174">
        <v>6.6</v>
      </c>
      <c r="AC497" s="174">
        <v>5.5</v>
      </c>
      <c r="AD497" s="174">
        <v>9.9</v>
      </c>
      <c r="AF497" s="26" t="e">
        <f t="shared" si="52"/>
        <v>#VALUE!</v>
      </c>
      <c r="AG497" s="7"/>
      <c r="AH497" s="7"/>
      <c r="AI497" s="7"/>
      <c r="AJ497" s="7"/>
      <c r="AK497" s="7"/>
      <c r="AL497" s="7"/>
      <c r="AN497" s="26" t="e">
        <f t="shared" si="53"/>
        <v>#VALUE!</v>
      </c>
      <c r="AO497" s="7"/>
      <c r="AP497" s="7"/>
      <c r="AQ497" s="7"/>
      <c r="AR497" s="7"/>
      <c r="AS497" s="7"/>
      <c r="AT497" s="7"/>
      <c r="AV497" s="26" t="e">
        <f t="shared" si="54"/>
        <v>#VALUE!</v>
      </c>
      <c r="AW497" s="7"/>
      <c r="AX497" s="7"/>
      <c r="AY497" s="7"/>
      <c r="AZ497" s="7"/>
      <c r="BA497" s="7"/>
      <c r="BB497" s="7"/>
    </row>
    <row r="498" spans="1:54" x14ac:dyDescent="0.45">
      <c r="A498" s="48">
        <f t="shared" si="55"/>
        <v>42491</v>
      </c>
      <c r="B498" s="60"/>
      <c r="C498" s="61">
        <f>INDEX(($I$12:$N$1473,$Q$12:$V$1473,$Y$12:$AD$1473),$A498-VLOOKUP($C$3,$CA$3:$CC$10,3,FALSE)+1,3,VLOOKUP($C$3,$CA$3:$CB$10,2,FALSE))</f>
        <v>8.9499999999999993</v>
      </c>
      <c r="D498" s="61">
        <f>INDEX(($I$12:$N$1473,$Q$12:$V$1473,$Y$12:$AD$1473),$A498-VLOOKUP($C$3,$CA$3:$CC$10,3,FALSE)+1,4,VLOOKUP($C$3,$CA$3:$CB$10,2,FALSE))</f>
        <v>5.4</v>
      </c>
      <c r="E498" s="61">
        <f>INDEX(($I$12:$N$1473,$Q$12:$V$1473,$Y$12:$AD$1473),$A498-VLOOKUP($C$3,$CA$3:$CC$10,3,FALSE)+1,5,VLOOKUP($C$3,$CA$3:$CB$10,2,FALSE))</f>
        <v>2.6</v>
      </c>
      <c r="F498" s="62">
        <f>INDEX(($I$12:$N$1473,$Q$12:$V$1473,$Y$12:$AD$1473),$A498-VLOOKUP($C$3,$CA$3:$CC$10,3,FALSE)+1,6,VLOOKUP($C$3,$CA$3:$CB$10,2,FALSE))</f>
        <v>15.5</v>
      </c>
      <c r="G498" s="30"/>
      <c r="H498" s="26">
        <f t="shared" si="49"/>
        <v>42491</v>
      </c>
      <c r="I498" s="7" t="s">
        <v>506</v>
      </c>
      <c r="J498" s="7" t="s">
        <v>20</v>
      </c>
      <c r="K498" s="7">
        <v>7.3</v>
      </c>
      <c r="L498" s="7"/>
      <c r="M498" s="7">
        <v>5</v>
      </c>
      <c r="N498" s="7">
        <v>16.399999999999999</v>
      </c>
      <c r="P498" s="26">
        <f t="shared" si="50"/>
        <v>42491</v>
      </c>
      <c r="Q498" s="7" t="s">
        <v>506</v>
      </c>
      <c r="R498" s="7" t="s">
        <v>20</v>
      </c>
      <c r="S498" s="7">
        <v>9.6</v>
      </c>
      <c r="T498" s="7">
        <v>4.32</v>
      </c>
      <c r="U498" s="7">
        <v>1.4</v>
      </c>
      <c r="V498" s="7">
        <v>15.4</v>
      </c>
      <c r="X498" s="26">
        <f t="shared" si="51"/>
        <v>42491</v>
      </c>
      <c r="Y498" s="174" t="s">
        <v>506</v>
      </c>
      <c r="Z498" s="174" t="s">
        <v>20</v>
      </c>
      <c r="AA498" s="174">
        <v>8.9499999999999993</v>
      </c>
      <c r="AB498" s="174">
        <v>5.4</v>
      </c>
      <c r="AC498" s="174">
        <v>2.6</v>
      </c>
      <c r="AD498" s="174">
        <v>15.5</v>
      </c>
      <c r="AF498" s="26" t="e">
        <f t="shared" si="52"/>
        <v>#VALUE!</v>
      </c>
      <c r="AG498" s="7"/>
      <c r="AH498" s="7"/>
      <c r="AI498" s="7"/>
      <c r="AJ498" s="7"/>
      <c r="AK498" s="7"/>
      <c r="AL498" s="7"/>
      <c r="AN498" s="26" t="e">
        <f t="shared" si="53"/>
        <v>#VALUE!</v>
      </c>
      <c r="AO498" s="7"/>
      <c r="AP498" s="7"/>
      <c r="AQ498" s="7"/>
      <c r="AR498" s="7"/>
      <c r="AS498" s="7"/>
      <c r="AT498" s="7"/>
      <c r="AV498" s="26" t="e">
        <f t="shared" si="54"/>
        <v>#VALUE!</v>
      </c>
      <c r="AW498" s="7"/>
      <c r="AX498" s="7"/>
      <c r="AY498" s="7"/>
      <c r="AZ498" s="7"/>
      <c r="BA498" s="7"/>
      <c r="BB498" s="7"/>
    </row>
    <row r="499" spans="1:54" x14ac:dyDescent="0.45">
      <c r="A499" s="48">
        <f t="shared" si="55"/>
        <v>42492</v>
      </c>
      <c r="B499" s="60"/>
      <c r="C499" s="61">
        <f>INDEX(($I$12:$N$1473,$Q$12:$V$1473,$Y$12:$AD$1473),$A499-VLOOKUP($C$3,$CA$3:$CC$10,3,FALSE)+1,3,VLOOKUP($C$3,$CA$3:$CB$10,2,FALSE))</f>
        <v>7.6</v>
      </c>
      <c r="D499" s="61">
        <f>INDEX(($I$12:$N$1473,$Q$12:$V$1473,$Y$12:$AD$1473),$A499-VLOOKUP($C$3,$CA$3:$CC$10,3,FALSE)+1,4,VLOOKUP($C$3,$CA$3:$CB$10,2,FALSE))</f>
        <v>5.4</v>
      </c>
      <c r="E499" s="61">
        <f>INDEX(($I$12:$N$1473,$Q$12:$V$1473,$Y$12:$AD$1473),$A499-VLOOKUP($C$3,$CA$3:$CC$10,3,FALSE)+1,5,VLOOKUP($C$3,$CA$3:$CB$10,2,FALSE))</f>
        <v>1.8</v>
      </c>
      <c r="F499" s="62">
        <f>INDEX(($I$12:$N$1473,$Q$12:$V$1473,$Y$12:$AD$1473),$A499-VLOOKUP($C$3,$CA$3:$CC$10,3,FALSE)+1,6,VLOOKUP($C$3,$CA$3:$CB$10,2,FALSE))</f>
        <v>19</v>
      </c>
      <c r="G499" s="30"/>
      <c r="H499" s="26">
        <f t="shared" si="49"/>
        <v>42492</v>
      </c>
      <c r="I499" s="7" t="s">
        <v>507</v>
      </c>
      <c r="J499" s="7" t="s">
        <v>20</v>
      </c>
      <c r="K499" s="7">
        <v>4.9000000000000004</v>
      </c>
      <c r="L499" s="7"/>
      <c r="M499" s="7">
        <v>6.9</v>
      </c>
      <c r="N499" s="7">
        <v>19.3</v>
      </c>
      <c r="P499" s="26">
        <f t="shared" si="50"/>
        <v>42492</v>
      </c>
      <c r="Q499" s="7" t="s">
        <v>507</v>
      </c>
      <c r="R499" s="7" t="s">
        <v>20</v>
      </c>
      <c r="S499" s="7">
        <v>7.6</v>
      </c>
      <c r="T499" s="7">
        <v>4.32</v>
      </c>
      <c r="U499" s="7">
        <v>2.4</v>
      </c>
      <c r="V499" s="7">
        <v>18.5</v>
      </c>
      <c r="X499" s="26">
        <f t="shared" si="51"/>
        <v>42492</v>
      </c>
      <c r="Y499" s="174" t="s">
        <v>507</v>
      </c>
      <c r="Z499" s="174" t="s">
        <v>20</v>
      </c>
      <c r="AA499" s="174">
        <v>7.6</v>
      </c>
      <c r="AB499" s="174">
        <v>5.4</v>
      </c>
      <c r="AC499" s="174">
        <v>1.8</v>
      </c>
      <c r="AD499" s="174">
        <v>19</v>
      </c>
      <c r="AF499" s="26" t="e">
        <f t="shared" si="52"/>
        <v>#VALUE!</v>
      </c>
      <c r="AG499" s="7"/>
      <c r="AH499" s="7"/>
      <c r="AI499" s="7"/>
      <c r="AJ499" s="7"/>
      <c r="AK499" s="7"/>
      <c r="AL499" s="7"/>
      <c r="AN499" s="26" t="e">
        <f t="shared" si="53"/>
        <v>#VALUE!</v>
      </c>
      <c r="AO499" s="7"/>
      <c r="AP499" s="7"/>
      <c r="AQ499" s="7"/>
      <c r="AR499" s="7"/>
      <c r="AS499" s="7"/>
      <c r="AT499" s="7"/>
      <c r="AV499" s="26" t="e">
        <f t="shared" si="54"/>
        <v>#VALUE!</v>
      </c>
      <c r="AW499" s="7"/>
      <c r="AX499" s="7"/>
      <c r="AY499" s="7"/>
      <c r="AZ499" s="7"/>
      <c r="BA499" s="7"/>
      <c r="BB499" s="7"/>
    </row>
    <row r="500" spans="1:54" x14ac:dyDescent="0.45">
      <c r="A500" s="48">
        <f t="shared" si="55"/>
        <v>42493</v>
      </c>
      <c r="B500" s="60"/>
      <c r="C500" s="61">
        <f>INDEX(($I$12:$N$1473,$Q$12:$V$1473,$Y$12:$AD$1473),$A500-VLOOKUP($C$3,$CA$3:$CC$10,3,FALSE)+1,3,VLOOKUP($C$3,$CA$3:$CB$10,2,FALSE))</f>
        <v>5.65</v>
      </c>
      <c r="D500" s="61">
        <f>INDEX(($I$12:$N$1473,$Q$12:$V$1473,$Y$12:$AD$1473),$A500-VLOOKUP($C$3,$CA$3:$CC$10,3,FALSE)+1,4,VLOOKUP($C$3,$CA$3:$CB$10,2,FALSE))</f>
        <v>5.4</v>
      </c>
      <c r="E500" s="61">
        <f>INDEX(($I$12:$N$1473,$Q$12:$V$1473,$Y$12:$AD$1473),$A500-VLOOKUP($C$3,$CA$3:$CC$10,3,FALSE)+1,5,VLOOKUP($C$3,$CA$3:$CB$10,2,FALSE))</f>
        <v>8.1</v>
      </c>
      <c r="F500" s="62">
        <f>INDEX(($I$12:$N$1473,$Q$12:$V$1473,$Y$12:$AD$1473),$A500-VLOOKUP($C$3,$CA$3:$CC$10,3,FALSE)+1,6,VLOOKUP($C$3,$CA$3:$CB$10,2,FALSE))</f>
        <v>16.600000000000001</v>
      </c>
      <c r="G500" s="30"/>
      <c r="H500" s="26">
        <f t="shared" si="49"/>
        <v>42493</v>
      </c>
      <c r="I500" s="7" t="s">
        <v>508</v>
      </c>
      <c r="J500" s="7" t="s">
        <v>20</v>
      </c>
      <c r="K500" s="7">
        <v>4.9000000000000004</v>
      </c>
      <c r="L500" s="7"/>
      <c r="M500" s="7">
        <v>9</v>
      </c>
      <c r="N500" s="7">
        <v>17.2</v>
      </c>
      <c r="P500" s="26">
        <f t="shared" si="50"/>
        <v>42493</v>
      </c>
      <c r="Q500" s="7" t="s">
        <v>508</v>
      </c>
      <c r="R500" s="7" t="s">
        <v>20</v>
      </c>
      <c r="S500" s="7">
        <v>5.7</v>
      </c>
      <c r="T500" s="7">
        <v>4.32</v>
      </c>
      <c r="U500" s="7">
        <v>8.1</v>
      </c>
      <c r="V500" s="7">
        <v>16.5</v>
      </c>
      <c r="X500" s="26">
        <f t="shared" si="51"/>
        <v>42493</v>
      </c>
      <c r="Y500" s="174" t="s">
        <v>508</v>
      </c>
      <c r="Z500" s="174" t="s">
        <v>20</v>
      </c>
      <c r="AA500" s="174">
        <v>5.65</v>
      </c>
      <c r="AB500" s="174">
        <v>5.4</v>
      </c>
      <c r="AC500" s="174">
        <v>8.1</v>
      </c>
      <c r="AD500" s="174">
        <v>16.600000000000001</v>
      </c>
      <c r="AF500" s="26" t="e">
        <f t="shared" si="52"/>
        <v>#VALUE!</v>
      </c>
      <c r="AG500" s="7"/>
      <c r="AH500" s="7"/>
      <c r="AI500" s="7"/>
      <c r="AJ500" s="7"/>
      <c r="AK500" s="7"/>
      <c r="AL500" s="7"/>
      <c r="AN500" s="26" t="e">
        <f t="shared" si="53"/>
        <v>#VALUE!</v>
      </c>
      <c r="AO500" s="7"/>
      <c r="AP500" s="7"/>
      <c r="AQ500" s="7"/>
      <c r="AR500" s="7"/>
      <c r="AS500" s="7"/>
      <c r="AT500" s="7"/>
      <c r="AV500" s="26" t="e">
        <f t="shared" si="54"/>
        <v>#VALUE!</v>
      </c>
      <c r="AW500" s="7"/>
      <c r="AX500" s="7"/>
      <c r="AY500" s="7"/>
      <c r="AZ500" s="7"/>
      <c r="BA500" s="7"/>
      <c r="BB500" s="7"/>
    </row>
    <row r="501" spans="1:54" x14ac:dyDescent="0.45">
      <c r="A501" s="48">
        <f t="shared" si="55"/>
        <v>42494</v>
      </c>
      <c r="B501" s="60"/>
      <c r="C501" s="61">
        <f>INDEX(($I$12:$N$1473,$Q$12:$V$1473,$Y$12:$AD$1473),$A501-VLOOKUP($C$3,$CA$3:$CC$10,3,FALSE)+1,3,VLOOKUP($C$3,$CA$3:$CB$10,2,FALSE))</f>
        <v>6.9</v>
      </c>
      <c r="D501" s="61">
        <f>INDEX(($I$12:$N$1473,$Q$12:$V$1473,$Y$12:$AD$1473),$A501-VLOOKUP($C$3,$CA$3:$CC$10,3,FALSE)+1,4,VLOOKUP($C$3,$CA$3:$CB$10,2,FALSE))</f>
        <v>5.4</v>
      </c>
      <c r="E501" s="61">
        <f>INDEX(($I$12:$N$1473,$Q$12:$V$1473,$Y$12:$AD$1473),$A501-VLOOKUP($C$3,$CA$3:$CC$10,3,FALSE)+1,5,VLOOKUP($C$3,$CA$3:$CB$10,2,FALSE))</f>
        <v>4.3</v>
      </c>
      <c r="F501" s="62">
        <f>INDEX(($I$12:$N$1473,$Q$12:$V$1473,$Y$12:$AD$1473),$A501-VLOOKUP($C$3,$CA$3:$CC$10,3,FALSE)+1,6,VLOOKUP($C$3,$CA$3:$CB$10,2,FALSE))</f>
        <v>17.899999999999999</v>
      </c>
      <c r="G501" s="30"/>
      <c r="H501" s="26">
        <f t="shared" si="49"/>
        <v>42494</v>
      </c>
      <c r="I501" s="7" t="s">
        <v>509</v>
      </c>
      <c r="J501" s="7" t="s">
        <v>20</v>
      </c>
      <c r="K501" s="7">
        <v>4.75</v>
      </c>
      <c r="L501" s="7"/>
      <c r="M501" s="7">
        <v>7</v>
      </c>
      <c r="N501" s="7">
        <v>19.5</v>
      </c>
      <c r="P501" s="26">
        <f t="shared" si="50"/>
        <v>42494</v>
      </c>
      <c r="Q501" s="7" t="s">
        <v>509</v>
      </c>
      <c r="R501" s="7" t="s">
        <v>20</v>
      </c>
      <c r="S501" s="7">
        <v>7.2</v>
      </c>
      <c r="T501" s="7">
        <v>4.32</v>
      </c>
      <c r="U501" s="7">
        <v>3.7</v>
      </c>
      <c r="V501" s="7">
        <v>17.899999999999999</v>
      </c>
      <c r="X501" s="26">
        <f t="shared" si="51"/>
        <v>42494</v>
      </c>
      <c r="Y501" s="174" t="s">
        <v>509</v>
      </c>
      <c r="Z501" s="174" t="s">
        <v>20</v>
      </c>
      <c r="AA501" s="174">
        <v>6.9</v>
      </c>
      <c r="AB501" s="174">
        <v>5.4</v>
      </c>
      <c r="AC501" s="174">
        <v>4.3</v>
      </c>
      <c r="AD501" s="174">
        <v>17.899999999999999</v>
      </c>
      <c r="AF501" s="26" t="e">
        <f t="shared" si="52"/>
        <v>#VALUE!</v>
      </c>
      <c r="AG501" s="7"/>
      <c r="AH501" s="7"/>
      <c r="AI501" s="7"/>
      <c r="AJ501" s="7"/>
      <c r="AK501" s="7"/>
      <c r="AL501" s="7"/>
      <c r="AN501" s="26" t="e">
        <f t="shared" si="53"/>
        <v>#VALUE!</v>
      </c>
      <c r="AO501" s="7"/>
      <c r="AP501" s="7"/>
      <c r="AQ501" s="7"/>
      <c r="AR501" s="7"/>
      <c r="AS501" s="7"/>
      <c r="AT501" s="7"/>
      <c r="AV501" s="26" t="e">
        <f t="shared" si="54"/>
        <v>#VALUE!</v>
      </c>
      <c r="AW501" s="7"/>
      <c r="AX501" s="7"/>
      <c r="AY501" s="7"/>
      <c r="AZ501" s="7"/>
      <c r="BA501" s="7"/>
      <c r="BB501" s="7"/>
    </row>
    <row r="502" spans="1:54" x14ac:dyDescent="0.45">
      <c r="A502" s="48">
        <f t="shared" si="55"/>
        <v>42495</v>
      </c>
      <c r="B502" s="60"/>
      <c r="C502" s="61">
        <f>INDEX(($I$12:$N$1473,$Q$12:$V$1473,$Y$12:$AD$1473),$A502-VLOOKUP($C$3,$CA$3:$CC$10,3,FALSE)+1,3,VLOOKUP($C$3,$CA$3:$CB$10,2,FALSE))</f>
        <v>4.45</v>
      </c>
      <c r="D502" s="61">
        <f>INDEX(($I$12:$N$1473,$Q$12:$V$1473,$Y$12:$AD$1473),$A502-VLOOKUP($C$3,$CA$3:$CC$10,3,FALSE)+1,4,VLOOKUP($C$3,$CA$3:$CB$10,2,FALSE))</f>
        <v>5.4</v>
      </c>
      <c r="E502" s="61">
        <f>INDEX(($I$12:$N$1473,$Q$12:$V$1473,$Y$12:$AD$1473),$A502-VLOOKUP($C$3,$CA$3:$CC$10,3,FALSE)+1,5,VLOOKUP($C$3,$CA$3:$CB$10,2,FALSE))</f>
        <v>7.3</v>
      </c>
      <c r="F502" s="62">
        <f>INDEX(($I$12:$N$1473,$Q$12:$V$1473,$Y$12:$AD$1473),$A502-VLOOKUP($C$3,$CA$3:$CC$10,3,FALSE)+1,6,VLOOKUP($C$3,$CA$3:$CB$10,2,FALSE))</f>
        <v>19.8</v>
      </c>
      <c r="G502" s="30"/>
      <c r="H502" s="26">
        <f t="shared" si="49"/>
        <v>42495</v>
      </c>
      <c r="I502" s="7" t="s">
        <v>510</v>
      </c>
      <c r="J502" s="7" t="s">
        <v>20</v>
      </c>
      <c r="K502" s="7">
        <v>2.4500000000000002</v>
      </c>
      <c r="L502" s="7"/>
      <c r="M502" s="7">
        <v>9.6</v>
      </c>
      <c r="N502" s="7">
        <v>21.5</v>
      </c>
      <c r="P502" s="26">
        <f t="shared" si="50"/>
        <v>42495</v>
      </c>
      <c r="Q502" s="7" t="s">
        <v>510</v>
      </c>
      <c r="R502" s="7" t="s">
        <v>20</v>
      </c>
      <c r="S502" s="7">
        <v>5.74</v>
      </c>
      <c r="T502" s="7">
        <v>4.32</v>
      </c>
      <c r="U502" s="7">
        <v>5</v>
      </c>
      <c r="V502" s="7">
        <v>20.100000000000001</v>
      </c>
      <c r="X502" s="26">
        <f t="shared" si="51"/>
        <v>42495</v>
      </c>
      <c r="Y502" s="174" t="s">
        <v>510</v>
      </c>
      <c r="Z502" s="174" t="s">
        <v>20</v>
      </c>
      <c r="AA502" s="174">
        <v>4.45</v>
      </c>
      <c r="AB502" s="174">
        <v>5.4</v>
      </c>
      <c r="AC502" s="174">
        <v>7.3</v>
      </c>
      <c r="AD502" s="174">
        <v>19.8</v>
      </c>
      <c r="AF502" s="26" t="e">
        <f t="shared" si="52"/>
        <v>#VALUE!</v>
      </c>
      <c r="AG502" s="7"/>
      <c r="AH502" s="7"/>
      <c r="AI502" s="7"/>
      <c r="AJ502" s="7"/>
      <c r="AK502" s="7"/>
      <c r="AL502" s="7"/>
      <c r="AN502" s="26" t="e">
        <f t="shared" si="53"/>
        <v>#VALUE!</v>
      </c>
      <c r="AO502" s="7"/>
      <c r="AP502" s="7"/>
      <c r="AQ502" s="7"/>
      <c r="AR502" s="7"/>
      <c r="AS502" s="7"/>
      <c r="AT502" s="7"/>
      <c r="AV502" s="26" t="e">
        <f t="shared" si="54"/>
        <v>#VALUE!</v>
      </c>
      <c r="AW502" s="7"/>
      <c r="AX502" s="7"/>
      <c r="AY502" s="7"/>
      <c r="AZ502" s="7"/>
      <c r="BA502" s="7"/>
      <c r="BB502" s="7"/>
    </row>
    <row r="503" spans="1:54" x14ac:dyDescent="0.45">
      <c r="A503" s="48">
        <f t="shared" si="55"/>
        <v>42496</v>
      </c>
      <c r="B503" s="60"/>
      <c r="C503" s="61">
        <f>INDEX(($I$12:$N$1473,$Q$12:$V$1473,$Y$12:$AD$1473),$A503-VLOOKUP($C$3,$CA$3:$CC$10,3,FALSE)+1,3,VLOOKUP($C$3,$CA$3:$CB$10,2,FALSE))</f>
        <v>2</v>
      </c>
      <c r="D503" s="61">
        <f>INDEX(($I$12:$N$1473,$Q$12:$V$1473,$Y$12:$AD$1473),$A503-VLOOKUP($C$3,$CA$3:$CC$10,3,FALSE)+1,4,VLOOKUP($C$3,$CA$3:$CB$10,2,FALSE))</f>
        <v>5.4</v>
      </c>
      <c r="E503" s="61">
        <f>INDEX(($I$12:$N$1473,$Q$12:$V$1473,$Y$12:$AD$1473),$A503-VLOOKUP($C$3,$CA$3:$CC$10,3,FALSE)+1,5,VLOOKUP($C$3,$CA$3:$CB$10,2,FALSE))</f>
        <v>7.2</v>
      </c>
      <c r="F503" s="62">
        <f>INDEX(($I$12:$N$1473,$Q$12:$V$1473,$Y$12:$AD$1473),$A503-VLOOKUP($C$3,$CA$3:$CC$10,3,FALSE)+1,6,VLOOKUP($C$3,$CA$3:$CB$10,2,FALSE))</f>
        <v>24.8</v>
      </c>
      <c r="G503" s="30"/>
      <c r="H503" s="26">
        <f t="shared" si="49"/>
        <v>42496</v>
      </c>
      <c r="I503" s="7" t="s">
        <v>511</v>
      </c>
      <c r="J503" s="7" t="s">
        <v>20</v>
      </c>
      <c r="K503" s="7">
        <v>0</v>
      </c>
      <c r="L503" s="7"/>
      <c r="M503" s="7">
        <v>10.1</v>
      </c>
      <c r="N503" s="7">
        <v>26.1</v>
      </c>
      <c r="P503" s="26">
        <f t="shared" si="50"/>
        <v>42496</v>
      </c>
      <c r="Q503" s="7" t="s">
        <v>511</v>
      </c>
      <c r="R503" s="7" t="s">
        <v>20</v>
      </c>
      <c r="S503" s="7">
        <v>3.5</v>
      </c>
      <c r="T503" s="7">
        <v>4.32</v>
      </c>
      <c r="U503" s="7">
        <v>7.6</v>
      </c>
      <c r="V503" s="7">
        <v>24.6</v>
      </c>
      <c r="X503" s="26">
        <f t="shared" si="51"/>
        <v>42496</v>
      </c>
      <c r="Y503" s="174" t="s">
        <v>511</v>
      </c>
      <c r="Z503" s="174" t="s">
        <v>20</v>
      </c>
      <c r="AA503" s="174">
        <v>2</v>
      </c>
      <c r="AB503" s="174">
        <v>5.4</v>
      </c>
      <c r="AC503" s="174">
        <v>7.2</v>
      </c>
      <c r="AD503" s="174">
        <v>24.8</v>
      </c>
      <c r="AF503" s="26" t="e">
        <f t="shared" si="52"/>
        <v>#VALUE!</v>
      </c>
      <c r="AG503" s="7"/>
      <c r="AH503" s="7"/>
      <c r="AI503" s="7"/>
      <c r="AJ503" s="7"/>
      <c r="AK503" s="7"/>
      <c r="AL503" s="7"/>
      <c r="AN503" s="26" t="e">
        <f t="shared" si="53"/>
        <v>#VALUE!</v>
      </c>
      <c r="AO503" s="7"/>
      <c r="AP503" s="7"/>
      <c r="AQ503" s="7"/>
      <c r="AR503" s="7"/>
      <c r="AS503" s="7"/>
      <c r="AT503" s="7"/>
      <c r="AV503" s="26" t="e">
        <f t="shared" si="54"/>
        <v>#VALUE!</v>
      </c>
      <c r="AW503" s="7"/>
      <c r="AX503" s="7"/>
      <c r="AY503" s="7"/>
      <c r="AZ503" s="7"/>
      <c r="BA503" s="7"/>
      <c r="BB503" s="7"/>
    </row>
    <row r="504" spans="1:54" x14ac:dyDescent="0.45">
      <c r="A504" s="48">
        <f t="shared" si="55"/>
        <v>42497</v>
      </c>
      <c r="B504" s="60"/>
      <c r="C504" s="61">
        <f>INDEX(($I$12:$N$1473,$Q$12:$V$1473,$Y$12:$AD$1473),$A504-VLOOKUP($C$3,$CA$3:$CC$10,3,FALSE)+1,3,VLOOKUP($C$3,$CA$3:$CB$10,2,FALSE))</f>
        <v>0.15</v>
      </c>
      <c r="D504" s="61">
        <f>INDEX(($I$12:$N$1473,$Q$12:$V$1473,$Y$12:$AD$1473),$A504-VLOOKUP($C$3,$CA$3:$CC$10,3,FALSE)+1,4,VLOOKUP($C$3,$CA$3:$CB$10,2,FALSE))</f>
        <v>5.4</v>
      </c>
      <c r="E504" s="61">
        <f>INDEX(($I$12:$N$1473,$Q$12:$V$1473,$Y$12:$AD$1473),$A504-VLOOKUP($C$3,$CA$3:$CC$10,3,FALSE)+1,5,VLOOKUP($C$3,$CA$3:$CB$10,2,FALSE))</f>
        <v>12.3</v>
      </c>
      <c r="F504" s="62">
        <f>INDEX(($I$12:$N$1473,$Q$12:$V$1473,$Y$12:$AD$1473),$A504-VLOOKUP($C$3,$CA$3:$CC$10,3,FALSE)+1,6,VLOOKUP($C$3,$CA$3:$CB$10,2,FALSE))</f>
        <v>23.4</v>
      </c>
      <c r="G504" s="30"/>
      <c r="H504" s="26">
        <f t="shared" si="49"/>
        <v>42497</v>
      </c>
      <c r="I504" s="7" t="s">
        <v>512</v>
      </c>
      <c r="J504" s="7" t="s">
        <v>20</v>
      </c>
      <c r="K504" s="7">
        <v>0</v>
      </c>
      <c r="L504" s="7"/>
      <c r="M504" s="7">
        <v>13.8</v>
      </c>
      <c r="N504" s="7">
        <v>24.5</v>
      </c>
      <c r="P504" s="26">
        <f t="shared" si="50"/>
        <v>42497</v>
      </c>
      <c r="Q504" s="7" t="s">
        <v>512</v>
      </c>
      <c r="R504" s="7" t="s">
        <v>20</v>
      </c>
      <c r="S504" s="7">
        <v>2.2999999999999998</v>
      </c>
      <c r="T504" s="7">
        <v>4.32</v>
      </c>
      <c r="U504" s="7">
        <v>10.9</v>
      </c>
      <c r="V504" s="7">
        <v>23.1</v>
      </c>
      <c r="X504" s="26">
        <f t="shared" si="51"/>
        <v>42497</v>
      </c>
      <c r="Y504" s="174" t="s">
        <v>512</v>
      </c>
      <c r="Z504" s="174" t="s">
        <v>20</v>
      </c>
      <c r="AA504" s="174">
        <v>0.15</v>
      </c>
      <c r="AB504" s="174">
        <v>5.4</v>
      </c>
      <c r="AC504" s="174">
        <v>12.3</v>
      </c>
      <c r="AD504" s="174">
        <v>23.4</v>
      </c>
      <c r="AF504" s="26" t="e">
        <f t="shared" si="52"/>
        <v>#VALUE!</v>
      </c>
      <c r="AG504" s="7"/>
      <c r="AH504" s="7"/>
      <c r="AI504" s="7"/>
      <c r="AJ504" s="7"/>
      <c r="AK504" s="7"/>
      <c r="AL504" s="7"/>
      <c r="AN504" s="26" t="e">
        <f t="shared" si="53"/>
        <v>#VALUE!</v>
      </c>
      <c r="AO504" s="7"/>
      <c r="AP504" s="7"/>
      <c r="AQ504" s="7"/>
      <c r="AR504" s="7"/>
      <c r="AS504" s="7"/>
      <c r="AT504" s="7"/>
      <c r="AV504" s="26" t="e">
        <f t="shared" si="54"/>
        <v>#VALUE!</v>
      </c>
      <c r="AW504" s="7"/>
      <c r="AX504" s="7"/>
      <c r="AY504" s="7"/>
      <c r="AZ504" s="7"/>
      <c r="BA504" s="7"/>
      <c r="BB504" s="7"/>
    </row>
    <row r="505" spans="1:54" x14ac:dyDescent="0.45">
      <c r="A505" s="48">
        <f t="shared" si="55"/>
        <v>42498</v>
      </c>
      <c r="B505" s="60"/>
      <c r="C505" s="61">
        <f>INDEX(($I$12:$N$1473,$Q$12:$V$1473,$Y$12:$AD$1473),$A505-VLOOKUP($C$3,$CA$3:$CC$10,3,FALSE)+1,3,VLOOKUP($C$3,$CA$3:$CB$10,2,FALSE))</f>
        <v>0</v>
      </c>
      <c r="D505" s="61">
        <f>INDEX(($I$12:$N$1473,$Q$12:$V$1473,$Y$12:$AD$1473),$A505-VLOOKUP($C$3,$CA$3:$CC$10,3,FALSE)+1,4,VLOOKUP($C$3,$CA$3:$CB$10,2,FALSE))</f>
        <v>5.4</v>
      </c>
      <c r="E505" s="61">
        <f>INDEX(($I$12:$N$1473,$Q$12:$V$1473,$Y$12:$AD$1473),$A505-VLOOKUP($C$3,$CA$3:$CC$10,3,FALSE)+1,5,VLOOKUP($C$3,$CA$3:$CB$10,2,FALSE))</f>
        <v>12</v>
      </c>
      <c r="F505" s="62">
        <f>INDEX(($I$12:$N$1473,$Q$12:$V$1473,$Y$12:$AD$1473),$A505-VLOOKUP($C$3,$CA$3:$CC$10,3,FALSE)+1,6,VLOOKUP($C$3,$CA$3:$CB$10,2,FALSE))</f>
        <v>24.6</v>
      </c>
      <c r="G505" s="30"/>
      <c r="H505" s="26">
        <f t="shared" si="49"/>
        <v>42498</v>
      </c>
      <c r="I505" s="7" t="s">
        <v>513</v>
      </c>
      <c r="J505" s="7" t="s">
        <v>20</v>
      </c>
      <c r="K505" s="7">
        <v>0</v>
      </c>
      <c r="L505" s="7"/>
      <c r="M505" s="7">
        <v>13</v>
      </c>
      <c r="N505" s="7">
        <v>26.1</v>
      </c>
      <c r="P505" s="26">
        <f t="shared" si="50"/>
        <v>42498</v>
      </c>
      <c r="Q505" s="7" t="s">
        <v>513</v>
      </c>
      <c r="R505" s="7" t="s">
        <v>20</v>
      </c>
      <c r="S505" s="7">
        <v>2.2000000000000002</v>
      </c>
      <c r="T505" s="7">
        <v>4.32</v>
      </c>
      <c r="U505" s="7">
        <v>10.5</v>
      </c>
      <c r="V505" s="7">
        <v>25.3</v>
      </c>
      <c r="X505" s="26">
        <f t="shared" si="51"/>
        <v>42498</v>
      </c>
      <c r="Y505" s="174" t="s">
        <v>513</v>
      </c>
      <c r="Z505" s="174" t="s">
        <v>20</v>
      </c>
      <c r="AA505" s="174">
        <v>0</v>
      </c>
      <c r="AB505" s="174">
        <v>5.4</v>
      </c>
      <c r="AC505" s="174">
        <v>12</v>
      </c>
      <c r="AD505" s="174">
        <v>24.6</v>
      </c>
      <c r="AF505" s="26" t="e">
        <f t="shared" si="52"/>
        <v>#VALUE!</v>
      </c>
      <c r="AG505" s="7"/>
      <c r="AH505" s="7"/>
      <c r="AI505" s="7"/>
      <c r="AJ505" s="7"/>
      <c r="AK505" s="7"/>
      <c r="AL505" s="7"/>
      <c r="AN505" s="26" t="e">
        <f t="shared" si="53"/>
        <v>#VALUE!</v>
      </c>
      <c r="AO505" s="7"/>
      <c r="AP505" s="7"/>
      <c r="AQ505" s="7"/>
      <c r="AR505" s="7"/>
      <c r="AS505" s="7"/>
      <c r="AT505" s="7"/>
      <c r="AV505" s="26" t="e">
        <f t="shared" si="54"/>
        <v>#VALUE!</v>
      </c>
      <c r="AW505" s="7"/>
      <c r="AX505" s="7"/>
      <c r="AY505" s="7"/>
      <c r="AZ505" s="7"/>
      <c r="BA505" s="7"/>
      <c r="BB505" s="7"/>
    </row>
    <row r="506" spans="1:54" x14ac:dyDescent="0.45">
      <c r="A506" s="48">
        <f t="shared" si="55"/>
        <v>42499</v>
      </c>
      <c r="B506" s="60"/>
      <c r="C506" s="61">
        <f>INDEX(($I$12:$N$1473,$Q$12:$V$1473,$Y$12:$AD$1473),$A506-VLOOKUP($C$3,$CA$3:$CC$10,3,FALSE)+1,3,VLOOKUP($C$3,$CA$3:$CB$10,2,FALSE))</f>
        <v>0</v>
      </c>
      <c r="D506" s="61">
        <f>INDEX(($I$12:$N$1473,$Q$12:$V$1473,$Y$12:$AD$1473),$A506-VLOOKUP($C$3,$CA$3:$CC$10,3,FALSE)+1,4,VLOOKUP($C$3,$CA$3:$CB$10,2,FALSE))</f>
        <v>5.4</v>
      </c>
      <c r="E506" s="61">
        <f>INDEX(($I$12:$N$1473,$Q$12:$V$1473,$Y$12:$AD$1473),$A506-VLOOKUP($C$3,$CA$3:$CC$10,3,FALSE)+1,5,VLOOKUP($C$3,$CA$3:$CB$10,2,FALSE))</f>
        <v>16.100000000000001</v>
      </c>
      <c r="F506" s="62">
        <f>INDEX(($I$12:$N$1473,$Q$12:$V$1473,$Y$12:$AD$1473),$A506-VLOOKUP($C$3,$CA$3:$CC$10,3,FALSE)+1,6,VLOOKUP($C$3,$CA$3:$CB$10,2,FALSE))</f>
        <v>20.5</v>
      </c>
      <c r="G506" s="30"/>
      <c r="H506" s="26">
        <f t="shared" si="49"/>
        <v>42499</v>
      </c>
      <c r="I506" s="7" t="s">
        <v>514</v>
      </c>
      <c r="J506" s="7" t="s">
        <v>20</v>
      </c>
      <c r="K506" s="7">
        <v>0</v>
      </c>
      <c r="L506" s="7"/>
      <c r="M506" s="7">
        <v>16.899999999999999</v>
      </c>
      <c r="N506" s="7">
        <v>21.5</v>
      </c>
      <c r="P506" s="26">
        <f t="shared" si="50"/>
        <v>42499</v>
      </c>
      <c r="Q506" s="7" t="s">
        <v>514</v>
      </c>
      <c r="R506" s="7" t="s">
        <v>20</v>
      </c>
      <c r="S506" s="7">
        <v>0.2</v>
      </c>
      <c r="T506" s="7">
        <v>4.32</v>
      </c>
      <c r="U506" s="7">
        <v>16.899999999999999</v>
      </c>
      <c r="V506" s="7">
        <v>21.3</v>
      </c>
      <c r="X506" s="26">
        <f t="shared" si="51"/>
        <v>42499</v>
      </c>
      <c r="Y506" s="174" t="s">
        <v>514</v>
      </c>
      <c r="Z506" s="174" t="s">
        <v>20</v>
      </c>
      <c r="AA506" s="174">
        <v>0</v>
      </c>
      <c r="AB506" s="174">
        <v>5.4</v>
      </c>
      <c r="AC506" s="174">
        <v>16.100000000000001</v>
      </c>
      <c r="AD506" s="174">
        <v>20.5</v>
      </c>
      <c r="AF506" s="26" t="e">
        <f t="shared" si="52"/>
        <v>#VALUE!</v>
      </c>
      <c r="AG506" s="7"/>
      <c r="AH506" s="7"/>
      <c r="AI506" s="7"/>
      <c r="AJ506" s="7"/>
      <c r="AK506" s="7"/>
      <c r="AL506" s="7"/>
      <c r="AN506" s="26" t="e">
        <f t="shared" si="53"/>
        <v>#VALUE!</v>
      </c>
      <c r="AO506" s="7"/>
      <c r="AP506" s="7"/>
      <c r="AQ506" s="7"/>
      <c r="AR506" s="7"/>
      <c r="AS506" s="7"/>
      <c r="AT506" s="7"/>
      <c r="AV506" s="26" t="e">
        <f t="shared" si="54"/>
        <v>#VALUE!</v>
      </c>
      <c r="AW506" s="7"/>
      <c r="AX506" s="7"/>
      <c r="AY506" s="7"/>
      <c r="AZ506" s="7"/>
      <c r="BA506" s="7"/>
      <c r="BB506" s="7"/>
    </row>
    <row r="507" spans="1:54" x14ac:dyDescent="0.45">
      <c r="A507" s="48">
        <f t="shared" si="55"/>
        <v>42500</v>
      </c>
      <c r="B507" s="60"/>
      <c r="C507" s="61">
        <f>INDEX(($I$12:$N$1473,$Q$12:$V$1473,$Y$12:$AD$1473),$A507-VLOOKUP($C$3,$CA$3:$CC$10,3,FALSE)+1,3,VLOOKUP($C$3,$CA$3:$CB$10,2,FALSE))</f>
        <v>2.15</v>
      </c>
      <c r="D507" s="61">
        <f>INDEX(($I$12:$N$1473,$Q$12:$V$1473,$Y$12:$AD$1473),$A507-VLOOKUP($C$3,$CA$3:$CC$10,3,FALSE)+1,4,VLOOKUP($C$3,$CA$3:$CB$10,2,FALSE))</f>
        <v>5.4</v>
      </c>
      <c r="E507" s="61">
        <f>INDEX(($I$12:$N$1473,$Q$12:$V$1473,$Y$12:$AD$1473),$A507-VLOOKUP($C$3,$CA$3:$CC$10,3,FALSE)+1,5,VLOOKUP($C$3,$CA$3:$CB$10,2,FALSE))</f>
        <v>14.3</v>
      </c>
      <c r="F507" s="62">
        <f>INDEX(($I$12:$N$1473,$Q$12:$V$1473,$Y$12:$AD$1473),$A507-VLOOKUP($C$3,$CA$3:$CC$10,3,FALSE)+1,6,VLOOKUP($C$3,$CA$3:$CB$10,2,FALSE))</f>
        <v>17.399999999999999</v>
      </c>
      <c r="G507" s="30"/>
      <c r="H507" s="26">
        <f t="shared" si="49"/>
        <v>42500</v>
      </c>
      <c r="I507" s="7" t="s">
        <v>515</v>
      </c>
      <c r="J507" s="7" t="s">
        <v>20</v>
      </c>
      <c r="K507" s="7">
        <v>1.2</v>
      </c>
      <c r="L507" s="7"/>
      <c r="M507" s="7">
        <v>14.6</v>
      </c>
      <c r="N507" s="7">
        <v>19</v>
      </c>
      <c r="P507" s="26">
        <f t="shared" si="50"/>
        <v>42500</v>
      </c>
      <c r="Q507" s="7" t="s">
        <v>515</v>
      </c>
      <c r="R507" s="7" t="s">
        <v>20</v>
      </c>
      <c r="S507" s="7">
        <v>1.38</v>
      </c>
      <c r="T507" s="7">
        <v>4.32</v>
      </c>
      <c r="U507" s="7">
        <v>14.7</v>
      </c>
      <c r="V507" s="7">
        <v>18.8</v>
      </c>
      <c r="X507" s="26">
        <f t="shared" si="51"/>
        <v>42500</v>
      </c>
      <c r="Y507" s="174" t="s">
        <v>515</v>
      </c>
      <c r="Z507" s="174" t="s">
        <v>20</v>
      </c>
      <c r="AA507" s="174">
        <v>2.15</v>
      </c>
      <c r="AB507" s="174">
        <v>5.4</v>
      </c>
      <c r="AC507" s="174">
        <v>14.3</v>
      </c>
      <c r="AD507" s="174">
        <v>17.399999999999999</v>
      </c>
      <c r="AF507" s="26" t="e">
        <f t="shared" si="52"/>
        <v>#VALUE!</v>
      </c>
      <c r="AG507" s="7"/>
      <c r="AH507" s="7"/>
      <c r="AI507" s="7"/>
      <c r="AJ507" s="7"/>
      <c r="AK507" s="7"/>
      <c r="AL507" s="7"/>
      <c r="AN507" s="26" t="e">
        <f t="shared" si="53"/>
        <v>#VALUE!</v>
      </c>
      <c r="AO507" s="7"/>
      <c r="AP507" s="7"/>
      <c r="AQ507" s="7"/>
      <c r="AR507" s="7"/>
      <c r="AS507" s="7"/>
      <c r="AT507" s="7"/>
      <c r="AV507" s="26" t="e">
        <f t="shared" si="54"/>
        <v>#VALUE!</v>
      </c>
      <c r="AW507" s="7"/>
      <c r="AX507" s="7"/>
      <c r="AY507" s="7"/>
      <c r="AZ507" s="7"/>
      <c r="BA507" s="7"/>
      <c r="BB507" s="7"/>
    </row>
    <row r="508" spans="1:54" x14ac:dyDescent="0.45">
      <c r="A508" s="48">
        <f t="shared" si="55"/>
        <v>42501</v>
      </c>
      <c r="B508" s="60"/>
      <c r="C508" s="61">
        <f>INDEX(($I$12:$N$1473,$Q$12:$V$1473,$Y$12:$AD$1473),$A508-VLOOKUP($C$3,$CA$3:$CC$10,3,FALSE)+1,3,VLOOKUP($C$3,$CA$3:$CB$10,2,FALSE))</f>
        <v>3.55</v>
      </c>
      <c r="D508" s="61">
        <f>INDEX(($I$12:$N$1473,$Q$12:$V$1473,$Y$12:$AD$1473),$A508-VLOOKUP($C$3,$CA$3:$CC$10,3,FALSE)+1,4,VLOOKUP($C$3,$CA$3:$CB$10,2,FALSE))</f>
        <v>4.3</v>
      </c>
      <c r="E508" s="61">
        <f>INDEX(($I$12:$N$1473,$Q$12:$V$1473,$Y$12:$AD$1473),$A508-VLOOKUP($C$3,$CA$3:$CC$10,3,FALSE)+1,5,VLOOKUP($C$3,$CA$3:$CB$10,2,FALSE))</f>
        <v>12.4</v>
      </c>
      <c r="F508" s="62">
        <f>INDEX(($I$12:$N$1473,$Q$12:$V$1473,$Y$12:$AD$1473),$A508-VLOOKUP($C$3,$CA$3:$CC$10,3,FALSE)+1,6,VLOOKUP($C$3,$CA$3:$CB$10,2,FALSE))</f>
        <v>16.5</v>
      </c>
      <c r="G508" s="30"/>
      <c r="H508" s="26">
        <f t="shared" si="49"/>
        <v>42501</v>
      </c>
      <c r="I508" s="7" t="s">
        <v>516</v>
      </c>
      <c r="J508" s="7" t="s">
        <v>20</v>
      </c>
      <c r="K508" s="7">
        <v>2.0499999999999998</v>
      </c>
      <c r="L508" s="7"/>
      <c r="M508" s="7">
        <v>13.6</v>
      </c>
      <c r="N508" s="7">
        <v>18.3</v>
      </c>
      <c r="P508" s="26">
        <f t="shared" si="50"/>
        <v>42501</v>
      </c>
      <c r="Q508" s="7" t="s">
        <v>516</v>
      </c>
      <c r="R508" s="7" t="s">
        <v>20</v>
      </c>
      <c r="S508" s="7">
        <v>2.72</v>
      </c>
      <c r="T508" s="7">
        <v>4.32</v>
      </c>
      <c r="U508" s="7">
        <v>12.4</v>
      </c>
      <c r="V508" s="7">
        <v>18.2</v>
      </c>
      <c r="X508" s="26">
        <f t="shared" si="51"/>
        <v>42501</v>
      </c>
      <c r="Y508" s="174" t="s">
        <v>516</v>
      </c>
      <c r="Z508" s="174" t="s">
        <v>20</v>
      </c>
      <c r="AA508" s="174">
        <v>3.55</v>
      </c>
      <c r="AB508" s="174">
        <v>4.3</v>
      </c>
      <c r="AC508" s="174">
        <v>12.4</v>
      </c>
      <c r="AD508" s="174">
        <v>16.5</v>
      </c>
      <c r="AF508" s="26" t="e">
        <f t="shared" si="52"/>
        <v>#VALUE!</v>
      </c>
      <c r="AG508" s="7"/>
      <c r="AH508" s="7"/>
      <c r="AI508" s="7"/>
      <c r="AJ508" s="7"/>
      <c r="AK508" s="7"/>
      <c r="AL508" s="7"/>
      <c r="AN508" s="26" t="e">
        <f t="shared" si="53"/>
        <v>#VALUE!</v>
      </c>
      <c r="AO508" s="7"/>
      <c r="AP508" s="7"/>
      <c r="AQ508" s="7"/>
      <c r="AR508" s="7"/>
      <c r="AS508" s="7"/>
      <c r="AT508" s="7"/>
      <c r="AV508" s="26" t="e">
        <f t="shared" si="54"/>
        <v>#VALUE!</v>
      </c>
      <c r="AW508" s="7"/>
      <c r="AX508" s="7"/>
      <c r="AY508" s="7"/>
      <c r="AZ508" s="7"/>
      <c r="BA508" s="7"/>
      <c r="BB508" s="7"/>
    </row>
    <row r="509" spans="1:54" x14ac:dyDescent="0.45">
      <c r="A509" s="48">
        <f t="shared" si="55"/>
        <v>42502</v>
      </c>
      <c r="B509" s="60"/>
      <c r="C509" s="61">
        <f>INDEX(($I$12:$N$1473,$Q$12:$V$1473,$Y$12:$AD$1473),$A509-VLOOKUP($C$3,$CA$3:$CC$10,3,FALSE)+1,3,VLOOKUP($C$3,$CA$3:$CB$10,2,FALSE))</f>
        <v>2.35</v>
      </c>
      <c r="D509" s="61">
        <f>INDEX(($I$12:$N$1473,$Q$12:$V$1473,$Y$12:$AD$1473),$A509-VLOOKUP($C$3,$CA$3:$CC$10,3,FALSE)+1,4,VLOOKUP($C$3,$CA$3:$CB$10,2,FALSE))</f>
        <v>4.3</v>
      </c>
      <c r="E509" s="61">
        <f>INDEX(($I$12:$N$1473,$Q$12:$V$1473,$Y$12:$AD$1473),$A509-VLOOKUP($C$3,$CA$3:$CC$10,3,FALSE)+1,5,VLOOKUP($C$3,$CA$3:$CB$10,2,FALSE))</f>
        <v>11.7</v>
      </c>
      <c r="F509" s="62">
        <f>INDEX(($I$12:$N$1473,$Q$12:$V$1473,$Y$12:$AD$1473),$A509-VLOOKUP($C$3,$CA$3:$CC$10,3,FALSE)+1,6,VLOOKUP($C$3,$CA$3:$CB$10,2,FALSE))</f>
        <v>19.600000000000001</v>
      </c>
      <c r="G509" s="30"/>
      <c r="H509" s="26">
        <f t="shared" si="49"/>
        <v>42502</v>
      </c>
      <c r="I509" s="7" t="s">
        <v>517</v>
      </c>
      <c r="J509" s="7" t="s">
        <v>20</v>
      </c>
      <c r="K509" s="7">
        <v>1.4</v>
      </c>
      <c r="L509" s="7"/>
      <c r="M509" s="7">
        <v>13.6</v>
      </c>
      <c r="N509" s="7">
        <v>19.600000000000001</v>
      </c>
      <c r="P509" s="26">
        <f t="shared" si="50"/>
        <v>42502</v>
      </c>
      <c r="Q509" s="7" t="s">
        <v>517</v>
      </c>
      <c r="R509" s="7" t="s">
        <v>20</v>
      </c>
      <c r="S509" s="7">
        <v>2.48</v>
      </c>
      <c r="T509" s="7">
        <v>4.32</v>
      </c>
      <c r="U509" s="7">
        <v>12.2</v>
      </c>
      <c r="V509" s="7">
        <v>19.2</v>
      </c>
      <c r="X509" s="26">
        <f t="shared" si="51"/>
        <v>42502</v>
      </c>
      <c r="Y509" s="174" t="s">
        <v>517</v>
      </c>
      <c r="Z509" s="174" t="s">
        <v>20</v>
      </c>
      <c r="AA509" s="174">
        <v>2.35</v>
      </c>
      <c r="AB509" s="174">
        <v>4.3</v>
      </c>
      <c r="AC509" s="174">
        <v>11.7</v>
      </c>
      <c r="AD509" s="174">
        <v>19.600000000000001</v>
      </c>
      <c r="AF509" s="26" t="e">
        <f t="shared" si="52"/>
        <v>#VALUE!</v>
      </c>
      <c r="AG509" s="7"/>
      <c r="AH509" s="7"/>
      <c r="AI509" s="7"/>
      <c r="AJ509" s="7"/>
      <c r="AK509" s="7"/>
      <c r="AL509" s="7"/>
      <c r="AN509" s="26" t="e">
        <f t="shared" si="53"/>
        <v>#VALUE!</v>
      </c>
      <c r="AO509" s="7"/>
      <c r="AP509" s="7"/>
      <c r="AQ509" s="7"/>
      <c r="AR509" s="7"/>
      <c r="AS509" s="7"/>
      <c r="AT509" s="7"/>
      <c r="AV509" s="26" t="e">
        <f t="shared" si="54"/>
        <v>#VALUE!</v>
      </c>
      <c r="AW509" s="7"/>
      <c r="AX509" s="7"/>
      <c r="AY509" s="7"/>
      <c r="AZ509" s="7"/>
      <c r="BA509" s="7"/>
      <c r="BB509" s="7"/>
    </row>
    <row r="510" spans="1:54" x14ac:dyDescent="0.45">
      <c r="A510" s="48">
        <f t="shared" si="55"/>
        <v>42503</v>
      </c>
      <c r="B510" s="60"/>
      <c r="C510" s="61">
        <f>INDEX(($I$12:$N$1473,$Q$12:$V$1473,$Y$12:$AD$1473),$A510-VLOOKUP($C$3,$CA$3:$CC$10,3,FALSE)+1,3,VLOOKUP($C$3,$CA$3:$CB$10,2,FALSE))</f>
        <v>0</v>
      </c>
      <c r="D510" s="61">
        <f>INDEX(($I$12:$N$1473,$Q$12:$V$1473,$Y$12:$AD$1473),$A510-VLOOKUP($C$3,$CA$3:$CC$10,3,FALSE)+1,4,VLOOKUP($C$3,$CA$3:$CB$10,2,FALSE))</f>
        <v>4.3</v>
      </c>
      <c r="E510" s="61">
        <f>INDEX(($I$12:$N$1473,$Q$12:$V$1473,$Y$12:$AD$1473),$A510-VLOOKUP($C$3,$CA$3:$CC$10,3,FALSE)+1,5,VLOOKUP($C$3,$CA$3:$CB$10,2,FALSE))</f>
        <v>14.1</v>
      </c>
      <c r="F510" s="62">
        <f>INDEX(($I$12:$N$1473,$Q$12:$V$1473,$Y$12:$AD$1473),$A510-VLOOKUP($C$3,$CA$3:$CC$10,3,FALSE)+1,6,VLOOKUP($C$3,$CA$3:$CB$10,2,FALSE))</f>
        <v>23</v>
      </c>
      <c r="G510" s="30"/>
      <c r="H510" s="26">
        <f t="shared" si="49"/>
        <v>42503</v>
      </c>
      <c r="I510" s="7" t="s">
        <v>518</v>
      </c>
      <c r="J510" s="7" t="s">
        <v>20</v>
      </c>
      <c r="K510" s="7">
        <v>0</v>
      </c>
      <c r="L510" s="7"/>
      <c r="M510" s="7">
        <v>14.1</v>
      </c>
      <c r="N510" s="7">
        <v>23.6</v>
      </c>
      <c r="P510" s="26">
        <f t="shared" si="50"/>
        <v>42503</v>
      </c>
      <c r="Q510" s="7" t="s">
        <v>518</v>
      </c>
      <c r="R510" s="7" t="s">
        <v>20</v>
      </c>
      <c r="S510" s="7">
        <v>0.91</v>
      </c>
      <c r="T510" s="7">
        <v>4.32</v>
      </c>
      <c r="U510" s="7">
        <v>14.3</v>
      </c>
      <c r="V510" s="7">
        <v>23.6</v>
      </c>
      <c r="X510" s="26">
        <f t="shared" si="51"/>
        <v>42503</v>
      </c>
      <c r="Y510" s="174" t="s">
        <v>518</v>
      </c>
      <c r="Z510" s="174" t="s">
        <v>20</v>
      </c>
      <c r="AA510" s="174">
        <v>0</v>
      </c>
      <c r="AB510" s="174">
        <v>4.3</v>
      </c>
      <c r="AC510" s="174">
        <v>14.1</v>
      </c>
      <c r="AD510" s="174">
        <v>23</v>
      </c>
      <c r="AF510" s="26" t="e">
        <f t="shared" si="52"/>
        <v>#VALUE!</v>
      </c>
      <c r="AG510" s="7"/>
      <c r="AH510" s="7"/>
      <c r="AI510" s="7"/>
      <c r="AJ510" s="7"/>
      <c r="AK510" s="7"/>
      <c r="AL510" s="7"/>
      <c r="AN510" s="26" t="e">
        <f t="shared" si="53"/>
        <v>#VALUE!</v>
      </c>
      <c r="AO510" s="7"/>
      <c r="AP510" s="7"/>
      <c r="AQ510" s="7"/>
      <c r="AR510" s="7"/>
      <c r="AS510" s="7"/>
      <c r="AT510" s="7"/>
      <c r="AV510" s="26" t="e">
        <f t="shared" si="54"/>
        <v>#VALUE!</v>
      </c>
      <c r="AW510" s="7"/>
      <c r="AX510" s="7"/>
      <c r="AY510" s="7"/>
      <c r="AZ510" s="7"/>
      <c r="BA510" s="7"/>
      <c r="BB510" s="7"/>
    </row>
    <row r="511" spans="1:54" x14ac:dyDescent="0.45">
      <c r="A511" s="48">
        <f t="shared" si="55"/>
        <v>42504</v>
      </c>
      <c r="B511" s="60"/>
      <c r="C511" s="61">
        <f>INDEX(($I$12:$N$1473,$Q$12:$V$1473,$Y$12:$AD$1473),$A511-VLOOKUP($C$3,$CA$3:$CC$10,3,FALSE)+1,3,VLOOKUP($C$3,$CA$3:$CB$10,2,FALSE))</f>
        <v>6.1</v>
      </c>
      <c r="D511" s="61">
        <f>INDEX(($I$12:$N$1473,$Q$12:$V$1473,$Y$12:$AD$1473),$A511-VLOOKUP($C$3,$CA$3:$CC$10,3,FALSE)+1,4,VLOOKUP($C$3,$CA$3:$CB$10,2,FALSE))</f>
        <v>4.3</v>
      </c>
      <c r="E511" s="61">
        <f>INDEX(($I$12:$N$1473,$Q$12:$V$1473,$Y$12:$AD$1473),$A511-VLOOKUP($C$3,$CA$3:$CC$10,3,FALSE)+1,5,VLOOKUP($C$3,$CA$3:$CB$10,2,FALSE))</f>
        <v>9.1999999999999993</v>
      </c>
      <c r="F511" s="62">
        <f>INDEX(($I$12:$N$1473,$Q$12:$V$1473,$Y$12:$AD$1473),$A511-VLOOKUP($C$3,$CA$3:$CC$10,3,FALSE)+1,6,VLOOKUP($C$3,$CA$3:$CB$10,2,FALSE))</f>
        <v>14.6</v>
      </c>
      <c r="G511" s="30"/>
      <c r="H511" s="26">
        <f t="shared" si="49"/>
        <v>42504</v>
      </c>
      <c r="I511" s="7" t="s">
        <v>519</v>
      </c>
      <c r="J511" s="7" t="s">
        <v>20</v>
      </c>
      <c r="K511" s="7">
        <v>5.65</v>
      </c>
      <c r="L511" s="7"/>
      <c r="M511" s="7">
        <v>9.6999999999999993</v>
      </c>
      <c r="N511" s="7">
        <v>15</v>
      </c>
      <c r="P511" s="26">
        <f t="shared" si="50"/>
        <v>42504</v>
      </c>
      <c r="Q511" s="7" t="s">
        <v>519</v>
      </c>
      <c r="R511" s="7" t="s">
        <v>20</v>
      </c>
      <c r="S511" s="7">
        <v>6.45</v>
      </c>
      <c r="T511" s="7">
        <v>4.32</v>
      </c>
      <c r="U511" s="7">
        <v>9.1999999999999993</v>
      </c>
      <c r="V511" s="7">
        <v>13.9</v>
      </c>
      <c r="X511" s="26">
        <f t="shared" si="51"/>
        <v>42504</v>
      </c>
      <c r="Y511" s="174" t="s">
        <v>519</v>
      </c>
      <c r="Z511" s="174" t="s">
        <v>20</v>
      </c>
      <c r="AA511" s="174">
        <v>6.1</v>
      </c>
      <c r="AB511" s="174">
        <v>4.3</v>
      </c>
      <c r="AC511" s="174">
        <v>9.1999999999999993</v>
      </c>
      <c r="AD511" s="174">
        <v>14.6</v>
      </c>
      <c r="AF511" s="26" t="e">
        <f t="shared" si="52"/>
        <v>#VALUE!</v>
      </c>
      <c r="AG511" s="7"/>
      <c r="AH511" s="7"/>
      <c r="AI511" s="7"/>
      <c r="AJ511" s="7"/>
      <c r="AK511" s="7"/>
      <c r="AL511" s="7"/>
      <c r="AN511" s="26" t="e">
        <f t="shared" si="53"/>
        <v>#VALUE!</v>
      </c>
      <c r="AO511" s="7"/>
      <c r="AP511" s="7"/>
      <c r="AQ511" s="7"/>
      <c r="AR511" s="7"/>
      <c r="AS511" s="7"/>
      <c r="AT511" s="7"/>
      <c r="AV511" s="26" t="e">
        <f t="shared" si="54"/>
        <v>#VALUE!</v>
      </c>
      <c r="AW511" s="7"/>
      <c r="AX511" s="7"/>
      <c r="AY511" s="7"/>
      <c r="AZ511" s="7"/>
      <c r="BA511" s="7"/>
      <c r="BB511" s="7"/>
    </row>
    <row r="512" spans="1:54" x14ac:dyDescent="0.45">
      <c r="A512" s="48">
        <f t="shared" si="55"/>
        <v>42505</v>
      </c>
      <c r="B512" s="60"/>
      <c r="C512" s="61">
        <f>INDEX(($I$12:$N$1473,$Q$12:$V$1473,$Y$12:$AD$1473),$A512-VLOOKUP($C$3,$CA$3:$CC$10,3,FALSE)+1,3,VLOOKUP($C$3,$CA$3:$CB$10,2,FALSE))</f>
        <v>8.6999999999999993</v>
      </c>
      <c r="D512" s="61">
        <f>INDEX(($I$12:$N$1473,$Q$12:$V$1473,$Y$12:$AD$1473),$A512-VLOOKUP($C$3,$CA$3:$CC$10,3,FALSE)+1,4,VLOOKUP($C$3,$CA$3:$CB$10,2,FALSE))</f>
        <v>4.3</v>
      </c>
      <c r="E512" s="61">
        <f>INDEX(($I$12:$N$1473,$Q$12:$V$1473,$Y$12:$AD$1473),$A512-VLOOKUP($C$3,$CA$3:$CC$10,3,FALSE)+1,5,VLOOKUP($C$3,$CA$3:$CB$10,2,FALSE))</f>
        <v>2.2000000000000002</v>
      </c>
      <c r="F512" s="62">
        <f>INDEX(($I$12:$N$1473,$Q$12:$V$1473,$Y$12:$AD$1473),$A512-VLOOKUP($C$3,$CA$3:$CC$10,3,FALSE)+1,6,VLOOKUP($C$3,$CA$3:$CB$10,2,FALSE))</f>
        <v>16.399999999999999</v>
      </c>
      <c r="G512" s="30"/>
      <c r="H512" s="26">
        <f t="shared" si="49"/>
        <v>42505</v>
      </c>
      <c r="I512" s="7" t="s">
        <v>520</v>
      </c>
      <c r="J512" s="7" t="s">
        <v>20</v>
      </c>
      <c r="K512" s="7">
        <v>6.7</v>
      </c>
      <c r="L512" s="7"/>
      <c r="M512" s="7">
        <v>6.4</v>
      </c>
      <c r="N512" s="7">
        <v>16.2</v>
      </c>
      <c r="P512" s="26">
        <f t="shared" si="50"/>
        <v>42505</v>
      </c>
      <c r="Q512" s="7" t="s">
        <v>520</v>
      </c>
      <c r="R512" s="7" t="s">
        <v>20</v>
      </c>
      <c r="S512" s="7">
        <v>8.35</v>
      </c>
      <c r="T512" s="7">
        <v>4.32</v>
      </c>
      <c r="U512" s="7">
        <v>3.5</v>
      </c>
      <c r="V512" s="7">
        <v>15.8</v>
      </c>
      <c r="X512" s="26">
        <f t="shared" si="51"/>
        <v>42505</v>
      </c>
      <c r="Y512" s="174" t="s">
        <v>520</v>
      </c>
      <c r="Z512" s="174" t="s">
        <v>20</v>
      </c>
      <c r="AA512" s="174">
        <v>8.6999999999999993</v>
      </c>
      <c r="AB512" s="174">
        <v>4.3</v>
      </c>
      <c r="AC512" s="174">
        <v>2.2000000000000002</v>
      </c>
      <c r="AD512" s="174">
        <v>16.399999999999999</v>
      </c>
      <c r="AF512" s="26" t="e">
        <f t="shared" si="52"/>
        <v>#VALUE!</v>
      </c>
      <c r="AG512" s="7"/>
      <c r="AH512" s="7"/>
      <c r="AI512" s="7"/>
      <c r="AJ512" s="7"/>
      <c r="AK512" s="7"/>
      <c r="AL512" s="7"/>
      <c r="AN512" s="26" t="e">
        <f t="shared" si="53"/>
        <v>#VALUE!</v>
      </c>
      <c r="AO512" s="7"/>
      <c r="AP512" s="7"/>
      <c r="AQ512" s="7"/>
      <c r="AR512" s="7"/>
      <c r="AS512" s="7"/>
      <c r="AT512" s="7"/>
      <c r="AV512" s="26" t="e">
        <f t="shared" si="54"/>
        <v>#VALUE!</v>
      </c>
      <c r="AW512" s="7"/>
      <c r="AX512" s="7"/>
      <c r="AY512" s="7"/>
      <c r="AZ512" s="7"/>
      <c r="BA512" s="7"/>
      <c r="BB512" s="7"/>
    </row>
    <row r="513" spans="1:54" x14ac:dyDescent="0.45">
      <c r="A513" s="48">
        <f t="shared" si="55"/>
        <v>42506</v>
      </c>
      <c r="B513" s="60"/>
      <c r="C513" s="61">
        <f>INDEX(($I$12:$N$1473,$Q$12:$V$1473,$Y$12:$AD$1473),$A513-VLOOKUP($C$3,$CA$3:$CC$10,3,FALSE)+1,3,VLOOKUP($C$3,$CA$3:$CB$10,2,FALSE))</f>
        <v>6.45</v>
      </c>
      <c r="D513" s="61">
        <f>INDEX(($I$12:$N$1473,$Q$12:$V$1473,$Y$12:$AD$1473),$A513-VLOOKUP($C$3,$CA$3:$CC$10,3,FALSE)+1,4,VLOOKUP($C$3,$CA$3:$CB$10,2,FALSE))</f>
        <v>4.3</v>
      </c>
      <c r="E513" s="61">
        <f>INDEX(($I$12:$N$1473,$Q$12:$V$1473,$Y$12:$AD$1473),$A513-VLOOKUP($C$3,$CA$3:$CC$10,3,FALSE)+1,5,VLOOKUP($C$3,$CA$3:$CB$10,2,FALSE))</f>
        <v>5.2</v>
      </c>
      <c r="F513" s="62">
        <f>INDEX(($I$12:$N$1473,$Q$12:$V$1473,$Y$12:$AD$1473),$A513-VLOOKUP($C$3,$CA$3:$CC$10,3,FALSE)+1,6,VLOOKUP($C$3,$CA$3:$CB$10,2,FALSE))</f>
        <v>17.899999999999999</v>
      </c>
      <c r="G513" s="30"/>
      <c r="H513" s="26">
        <f t="shared" si="49"/>
        <v>42506</v>
      </c>
      <c r="I513" s="7" t="s">
        <v>521</v>
      </c>
      <c r="J513" s="7" t="s">
        <v>20</v>
      </c>
      <c r="K513" s="7">
        <v>4.6500000000000004</v>
      </c>
      <c r="L513" s="7"/>
      <c r="M513" s="7">
        <v>9.1999999999999993</v>
      </c>
      <c r="N513" s="7">
        <v>17.5</v>
      </c>
      <c r="P513" s="26">
        <f t="shared" si="50"/>
        <v>42506</v>
      </c>
      <c r="Q513" s="7" t="s">
        <v>521</v>
      </c>
      <c r="R513" s="7" t="s">
        <v>20</v>
      </c>
      <c r="S513" s="7">
        <v>7.15</v>
      </c>
      <c r="T513" s="7">
        <v>4.32</v>
      </c>
      <c r="U513" s="7">
        <v>5.0999999999999996</v>
      </c>
      <c r="V513" s="7">
        <v>16.600000000000001</v>
      </c>
      <c r="X513" s="26">
        <f t="shared" si="51"/>
        <v>42506</v>
      </c>
      <c r="Y513" s="174" t="s">
        <v>521</v>
      </c>
      <c r="Z513" s="174" t="s">
        <v>20</v>
      </c>
      <c r="AA513" s="174">
        <v>6.45</v>
      </c>
      <c r="AB513" s="174">
        <v>4.3</v>
      </c>
      <c r="AC513" s="174">
        <v>5.2</v>
      </c>
      <c r="AD513" s="174">
        <v>17.899999999999999</v>
      </c>
      <c r="AF513" s="26" t="e">
        <f t="shared" si="52"/>
        <v>#VALUE!</v>
      </c>
      <c r="AG513" s="7"/>
      <c r="AH513" s="7"/>
      <c r="AI513" s="7"/>
      <c r="AJ513" s="7"/>
      <c r="AK513" s="7"/>
      <c r="AL513" s="7"/>
      <c r="AN513" s="26" t="e">
        <f t="shared" si="53"/>
        <v>#VALUE!</v>
      </c>
      <c r="AO513" s="7"/>
      <c r="AP513" s="7"/>
      <c r="AQ513" s="7"/>
      <c r="AR513" s="7"/>
      <c r="AS513" s="7"/>
      <c r="AT513" s="7"/>
      <c r="AV513" s="26" t="e">
        <f t="shared" si="54"/>
        <v>#VALUE!</v>
      </c>
      <c r="AW513" s="7"/>
      <c r="AX513" s="7"/>
      <c r="AY513" s="7"/>
      <c r="AZ513" s="7"/>
      <c r="BA513" s="7"/>
      <c r="BB513" s="7"/>
    </row>
    <row r="514" spans="1:54" x14ac:dyDescent="0.45">
      <c r="A514" s="48">
        <f t="shared" si="55"/>
        <v>42507</v>
      </c>
      <c r="B514" s="60"/>
      <c r="C514" s="61">
        <f>INDEX(($I$12:$N$1473,$Q$12:$V$1473,$Y$12:$AD$1473),$A514-VLOOKUP($C$3,$CA$3:$CC$10,3,FALSE)+1,3,VLOOKUP($C$3,$CA$3:$CB$10,2,FALSE))</f>
        <v>6.6</v>
      </c>
      <c r="D514" s="61">
        <f>INDEX(($I$12:$N$1473,$Q$12:$V$1473,$Y$12:$AD$1473),$A514-VLOOKUP($C$3,$CA$3:$CC$10,3,FALSE)+1,4,VLOOKUP($C$3,$CA$3:$CB$10,2,FALSE))</f>
        <v>4.3</v>
      </c>
      <c r="E514" s="61">
        <f>INDEX(($I$12:$N$1473,$Q$12:$V$1473,$Y$12:$AD$1473),$A514-VLOOKUP($C$3,$CA$3:$CC$10,3,FALSE)+1,5,VLOOKUP($C$3,$CA$3:$CB$10,2,FALSE))</f>
        <v>4.8</v>
      </c>
      <c r="F514" s="62">
        <f>INDEX(($I$12:$N$1473,$Q$12:$V$1473,$Y$12:$AD$1473),$A514-VLOOKUP($C$3,$CA$3:$CC$10,3,FALSE)+1,6,VLOOKUP($C$3,$CA$3:$CB$10,2,FALSE))</f>
        <v>18</v>
      </c>
      <c r="G514" s="30"/>
      <c r="H514" s="26">
        <f t="shared" si="49"/>
        <v>42507</v>
      </c>
      <c r="I514" s="7" t="s">
        <v>522</v>
      </c>
      <c r="J514" s="7" t="s">
        <v>20</v>
      </c>
      <c r="K514" s="7">
        <v>4.3499999999999996</v>
      </c>
      <c r="L514" s="7"/>
      <c r="M514" s="7">
        <v>8.3000000000000007</v>
      </c>
      <c r="N514" s="7">
        <v>19</v>
      </c>
      <c r="P514" s="26">
        <f t="shared" si="50"/>
        <v>42507</v>
      </c>
      <c r="Q514" s="7" t="s">
        <v>522</v>
      </c>
      <c r="R514" s="7" t="s">
        <v>20</v>
      </c>
      <c r="S514" s="7">
        <v>5.99</v>
      </c>
      <c r="T514" s="7">
        <v>4.32</v>
      </c>
      <c r="U514" s="7">
        <v>5.0999999999999996</v>
      </c>
      <c r="V514" s="7">
        <v>19.2</v>
      </c>
      <c r="X514" s="26">
        <f t="shared" si="51"/>
        <v>42507</v>
      </c>
      <c r="Y514" s="174" t="s">
        <v>522</v>
      </c>
      <c r="Z514" s="174" t="s">
        <v>20</v>
      </c>
      <c r="AA514" s="174">
        <v>6.6</v>
      </c>
      <c r="AB514" s="174">
        <v>4.3</v>
      </c>
      <c r="AC514" s="174">
        <v>4.8</v>
      </c>
      <c r="AD514" s="174">
        <v>18</v>
      </c>
      <c r="AF514" s="26" t="e">
        <f t="shared" si="52"/>
        <v>#VALUE!</v>
      </c>
      <c r="AG514" s="7"/>
      <c r="AH514" s="7"/>
      <c r="AI514" s="7"/>
      <c r="AJ514" s="7"/>
      <c r="AK514" s="7"/>
      <c r="AL514" s="7"/>
      <c r="AN514" s="26" t="e">
        <f t="shared" si="53"/>
        <v>#VALUE!</v>
      </c>
      <c r="AO514" s="7"/>
      <c r="AP514" s="7"/>
      <c r="AQ514" s="7"/>
      <c r="AR514" s="7"/>
      <c r="AS514" s="7"/>
      <c r="AT514" s="7"/>
      <c r="AV514" s="26" t="e">
        <f t="shared" si="54"/>
        <v>#VALUE!</v>
      </c>
      <c r="AW514" s="7"/>
      <c r="AX514" s="7"/>
      <c r="AY514" s="7"/>
      <c r="AZ514" s="7"/>
      <c r="BA514" s="7"/>
      <c r="BB514" s="7"/>
    </row>
    <row r="515" spans="1:54" x14ac:dyDescent="0.45">
      <c r="A515" s="48">
        <f t="shared" si="55"/>
        <v>42508</v>
      </c>
      <c r="B515" s="60"/>
      <c r="C515" s="61">
        <f>INDEX(($I$12:$N$1473,$Q$12:$V$1473,$Y$12:$AD$1473),$A515-VLOOKUP($C$3,$CA$3:$CC$10,3,FALSE)+1,3,VLOOKUP($C$3,$CA$3:$CB$10,2,FALSE))</f>
        <v>3.6</v>
      </c>
      <c r="D515" s="61">
        <f>INDEX(($I$12:$N$1473,$Q$12:$V$1473,$Y$12:$AD$1473),$A515-VLOOKUP($C$3,$CA$3:$CC$10,3,FALSE)+1,4,VLOOKUP($C$3,$CA$3:$CB$10,2,FALSE))</f>
        <v>4.3</v>
      </c>
      <c r="E515" s="61">
        <f>INDEX(($I$12:$N$1473,$Q$12:$V$1473,$Y$12:$AD$1473),$A515-VLOOKUP($C$3,$CA$3:$CC$10,3,FALSE)+1,5,VLOOKUP($C$3,$CA$3:$CB$10,2,FALSE))</f>
        <v>11.8</v>
      </c>
      <c r="F515" s="62">
        <f>INDEX(($I$12:$N$1473,$Q$12:$V$1473,$Y$12:$AD$1473),$A515-VLOOKUP($C$3,$CA$3:$CC$10,3,FALSE)+1,6,VLOOKUP($C$3,$CA$3:$CB$10,2,FALSE))</f>
        <v>17</v>
      </c>
      <c r="G515" s="30"/>
      <c r="H515" s="26">
        <f t="shared" si="49"/>
        <v>42508</v>
      </c>
      <c r="I515" s="7" t="s">
        <v>523</v>
      </c>
      <c r="J515" s="7" t="s">
        <v>20</v>
      </c>
      <c r="K515" s="7">
        <v>3.3</v>
      </c>
      <c r="L515" s="7"/>
      <c r="M515" s="7">
        <v>12.6</v>
      </c>
      <c r="N515" s="7">
        <v>16.8</v>
      </c>
      <c r="P515" s="26">
        <f t="shared" si="50"/>
        <v>42508</v>
      </c>
      <c r="Q515" s="7" t="s">
        <v>523</v>
      </c>
      <c r="R515" s="7" t="s">
        <v>20</v>
      </c>
      <c r="S515" s="7">
        <v>3.95</v>
      </c>
      <c r="T515" s="7">
        <v>4.32</v>
      </c>
      <c r="U515" s="7">
        <v>11.4</v>
      </c>
      <c r="V515" s="7">
        <v>16.7</v>
      </c>
      <c r="X515" s="26">
        <f t="shared" si="51"/>
        <v>42508</v>
      </c>
      <c r="Y515" s="174" t="s">
        <v>523</v>
      </c>
      <c r="Z515" s="174" t="s">
        <v>20</v>
      </c>
      <c r="AA515" s="174">
        <v>3.6</v>
      </c>
      <c r="AB515" s="174">
        <v>4.3</v>
      </c>
      <c r="AC515" s="174">
        <v>11.8</v>
      </c>
      <c r="AD515" s="174">
        <v>17</v>
      </c>
      <c r="AF515" s="26" t="e">
        <f t="shared" si="52"/>
        <v>#VALUE!</v>
      </c>
      <c r="AG515" s="7"/>
      <c r="AH515" s="7"/>
      <c r="AI515" s="7"/>
      <c r="AJ515" s="7"/>
      <c r="AK515" s="7"/>
      <c r="AL515" s="7"/>
      <c r="AN515" s="26" t="e">
        <f t="shared" si="53"/>
        <v>#VALUE!</v>
      </c>
      <c r="AO515" s="7"/>
      <c r="AP515" s="7"/>
      <c r="AQ515" s="7"/>
      <c r="AR515" s="7"/>
      <c r="AS515" s="7"/>
      <c r="AT515" s="7"/>
      <c r="AV515" s="26" t="e">
        <f t="shared" si="54"/>
        <v>#VALUE!</v>
      </c>
      <c r="AW515" s="7"/>
      <c r="AX515" s="7"/>
      <c r="AY515" s="7"/>
      <c r="AZ515" s="7"/>
      <c r="BA515" s="7"/>
      <c r="BB515" s="7"/>
    </row>
    <row r="516" spans="1:54" x14ac:dyDescent="0.45">
      <c r="A516" s="48">
        <f t="shared" si="55"/>
        <v>42509</v>
      </c>
      <c r="B516" s="60"/>
      <c r="C516" s="61">
        <f>INDEX(($I$12:$N$1473,$Q$12:$V$1473,$Y$12:$AD$1473),$A516-VLOOKUP($C$3,$CA$3:$CC$10,3,FALSE)+1,3,VLOOKUP($C$3,$CA$3:$CB$10,2,FALSE))</f>
        <v>5.2</v>
      </c>
      <c r="D516" s="61">
        <f>INDEX(($I$12:$N$1473,$Q$12:$V$1473,$Y$12:$AD$1473),$A516-VLOOKUP($C$3,$CA$3:$CC$10,3,FALSE)+1,4,VLOOKUP($C$3,$CA$3:$CB$10,2,FALSE))</f>
        <v>4.3</v>
      </c>
      <c r="E516" s="61">
        <f>INDEX(($I$12:$N$1473,$Q$12:$V$1473,$Y$12:$AD$1473),$A516-VLOOKUP($C$3,$CA$3:$CC$10,3,FALSE)+1,5,VLOOKUP($C$3,$CA$3:$CB$10,2,FALSE))</f>
        <v>8.8000000000000007</v>
      </c>
      <c r="F516" s="62">
        <f>INDEX(($I$12:$N$1473,$Q$12:$V$1473,$Y$12:$AD$1473),$A516-VLOOKUP($C$3,$CA$3:$CC$10,3,FALSE)+1,6,VLOOKUP($C$3,$CA$3:$CB$10,2,FALSE))</f>
        <v>16.8</v>
      </c>
      <c r="G516" s="30"/>
      <c r="H516" s="26">
        <f t="shared" si="49"/>
        <v>42509</v>
      </c>
      <c r="I516" s="7" t="s">
        <v>524</v>
      </c>
      <c r="J516" s="7" t="s">
        <v>20</v>
      </c>
      <c r="K516" s="7">
        <v>4.7</v>
      </c>
      <c r="L516" s="7"/>
      <c r="M516" s="7">
        <v>9.1999999999999993</v>
      </c>
      <c r="N516" s="7">
        <v>17.399999999999999</v>
      </c>
      <c r="P516" s="26">
        <f t="shared" si="50"/>
        <v>42509</v>
      </c>
      <c r="Q516" s="7" t="s">
        <v>524</v>
      </c>
      <c r="R516" s="7" t="s">
        <v>20</v>
      </c>
      <c r="S516" s="7">
        <v>4.6500000000000004</v>
      </c>
      <c r="T516" s="7">
        <v>4.32</v>
      </c>
      <c r="U516" s="7">
        <v>9</v>
      </c>
      <c r="V516" s="7">
        <v>17.7</v>
      </c>
      <c r="X516" s="26">
        <f t="shared" si="51"/>
        <v>42509</v>
      </c>
      <c r="Y516" s="174" t="s">
        <v>524</v>
      </c>
      <c r="Z516" s="174" t="s">
        <v>20</v>
      </c>
      <c r="AA516" s="174">
        <v>5.2</v>
      </c>
      <c r="AB516" s="174">
        <v>4.3</v>
      </c>
      <c r="AC516" s="174">
        <v>8.8000000000000007</v>
      </c>
      <c r="AD516" s="174">
        <v>16.8</v>
      </c>
      <c r="AF516" s="26" t="e">
        <f t="shared" si="52"/>
        <v>#VALUE!</v>
      </c>
      <c r="AG516" s="7"/>
      <c r="AH516" s="7"/>
      <c r="AI516" s="7"/>
      <c r="AJ516" s="7"/>
      <c r="AK516" s="7"/>
      <c r="AL516" s="7"/>
      <c r="AN516" s="26" t="e">
        <f t="shared" si="53"/>
        <v>#VALUE!</v>
      </c>
      <c r="AO516" s="7"/>
      <c r="AP516" s="7"/>
      <c r="AQ516" s="7"/>
      <c r="AR516" s="7"/>
      <c r="AS516" s="7"/>
      <c r="AT516" s="7"/>
      <c r="AV516" s="26" t="e">
        <f t="shared" si="54"/>
        <v>#VALUE!</v>
      </c>
      <c r="AW516" s="7"/>
      <c r="AX516" s="7"/>
      <c r="AY516" s="7"/>
      <c r="AZ516" s="7"/>
      <c r="BA516" s="7"/>
      <c r="BB516" s="7"/>
    </row>
    <row r="517" spans="1:54" x14ac:dyDescent="0.45">
      <c r="A517" s="48">
        <f t="shared" si="55"/>
        <v>42510</v>
      </c>
      <c r="B517" s="60"/>
      <c r="C517" s="61">
        <f>INDEX(($I$12:$N$1473,$Q$12:$V$1473,$Y$12:$AD$1473),$A517-VLOOKUP($C$3,$CA$3:$CC$10,3,FALSE)+1,3,VLOOKUP($C$3,$CA$3:$CB$10,2,FALSE))</f>
        <v>2.8</v>
      </c>
      <c r="D517" s="61">
        <f>INDEX(($I$12:$N$1473,$Q$12:$V$1473,$Y$12:$AD$1473),$A517-VLOOKUP($C$3,$CA$3:$CC$10,3,FALSE)+1,4,VLOOKUP($C$3,$CA$3:$CB$10,2,FALSE))</f>
        <v>4.3</v>
      </c>
      <c r="E517" s="61">
        <f>INDEX(($I$12:$N$1473,$Q$12:$V$1473,$Y$12:$AD$1473),$A517-VLOOKUP($C$3,$CA$3:$CC$10,3,FALSE)+1,5,VLOOKUP($C$3,$CA$3:$CB$10,2,FALSE))</f>
        <v>9.8000000000000007</v>
      </c>
      <c r="F517" s="62">
        <f>INDEX(($I$12:$N$1473,$Q$12:$V$1473,$Y$12:$AD$1473),$A517-VLOOKUP($C$3,$CA$3:$CC$10,3,FALSE)+1,6,VLOOKUP($C$3,$CA$3:$CB$10,2,FALSE))</f>
        <v>20.6</v>
      </c>
      <c r="G517" s="30"/>
      <c r="H517" s="26">
        <f t="shared" si="49"/>
        <v>42510</v>
      </c>
      <c r="I517" s="7" t="s">
        <v>525</v>
      </c>
      <c r="J517" s="7" t="s">
        <v>20</v>
      </c>
      <c r="K517" s="7">
        <v>1.4</v>
      </c>
      <c r="L517" s="7"/>
      <c r="M517" s="7">
        <v>11.3</v>
      </c>
      <c r="N517" s="7">
        <v>21.9</v>
      </c>
      <c r="P517" s="26">
        <f t="shared" si="50"/>
        <v>42510</v>
      </c>
      <c r="Q517" s="7" t="s">
        <v>525</v>
      </c>
      <c r="R517" s="7" t="s">
        <v>20</v>
      </c>
      <c r="S517" s="7">
        <v>3.2</v>
      </c>
      <c r="T517" s="7">
        <v>4.32</v>
      </c>
      <c r="U517" s="7">
        <v>9.6</v>
      </c>
      <c r="V517" s="7">
        <v>21.3</v>
      </c>
      <c r="X517" s="26">
        <f t="shared" si="51"/>
        <v>42510</v>
      </c>
      <c r="Y517" s="174" t="s">
        <v>525</v>
      </c>
      <c r="Z517" s="174" t="s">
        <v>20</v>
      </c>
      <c r="AA517" s="174">
        <v>2.8</v>
      </c>
      <c r="AB517" s="174">
        <v>4.3</v>
      </c>
      <c r="AC517" s="174">
        <v>9.8000000000000007</v>
      </c>
      <c r="AD517" s="174">
        <v>20.6</v>
      </c>
      <c r="AF517" s="26" t="e">
        <f t="shared" si="52"/>
        <v>#VALUE!</v>
      </c>
      <c r="AG517" s="7"/>
      <c r="AH517" s="7"/>
      <c r="AI517" s="7"/>
      <c r="AJ517" s="7"/>
      <c r="AK517" s="7"/>
      <c r="AL517" s="7"/>
      <c r="AN517" s="26" t="e">
        <f t="shared" si="53"/>
        <v>#VALUE!</v>
      </c>
      <c r="AO517" s="7"/>
      <c r="AP517" s="7"/>
      <c r="AQ517" s="7"/>
      <c r="AR517" s="7"/>
      <c r="AS517" s="7"/>
      <c r="AT517" s="7"/>
      <c r="AV517" s="26" t="e">
        <f t="shared" si="54"/>
        <v>#VALUE!</v>
      </c>
      <c r="AW517" s="7"/>
      <c r="AX517" s="7"/>
      <c r="AY517" s="7"/>
      <c r="AZ517" s="7"/>
      <c r="BA517" s="7"/>
      <c r="BB517" s="7"/>
    </row>
    <row r="518" spans="1:54" x14ac:dyDescent="0.45">
      <c r="A518" s="48">
        <f t="shared" si="55"/>
        <v>42511</v>
      </c>
      <c r="B518" s="60"/>
      <c r="C518" s="61">
        <f>INDEX(($I$12:$N$1473,$Q$12:$V$1473,$Y$12:$AD$1473),$A518-VLOOKUP($C$3,$CA$3:$CC$10,3,FALSE)+1,3,VLOOKUP($C$3,$CA$3:$CB$10,2,FALSE))</f>
        <v>0</v>
      </c>
      <c r="D518" s="61">
        <f>INDEX(($I$12:$N$1473,$Q$12:$V$1473,$Y$12:$AD$1473),$A518-VLOOKUP($C$3,$CA$3:$CC$10,3,FALSE)+1,4,VLOOKUP($C$3,$CA$3:$CB$10,2,FALSE))</f>
        <v>0</v>
      </c>
      <c r="E518" s="61">
        <f>INDEX(($I$12:$N$1473,$Q$12:$V$1473,$Y$12:$AD$1473),$A518-VLOOKUP($C$3,$CA$3:$CC$10,3,FALSE)+1,5,VLOOKUP($C$3,$CA$3:$CB$10,2,FALSE))</f>
        <v>12.8</v>
      </c>
      <c r="F518" s="62">
        <f>INDEX(($I$12:$N$1473,$Q$12:$V$1473,$Y$12:$AD$1473),$A518-VLOOKUP($C$3,$CA$3:$CC$10,3,FALSE)+1,6,VLOOKUP($C$3,$CA$3:$CB$10,2,FALSE))</f>
        <v>24.2</v>
      </c>
      <c r="G518" s="30"/>
      <c r="H518" s="26">
        <f t="shared" si="49"/>
        <v>42511</v>
      </c>
      <c r="I518" s="7" t="s">
        <v>526</v>
      </c>
      <c r="J518" s="7" t="s">
        <v>20</v>
      </c>
      <c r="K518" s="7">
        <v>0</v>
      </c>
      <c r="L518" s="7"/>
      <c r="M518" s="7">
        <v>13</v>
      </c>
      <c r="N518" s="7">
        <v>25.3</v>
      </c>
      <c r="P518" s="26">
        <f t="shared" si="50"/>
        <v>42511</v>
      </c>
      <c r="Q518" s="7" t="s">
        <v>526</v>
      </c>
      <c r="R518" s="7" t="s">
        <v>20</v>
      </c>
      <c r="S518" s="7">
        <v>1.21</v>
      </c>
      <c r="T518" s="7">
        <v>4.32</v>
      </c>
      <c r="U518" s="7">
        <v>13.2</v>
      </c>
      <c r="V518" s="7">
        <v>24.9</v>
      </c>
      <c r="X518" s="26">
        <f t="shared" si="51"/>
        <v>42511</v>
      </c>
      <c r="Y518" s="174" t="s">
        <v>526</v>
      </c>
      <c r="Z518" s="174" t="s">
        <v>20</v>
      </c>
      <c r="AA518" s="174">
        <v>0</v>
      </c>
      <c r="AB518" s="174">
        <v>0</v>
      </c>
      <c r="AC518" s="174">
        <v>12.8</v>
      </c>
      <c r="AD518" s="174">
        <v>24.2</v>
      </c>
      <c r="AF518" s="26" t="e">
        <f t="shared" si="52"/>
        <v>#VALUE!</v>
      </c>
      <c r="AG518" s="7"/>
      <c r="AH518" s="7"/>
      <c r="AI518" s="7"/>
      <c r="AJ518" s="7"/>
      <c r="AK518" s="7"/>
      <c r="AL518" s="7"/>
      <c r="AN518" s="26" t="e">
        <f t="shared" si="53"/>
        <v>#VALUE!</v>
      </c>
      <c r="AO518" s="7"/>
      <c r="AP518" s="7"/>
      <c r="AQ518" s="7"/>
      <c r="AR518" s="7"/>
      <c r="AS518" s="7"/>
      <c r="AT518" s="7"/>
      <c r="AV518" s="26" t="e">
        <f t="shared" si="54"/>
        <v>#VALUE!</v>
      </c>
      <c r="AW518" s="7"/>
      <c r="AX518" s="7"/>
      <c r="AY518" s="7"/>
      <c r="AZ518" s="7"/>
      <c r="BA518" s="7"/>
      <c r="BB518" s="7"/>
    </row>
    <row r="519" spans="1:54" x14ac:dyDescent="0.45">
      <c r="A519" s="48">
        <f t="shared" si="55"/>
        <v>42512</v>
      </c>
      <c r="B519" s="60"/>
      <c r="C519" s="61">
        <f>INDEX(($I$12:$N$1473,$Q$12:$V$1473,$Y$12:$AD$1473),$A519-VLOOKUP($C$3,$CA$3:$CC$10,3,FALSE)+1,3,VLOOKUP($C$3,$CA$3:$CB$10,2,FALSE))</f>
        <v>3.6</v>
      </c>
      <c r="D519" s="61">
        <f>INDEX(($I$12:$N$1473,$Q$12:$V$1473,$Y$12:$AD$1473),$A519-VLOOKUP($C$3,$CA$3:$CC$10,3,FALSE)+1,4,VLOOKUP($C$3,$CA$3:$CB$10,2,FALSE))</f>
        <v>0</v>
      </c>
      <c r="E519" s="61">
        <f>INDEX(($I$12:$N$1473,$Q$12:$V$1473,$Y$12:$AD$1473),$A519-VLOOKUP($C$3,$CA$3:$CC$10,3,FALSE)+1,5,VLOOKUP($C$3,$CA$3:$CB$10,2,FALSE))</f>
        <v>13.2</v>
      </c>
      <c r="F519" s="62">
        <f>INDEX(($I$12:$N$1473,$Q$12:$V$1473,$Y$12:$AD$1473),$A519-VLOOKUP($C$3,$CA$3:$CC$10,3,FALSE)+1,6,VLOOKUP($C$3,$CA$3:$CB$10,2,FALSE))</f>
        <v>15.6</v>
      </c>
      <c r="G519" s="30"/>
      <c r="H519" s="26">
        <f t="shared" si="49"/>
        <v>42512</v>
      </c>
      <c r="I519" s="7" t="s">
        <v>527</v>
      </c>
      <c r="J519" s="7" t="s">
        <v>20</v>
      </c>
      <c r="K519" s="7">
        <v>2.65</v>
      </c>
      <c r="L519" s="7"/>
      <c r="M519" s="7">
        <v>13.4</v>
      </c>
      <c r="N519" s="7">
        <v>17.3</v>
      </c>
      <c r="P519" s="26">
        <f t="shared" si="50"/>
        <v>42512</v>
      </c>
      <c r="Q519" s="7" t="s">
        <v>527</v>
      </c>
      <c r="R519" s="7" t="s">
        <v>20</v>
      </c>
      <c r="S519" s="7">
        <v>3</v>
      </c>
      <c r="T519" s="7">
        <v>4.32</v>
      </c>
      <c r="U519" s="7">
        <v>13</v>
      </c>
      <c r="V519" s="7">
        <v>17</v>
      </c>
      <c r="X519" s="26">
        <f t="shared" si="51"/>
        <v>42512</v>
      </c>
      <c r="Y519" s="174" t="s">
        <v>527</v>
      </c>
      <c r="Z519" s="174" t="s">
        <v>20</v>
      </c>
      <c r="AA519" s="174">
        <v>3.6</v>
      </c>
      <c r="AB519" s="174">
        <v>0</v>
      </c>
      <c r="AC519" s="174">
        <v>13.2</v>
      </c>
      <c r="AD519" s="174">
        <v>15.6</v>
      </c>
      <c r="AF519" s="26" t="e">
        <f t="shared" si="52"/>
        <v>#VALUE!</v>
      </c>
      <c r="AG519" s="7"/>
      <c r="AH519" s="7"/>
      <c r="AI519" s="7"/>
      <c r="AJ519" s="7"/>
      <c r="AK519" s="7"/>
      <c r="AL519" s="7"/>
      <c r="AN519" s="26" t="e">
        <f t="shared" si="53"/>
        <v>#VALUE!</v>
      </c>
      <c r="AO519" s="7"/>
      <c r="AP519" s="7"/>
      <c r="AQ519" s="7"/>
      <c r="AR519" s="7"/>
      <c r="AS519" s="7"/>
      <c r="AT519" s="7"/>
      <c r="AV519" s="26" t="e">
        <f t="shared" si="54"/>
        <v>#VALUE!</v>
      </c>
      <c r="AW519" s="7"/>
      <c r="AX519" s="7"/>
      <c r="AY519" s="7"/>
      <c r="AZ519" s="7"/>
      <c r="BA519" s="7"/>
      <c r="BB519" s="7"/>
    </row>
    <row r="520" spans="1:54" x14ac:dyDescent="0.45">
      <c r="A520" s="48">
        <f t="shared" si="55"/>
        <v>42513</v>
      </c>
      <c r="B520" s="60"/>
      <c r="C520" s="61">
        <f>INDEX(($I$12:$N$1473,$Q$12:$V$1473,$Y$12:$AD$1473),$A520-VLOOKUP($C$3,$CA$3:$CC$10,3,FALSE)+1,3,VLOOKUP($C$3,$CA$3:$CB$10,2,FALSE))</f>
        <v>5.2</v>
      </c>
      <c r="D520" s="61">
        <f>INDEX(($I$12:$N$1473,$Q$12:$V$1473,$Y$12:$AD$1473),$A520-VLOOKUP($C$3,$CA$3:$CC$10,3,FALSE)+1,4,VLOOKUP($C$3,$CA$3:$CB$10,2,FALSE))</f>
        <v>0</v>
      </c>
      <c r="E520" s="61">
        <f>INDEX(($I$12:$N$1473,$Q$12:$V$1473,$Y$12:$AD$1473),$A520-VLOOKUP($C$3,$CA$3:$CC$10,3,FALSE)+1,5,VLOOKUP($C$3,$CA$3:$CB$10,2,FALSE))</f>
        <v>10.4</v>
      </c>
      <c r="F520" s="62">
        <f>INDEX(($I$12:$N$1473,$Q$12:$V$1473,$Y$12:$AD$1473),$A520-VLOOKUP($C$3,$CA$3:$CC$10,3,FALSE)+1,6,VLOOKUP($C$3,$CA$3:$CB$10,2,FALSE))</f>
        <v>15.2</v>
      </c>
      <c r="G520" s="30"/>
      <c r="H520" s="26">
        <f t="shared" si="49"/>
        <v>42513</v>
      </c>
      <c r="I520" s="7" t="s">
        <v>528</v>
      </c>
      <c r="J520" s="7" t="s">
        <v>20</v>
      </c>
      <c r="K520" s="7">
        <v>4.8</v>
      </c>
      <c r="L520" s="7"/>
      <c r="M520" s="7">
        <v>10.9</v>
      </c>
      <c r="N520" s="7">
        <v>15.5</v>
      </c>
      <c r="P520" s="26">
        <f t="shared" si="50"/>
        <v>42513</v>
      </c>
      <c r="Q520" s="7" t="s">
        <v>528</v>
      </c>
      <c r="R520" s="7" t="s">
        <v>20</v>
      </c>
      <c r="S520" s="7">
        <v>4.9000000000000004</v>
      </c>
      <c r="T520" s="7">
        <v>4.32</v>
      </c>
      <c r="U520" s="7">
        <v>10.8</v>
      </c>
      <c r="V520" s="7">
        <v>15.4</v>
      </c>
      <c r="X520" s="26">
        <f t="shared" si="51"/>
        <v>42513</v>
      </c>
      <c r="Y520" s="174" t="s">
        <v>528</v>
      </c>
      <c r="Z520" s="174" t="s">
        <v>20</v>
      </c>
      <c r="AA520" s="174">
        <v>5.2</v>
      </c>
      <c r="AB520" s="174">
        <v>0</v>
      </c>
      <c r="AC520" s="174">
        <v>10.4</v>
      </c>
      <c r="AD520" s="174">
        <v>15.2</v>
      </c>
      <c r="AF520" s="26" t="e">
        <f t="shared" si="52"/>
        <v>#VALUE!</v>
      </c>
      <c r="AG520" s="7"/>
      <c r="AH520" s="7"/>
      <c r="AI520" s="7"/>
      <c r="AJ520" s="7"/>
      <c r="AK520" s="7"/>
      <c r="AL520" s="7"/>
      <c r="AN520" s="26" t="e">
        <f t="shared" si="53"/>
        <v>#VALUE!</v>
      </c>
      <c r="AO520" s="7"/>
      <c r="AP520" s="7"/>
      <c r="AQ520" s="7"/>
      <c r="AR520" s="7"/>
      <c r="AS520" s="7"/>
      <c r="AT520" s="7"/>
      <c r="AV520" s="26" t="e">
        <f t="shared" si="54"/>
        <v>#VALUE!</v>
      </c>
      <c r="AW520" s="7"/>
      <c r="AX520" s="7"/>
      <c r="AY520" s="7"/>
      <c r="AZ520" s="7"/>
      <c r="BA520" s="7"/>
      <c r="BB520" s="7"/>
    </row>
    <row r="521" spans="1:54" x14ac:dyDescent="0.45">
      <c r="A521" s="48">
        <f t="shared" si="55"/>
        <v>42514</v>
      </c>
      <c r="B521" s="60"/>
      <c r="C521" s="61">
        <f>INDEX(($I$12:$N$1473,$Q$12:$V$1473,$Y$12:$AD$1473),$A521-VLOOKUP($C$3,$CA$3:$CC$10,3,FALSE)+1,3,VLOOKUP($C$3,$CA$3:$CB$10,2,FALSE))</f>
        <v>7.05</v>
      </c>
      <c r="D521" s="61">
        <f>INDEX(($I$12:$N$1473,$Q$12:$V$1473,$Y$12:$AD$1473),$A521-VLOOKUP($C$3,$CA$3:$CC$10,3,FALSE)+1,4,VLOOKUP($C$3,$CA$3:$CB$10,2,FALSE))</f>
        <v>0</v>
      </c>
      <c r="E521" s="61">
        <f>INDEX(($I$12:$N$1473,$Q$12:$V$1473,$Y$12:$AD$1473),$A521-VLOOKUP($C$3,$CA$3:$CC$10,3,FALSE)+1,5,VLOOKUP($C$3,$CA$3:$CB$10,2,FALSE))</f>
        <v>7.2</v>
      </c>
      <c r="F521" s="62">
        <f>INDEX(($I$12:$N$1473,$Q$12:$V$1473,$Y$12:$AD$1473),$A521-VLOOKUP($C$3,$CA$3:$CC$10,3,FALSE)+1,6,VLOOKUP($C$3,$CA$3:$CB$10,2,FALSE))</f>
        <v>14.7</v>
      </c>
      <c r="G521" s="30"/>
      <c r="H521" s="26">
        <f t="shared" si="49"/>
        <v>42514</v>
      </c>
      <c r="I521" s="7" t="s">
        <v>529</v>
      </c>
      <c r="J521" s="7" t="s">
        <v>20</v>
      </c>
      <c r="K521" s="7">
        <v>5.3</v>
      </c>
      <c r="L521" s="7"/>
      <c r="M521" s="7">
        <v>9.9</v>
      </c>
      <c r="N521" s="7">
        <v>15.5</v>
      </c>
      <c r="P521" s="26">
        <f t="shared" si="50"/>
        <v>42514</v>
      </c>
      <c r="Q521" s="7" t="s">
        <v>529</v>
      </c>
      <c r="R521" s="7" t="s">
        <v>20</v>
      </c>
      <c r="S521" s="7">
        <v>7.5</v>
      </c>
      <c r="T521" s="7">
        <v>4.32</v>
      </c>
      <c r="U521" s="7">
        <v>6.6</v>
      </c>
      <c r="V521" s="7">
        <v>14.4</v>
      </c>
      <c r="X521" s="26">
        <f t="shared" si="51"/>
        <v>42514</v>
      </c>
      <c r="Y521" s="174" t="s">
        <v>529</v>
      </c>
      <c r="Z521" s="174" t="s">
        <v>20</v>
      </c>
      <c r="AA521" s="174">
        <v>7.05</v>
      </c>
      <c r="AB521" s="174">
        <v>0</v>
      </c>
      <c r="AC521" s="174">
        <v>7.2</v>
      </c>
      <c r="AD521" s="174">
        <v>14.7</v>
      </c>
      <c r="AF521" s="26" t="e">
        <f t="shared" si="52"/>
        <v>#VALUE!</v>
      </c>
      <c r="AG521" s="7"/>
      <c r="AH521" s="7"/>
      <c r="AI521" s="7"/>
      <c r="AJ521" s="7"/>
      <c r="AK521" s="7"/>
      <c r="AL521" s="7"/>
      <c r="AN521" s="26" t="e">
        <f t="shared" si="53"/>
        <v>#VALUE!</v>
      </c>
      <c r="AO521" s="7"/>
      <c r="AP521" s="7"/>
      <c r="AQ521" s="7"/>
      <c r="AR521" s="7"/>
      <c r="AS521" s="7"/>
      <c r="AT521" s="7"/>
      <c r="AV521" s="26" t="e">
        <f t="shared" si="54"/>
        <v>#VALUE!</v>
      </c>
      <c r="AW521" s="7"/>
      <c r="AX521" s="7"/>
      <c r="AY521" s="7"/>
      <c r="AZ521" s="7"/>
      <c r="BA521" s="7"/>
      <c r="BB521" s="7"/>
    </row>
    <row r="522" spans="1:54" x14ac:dyDescent="0.45">
      <c r="A522" s="48">
        <f t="shared" si="55"/>
        <v>42515</v>
      </c>
      <c r="B522" s="60"/>
      <c r="C522" s="61">
        <f>INDEX(($I$12:$N$1473,$Q$12:$V$1473,$Y$12:$AD$1473),$A522-VLOOKUP($C$3,$CA$3:$CC$10,3,FALSE)+1,3,VLOOKUP($C$3,$CA$3:$CB$10,2,FALSE))</f>
        <v>4.2</v>
      </c>
      <c r="D522" s="61">
        <f>INDEX(($I$12:$N$1473,$Q$12:$V$1473,$Y$12:$AD$1473),$A522-VLOOKUP($C$3,$CA$3:$CC$10,3,FALSE)+1,4,VLOOKUP($C$3,$CA$3:$CB$10,2,FALSE))</f>
        <v>0</v>
      </c>
      <c r="E522" s="61">
        <f>INDEX(($I$12:$N$1473,$Q$12:$V$1473,$Y$12:$AD$1473),$A522-VLOOKUP($C$3,$CA$3:$CC$10,3,FALSE)+1,5,VLOOKUP($C$3,$CA$3:$CB$10,2,FALSE))</f>
        <v>7.2</v>
      </c>
      <c r="F522" s="62">
        <f>INDEX(($I$12:$N$1473,$Q$12:$V$1473,$Y$12:$AD$1473),$A522-VLOOKUP($C$3,$CA$3:$CC$10,3,FALSE)+1,6,VLOOKUP($C$3,$CA$3:$CB$10,2,FALSE))</f>
        <v>20.399999999999999</v>
      </c>
      <c r="G522" s="30"/>
      <c r="H522" s="26">
        <f t="shared" si="49"/>
        <v>42515</v>
      </c>
      <c r="I522" s="7" t="s">
        <v>530</v>
      </c>
      <c r="J522" s="7" t="s">
        <v>20</v>
      </c>
      <c r="K522" s="7">
        <v>3.6</v>
      </c>
      <c r="L522" s="7"/>
      <c r="M522" s="7">
        <v>8.1</v>
      </c>
      <c r="N522" s="7">
        <v>20.7</v>
      </c>
      <c r="P522" s="26">
        <f t="shared" si="50"/>
        <v>42515</v>
      </c>
      <c r="Q522" s="7" t="s">
        <v>530</v>
      </c>
      <c r="R522" s="7" t="s">
        <v>20</v>
      </c>
      <c r="S522" s="7">
        <v>5.08</v>
      </c>
      <c r="T522" s="7">
        <v>4.32</v>
      </c>
      <c r="U522" s="7">
        <v>6.8</v>
      </c>
      <c r="V522" s="7">
        <v>19.399999999999999</v>
      </c>
      <c r="X522" s="26">
        <f t="shared" si="51"/>
        <v>42515</v>
      </c>
      <c r="Y522" s="174" t="s">
        <v>530</v>
      </c>
      <c r="Z522" s="174" t="s">
        <v>20</v>
      </c>
      <c r="AA522" s="174">
        <v>4.2</v>
      </c>
      <c r="AB522" s="174">
        <v>0</v>
      </c>
      <c r="AC522" s="174">
        <v>7.2</v>
      </c>
      <c r="AD522" s="174">
        <v>20.399999999999999</v>
      </c>
      <c r="AF522" s="26" t="e">
        <f t="shared" si="52"/>
        <v>#VALUE!</v>
      </c>
      <c r="AG522" s="7"/>
      <c r="AH522" s="7"/>
      <c r="AI522" s="7"/>
      <c r="AJ522" s="7"/>
      <c r="AK522" s="7"/>
      <c r="AL522" s="7"/>
      <c r="AN522" s="26" t="e">
        <f t="shared" si="53"/>
        <v>#VALUE!</v>
      </c>
      <c r="AO522" s="7"/>
      <c r="AP522" s="7"/>
      <c r="AQ522" s="7"/>
      <c r="AR522" s="7"/>
      <c r="AS522" s="7"/>
      <c r="AT522" s="7"/>
      <c r="AV522" s="26" t="e">
        <f t="shared" si="54"/>
        <v>#VALUE!</v>
      </c>
      <c r="AW522" s="7"/>
      <c r="AX522" s="7"/>
      <c r="AY522" s="7"/>
      <c r="AZ522" s="7"/>
      <c r="BA522" s="7"/>
      <c r="BB522" s="7"/>
    </row>
    <row r="523" spans="1:54" x14ac:dyDescent="0.45">
      <c r="A523" s="48">
        <f t="shared" si="55"/>
        <v>42516</v>
      </c>
      <c r="B523" s="60"/>
      <c r="C523" s="61">
        <f>INDEX(($I$12:$N$1473,$Q$12:$V$1473,$Y$12:$AD$1473),$A523-VLOOKUP($C$3,$CA$3:$CC$10,3,FALSE)+1,3,VLOOKUP($C$3,$CA$3:$CB$10,2,FALSE))</f>
        <v>2.0499999999999998</v>
      </c>
      <c r="D523" s="61">
        <f>INDEX(($I$12:$N$1473,$Q$12:$V$1473,$Y$12:$AD$1473),$A523-VLOOKUP($C$3,$CA$3:$CC$10,3,FALSE)+1,4,VLOOKUP($C$3,$CA$3:$CB$10,2,FALSE))</f>
        <v>0</v>
      </c>
      <c r="E523" s="61">
        <f>INDEX(($I$12:$N$1473,$Q$12:$V$1473,$Y$12:$AD$1473),$A523-VLOOKUP($C$3,$CA$3:$CC$10,3,FALSE)+1,5,VLOOKUP($C$3,$CA$3:$CB$10,2,FALSE))</f>
        <v>10.1</v>
      </c>
      <c r="F523" s="62">
        <f>INDEX(($I$12:$N$1473,$Q$12:$V$1473,$Y$12:$AD$1473),$A523-VLOOKUP($C$3,$CA$3:$CC$10,3,FALSE)+1,6,VLOOKUP($C$3,$CA$3:$CB$10,2,FALSE))</f>
        <v>21.8</v>
      </c>
      <c r="G523" s="30"/>
      <c r="H523" s="26">
        <f t="shared" si="49"/>
        <v>42516</v>
      </c>
      <c r="I523" s="7" t="s">
        <v>531</v>
      </c>
      <c r="J523" s="7" t="s">
        <v>20</v>
      </c>
      <c r="K523" s="7">
        <v>0.95</v>
      </c>
      <c r="L523" s="7"/>
      <c r="M523" s="7">
        <v>12.2</v>
      </c>
      <c r="N523" s="7">
        <v>21.9</v>
      </c>
      <c r="P523" s="26">
        <f t="shared" si="50"/>
        <v>42516</v>
      </c>
      <c r="Q523" s="7" t="s">
        <v>531</v>
      </c>
      <c r="R523" s="7" t="s">
        <v>20</v>
      </c>
      <c r="S523" s="7">
        <v>3.18</v>
      </c>
      <c r="T523" s="7">
        <v>4.32</v>
      </c>
      <c r="U523" s="7">
        <v>9.8000000000000007</v>
      </c>
      <c r="V523" s="7">
        <v>21</v>
      </c>
      <c r="X523" s="26">
        <f t="shared" si="51"/>
        <v>42516</v>
      </c>
      <c r="Y523" s="174" t="s">
        <v>531</v>
      </c>
      <c r="Z523" s="174" t="s">
        <v>20</v>
      </c>
      <c r="AA523" s="174">
        <v>2.0499999999999998</v>
      </c>
      <c r="AB523" s="174">
        <v>0</v>
      </c>
      <c r="AC523" s="174">
        <v>10.1</v>
      </c>
      <c r="AD523" s="174">
        <v>21.8</v>
      </c>
      <c r="AF523" s="26" t="e">
        <f t="shared" si="52"/>
        <v>#VALUE!</v>
      </c>
      <c r="AG523" s="7"/>
      <c r="AH523" s="7"/>
      <c r="AI523" s="7"/>
      <c r="AJ523" s="7"/>
      <c r="AK523" s="7"/>
      <c r="AL523" s="7"/>
      <c r="AN523" s="26" t="e">
        <f t="shared" si="53"/>
        <v>#VALUE!</v>
      </c>
      <c r="AO523" s="7"/>
      <c r="AP523" s="7"/>
      <c r="AQ523" s="7"/>
      <c r="AR523" s="7"/>
      <c r="AS523" s="7"/>
      <c r="AT523" s="7"/>
      <c r="AV523" s="26" t="e">
        <f t="shared" si="54"/>
        <v>#VALUE!</v>
      </c>
      <c r="AW523" s="7"/>
      <c r="AX523" s="7"/>
      <c r="AY523" s="7"/>
      <c r="AZ523" s="7"/>
      <c r="BA523" s="7"/>
      <c r="BB523" s="7"/>
    </row>
    <row r="524" spans="1:54" x14ac:dyDescent="0.45">
      <c r="A524" s="48">
        <f t="shared" si="55"/>
        <v>42517</v>
      </c>
      <c r="B524" s="60"/>
      <c r="C524" s="61">
        <f>INDEX(($I$12:$N$1473,$Q$12:$V$1473,$Y$12:$AD$1473),$A524-VLOOKUP($C$3,$CA$3:$CC$10,3,FALSE)+1,3,VLOOKUP($C$3,$CA$3:$CB$10,2,FALSE))</f>
        <v>0</v>
      </c>
      <c r="D524" s="61">
        <f>INDEX(($I$12:$N$1473,$Q$12:$V$1473,$Y$12:$AD$1473),$A524-VLOOKUP($C$3,$CA$3:$CC$10,3,FALSE)+1,4,VLOOKUP($C$3,$CA$3:$CB$10,2,FALSE))</f>
        <v>0</v>
      </c>
      <c r="E524" s="61">
        <f>INDEX(($I$12:$N$1473,$Q$12:$V$1473,$Y$12:$AD$1473),$A524-VLOOKUP($C$3,$CA$3:$CC$10,3,FALSE)+1,5,VLOOKUP($C$3,$CA$3:$CB$10,2,FALSE))</f>
        <v>12.2</v>
      </c>
      <c r="F524" s="62">
        <f>INDEX(($I$12:$N$1473,$Q$12:$V$1473,$Y$12:$AD$1473),$A524-VLOOKUP($C$3,$CA$3:$CC$10,3,FALSE)+1,6,VLOOKUP($C$3,$CA$3:$CB$10,2,FALSE))</f>
        <v>24.7</v>
      </c>
      <c r="G524" s="30"/>
      <c r="H524" s="26">
        <f t="shared" si="49"/>
        <v>42517</v>
      </c>
      <c r="I524" s="7" t="s">
        <v>532</v>
      </c>
      <c r="J524" s="7" t="s">
        <v>20</v>
      </c>
      <c r="K524" s="7">
        <v>0</v>
      </c>
      <c r="L524" s="7"/>
      <c r="M524" s="7">
        <v>13.6</v>
      </c>
      <c r="N524" s="7">
        <v>25</v>
      </c>
      <c r="P524" s="26">
        <f t="shared" si="50"/>
        <v>42517</v>
      </c>
      <c r="Q524" s="7" t="s">
        <v>532</v>
      </c>
      <c r="R524" s="7" t="s">
        <v>20</v>
      </c>
      <c r="S524" s="7">
        <v>1.52</v>
      </c>
      <c r="T524" s="7">
        <v>4.32</v>
      </c>
      <c r="U524" s="7">
        <v>12.4</v>
      </c>
      <c r="V524" s="7">
        <v>24.7</v>
      </c>
      <c r="X524" s="26">
        <f t="shared" si="51"/>
        <v>42517</v>
      </c>
      <c r="Y524" s="174" t="s">
        <v>532</v>
      </c>
      <c r="Z524" s="174" t="s">
        <v>20</v>
      </c>
      <c r="AA524" s="174">
        <v>0</v>
      </c>
      <c r="AB524" s="174">
        <v>0</v>
      </c>
      <c r="AC524" s="174">
        <v>12.2</v>
      </c>
      <c r="AD524" s="174">
        <v>24.7</v>
      </c>
      <c r="AF524" s="26" t="e">
        <f t="shared" si="52"/>
        <v>#VALUE!</v>
      </c>
      <c r="AG524" s="7"/>
      <c r="AH524" s="7"/>
      <c r="AI524" s="7"/>
      <c r="AJ524" s="7"/>
      <c r="AK524" s="7"/>
      <c r="AL524" s="7"/>
      <c r="AN524" s="26" t="e">
        <f t="shared" si="53"/>
        <v>#VALUE!</v>
      </c>
      <c r="AO524" s="7"/>
      <c r="AP524" s="7"/>
      <c r="AQ524" s="7"/>
      <c r="AR524" s="7"/>
      <c r="AS524" s="7"/>
      <c r="AT524" s="7"/>
      <c r="AV524" s="26" t="e">
        <f t="shared" si="54"/>
        <v>#VALUE!</v>
      </c>
      <c r="AW524" s="7"/>
      <c r="AX524" s="7"/>
      <c r="AY524" s="7"/>
      <c r="AZ524" s="7"/>
      <c r="BA524" s="7"/>
      <c r="BB524" s="7"/>
    </row>
    <row r="525" spans="1:54" x14ac:dyDescent="0.45">
      <c r="A525" s="48">
        <f t="shared" si="55"/>
        <v>42518</v>
      </c>
      <c r="B525" s="60"/>
      <c r="C525" s="61">
        <f>INDEX(($I$12:$N$1473,$Q$12:$V$1473,$Y$12:$AD$1473),$A525-VLOOKUP($C$3,$CA$3:$CC$10,3,FALSE)+1,3,VLOOKUP($C$3,$CA$3:$CB$10,2,FALSE))</f>
        <v>0.05</v>
      </c>
      <c r="D525" s="61">
        <f>INDEX(($I$12:$N$1473,$Q$12:$V$1473,$Y$12:$AD$1473),$A525-VLOOKUP($C$3,$CA$3:$CC$10,3,FALSE)+1,4,VLOOKUP($C$3,$CA$3:$CB$10,2,FALSE))</f>
        <v>0</v>
      </c>
      <c r="E525" s="61">
        <f>INDEX(($I$12:$N$1473,$Q$12:$V$1473,$Y$12:$AD$1473),$A525-VLOOKUP($C$3,$CA$3:$CC$10,3,FALSE)+1,5,VLOOKUP($C$3,$CA$3:$CB$10,2,FALSE))</f>
        <v>13.4</v>
      </c>
      <c r="F525" s="62">
        <f>INDEX(($I$12:$N$1473,$Q$12:$V$1473,$Y$12:$AD$1473),$A525-VLOOKUP($C$3,$CA$3:$CC$10,3,FALSE)+1,6,VLOOKUP($C$3,$CA$3:$CB$10,2,FALSE))</f>
        <v>22.5</v>
      </c>
      <c r="G525" s="30"/>
      <c r="H525" s="26">
        <f t="shared" ref="H525:H588" si="56">DATEVALUE(LEFT(I525,10))</f>
        <v>42518</v>
      </c>
      <c r="I525" s="7" t="s">
        <v>533</v>
      </c>
      <c r="J525" s="7" t="s">
        <v>20</v>
      </c>
      <c r="K525" s="7">
        <v>0</v>
      </c>
      <c r="L525" s="7"/>
      <c r="M525" s="7">
        <v>15.4</v>
      </c>
      <c r="N525" s="7">
        <v>22.9</v>
      </c>
      <c r="P525" s="26">
        <f t="shared" ref="P525:P588" si="57">DATEVALUE(LEFT(Q525,10))</f>
        <v>42518</v>
      </c>
      <c r="Q525" s="7" t="s">
        <v>533</v>
      </c>
      <c r="R525" s="7" t="s">
        <v>20</v>
      </c>
      <c r="S525" s="7">
        <v>1.7</v>
      </c>
      <c r="T525" s="7">
        <v>4.32</v>
      </c>
      <c r="U525" s="7">
        <v>12.4</v>
      </c>
      <c r="V525" s="7">
        <v>22.9</v>
      </c>
      <c r="X525" s="26">
        <f t="shared" ref="X525:X588" si="58">DATEVALUE(LEFT(Y525,10))</f>
        <v>42518</v>
      </c>
      <c r="Y525" s="174" t="s">
        <v>533</v>
      </c>
      <c r="Z525" s="174" t="s">
        <v>20</v>
      </c>
      <c r="AA525" s="174">
        <v>0.05</v>
      </c>
      <c r="AB525" s="174">
        <v>0</v>
      </c>
      <c r="AC525" s="174">
        <v>13.4</v>
      </c>
      <c r="AD525" s="174">
        <v>22.5</v>
      </c>
      <c r="AF525" s="26" t="e">
        <f t="shared" ref="AF525:AF588" si="59">DATEVALUE(LEFT(AG525,10))</f>
        <v>#VALUE!</v>
      </c>
      <c r="AG525" s="7"/>
      <c r="AH525" s="7"/>
      <c r="AI525" s="7"/>
      <c r="AJ525" s="7"/>
      <c r="AK525" s="7"/>
      <c r="AL525" s="7"/>
      <c r="AN525" s="26" t="e">
        <f t="shared" ref="AN525:AN588" si="60">DATEVALUE(LEFT(AO525,10))</f>
        <v>#VALUE!</v>
      </c>
      <c r="AO525" s="7"/>
      <c r="AP525" s="7"/>
      <c r="AQ525" s="7"/>
      <c r="AR525" s="7"/>
      <c r="AS525" s="7"/>
      <c r="AT525" s="7"/>
      <c r="AV525" s="26" t="e">
        <f t="shared" ref="AV525:AV588" si="61">DATEVALUE(LEFT(AW525,10))</f>
        <v>#VALUE!</v>
      </c>
      <c r="AW525" s="7"/>
      <c r="AX525" s="7"/>
      <c r="AY525" s="7"/>
      <c r="AZ525" s="7"/>
      <c r="BA525" s="7"/>
      <c r="BB525" s="7"/>
    </row>
    <row r="526" spans="1:54" x14ac:dyDescent="0.45">
      <c r="A526" s="48">
        <f t="shared" ref="A526:A589" si="62">IF(A525&lt;DATE(YEAR($E$9),MONTH($E$9),DAY($E$9)-1),DATE(YEAR(A525),MONTH(A525),DAY(A525)+1)," ")</f>
        <v>42519</v>
      </c>
      <c r="B526" s="60"/>
      <c r="C526" s="61">
        <f>INDEX(($I$12:$N$1473,$Q$12:$V$1473,$Y$12:$AD$1473),$A526-VLOOKUP($C$3,$CA$3:$CC$10,3,FALSE)+1,3,VLOOKUP($C$3,$CA$3:$CB$10,2,FALSE))</f>
        <v>1.35</v>
      </c>
      <c r="D526" s="61">
        <f>INDEX(($I$12:$N$1473,$Q$12:$V$1473,$Y$12:$AD$1473),$A526-VLOOKUP($C$3,$CA$3:$CC$10,3,FALSE)+1,4,VLOOKUP($C$3,$CA$3:$CB$10,2,FALSE))</f>
        <v>0</v>
      </c>
      <c r="E526" s="61">
        <f>INDEX(($I$12:$N$1473,$Q$12:$V$1473,$Y$12:$AD$1473),$A526-VLOOKUP($C$3,$CA$3:$CC$10,3,FALSE)+1,5,VLOOKUP($C$3,$CA$3:$CB$10,2,FALSE))</f>
        <v>15</v>
      </c>
      <c r="F526" s="62">
        <f>INDEX(($I$12:$N$1473,$Q$12:$V$1473,$Y$12:$AD$1473),$A526-VLOOKUP($C$3,$CA$3:$CC$10,3,FALSE)+1,6,VLOOKUP($C$3,$CA$3:$CB$10,2,FALSE))</f>
        <v>18.3</v>
      </c>
      <c r="G526" s="30"/>
      <c r="H526" s="26">
        <f t="shared" si="56"/>
        <v>42519</v>
      </c>
      <c r="I526" s="7" t="s">
        <v>534</v>
      </c>
      <c r="J526" s="7" t="s">
        <v>20</v>
      </c>
      <c r="K526" s="7">
        <v>1.8</v>
      </c>
      <c r="L526" s="7"/>
      <c r="M526" s="7">
        <v>14.8</v>
      </c>
      <c r="N526" s="7">
        <v>17.600000000000001</v>
      </c>
      <c r="P526" s="26">
        <f t="shared" si="57"/>
        <v>42519</v>
      </c>
      <c r="Q526" s="7" t="s">
        <v>534</v>
      </c>
      <c r="R526" s="7" t="s">
        <v>20</v>
      </c>
      <c r="S526" s="7">
        <v>2.1</v>
      </c>
      <c r="T526" s="7">
        <v>4.32</v>
      </c>
      <c r="U526" s="7">
        <v>14.4</v>
      </c>
      <c r="V526" s="7">
        <v>17.399999999999999</v>
      </c>
      <c r="X526" s="26">
        <f t="shared" si="58"/>
        <v>42519</v>
      </c>
      <c r="Y526" s="174" t="s">
        <v>534</v>
      </c>
      <c r="Z526" s="174" t="s">
        <v>20</v>
      </c>
      <c r="AA526" s="174">
        <v>1.35</v>
      </c>
      <c r="AB526" s="174">
        <v>0</v>
      </c>
      <c r="AC526" s="174">
        <v>15</v>
      </c>
      <c r="AD526" s="174">
        <v>18.3</v>
      </c>
      <c r="AF526" s="26" t="e">
        <f t="shared" si="59"/>
        <v>#VALUE!</v>
      </c>
      <c r="AG526" s="7"/>
      <c r="AH526" s="7"/>
      <c r="AI526" s="7"/>
      <c r="AJ526" s="7"/>
      <c r="AK526" s="7"/>
      <c r="AL526" s="7"/>
      <c r="AN526" s="26" t="e">
        <f t="shared" si="60"/>
        <v>#VALUE!</v>
      </c>
      <c r="AO526" s="7"/>
      <c r="AP526" s="7"/>
      <c r="AQ526" s="7"/>
      <c r="AR526" s="7"/>
      <c r="AS526" s="7"/>
      <c r="AT526" s="7"/>
      <c r="AV526" s="26" t="e">
        <f t="shared" si="61"/>
        <v>#VALUE!</v>
      </c>
      <c r="AW526" s="7"/>
      <c r="AX526" s="7"/>
      <c r="AY526" s="7"/>
      <c r="AZ526" s="7"/>
      <c r="BA526" s="7"/>
      <c r="BB526" s="7"/>
    </row>
    <row r="527" spans="1:54" x14ac:dyDescent="0.45">
      <c r="A527" s="48">
        <f t="shared" si="62"/>
        <v>42520</v>
      </c>
      <c r="B527" s="60"/>
      <c r="C527" s="61">
        <f>INDEX(($I$12:$N$1473,$Q$12:$V$1473,$Y$12:$AD$1473),$A527-VLOOKUP($C$3,$CA$3:$CC$10,3,FALSE)+1,3,VLOOKUP($C$3,$CA$3:$CB$10,2,FALSE))</f>
        <v>4.9000000000000004</v>
      </c>
      <c r="D527" s="61">
        <f>INDEX(($I$12:$N$1473,$Q$12:$V$1473,$Y$12:$AD$1473),$A527-VLOOKUP($C$3,$CA$3:$CC$10,3,FALSE)+1,4,VLOOKUP($C$3,$CA$3:$CB$10,2,FALSE))</f>
        <v>0</v>
      </c>
      <c r="E527" s="61">
        <f>INDEX(($I$12:$N$1473,$Q$12:$V$1473,$Y$12:$AD$1473),$A527-VLOOKUP($C$3,$CA$3:$CC$10,3,FALSE)+1,5,VLOOKUP($C$3,$CA$3:$CB$10,2,FALSE))</f>
        <v>12.4</v>
      </c>
      <c r="F527" s="62">
        <f>INDEX(($I$12:$N$1473,$Q$12:$V$1473,$Y$12:$AD$1473),$A527-VLOOKUP($C$3,$CA$3:$CC$10,3,FALSE)+1,6,VLOOKUP($C$3,$CA$3:$CB$10,2,FALSE))</f>
        <v>13.8</v>
      </c>
      <c r="G527" s="30"/>
      <c r="H527" s="26">
        <f t="shared" si="56"/>
        <v>42520</v>
      </c>
      <c r="I527" s="7" t="s">
        <v>535</v>
      </c>
      <c r="J527" s="7" t="s">
        <v>20</v>
      </c>
      <c r="K527" s="7">
        <v>4.7</v>
      </c>
      <c r="L527" s="7"/>
      <c r="M527" s="7">
        <v>12.7</v>
      </c>
      <c r="N527" s="7">
        <v>13.9</v>
      </c>
      <c r="P527" s="26">
        <f t="shared" si="57"/>
        <v>42520</v>
      </c>
      <c r="Q527" s="7" t="s">
        <v>535</v>
      </c>
      <c r="R527" s="7" t="s">
        <v>20</v>
      </c>
      <c r="S527" s="7">
        <v>4.75</v>
      </c>
      <c r="T527" s="7">
        <v>4.32</v>
      </c>
      <c r="U527" s="7">
        <v>12.6</v>
      </c>
      <c r="V527" s="7">
        <v>13.9</v>
      </c>
      <c r="X527" s="26">
        <f t="shared" si="58"/>
        <v>42520</v>
      </c>
      <c r="Y527" s="174" t="s">
        <v>535</v>
      </c>
      <c r="Z527" s="174" t="s">
        <v>20</v>
      </c>
      <c r="AA527" s="174">
        <v>4.9000000000000004</v>
      </c>
      <c r="AB527" s="174">
        <v>0</v>
      </c>
      <c r="AC527" s="174">
        <v>12.4</v>
      </c>
      <c r="AD527" s="174">
        <v>13.8</v>
      </c>
      <c r="AF527" s="26" t="e">
        <f t="shared" si="59"/>
        <v>#VALUE!</v>
      </c>
      <c r="AG527" s="7"/>
      <c r="AH527" s="7"/>
      <c r="AI527" s="7"/>
      <c r="AJ527" s="7"/>
      <c r="AK527" s="7"/>
      <c r="AL527" s="7"/>
      <c r="AN527" s="26" t="e">
        <f t="shared" si="60"/>
        <v>#VALUE!</v>
      </c>
      <c r="AO527" s="7"/>
      <c r="AP527" s="7"/>
      <c r="AQ527" s="7"/>
      <c r="AR527" s="7"/>
      <c r="AS527" s="7"/>
      <c r="AT527" s="7"/>
      <c r="AV527" s="26" t="e">
        <f t="shared" si="61"/>
        <v>#VALUE!</v>
      </c>
      <c r="AW527" s="7"/>
      <c r="AX527" s="7"/>
      <c r="AY527" s="7"/>
      <c r="AZ527" s="7"/>
      <c r="BA527" s="7"/>
      <c r="BB527" s="7"/>
    </row>
    <row r="528" spans="1:54" x14ac:dyDescent="0.45">
      <c r="A528" s="48">
        <f t="shared" si="62"/>
        <v>42521</v>
      </c>
      <c r="B528" s="60"/>
      <c r="C528" s="61">
        <f>INDEX(($I$12:$N$1473,$Q$12:$V$1473,$Y$12:$AD$1473),$A528-VLOOKUP($C$3,$CA$3:$CC$10,3,FALSE)+1,3,VLOOKUP($C$3,$CA$3:$CB$10,2,FALSE))</f>
        <v>4.75</v>
      </c>
      <c r="D528" s="61">
        <f>INDEX(($I$12:$N$1473,$Q$12:$V$1473,$Y$12:$AD$1473),$A528-VLOOKUP($C$3,$CA$3:$CC$10,3,FALSE)+1,4,VLOOKUP($C$3,$CA$3:$CB$10,2,FALSE))</f>
        <v>0</v>
      </c>
      <c r="E528" s="61">
        <f>INDEX(($I$12:$N$1473,$Q$12:$V$1473,$Y$12:$AD$1473),$A528-VLOOKUP($C$3,$CA$3:$CC$10,3,FALSE)+1,5,VLOOKUP($C$3,$CA$3:$CB$10,2,FALSE))</f>
        <v>12.1</v>
      </c>
      <c r="F528" s="62">
        <f>INDEX(($I$12:$N$1473,$Q$12:$V$1473,$Y$12:$AD$1473),$A528-VLOOKUP($C$3,$CA$3:$CC$10,3,FALSE)+1,6,VLOOKUP($C$3,$CA$3:$CB$10,2,FALSE))</f>
        <v>14.4</v>
      </c>
      <c r="G528" s="30"/>
      <c r="H528" s="26">
        <f t="shared" si="56"/>
        <v>42521</v>
      </c>
      <c r="I528" s="7" t="s">
        <v>536</v>
      </c>
      <c r="J528" s="7" t="s">
        <v>20</v>
      </c>
      <c r="K528" s="7">
        <v>4.55</v>
      </c>
      <c r="L528" s="7"/>
      <c r="M528" s="7">
        <v>12.4</v>
      </c>
      <c r="N528" s="7">
        <v>14.5</v>
      </c>
      <c r="P528" s="26">
        <f t="shared" si="57"/>
        <v>42521</v>
      </c>
      <c r="Q528" s="7" t="s">
        <v>536</v>
      </c>
      <c r="R528" s="7" t="s">
        <v>20</v>
      </c>
      <c r="S528" s="7">
        <v>4.3</v>
      </c>
      <c r="T528" s="7">
        <v>4.32</v>
      </c>
      <c r="U528" s="7">
        <v>12.4</v>
      </c>
      <c r="V528" s="7">
        <v>15</v>
      </c>
      <c r="X528" s="26">
        <f t="shared" si="58"/>
        <v>42521</v>
      </c>
      <c r="Y528" s="174" t="s">
        <v>536</v>
      </c>
      <c r="Z528" s="174" t="s">
        <v>20</v>
      </c>
      <c r="AA528" s="174">
        <v>4.75</v>
      </c>
      <c r="AB528" s="174">
        <v>0</v>
      </c>
      <c r="AC528" s="174">
        <v>12.1</v>
      </c>
      <c r="AD528" s="174">
        <v>14.4</v>
      </c>
      <c r="AF528" s="26" t="e">
        <f t="shared" si="59"/>
        <v>#VALUE!</v>
      </c>
      <c r="AG528" s="7"/>
      <c r="AH528" s="7"/>
      <c r="AI528" s="7"/>
      <c r="AJ528" s="7"/>
      <c r="AK528" s="7"/>
      <c r="AL528" s="7"/>
      <c r="AN528" s="26" t="e">
        <f t="shared" si="60"/>
        <v>#VALUE!</v>
      </c>
      <c r="AO528" s="7"/>
      <c r="AP528" s="7"/>
      <c r="AQ528" s="7"/>
      <c r="AR528" s="7"/>
      <c r="AS528" s="7"/>
      <c r="AT528" s="7"/>
      <c r="AV528" s="26" t="e">
        <f t="shared" si="61"/>
        <v>#VALUE!</v>
      </c>
      <c r="AW528" s="7"/>
      <c r="AX528" s="7"/>
      <c r="AY528" s="7"/>
      <c r="AZ528" s="7"/>
      <c r="BA528" s="7"/>
      <c r="BB528" s="7"/>
    </row>
    <row r="529" spans="1:54" x14ac:dyDescent="0.45">
      <c r="A529" s="48">
        <f t="shared" si="62"/>
        <v>42522</v>
      </c>
      <c r="B529" s="60"/>
      <c r="C529" s="61">
        <f>INDEX(($I$12:$N$1473,$Q$12:$V$1473,$Y$12:$AD$1473),$A529-VLOOKUP($C$3,$CA$3:$CC$10,3,FALSE)+1,3,VLOOKUP($C$3,$CA$3:$CB$10,2,FALSE))</f>
        <v>2.65</v>
      </c>
      <c r="D529" s="61">
        <f>INDEX(($I$12:$N$1473,$Q$12:$V$1473,$Y$12:$AD$1473),$A529-VLOOKUP($C$3,$CA$3:$CC$10,3,FALSE)+1,4,VLOOKUP($C$3,$CA$3:$CB$10,2,FALSE))</f>
        <v>0</v>
      </c>
      <c r="E529" s="61">
        <f>INDEX(($I$12:$N$1473,$Q$12:$V$1473,$Y$12:$AD$1473),$A529-VLOOKUP($C$3,$CA$3:$CC$10,3,FALSE)+1,5,VLOOKUP($C$3,$CA$3:$CB$10,2,FALSE))</f>
        <v>13.6</v>
      </c>
      <c r="F529" s="62">
        <f>INDEX(($I$12:$N$1473,$Q$12:$V$1473,$Y$12:$AD$1473),$A529-VLOOKUP($C$3,$CA$3:$CC$10,3,FALSE)+1,6,VLOOKUP($C$3,$CA$3:$CB$10,2,FALSE))</f>
        <v>17.100000000000001</v>
      </c>
      <c r="G529" s="30"/>
      <c r="H529" s="26">
        <f t="shared" si="56"/>
        <v>42522</v>
      </c>
      <c r="I529" s="7" t="s">
        <v>537</v>
      </c>
      <c r="J529" s="7" t="s">
        <v>20</v>
      </c>
      <c r="K529" s="7">
        <v>2.4500000000000002</v>
      </c>
      <c r="L529" s="7"/>
      <c r="M529" s="7">
        <v>13.8</v>
      </c>
      <c r="N529" s="7">
        <v>17.3</v>
      </c>
      <c r="P529" s="26">
        <f t="shared" si="57"/>
        <v>42522</v>
      </c>
      <c r="Q529" s="7" t="s">
        <v>537</v>
      </c>
      <c r="R529" s="7" t="s">
        <v>20</v>
      </c>
      <c r="S529" s="7">
        <v>2.5499999999999998</v>
      </c>
      <c r="T529" s="7">
        <v>2.23</v>
      </c>
      <c r="U529" s="7">
        <v>13.5</v>
      </c>
      <c r="V529" s="7">
        <v>17.399999999999999</v>
      </c>
      <c r="X529" s="26">
        <f t="shared" si="58"/>
        <v>42522</v>
      </c>
      <c r="Y529" s="174" t="s">
        <v>537</v>
      </c>
      <c r="Z529" s="174" t="s">
        <v>20</v>
      </c>
      <c r="AA529" s="174">
        <v>2.65</v>
      </c>
      <c r="AB529" s="174">
        <v>0</v>
      </c>
      <c r="AC529" s="174">
        <v>13.6</v>
      </c>
      <c r="AD529" s="174">
        <v>17.100000000000001</v>
      </c>
      <c r="AF529" s="26" t="e">
        <f t="shared" si="59"/>
        <v>#VALUE!</v>
      </c>
      <c r="AG529" s="7"/>
      <c r="AH529" s="7"/>
      <c r="AI529" s="7"/>
      <c r="AJ529" s="7"/>
      <c r="AK529" s="7"/>
      <c r="AL529" s="7"/>
      <c r="AN529" s="26" t="e">
        <f t="shared" si="60"/>
        <v>#VALUE!</v>
      </c>
      <c r="AO529" s="7"/>
      <c r="AP529" s="7"/>
      <c r="AQ529" s="7"/>
      <c r="AR529" s="7"/>
      <c r="AS529" s="7"/>
      <c r="AT529" s="7"/>
      <c r="AV529" s="26" t="e">
        <f t="shared" si="61"/>
        <v>#VALUE!</v>
      </c>
      <c r="AW529" s="7"/>
      <c r="AX529" s="7"/>
      <c r="AY529" s="7"/>
      <c r="AZ529" s="7"/>
      <c r="BA529" s="7"/>
      <c r="BB529" s="7"/>
    </row>
    <row r="530" spans="1:54" x14ac:dyDescent="0.45">
      <c r="A530" s="48">
        <f t="shared" si="62"/>
        <v>42523</v>
      </c>
      <c r="B530" s="60"/>
      <c r="C530" s="61">
        <f>INDEX(($I$12:$N$1473,$Q$12:$V$1473,$Y$12:$AD$1473),$A530-VLOOKUP($C$3,$CA$3:$CC$10,3,FALSE)+1,3,VLOOKUP($C$3,$CA$3:$CB$10,2,FALSE))</f>
        <v>5.05</v>
      </c>
      <c r="D530" s="61">
        <f>INDEX(($I$12:$N$1473,$Q$12:$V$1473,$Y$12:$AD$1473),$A530-VLOOKUP($C$3,$CA$3:$CC$10,3,FALSE)+1,4,VLOOKUP($C$3,$CA$3:$CB$10,2,FALSE))</f>
        <v>0</v>
      </c>
      <c r="E530" s="61">
        <f>INDEX(($I$12:$N$1473,$Q$12:$V$1473,$Y$12:$AD$1473),$A530-VLOOKUP($C$3,$CA$3:$CC$10,3,FALSE)+1,5,VLOOKUP($C$3,$CA$3:$CB$10,2,FALSE))</f>
        <v>12.4</v>
      </c>
      <c r="F530" s="62">
        <f>INDEX(($I$12:$N$1473,$Q$12:$V$1473,$Y$12:$AD$1473),$A530-VLOOKUP($C$3,$CA$3:$CC$10,3,FALSE)+1,6,VLOOKUP($C$3,$CA$3:$CB$10,2,FALSE))</f>
        <v>13.5</v>
      </c>
      <c r="G530" s="30"/>
      <c r="H530" s="26">
        <f t="shared" si="56"/>
        <v>42523</v>
      </c>
      <c r="I530" s="7" t="s">
        <v>538</v>
      </c>
      <c r="J530" s="7" t="s">
        <v>20</v>
      </c>
      <c r="K530" s="7">
        <v>4.95</v>
      </c>
      <c r="L530" s="7"/>
      <c r="M530" s="7">
        <v>12.6</v>
      </c>
      <c r="N530" s="7">
        <v>13.5</v>
      </c>
      <c r="P530" s="26">
        <f t="shared" si="57"/>
        <v>42523</v>
      </c>
      <c r="Q530" s="7" t="s">
        <v>538</v>
      </c>
      <c r="R530" s="7" t="s">
        <v>20</v>
      </c>
      <c r="S530" s="7">
        <v>5.15</v>
      </c>
      <c r="T530" s="7">
        <v>2.23</v>
      </c>
      <c r="U530" s="7">
        <v>12.5</v>
      </c>
      <c r="V530" s="7">
        <v>13.2</v>
      </c>
      <c r="X530" s="26">
        <f t="shared" si="58"/>
        <v>42523</v>
      </c>
      <c r="Y530" s="174" t="s">
        <v>538</v>
      </c>
      <c r="Z530" s="174" t="s">
        <v>20</v>
      </c>
      <c r="AA530" s="174">
        <v>5.05</v>
      </c>
      <c r="AB530" s="174">
        <v>0</v>
      </c>
      <c r="AC530" s="174">
        <v>12.4</v>
      </c>
      <c r="AD530" s="174">
        <v>13.5</v>
      </c>
      <c r="AF530" s="26" t="e">
        <f t="shared" si="59"/>
        <v>#VALUE!</v>
      </c>
      <c r="AG530" s="7"/>
      <c r="AH530" s="7"/>
      <c r="AI530" s="7"/>
      <c r="AJ530" s="7"/>
      <c r="AK530" s="7"/>
      <c r="AL530" s="7"/>
      <c r="AN530" s="26" t="e">
        <f t="shared" si="60"/>
        <v>#VALUE!</v>
      </c>
      <c r="AO530" s="7"/>
      <c r="AP530" s="7"/>
      <c r="AQ530" s="7"/>
      <c r="AR530" s="7"/>
      <c r="AS530" s="7"/>
      <c r="AT530" s="7"/>
      <c r="AV530" s="26" t="e">
        <f t="shared" si="61"/>
        <v>#VALUE!</v>
      </c>
      <c r="AW530" s="7"/>
      <c r="AX530" s="7"/>
      <c r="AY530" s="7"/>
      <c r="AZ530" s="7"/>
      <c r="BA530" s="7"/>
      <c r="BB530" s="7"/>
    </row>
    <row r="531" spans="1:54" x14ac:dyDescent="0.45">
      <c r="A531" s="48">
        <f t="shared" si="62"/>
        <v>42524</v>
      </c>
      <c r="B531" s="60"/>
      <c r="C531" s="61">
        <f>INDEX(($I$12:$N$1473,$Q$12:$V$1473,$Y$12:$AD$1473),$A531-VLOOKUP($C$3,$CA$3:$CC$10,3,FALSE)+1,3,VLOOKUP($C$3,$CA$3:$CB$10,2,FALSE))</f>
        <v>5.75</v>
      </c>
      <c r="D531" s="61">
        <f>INDEX(($I$12:$N$1473,$Q$12:$V$1473,$Y$12:$AD$1473),$A531-VLOOKUP($C$3,$CA$3:$CC$10,3,FALSE)+1,4,VLOOKUP($C$3,$CA$3:$CB$10,2,FALSE))</f>
        <v>0</v>
      </c>
      <c r="E531" s="61">
        <f>INDEX(($I$12:$N$1473,$Q$12:$V$1473,$Y$12:$AD$1473),$A531-VLOOKUP($C$3,$CA$3:$CC$10,3,FALSE)+1,5,VLOOKUP($C$3,$CA$3:$CB$10,2,FALSE))</f>
        <v>10.8</v>
      </c>
      <c r="F531" s="62">
        <f>INDEX(($I$12:$N$1473,$Q$12:$V$1473,$Y$12:$AD$1473),$A531-VLOOKUP($C$3,$CA$3:$CC$10,3,FALSE)+1,6,VLOOKUP($C$3,$CA$3:$CB$10,2,FALSE))</f>
        <v>13.7</v>
      </c>
      <c r="G531" s="30"/>
      <c r="H531" s="26">
        <f t="shared" si="56"/>
        <v>42524</v>
      </c>
      <c r="I531" s="7" t="s">
        <v>539</v>
      </c>
      <c r="J531" s="7" t="s">
        <v>20</v>
      </c>
      <c r="K531" s="7">
        <v>5.5</v>
      </c>
      <c r="L531" s="7"/>
      <c r="M531" s="7">
        <v>11</v>
      </c>
      <c r="N531" s="7">
        <v>14</v>
      </c>
      <c r="P531" s="26">
        <f t="shared" si="57"/>
        <v>42524</v>
      </c>
      <c r="Q531" s="7" t="s">
        <v>539</v>
      </c>
      <c r="R531" s="7" t="s">
        <v>20</v>
      </c>
      <c r="S531" s="7">
        <v>5.6</v>
      </c>
      <c r="T531" s="7">
        <v>2.23</v>
      </c>
      <c r="U531" s="7">
        <v>11</v>
      </c>
      <c r="V531" s="7">
        <v>13.8</v>
      </c>
      <c r="X531" s="26">
        <f t="shared" si="58"/>
        <v>42524</v>
      </c>
      <c r="Y531" s="174" t="s">
        <v>539</v>
      </c>
      <c r="Z531" s="174" t="s">
        <v>20</v>
      </c>
      <c r="AA531" s="174">
        <v>5.75</v>
      </c>
      <c r="AB531" s="174">
        <v>0</v>
      </c>
      <c r="AC531" s="174">
        <v>10.8</v>
      </c>
      <c r="AD531" s="174">
        <v>13.7</v>
      </c>
      <c r="AF531" s="26" t="e">
        <f t="shared" si="59"/>
        <v>#VALUE!</v>
      </c>
      <c r="AG531" s="7"/>
      <c r="AH531" s="7"/>
      <c r="AI531" s="7"/>
      <c r="AJ531" s="7"/>
      <c r="AK531" s="7"/>
      <c r="AL531" s="7"/>
      <c r="AN531" s="26" t="e">
        <f t="shared" si="60"/>
        <v>#VALUE!</v>
      </c>
      <c r="AO531" s="7"/>
      <c r="AP531" s="7"/>
      <c r="AQ531" s="7"/>
      <c r="AR531" s="7"/>
      <c r="AS531" s="7"/>
      <c r="AT531" s="7"/>
      <c r="AV531" s="26" t="e">
        <f t="shared" si="61"/>
        <v>#VALUE!</v>
      </c>
      <c r="AW531" s="7"/>
      <c r="AX531" s="7"/>
      <c r="AY531" s="7"/>
      <c r="AZ531" s="7"/>
      <c r="BA531" s="7"/>
      <c r="BB531" s="7"/>
    </row>
    <row r="532" spans="1:54" x14ac:dyDescent="0.45">
      <c r="A532" s="48">
        <f t="shared" si="62"/>
        <v>42525</v>
      </c>
      <c r="B532" s="60"/>
      <c r="C532" s="61">
        <f>INDEX(($I$12:$N$1473,$Q$12:$V$1473,$Y$12:$AD$1473),$A532-VLOOKUP($C$3,$CA$3:$CC$10,3,FALSE)+1,3,VLOOKUP($C$3,$CA$3:$CB$10,2,FALSE))</f>
        <v>2.65</v>
      </c>
      <c r="D532" s="61">
        <f>INDEX(($I$12:$N$1473,$Q$12:$V$1473,$Y$12:$AD$1473),$A532-VLOOKUP($C$3,$CA$3:$CC$10,3,FALSE)+1,4,VLOOKUP($C$3,$CA$3:$CB$10,2,FALSE))</f>
        <v>0</v>
      </c>
      <c r="E532" s="61">
        <f>INDEX(($I$12:$N$1473,$Q$12:$V$1473,$Y$12:$AD$1473),$A532-VLOOKUP($C$3,$CA$3:$CC$10,3,FALSE)+1,5,VLOOKUP($C$3,$CA$3:$CB$10,2,FALSE))</f>
        <v>12.6</v>
      </c>
      <c r="F532" s="62">
        <f>INDEX(($I$12:$N$1473,$Q$12:$V$1473,$Y$12:$AD$1473),$A532-VLOOKUP($C$3,$CA$3:$CC$10,3,FALSE)+1,6,VLOOKUP($C$3,$CA$3:$CB$10,2,FALSE))</f>
        <v>18.100000000000001</v>
      </c>
      <c r="G532" s="30"/>
      <c r="H532" s="26">
        <f t="shared" si="56"/>
        <v>42525</v>
      </c>
      <c r="I532" s="7" t="s">
        <v>540</v>
      </c>
      <c r="J532" s="7" t="s">
        <v>20</v>
      </c>
      <c r="K532" s="7">
        <v>2.95</v>
      </c>
      <c r="L532" s="7"/>
      <c r="M532" s="7">
        <v>12.8</v>
      </c>
      <c r="N532" s="7">
        <v>17.3</v>
      </c>
      <c r="P532" s="26">
        <f t="shared" si="57"/>
        <v>42525</v>
      </c>
      <c r="Q532" s="7" t="s">
        <v>540</v>
      </c>
      <c r="R532" s="7" t="s">
        <v>20</v>
      </c>
      <c r="S532" s="7">
        <v>3.15</v>
      </c>
      <c r="T532" s="7">
        <v>2.23</v>
      </c>
      <c r="U532" s="7">
        <v>12.2</v>
      </c>
      <c r="V532" s="7">
        <v>17.5</v>
      </c>
      <c r="X532" s="26">
        <f t="shared" si="58"/>
        <v>42525</v>
      </c>
      <c r="Y532" s="174" t="s">
        <v>540</v>
      </c>
      <c r="Z532" s="174" t="s">
        <v>20</v>
      </c>
      <c r="AA532" s="174">
        <v>2.65</v>
      </c>
      <c r="AB532" s="174">
        <v>0</v>
      </c>
      <c r="AC532" s="174">
        <v>12.6</v>
      </c>
      <c r="AD532" s="174">
        <v>18.100000000000001</v>
      </c>
      <c r="AF532" s="26" t="e">
        <f t="shared" si="59"/>
        <v>#VALUE!</v>
      </c>
      <c r="AG532" s="7"/>
      <c r="AH532" s="7"/>
      <c r="AI532" s="7"/>
      <c r="AJ532" s="7"/>
      <c r="AK532" s="7"/>
      <c r="AL532" s="7"/>
      <c r="AN532" s="26" t="e">
        <f t="shared" si="60"/>
        <v>#VALUE!</v>
      </c>
      <c r="AO532" s="7"/>
      <c r="AP532" s="7"/>
      <c r="AQ532" s="7"/>
      <c r="AR532" s="7"/>
      <c r="AS532" s="7"/>
      <c r="AT532" s="7"/>
      <c r="AV532" s="26" t="e">
        <f t="shared" si="61"/>
        <v>#VALUE!</v>
      </c>
      <c r="AW532" s="7"/>
      <c r="AX532" s="7"/>
      <c r="AY532" s="7"/>
      <c r="AZ532" s="7"/>
      <c r="BA532" s="7"/>
      <c r="BB532" s="7"/>
    </row>
    <row r="533" spans="1:54" x14ac:dyDescent="0.45">
      <c r="A533" s="48">
        <f t="shared" si="62"/>
        <v>42526</v>
      </c>
      <c r="B533" s="60"/>
      <c r="C533" s="61">
        <f>INDEX(($I$12:$N$1473,$Q$12:$V$1473,$Y$12:$AD$1473),$A533-VLOOKUP($C$3,$CA$3:$CC$10,3,FALSE)+1,3,VLOOKUP($C$3,$CA$3:$CB$10,2,FALSE))</f>
        <v>1.25</v>
      </c>
      <c r="D533" s="61">
        <f>INDEX(($I$12:$N$1473,$Q$12:$V$1473,$Y$12:$AD$1473),$A533-VLOOKUP($C$3,$CA$3:$CC$10,3,FALSE)+1,4,VLOOKUP($C$3,$CA$3:$CB$10,2,FALSE))</f>
        <v>0</v>
      </c>
      <c r="E533" s="61">
        <f>INDEX(($I$12:$N$1473,$Q$12:$V$1473,$Y$12:$AD$1473),$A533-VLOOKUP($C$3,$CA$3:$CC$10,3,FALSE)+1,5,VLOOKUP($C$3,$CA$3:$CB$10,2,FALSE))</f>
        <v>13.6</v>
      </c>
      <c r="F533" s="62">
        <f>INDEX(($I$12:$N$1473,$Q$12:$V$1473,$Y$12:$AD$1473),$A533-VLOOKUP($C$3,$CA$3:$CC$10,3,FALSE)+1,6,VLOOKUP($C$3,$CA$3:$CB$10,2,FALSE))</f>
        <v>19.899999999999999</v>
      </c>
      <c r="G533" s="30"/>
      <c r="H533" s="26">
        <f t="shared" si="56"/>
        <v>42526</v>
      </c>
      <c r="I533" s="7" t="s">
        <v>541</v>
      </c>
      <c r="J533" s="7" t="s">
        <v>20</v>
      </c>
      <c r="K533" s="7">
        <v>1</v>
      </c>
      <c r="L533" s="7"/>
      <c r="M533" s="7">
        <v>14</v>
      </c>
      <c r="N533" s="7">
        <v>20</v>
      </c>
      <c r="P533" s="26">
        <f t="shared" si="57"/>
        <v>42526</v>
      </c>
      <c r="Q533" s="7" t="s">
        <v>541</v>
      </c>
      <c r="R533" s="7" t="s">
        <v>20</v>
      </c>
      <c r="S533" s="7">
        <v>1.44</v>
      </c>
      <c r="T533" s="7">
        <v>2.23</v>
      </c>
      <c r="U533" s="7">
        <v>13.8</v>
      </c>
      <c r="V533" s="7">
        <v>20.5</v>
      </c>
      <c r="X533" s="26">
        <f t="shared" si="58"/>
        <v>42526</v>
      </c>
      <c r="Y533" s="174" t="s">
        <v>541</v>
      </c>
      <c r="Z533" s="174" t="s">
        <v>20</v>
      </c>
      <c r="AA533" s="174">
        <v>1.25</v>
      </c>
      <c r="AB533" s="174">
        <v>0</v>
      </c>
      <c r="AC533" s="174">
        <v>13.6</v>
      </c>
      <c r="AD533" s="174">
        <v>19.899999999999999</v>
      </c>
      <c r="AF533" s="26" t="e">
        <f t="shared" si="59"/>
        <v>#VALUE!</v>
      </c>
      <c r="AG533" s="7"/>
      <c r="AH533" s="7"/>
      <c r="AI533" s="7"/>
      <c r="AJ533" s="7"/>
      <c r="AK533" s="7"/>
      <c r="AL533" s="7"/>
      <c r="AN533" s="26" t="e">
        <f t="shared" si="60"/>
        <v>#VALUE!</v>
      </c>
      <c r="AO533" s="7"/>
      <c r="AP533" s="7"/>
      <c r="AQ533" s="7"/>
      <c r="AR533" s="7"/>
      <c r="AS533" s="7"/>
      <c r="AT533" s="7"/>
      <c r="AV533" s="26" t="e">
        <f t="shared" si="61"/>
        <v>#VALUE!</v>
      </c>
      <c r="AW533" s="7"/>
      <c r="AX533" s="7"/>
      <c r="AY533" s="7"/>
      <c r="AZ533" s="7"/>
      <c r="BA533" s="7"/>
      <c r="BB533" s="7"/>
    </row>
    <row r="534" spans="1:54" x14ac:dyDescent="0.45">
      <c r="A534" s="48">
        <f t="shared" si="62"/>
        <v>42527</v>
      </c>
      <c r="B534" s="60"/>
      <c r="C534" s="61">
        <f>INDEX(($I$12:$N$1473,$Q$12:$V$1473,$Y$12:$AD$1473),$A534-VLOOKUP($C$3,$CA$3:$CC$10,3,FALSE)+1,3,VLOOKUP($C$3,$CA$3:$CB$10,2,FALSE))</f>
        <v>0</v>
      </c>
      <c r="D534" s="61">
        <f>INDEX(($I$12:$N$1473,$Q$12:$V$1473,$Y$12:$AD$1473),$A534-VLOOKUP($C$3,$CA$3:$CC$10,3,FALSE)+1,4,VLOOKUP($C$3,$CA$3:$CB$10,2,FALSE))</f>
        <v>0</v>
      </c>
      <c r="E534" s="61">
        <f>INDEX(($I$12:$N$1473,$Q$12:$V$1473,$Y$12:$AD$1473),$A534-VLOOKUP($C$3,$CA$3:$CC$10,3,FALSE)+1,5,VLOOKUP($C$3,$CA$3:$CB$10,2,FALSE))</f>
        <v>12.6</v>
      </c>
      <c r="F534" s="62">
        <f>INDEX(($I$12:$N$1473,$Q$12:$V$1473,$Y$12:$AD$1473),$A534-VLOOKUP($C$3,$CA$3:$CC$10,3,FALSE)+1,6,VLOOKUP($C$3,$CA$3:$CB$10,2,FALSE))</f>
        <v>23.7</v>
      </c>
      <c r="G534" s="30"/>
      <c r="H534" s="26">
        <f t="shared" si="56"/>
        <v>42527</v>
      </c>
      <c r="I534" s="7" t="s">
        <v>542</v>
      </c>
      <c r="J534" s="7" t="s">
        <v>20</v>
      </c>
      <c r="K534" s="7">
        <v>0</v>
      </c>
      <c r="L534" s="7"/>
      <c r="M534" s="7">
        <v>14.8</v>
      </c>
      <c r="N534" s="7">
        <v>25</v>
      </c>
      <c r="P534" s="26">
        <f t="shared" si="57"/>
        <v>42527</v>
      </c>
      <c r="Q534" s="7" t="s">
        <v>542</v>
      </c>
      <c r="R534" s="7" t="s">
        <v>20</v>
      </c>
      <c r="S534" s="7">
        <v>1.44</v>
      </c>
      <c r="T534" s="7">
        <v>2.23</v>
      </c>
      <c r="U534" s="7">
        <v>12.8</v>
      </c>
      <c r="V534" s="7">
        <v>23.9</v>
      </c>
      <c r="X534" s="26">
        <f t="shared" si="58"/>
        <v>42527</v>
      </c>
      <c r="Y534" s="174" t="s">
        <v>542</v>
      </c>
      <c r="Z534" s="174" t="s">
        <v>20</v>
      </c>
      <c r="AA534" s="174">
        <v>0</v>
      </c>
      <c r="AB534" s="174">
        <v>0</v>
      </c>
      <c r="AC534" s="174">
        <v>12.6</v>
      </c>
      <c r="AD534" s="174">
        <v>23.7</v>
      </c>
      <c r="AF534" s="26" t="e">
        <f t="shared" si="59"/>
        <v>#VALUE!</v>
      </c>
      <c r="AG534" s="7"/>
      <c r="AH534" s="7"/>
      <c r="AI534" s="7"/>
      <c r="AJ534" s="7"/>
      <c r="AK534" s="7"/>
      <c r="AL534" s="7"/>
      <c r="AN534" s="26" t="e">
        <f t="shared" si="60"/>
        <v>#VALUE!</v>
      </c>
      <c r="AO534" s="7"/>
      <c r="AP534" s="7"/>
      <c r="AQ534" s="7"/>
      <c r="AR534" s="7"/>
      <c r="AS534" s="7"/>
      <c r="AT534" s="7"/>
      <c r="AV534" s="26" t="e">
        <f t="shared" si="61"/>
        <v>#VALUE!</v>
      </c>
      <c r="AW534" s="7"/>
      <c r="AX534" s="7"/>
      <c r="AY534" s="7"/>
      <c r="AZ534" s="7"/>
      <c r="BA534" s="7"/>
      <c r="BB534" s="7"/>
    </row>
    <row r="535" spans="1:54" x14ac:dyDescent="0.45">
      <c r="A535" s="48">
        <f t="shared" si="62"/>
        <v>42528</v>
      </c>
      <c r="B535" s="60"/>
      <c r="C535" s="61">
        <f>INDEX(($I$12:$N$1473,$Q$12:$V$1473,$Y$12:$AD$1473),$A535-VLOOKUP($C$3,$CA$3:$CC$10,3,FALSE)+1,3,VLOOKUP($C$3,$CA$3:$CB$10,2,FALSE))</f>
        <v>0</v>
      </c>
      <c r="D535" s="61">
        <f>INDEX(($I$12:$N$1473,$Q$12:$V$1473,$Y$12:$AD$1473),$A535-VLOOKUP($C$3,$CA$3:$CC$10,3,FALSE)+1,4,VLOOKUP($C$3,$CA$3:$CB$10,2,FALSE))</f>
        <v>0</v>
      </c>
      <c r="E535" s="61">
        <f>INDEX(($I$12:$N$1473,$Q$12:$V$1473,$Y$12:$AD$1473),$A535-VLOOKUP($C$3,$CA$3:$CC$10,3,FALSE)+1,5,VLOOKUP($C$3,$CA$3:$CB$10,2,FALSE))</f>
        <v>13.8</v>
      </c>
      <c r="F535" s="62">
        <f>INDEX(($I$12:$N$1473,$Q$12:$V$1473,$Y$12:$AD$1473),$A535-VLOOKUP($C$3,$CA$3:$CC$10,3,FALSE)+1,6,VLOOKUP($C$3,$CA$3:$CB$10,2,FALSE))</f>
        <v>27.5</v>
      </c>
      <c r="G535" s="30"/>
      <c r="H535" s="26">
        <f t="shared" si="56"/>
        <v>42528</v>
      </c>
      <c r="I535" s="7" t="s">
        <v>543</v>
      </c>
      <c r="J535" s="7" t="s">
        <v>20</v>
      </c>
      <c r="K535" s="7">
        <v>0</v>
      </c>
      <c r="L535" s="7"/>
      <c r="M535" s="7">
        <v>16.899999999999999</v>
      </c>
      <c r="N535" s="7">
        <v>27.1</v>
      </c>
      <c r="P535" s="26">
        <f t="shared" si="57"/>
        <v>42528</v>
      </c>
      <c r="Q535" s="7" t="s">
        <v>543</v>
      </c>
      <c r="R535" s="7" t="s">
        <v>20</v>
      </c>
      <c r="S535" s="7">
        <v>0.82</v>
      </c>
      <c r="T535" s="7">
        <v>2.23</v>
      </c>
      <c r="U535" s="7">
        <v>14</v>
      </c>
      <c r="V535" s="7">
        <v>27.4</v>
      </c>
      <c r="X535" s="26">
        <f t="shared" si="58"/>
        <v>42528</v>
      </c>
      <c r="Y535" s="174" t="s">
        <v>543</v>
      </c>
      <c r="Z535" s="174" t="s">
        <v>20</v>
      </c>
      <c r="AA535" s="174">
        <v>0</v>
      </c>
      <c r="AB535" s="174">
        <v>0</v>
      </c>
      <c r="AC535" s="174">
        <v>13.8</v>
      </c>
      <c r="AD535" s="174">
        <v>27.5</v>
      </c>
      <c r="AF535" s="26" t="e">
        <f t="shared" si="59"/>
        <v>#VALUE!</v>
      </c>
      <c r="AG535" s="7"/>
      <c r="AH535" s="7"/>
      <c r="AI535" s="7"/>
      <c r="AJ535" s="7"/>
      <c r="AK535" s="7"/>
      <c r="AL535" s="7"/>
      <c r="AN535" s="26" t="e">
        <f t="shared" si="60"/>
        <v>#VALUE!</v>
      </c>
      <c r="AO535" s="7"/>
      <c r="AP535" s="7"/>
      <c r="AQ535" s="7"/>
      <c r="AR535" s="7"/>
      <c r="AS535" s="7"/>
      <c r="AT535" s="7"/>
      <c r="AV535" s="26" t="e">
        <f t="shared" si="61"/>
        <v>#VALUE!</v>
      </c>
      <c r="AW535" s="7"/>
      <c r="AX535" s="7"/>
      <c r="AY535" s="7"/>
      <c r="AZ535" s="7"/>
      <c r="BA535" s="7"/>
      <c r="BB535" s="7"/>
    </row>
    <row r="536" spans="1:54" x14ac:dyDescent="0.45">
      <c r="A536" s="48">
        <f t="shared" si="62"/>
        <v>42529</v>
      </c>
      <c r="B536" s="60"/>
      <c r="C536" s="61">
        <f>INDEX(($I$12:$N$1473,$Q$12:$V$1473,$Y$12:$AD$1473),$A536-VLOOKUP($C$3,$CA$3:$CC$10,3,FALSE)+1,3,VLOOKUP($C$3,$CA$3:$CB$10,2,FALSE))</f>
        <v>0</v>
      </c>
      <c r="D536" s="61">
        <f>INDEX(($I$12:$N$1473,$Q$12:$V$1473,$Y$12:$AD$1473),$A536-VLOOKUP($C$3,$CA$3:$CC$10,3,FALSE)+1,4,VLOOKUP($C$3,$CA$3:$CB$10,2,FALSE))</f>
        <v>0</v>
      </c>
      <c r="E536" s="61">
        <f>INDEX(($I$12:$N$1473,$Q$12:$V$1473,$Y$12:$AD$1473),$A536-VLOOKUP($C$3,$CA$3:$CC$10,3,FALSE)+1,5,VLOOKUP($C$3,$CA$3:$CB$10,2,FALSE))</f>
        <v>15.2</v>
      </c>
      <c r="F536" s="62">
        <f>INDEX(($I$12:$N$1473,$Q$12:$V$1473,$Y$12:$AD$1473),$A536-VLOOKUP($C$3,$CA$3:$CC$10,3,FALSE)+1,6,VLOOKUP($C$3,$CA$3:$CB$10,2,FALSE))</f>
        <v>24.1</v>
      </c>
      <c r="G536" s="30"/>
      <c r="H536" s="26">
        <f t="shared" si="56"/>
        <v>42529</v>
      </c>
      <c r="I536" s="7" t="s">
        <v>544</v>
      </c>
      <c r="J536" s="7" t="s">
        <v>20</v>
      </c>
      <c r="K536" s="7">
        <v>0</v>
      </c>
      <c r="L536" s="7"/>
      <c r="M536" s="7">
        <v>15.3</v>
      </c>
      <c r="N536" s="7">
        <v>24.1</v>
      </c>
      <c r="P536" s="26">
        <f t="shared" si="57"/>
        <v>42529</v>
      </c>
      <c r="Q536" s="7" t="s">
        <v>544</v>
      </c>
      <c r="R536" s="7" t="s">
        <v>20</v>
      </c>
      <c r="S536" s="7">
        <v>0.93</v>
      </c>
      <c r="T536" s="7">
        <v>2.23</v>
      </c>
      <c r="U536" s="7">
        <v>14.4</v>
      </c>
      <c r="V536" s="7">
        <v>22.9</v>
      </c>
      <c r="X536" s="26">
        <f t="shared" si="58"/>
        <v>42529</v>
      </c>
      <c r="Y536" s="174" t="s">
        <v>544</v>
      </c>
      <c r="Z536" s="174" t="s">
        <v>20</v>
      </c>
      <c r="AA536" s="174">
        <v>0</v>
      </c>
      <c r="AB536" s="174">
        <v>0</v>
      </c>
      <c r="AC536" s="174">
        <v>15.2</v>
      </c>
      <c r="AD536" s="174">
        <v>24.1</v>
      </c>
      <c r="AF536" s="26" t="e">
        <f t="shared" si="59"/>
        <v>#VALUE!</v>
      </c>
      <c r="AG536" s="7"/>
      <c r="AH536" s="7"/>
      <c r="AI536" s="7"/>
      <c r="AJ536" s="7"/>
      <c r="AK536" s="7"/>
      <c r="AL536" s="7"/>
      <c r="AN536" s="26" t="e">
        <f t="shared" si="60"/>
        <v>#VALUE!</v>
      </c>
      <c r="AO536" s="7"/>
      <c r="AP536" s="7"/>
      <c r="AQ536" s="7"/>
      <c r="AR536" s="7"/>
      <c r="AS536" s="7"/>
      <c r="AT536" s="7"/>
      <c r="AV536" s="26" t="e">
        <f t="shared" si="61"/>
        <v>#VALUE!</v>
      </c>
      <c r="AW536" s="7"/>
      <c r="AX536" s="7"/>
      <c r="AY536" s="7"/>
      <c r="AZ536" s="7"/>
      <c r="BA536" s="7"/>
      <c r="BB536" s="7"/>
    </row>
    <row r="537" spans="1:54" x14ac:dyDescent="0.45">
      <c r="A537" s="48">
        <f t="shared" si="62"/>
        <v>42530</v>
      </c>
      <c r="B537" s="60"/>
      <c r="C537" s="61">
        <f>INDEX(($I$12:$N$1473,$Q$12:$V$1473,$Y$12:$AD$1473),$A537-VLOOKUP($C$3,$CA$3:$CC$10,3,FALSE)+1,3,VLOOKUP($C$3,$CA$3:$CB$10,2,FALSE))</f>
        <v>0.05</v>
      </c>
      <c r="D537" s="61">
        <f>INDEX(($I$12:$N$1473,$Q$12:$V$1473,$Y$12:$AD$1473),$A537-VLOOKUP($C$3,$CA$3:$CC$10,3,FALSE)+1,4,VLOOKUP($C$3,$CA$3:$CB$10,2,FALSE))</f>
        <v>0</v>
      </c>
      <c r="E537" s="61">
        <f>INDEX(($I$12:$N$1473,$Q$12:$V$1473,$Y$12:$AD$1473),$A537-VLOOKUP($C$3,$CA$3:$CC$10,3,FALSE)+1,5,VLOOKUP($C$3,$CA$3:$CB$10,2,FALSE))</f>
        <v>12.2</v>
      </c>
      <c r="F537" s="62">
        <f>INDEX(($I$12:$N$1473,$Q$12:$V$1473,$Y$12:$AD$1473),$A537-VLOOKUP($C$3,$CA$3:$CC$10,3,FALSE)+1,6,VLOOKUP($C$3,$CA$3:$CB$10,2,FALSE))</f>
        <v>23.7</v>
      </c>
      <c r="G537" s="30"/>
      <c r="H537" s="26">
        <f t="shared" si="56"/>
        <v>42530</v>
      </c>
      <c r="I537" s="7" t="s">
        <v>545</v>
      </c>
      <c r="J537" s="7" t="s">
        <v>20</v>
      </c>
      <c r="K537" s="7">
        <v>0</v>
      </c>
      <c r="L537" s="7"/>
      <c r="M537" s="7">
        <v>12.4</v>
      </c>
      <c r="N537" s="7">
        <v>25.2</v>
      </c>
      <c r="P537" s="26">
        <f t="shared" si="57"/>
        <v>42530</v>
      </c>
      <c r="Q537" s="7" t="s">
        <v>545</v>
      </c>
      <c r="R537" s="7" t="s">
        <v>20</v>
      </c>
      <c r="S537" s="7">
        <v>1.85</v>
      </c>
      <c r="T537" s="7">
        <v>2.23</v>
      </c>
      <c r="U537" s="7">
        <v>11.9</v>
      </c>
      <c r="V537" s="7">
        <v>23.4</v>
      </c>
      <c r="X537" s="26">
        <f t="shared" si="58"/>
        <v>42530</v>
      </c>
      <c r="Y537" s="174" t="s">
        <v>545</v>
      </c>
      <c r="Z537" s="174" t="s">
        <v>20</v>
      </c>
      <c r="AA537" s="174">
        <v>0.05</v>
      </c>
      <c r="AB537" s="174">
        <v>0</v>
      </c>
      <c r="AC537" s="174">
        <v>12.2</v>
      </c>
      <c r="AD537" s="174">
        <v>23.7</v>
      </c>
      <c r="AF537" s="26" t="e">
        <f t="shared" si="59"/>
        <v>#VALUE!</v>
      </c>
      <c r="AG537" s="7"/>
      <c r="AH537" s="7"/>
      <c r="AI537" s="7"/>
      <c r="AJ537" s="7"/>
      <c r="AK537" s="7"/>
      <c r="AL537" s="7"/>
      <c r="AN537" s="26" t="e">
        <f t="shared" si="60"/>
        <v>#VALUE!</v>
      </c>
      <c r="AO537" s="7"/>
      <c r="AP537" s="7"/>
      <c r="AQ537" s="7"/>
      <c r="AR537" s="7"/>
      <c r="AS537" s="7"/>
      <c r="AT537" s="7"/>
      <c r="AV537" s="26" t="e">
        <f t="shared" si="61"/>
        <v>#VALUE!</v>
      </c>
      <c r="AW537" s="7"/>
      <c r="AX537" s="7"/>
      <c r="AY537" s="7"/>
      <c r="AZ537" s="7"/>
      <c r="BA537" s="7"/>
      <c r="BB537" s="7"/>
    </row>
    <row r="538" spans="1:54" x14ac:dyDescent="0.45">
      <c r="A538" s="48">
        <f t="shared" si="62"/>
        <v>42531</v>
      </c>
      <c r="B538" s="60"/>
      <c r="C538" s="61">
        <f>INDEX(($I$12:$N$1473,$Q$12:$V$1473,$Y$12:$AD$1473),$A538-VLOOKUP($C$3,$CA$3:$CC$10,3,FALSE)+1,3,VLOOKUP($C$3,$CA$3:$CB$10,2,FALSE))</f>
        <v>0</v>
      </c>
      <c r="D538" s="61">
        <f>INDEX(($I$12:$N$1473,$Q$12:$V$1473,$Y$12:$AD$1473),$A538-VLOOKUP($C$3,$CA$3:$CC$10,3,FALSE)+1,4,VLOOKUP($C$3,$CA$3:$CB$10,2,FALSE))</f>
        <v>0</v>
      </c>
      <c r="E538" s="61">
        <f>INDEX(($I$12:$N$1473,$Q$12:$V$1473,$Y$12:$AD$1473),$A538-VLOOKUP($C$3,$CA$3:$CC$10,3,FALSE)+1,5,VLOOKUP($C$3,$CA$3:$CB$10,2,FALSE))</f>
        <v>14.3</v>
      </c>
      <c r="F538" s="62">
        <f>INDEX(($I$12:$N$1473,$Q$12:$V$1473,$Y$12:$AD$1473),$A538-VLOOKUP($C$3,$CA$3:$CC$10,3,FALSE)+1,6,VLOOKUP($C$3,$CA$3:$CB$10,2,FALSE))</f>
        <v>23.5</v>
      </c>
      <c r="G538" s="30"/>
      <c r="H538" s="26">
        <f t="shared" si="56"/>
        <v>42531</v>
      </c>
      <c r="I538" s="7" t="s">
        <v>546</v>
      </c>
      <c r="J538" s="7" t="s">
        <v>20</v>
      </c>
      <c r="K538" s="7">
        <v>0</v>
      </c>
      <c r="L538" s="7"/>
      <c r="M538" s="7">
        <v>15.4</v>
      </c>
      <c r="N538" s="7">
        <v>24.8</v>
      </c>
      <c r="P538" s="26">
        <f t="shared" si="57"/>
        <v>42531</v>
      </c>
      <c r="Q538" s="7" t="s">
        <v>546</v>
      </c>
      <c r="R538" s="7" t="s">
        <v>20</v>
      </c>
      <c r="S538" s="7">
        <v>1.6</v>
      </c>
      <c r="T538" s="7">
        <v>2.23</v>
      </c>
      <c r="U538" s="7">
        <v>12.5</v>
      </c>
      <c r="V538" s="7">
        <v>23.5</v>
      </c>
      <c r="X538" s="26">
        <f t="shared" si="58"/>
        <v>42531</v>
      </c>
      <c r="Y538" s="174" t="s">
        <v>546</v>
      </c>
      <c r="Z538" s="174" t="s">
        <v>20</v>
      </c>
      <c r="AA538" s="174">
        <v>0</v>
      </c>
      <c r="AB538" s="174">
        <v>0</v>
      </c>
      <c r="AC538" s="174">
        <v>14.3</v>
      </c>
      <c r="AD538" s="174">
        <v>23.5</v>
      </c>
      <c r="AF538" s="26" t="e">
        <f t="shared" si="59"/>
        <v>#VALUE!</v>
      </c>
      <c r="AG538" s="7"/>
      <c r="AH538" s="7"/>
      <c r="AI538" s="7"/>
      <c r="AJ538" s="7"/>
      <c r="AK538" s="7"/>
      <c r="AL538" s="7"/>
      <c r="AN538" s="26" t="e">
        <f t="shared" si="60"/>
        <v>#VALUE!</v>
      </c>
      <c r="AO538" s="7"/>
      <c r="AP538" s="7"/>
      <c r="AQ538" s="7"/>
      <c r="AR538" s="7"/>
      <c r="AS538" s="7"/>
      <c r="AT538" s="7"/>
      <c r="AV538" s="26" t="e">
        <f t="shared" si="61"/>
        <v>#VALUE!</v>
      </c>
      <c r="AW538" s="7"/>
      <c r="AX538" s="7"/>
      <c r="AY538" s="7"/>
      <c r="AZ538" s="7"/>
      <c r="BA538" s="7"/>
      <c r="BB538" s="7"/>
    </row>
    <row r="539" spans="1:54" x14ac:dyDescent="0.45">
      <c r="A539" s="48">
        <f t="shared" si="62"/>
        <v>42532</v>
      </c>
      <c r="B539" s="60"/>
      <c r="C539" s="61">
        <f>INDEX(($I$12:$N$1473,$Q$12:$V$1473,$Y$12:$AD$1473),$A539-VLOOKUP($C$3,$CA$3:$CC$10,3,FALSE)+1,3,VLOOKUP($C$3,$CA$3:$CB$10,2,FALSE))</f>
        <v>0</v>
      </c>
      <c r="D539" s="61">
        <f>INDEX(($I$12:$N$1473,$Q$12:$V$1473,$Y$12:$AD$1473),$A539-VLOOKUP($C$3,$CA$3:$CC$10,3,FALSE)+1,4,VLOOKUP($C$3,$CA$3:$CB$10,2,FALSE))</f>
        <v>0</v>
      </c>
      <c r="E539" s="61">
        <f>INDEX(($I$12:$N$1473,$Q$12:$V$1473,$Y$12:$AD$1473),$A539-VLOOKUP($C$3,$CA$3:$CC$10,3,FALSE)+1,5,VLOOKUP($C$3,$CA$3:$CB$10,2,FALSE))</f>
        <v>15.2</v>
      </c>
      <c r="F539" s="62">
        <f>INDEX(($I$12:$N$1473,$Q$12:$V$1473,$Y$12:$AD$1473),$A539-VLOOKUP($C$3,$CA$3:$CC$10,3,FALSE)+1,6,VLOOKUP($C$3,$CA$3:$CB$10,2,FALSE))</f>
        <v>21.7</v>
      </c>
      <c r="G539" s="30"/>
      <c r="H539" s="26">
        <f t="shared" si="56"/>
        <v>42532</v>
      </c>
      <c r="I539" s="7" t="s">
        <v>547</v>
      </c>
      <c r="J539" s="7" t="s">
        <v>20</v>
      </c>
      <c r="K539" s="7">
        <v>0</v>
      </c>
      <c r="L539" s="7"/>
      <c r="M539" s="7">
        <v>16.5</v>
      </c>
      <c r="N539" s="7">
        <v>22.2</v>
      </c>
      <c r="P539" s="26">
        <f t="shared" si="57"/>
        <v>42532</v>
      </c>
      <c r="Q539" s="7" t="s">
        <v>547</v>
      </c>
      <c r="R539" s="7" t="s">
        <v>20</v>
      </c>
      <c r="S539" s="7">
        <v>0.35</v>
      </c>
      <c r="T539" s="7">
        <v>2.23</v>
      </c>
      <c r="U539" s="7">
        <v>16.3</v>
      </c>
      <c r="V539" s="7">
        <v>22</v>
      </c>
      <c r="X539" s="26">
        <f t="shared" si="58"/>
        <v>42532</v>
      </c>
      <c r="Y539" s="174" t="s">
        <v>547</v>
      </c>
      <c r="Z539" s="174" t="s">
        <v>20</v>
      </c>
      <c r="AA539" s="174">
        <v>0</v>
      </c>
      <c r="AB539" s="174">
        <v>0</v>
      </c>
      <c r="AC539" s="174">
        <v>15.2</v>
      </c>
      <c r="AD539" s="174">
        <v>21.7</v>
      </c>
      <c r="AF539" s="26" t="e">
        <f t="shared" si="59"/>
        <v>#VALUE!</v>
      </c>
      <c r="AG539" s="7"/>
      <c r="AH539" s="7"/>
      <c r="AI539" s="7"/>
      <c r="AJ539" s="7"/>
      <c r="AK539" s="7"/>
      <c r="AL539" s="7"/>
      <c r="AN539" s="26" t="e">
        <f t="shared" si="60"/>
        <v>#VALUE!</v>
      </c>
      <c r="AO539" s="7"/>
      <c r="AP539" s="7"/>
      <c r="AQ539" s="7"/>
      <c r="AR539" s="7"/>
      <c r="AS539" s="7"/>
      <c r="AT539" s="7"/>
      <c r="AV539" s="26" t="e">
        <f t="shared" si="61"/>
        <v>#VALUE!</v>
      </c>
      <c r="AW539" s="7"/>
      <c r="AX539" s="7"/>
      <c r="AY539" s="7"/>
      <c r="AZ539" s="7"/>
      <c r="BA539" s="7"/>
      <c r="BB539" s="7"/>
    </row>
    <row r="540" spans="1:54" x14ac:dyDescent="0.45">
      <c r="A540" s="48">
        <f t="shared" si="62"/>
        <v>42533</v>
      </c>
      <c r="B540" s="60"/>
      <c r="C540" s="61">
        <f>INDEX(($I$12:$N$1473,$Q$12:$V$1473,$Y$12:$AD$1473),$A540-VLOOKUP($C$3,$CA$3:$CC$10,3,FALSE)+1,3,VLOOKUP($C$3,$CA$3:$CB$10,2,FALSE))</f>
        <v>1.2</v>
      </c>
      <c r="D540" s="61">
        <f>INDEX(($I$12:$N$1473,$Q$12:$V$1473,$Y$12:$AD$1473),$A540-VLOOKUP($C$3,$CA$3:$CC$10,3,FALSE)+1,4,VLOOKUP($C$3,$CA$3:$CB$10,2,FALSE))</f>
        <v>0</v>
      </c>
      <c r="E540" s="61">
        <f>INDEX(($I$12:$N$1473,$Q$12:$V$1473,$Y$12:$AD$1473),$A540-VLOOKUP($C$3,$CA$3:$CC$10,3,FALSE)+1,5,VLOOKUP($C$3,$CA$3:$CB$10,2,FALSE))</f>
        <v>14.1</v>
      </c>
      <c r="F540" s="62">
        <f>INDEX(($I$12:$N$1473,$Q$12:$V$1473,$Y$12:$AD$1473),$A540-VLOOKUP($C$3,$CA$3:$CC$10,3,FALSE)+1,6,VLOOKUP($C$3,$CA$3:$CB$10,2,FALSE))</f>
        <v>19.5</v>
      </c>
      <c r="G540" s="30"/>
      <c r="H540" s="26">
        <f t="shared" si="56"/>
        <v>42533</v>
      </c>
      <c r="I540" s="7" t="s">
        <v>548</v>
      </c>
      <c r="J540" s="7" t="s">
        <v>20</v>
      </c>
      <c r="K540" s="7">
        <v>0.25</v>
      </c>
      <c r="L540" s="7"/>
      <c r="M540" s="7">
        <v>15.6</v>
      </c>
      <c r="N540" s="7">
        <v>19.899999999999999</v>
      </c>
      <c r="P540" s="26">
        <f t="shared" si="57"/>
        <v>42533</v>
      </c>
      <c r="Q540" s="7" t="s">
        <v>548</v>
      </c>
      <c r="R540" s="7" t="s">
        <v>20</v>
      </c>
      <c r="S540" s="7">
        <v>1.1599999999999999</v>
      </c>
      <c r="T540" s="7">
        <v>2.23</v>
      </c>
      <c r="U540" s="7">
        <v>14.7</v>
      </c>
      <c r="V540" s="7">
        <v>19.8</v>
      </c>
      <c r="X540" s="26">
        <f t="shared" si="58"/>
        <v>42533</v>
      </c>
      <c r="Y540" s="174" t="s">
        <v>548</v>
      </c>
      <c r="Z540" s="174" t="s">
        <v>20</v>
      </c>
      <c r="AA540" s="174">
        <v>1.2</v>
      </c>
      <c r="AB540" s="174">
        <v>0</v>
      </c>
      <c r="AC540" s="174">
        <v>14.1</v>
      </c>
      <c r="AD540" s="174">
        <v>19.5</v>
      </c>
      <c r="AF540" s="26" t="e">
        <f t="shared" si="59"/>
        <v>#VALUE!</v>
      </c>
      <c r="AG540" s="7"/>
      <c r="AH540" s="7"/>
      <c r="AI540" s="7"/>
      <c r="AJ540" s="7"/>
      <c r="AK540" s="7"/>
      <c r="AL540" s="7"/>
      <c r="AN540" s="26" t="e">
        <f t="shared" si="60"/>
        <v>#VALUE!</v>
      </c>
      <c r="AO540" s="7"/>
      <c r="AP540" s="7"/>
      <c r="AQ540" s="7"/>
      <c r="AR540" s="7"/>
      <c r="AS540" s="7"/>
      <c r="AT540" s="7"/>
      <c r="AV540" s="26" t="e">
        <f t="shared" si="61"/>
        <v>#VALUE!</v>
      </c>
      <c r="AW540" s="7"/>
      <c r="AX540" s="7"/>
      <c r="AY540" s="7"/>
      <c r="AZ540" s="7"/>
      <c r="BA540" s="7"/>
      <c r="BB540" s="7"/>
    </row>
    <row r="541" spans="1:54" x14ac:dyDescent="0.45">
      <c r="A541" s="48">
        <f t="shared" si="62"/>
        <v>42534</v>
      </c>
      <c r="B541" s="60"/>
      <c r="C541" s="61">
        <f>INDEX(($I$12:$N$1473,$Q$12:$V$1473,$Y$12:$AD$1473),$A541-VLOOKUP($C$3,$CA$3:$CC$10,3,FALSE)+1,3,VLOOKUP($C$3,$CA$3:$CB$10,2,FALSE))</f>
        <v>3.3</v>
      </c>
      <c r="D541" s="61">
        <f>INDEX(($I$12:$N$1473,$Q$12:$V$1473,$Y$12:$AD$1473),$A541-VLOOKUP($C$3,$CA$3:$CC$10,3,FALSE)+1,4,VLOOKUP($C$3,$CA$3:$CB$10,2,FALSE))</f>
        <v>0</v>
      </c>
      <c r="E541" s="61">
        <f>INDEX(($I$12:$N$1473,$Q$12:$V$1473,$Y$12:$AD$1473),$A541-VLOOKUP($C$3,$CA$3:$CC$10,3,FALSE)+1,5,VLOOKUP($C$3,$CA$3:$CB$10,2,FALSE))</f>
        <v>10.9</v>
      </c>
      <c r="F541" s="62">
        <f>INDEX(($I$12:$N$1473,$Q$12:$V$1473,$Y$12:$AD$1473),$A541-VLOOKUP($C$3,$CA$3:$CC$10,3,FALSE)+1,6,VLOOKUP($C$3,$CA$3:$CB$10,2,FALSE))</f>
        <v>18.5</v>
      </c>
      <c r="G541" s="30"/>
      <c r="H541" s="26">
        <f t="shared" si="56"/>
        <v>42534</v>
      </c>
      <c r="I541" s="7" t="s">
        <v>549</v>
      </c>
      <c r="J541" s="7" t="s">
        <v>20</v>
      </c>
      <c r="K541" s="7">
        <v>2.25</v>
      </c>
      <c r="L541" s="7"/>
      <c r="M541" s="7">
        <v>13</v>
      </c>
      <c r="N541" s="7">
        <v>18.5</v>
      </c>
      <c r="P541" s="26">
        <f t="shared" si="57"/>
        <v>42534</v>
      </c>
      <c r="Q541" s="7" t="s">
        <v>549</v>
      </c>
      <c r="R541" s="7" t="s">
        <v>20</v>
      </c>
      <c r="S541" s="7">
        <v>2.2999999999999998</v>
      </c>
      <c r="T541" s="7">
        <v>2.23</v>
      </c>
      <c r="U541" s="7">
        <v>12.7</v>
      </c>
      <c r="V541" s="7">
        <v>19</v>
      </c>
      <c r="X541" s="26">
        <f t="shared" si="58"/>
        <v>42534</v>
      </c>
      <c r="Y541" s="174" t="s">
        <v>549</v>
      </c>
      <c r="Z541" s="174" t="s">
        <v>20</v>
      </c>
      <c r="AA541" s="174">
        <v>3.3</v>
      </c>
      <c r="AB541" s="174">
        <v>0</v>
      </c>
      <c r="AC541" s="174">
        <v>10.9</v>
      </c>
      <c r="AD541" s="174">
        <v>18.5</v>
      </c>
      <c r="AF541" s="26" t="e">
        <f t="shared" si="59"/>
        <v>#VALUE!</v>
      </c>
      <c r="AG541" s="7"/>
      <c r="AH541" s="7"/>
      <c r="AI541" s="7"/>
      <c r="AJ541" s="7"/>
      <c r="AK541" s="7"/>
      <c r="AL541" s="7"/>
      <c r="AN541" s="26" t="e">
        <f t="shared" si="60"/>
        <v>#VALUE!</v>
      </c>
      <c r="AO541" s="7"/>
      <c r="AP541" s="7"/>
      <c r="AQ541" s="7"/>
      <c r="AR541" s="7"/>
      <c r="AS541" s="7"/>
      <c r="AT541" s="7"/>
      <c r="AV541" s="26" t="e">
        <f t="shared" si="61"/>
        <v>#VALUE!</v>
      </c>
      <c r="AW541" s="7"/>
      <c r="AX541" s="7"/>
      <c r="AY541" s="7"/>
      <c r="AZ541" s="7"/>
      <c r="BA541" s="7"/>
      <c r="BB541" s="7"/>
    </row>
    <row r="542" spans="1:54" x14ac:dyDescent="0.45">
      <c r="A542" s="48">
        <f t="shared" si="62"/>
        <v>42535</v>
      </c>
      <c r="B542" s="60"/>
      <c r="C542" s="61">
        <f>INDEX(($I$12:$N$1473,$Q$12:$V$1473,$Y$12:$AD$1473),$A542-VLOOKUP($C$3,$CA$3:$CC$10,3,FALSE)+1,3,VLOOKUP($C$3,$CA$3:$CB$10,2,FALSE))</f>
        <v>1.35</v>
      </c>
      <c r="D542" s="61">
        <f>INDEX(($I$12:$N$1473,$Q$12:$V$1473,$Y$12:$AD$1473),$A542-VLOOKUP($C$3,$CA$3:$CC$10,3,FALSE)+1,4,VLOOKUP($C$3,$CA$3:$CB$10,2,FALSE))</f>
        <v>0</v>
      </c>
      <c r="E542" s="61">
        <f>INDEX(($I$12:$N$1473,$Q$12:$V$1473,$Y$12:$AD$1473),$A542-VLOOKUP($C$3,$CA$3:$CC$10,3,FALSE)+1,5,VLOOKUP($C$3,$CA$3:$CB$10,2,FALSE))</f>
        <v>13.6</v>
      </c>
      <c r="F542" s="62">
        <f>INDEX(($I$12:$N$1473,$Q$12:$V$1473,$Y$12:$AD$1473),$A542-VLOOKUP($C$3,$CA$3:$CC$10,3,FALSE)+1,6,VLOOKUP($C$3,$CA$3:$CB$10,2,FALSE))</f>
        <v>19.7</v>
      </c>
      <c r="G542" s="30"/>
      <c r="H542" s="26">
        <f t="shared" si="56"/>
        <v>42535</v>
      </c>
      <c r="I542" s="7" t="s">
        <v>550</v>
      </c>
      <c r="J542" s="7" t="s">
        <v>20</v>
      </c>
      <c r="K542" s="7">
        <v>0.55000000000000004</v>
      </c>
      <c r="L542" s="7"/>
      <c r="M542" s="7">
        <v>14.5</v>
      </c>
      <c r="N542" s="7">
        <v>20.399999999999999</v>
      </c>
      <c r="P542" s="26">
        <f t="shared" si="57"/>
        <v>42535</v>
      </c>
      <c r="Q542" s="7" t="s">
        <v>550</v>
      </c>
      <c r="R542" s="7" t="s">
        <v>20</v>
      </c>
      <c r="S542" s="7">
        <v>1.53</v>
      </c>
      <c r="T542" s="7">
        <v>2.23</v>
      </c>
      <c r="U542" s="7">
        <v>13.8</v>
      </c>
      <c r="V542" s="7">
        <v>20</v>
      </c>
      <c r="X542" s="26">
        <f t="shared" si="58"/>
        <v>42535</v>
      </c>
      <c r="Y542" s="174" t="s">
        <v>550</v>
      </c>
      <c r="Z542" s="174" t="s">
        <v>20</v>
      </c>
      <c r="AA542" s="174">
        <v>1.35</v>
      </c>
      <c r="AB542" s="174">
        <v>0</v>
      </c>
      <c r="AC542" s="174">
        <v>13.6</v>
      </c>
      <c r="AD542" s="174">
        <v>19.7</v>
      </c>
      <c r="AF542" s="26" t="e">
        <f t="shared" si="59"/>
        <v>#VALUE!</v>
      </c>
      <c r="AG542" s="7"/>
      <c r="AH542" s="7"/>
      <c r="AI542" s="7"/>
      <c r="AJ542" s="7"/>
      <c r="AK542" s="7"/>
      <c r="AL542" s="7"/>
      <c r="AN542" s="26" t="e">
        <f t="shared" si="60"/>
        <v>#VALUE!</v>
      </c>
      <c r="AO542" s="7"/>
      <c r="AP542" s="7"/>
      <c r="AQ542" s="7"/>
      <c r="AR542" s="7"/>
      <c r="AS542" s="7"/>
      <c r="AT542" s="7"/>
      <c r="AV542" s="26" t="e">
        <f t="shared" si="61"/>
        <v>#VALUE!</v>
      </c>
      <c r="AW542" s="7"/>
      <c r="AX542" s="7"/>
      <c r="AY542" s="7"/>
      <c r="AZ542" s="7"/>
      <c r="BA542" s="7"/>
      <c r="BB542" s="7"/>
    </row>
    <row r="543" spans="1:54" x14ac:dyDescent="0.45">
      <c r="A543" s="48">
        <f t="shared" si="62"/>
        <v>42536</v>
      </c>
      <c r="B543" s="60"/>
      <c r="C543" s="61">
        <f>INDEX(($I$12:$N$1473,$Q$12:$V$1473,$Y$12:$AD$1473),$A543-VLOOKUP($C$3,$CA$3:$CC$10,3,FALSE)+1,3,VLOOKUP($C$3,$CA$3:$CB$10,2,FALSE))</f>
        <v>1.6</v>
      </c>
      <c r="D543" s="61">
        <f>INDEX(($I$12:$N$1473,$Q$12:$V$1473,$Y$12:$AD$1473),$A543-VLOOKUP($C$3,$CA$3:$CC$10,3,FALSE)+1,4,VLOOKUP($C$3,$CA$3:$CB$10,2,FALSE))</f>
        <v>0</v>
      </c>
      <c r="E543" s="61">
        <f>INDEX(($I$12:$N$1473,$Q$12:$V$1473,$Y$12:$AD$1473),$A543-VLOOKUP($C$3,$CA$3:$CC$10,3,FALSE)+1,5,VLOOKUP($C$3,$CA$3:$CB$10,2,FALSE))</f>
        <v>11.6</v>
      </c>
      <c r="F543" s="62">
        <f>INDEX(($I$12:$N$1473,$Q$12:$V$1473,$Y$12:$AD$1473),$A543-VLOOKUP($C$3,$CA$3:$CC$10,3,FALSE)+1,6,VLOOKUP($C$3,$CA$3:$CB$10,2,FALSE))</f>
        <v>21.2</v>
      </c>
      <c r="G543" s="30"/>
      <c r="H543" s="26">
        <f t="shared" si="56"/>
        <v>42536</v>
      </c>
      <c r="I543" s="7" t="s">
        <v>551</v>
      </c>
      <c r="J543" s="7" t="s">
        <v>20</v>
      </c>
      <c r="K543" s="7">
        <v>1.3</v>
      </c>
      <c r="L543" s="7"/>
      <c r="M543" s="7">
        <v>12.1</v>
      </c>
      <c r="N543" s="7">
        <v>21.3</v>
      </c>
      <c r="P543" s="26">
        <f t="shared" si="57"/>
        <v>42536</v>
      </c>
      <c r="Q543" s="7" t="s">
        <v>551</v>
      </c>
      <c r="R543" s="7" t="s">
        <v>20</v>
      </c>
      <c r="S543" s="7">
        <v>2.13</v>
      </c>
      <c r="T543" s="7">
        <v>2.23</v>
      </c>
      <c r="U543" s="7">
        <v>12.1</v>
      </c>
      <c r="V543" s="7">
        <v>20.9</v>
      </c>
      <c r="X543" s="26">
        <f t="shared" si="58"/>
        <v>42536</v>
      </c>
      <c r="Y543" s="174" t="s">
        <v>551</v>
      </c>
      <c r="Z543" s="174" t="s">
        <v>20</v>
      </c>
      <c r="AA543" s="174">
        <v>1.6</v>
      </c>
      <c r="AB543" s="174">
        <v>0</v>
      </c>
      <c r="AC543" s="174">
        <v>11.6</v>
      </c>
      <c r="AD543" s="174">
        <v>21.2</v>
      </c>
      <c r="AF543" s="26" t="e">
        <f t="shared" si="59"/>
        <v>#VALUE!</v>
      </c>
      <c r="AG543" s="7"/>
      <c r="AH543" s="7"/>
      <c r="AI543" s="7"/>
      <c r="AJ543" s="7"/>
      <c r="AK543" s="7"/>
      <c r="AL543" s="7"/>
      <c r="AN543" s="26" t="e">
        <f t="shared" si="60"/>
        <v>#VALUE!</v>
      </c>
      <c r="AO543" s="7"/>
      <c r="AP543" s="7"/>
      <c r="AQ543" s="7"/>
      <c r="AR543" s="7"/>
      <c r="AS543" s="7"/>
      <c r="AT543" s="7"/>
      <c r="AV543" s="26" t="e">
        <f t="shared" si="61"/>
        <v>#VALUE!</v>
      </c>
      <c r="AW543" s="7"/>
      <c r="AX543" s="7"/>
      <c r="AY543" s="7"/>
      <c r="AZ543" s="7"/>
      <c r="BA543" s="7"/>
      <c r="BB543" s="7"/>
    </row>
    <row r="544" spans="1:54" x14ac:dyDescent="0.45">
      <c r="A544" s="48">
        <f t="shared" si="62"/>
        <v>42537</v>
      </c>
      <c r="B544" s="60"/>
      <c r="C544" s="61">
        <f>INDEX(($I$12:$N$1473,$Q$12:$V$1473,$Y$12:$AD$1473),$A544-VLOOKUP($C$3,$CA$3:$CC$10,3,FALSE)+1,3,VLOOKUP($C$3,$CA$3:$CB$10,2,FALSE))</f>
        <v>1.9</v>
      </c>
      <c r="D544" s="61">
        <f>INDEX(($I$12:$N$1473,$Q$12:$V$1473,$Y$12:$AD$1473),$A544-VLOOKUP($C$3,$CA$3:$CC$10,3,FALSE)+1,4,VLOOKUP($C$3,$CA$3:$CB$10,2,FALSE))</f>
        <v>0</v>
      </c>
      <c r="E544" s="61">
        <f>INDEX(($I$12:$N$1473,$Q$12:$V$1473,$Y$12:$AD$1473),$A544-VLOOKUP($C$3,$CA$3:$CC$10,3,FALSE)+1,5,VLOOKUP($C$3,$CA$3:$CB$10,2,FALSE))</f>
        <v>12.4</v>
      </c>
      <c r="F544" s="62">
        <f>INDEX(($I$12:$N$1473,$Q$12:$V$1473,$Y$12:$AD$1473),$A544-VLOOKUP($C$3,$CA$3:$CC$10,3,FALSE)+1,6,VLOOKUP($C$3,$CA$3:$CB$10,2,FALSE))</f>
        <v>19.8</v>
      </c>
      <c r="G544" s="30"/>
      <c r="H544" s="26">
        <f t="shared" si="56"/>
        <v>42537</v>
      </c>
      <c r="I544" s="7" t="s">
        <v>552</v>
      </c>
      <c r="J544" s="7" t="s">
        <v>20</v>
      </c>
      <c r="K544" s="7">
        <v>1.65</v>
      </c>
      <c r="L544" s="7"/>
      <c r="M544" s="7">
        <v>13.4</v>
      </c>
      <c r="N544" s="7">
        <v>19.3</v>
      </c>
      <c r="P544" s="26">
        <f t="shared" si="57"/>
        <v>42537</v>
      </c>
      <c r="Q544" s="7" t="s">
        <v>552</v>
      </c>
      <c r="R544" s="7" t="s">
        <v>20</v>
      </c>
      <c r="S544" s="7">
        <v>1.81</v>
      </c>
      <c r="T544" s="7">
        <v>2.23</v>
      </c>
      <c r="U544" s="7">
        <v>13.1</v>
      </c>
      <c r="V544" s="7">
        <v>20.2</v>
      </c>
      <c r="X544" s="26">
        <f t="shared" si="58"/>
        <v>42537</v>
      </c>
      <c r="Y544" s="174" t="s">
        <v>552</v>
      </c>
      <c r="Z544" s="174" t="s">
        <v>20</v>
      </c>
      <c r="AA544" s="174">
        <v>1.9</v>
      </c>
      <c r="AB544" s="174">
        <v>0</v>
      </c>
      <c r="AC544" s="174">
        <v>12.4</v>
      </c>
      <c r="AD544" s="174">
        <v>19.8</v>
      </c>
      <c r="AF544" s="26" t="e">
        <f t="shared" si="59"/>
        <v>#VALUE!</v>
      </c>
      <c r="AG544" s="7"/>
      <c r="AH544" s="7"/>
      <c r="AI544" s="7"/>
      <c r="AJ544" s="7"/>
      <c r="AK544" s="7"/>
      <c r="AL544" s="7"/>
      <c r="AN544" s="26" t="e">
        <f t="shared" si="60"/>
        <v>#VALUE!</v>
      </c>
      <c r="AO544" s="7"/>
      <c r="AP544" s="7"/>
      <c r="AQ544" s="7"/>
      <c r="AR544" s="7"/>
      <c r="AS544" s="7"/>
      <c r="AT544" s="7"/>
      <c r="AV544" s="26" t="e">
        <f t="shared" si="61"/>
        <v>#VALUE!</v>
      </c>
      <c r="AW544" s="7"/>
      <c r="AX544" s="7"/>
      <c r="AY544" s="7"/>
      <c r="AZ544" s="7"/>
      <c r="BA544" s="7"/>
      <c r="BB544" s="7"/>
    </row>
    <row r="545" spans="1:54" x14ac:dyDescent="0.45">
      <c r="A545" s="48">
        <f t="shared" si="62"/>
        <v>42538</v>
      </c>
      <c r="B545" s="60"/>
      <c r="C545" s="61">
        <f>INDEX(($I$12:$N$1473,$Q$12:$V$1473,$Y$12:$AD$1473),$A545-VLOOKUP($C$3,$CA$3:$CC$10,3,FALSE)+1,3,VLOOKUP($C$3,$CA$3:$CB$10,2,FALSE))</f>
        <v>1.2</v>
      </c>
      <c r="D545" s="61">
        <f>INDEX(($I$12:$N$1473,$Q$12:$V$1473,$Y$12:$AD$1473),$A545-VLOOKUP($C$3,$CA$3:$CC$10,3,FALSE)+1,4,VLOOKUP($C$3,$CA$3:$CB$10,2,FALSE))</f>
        <v>0</v>
      </c>
      <c r="E545" s="61">
        <f>INDEX(($I$12:$N$1473,$Q$12:$V$1473,$Y$12:$AD$1473),$A545-VLOOKUP($C$3,$CA$3:$CC$10,3,FALSE)+1,5,VLOOKUP($C$3,$CA$3:$CB$10,2,FALSE))</f>
        <v>11.5</v>
      </c>
      <c r="F545" s="62">
        <f>INDEX(($I$12:$N$1473,$Q$12:$V$1473,$Y$12:$AD$1473),$A545-VLOOKUP($C$3,$CA$3:$CC$10,3,FALSE)+1,6,VLOOKUP($C$3,$CA$3:$CB$10,2,FALSE))</f>
        <v>22.1</v>
      </c>
      <c r="G545" s="30"/>
      <c r="H545" s="26">
        <f t="shared" si="56"/>
        <v>42538</v>
      </c>
      <c r="I545" s="7" t="s">
        <v>553</v>
      </c>
      <c r="J545" s="7" t="s">
        <v>20</v>
      </c>
      <c r="K545" s="7">
        <v>0.85</v>
      </c>
      <c r="L545" s="7"/>
      <c r="M545" s="7">
        <v>12.9</v>
      </c>
      <c r="N545" s="7">
        <v>21.4</v>
      </c>
      <c r="P545" s="26">
        <f t="shared" si="57"/>
        <v>42538</v>
      </c>
      <c r="Q545" s="7" t="s">
        <v>553</v>
      </c>
      <c r="R545" s="7" t="s">
        <v>20</v>
      </c>
      <c r="S545" s="7">
        <v>1.62</v>
      </c>
      <c r="T545" s="7">
        <v>2.23</v>
      </c>
      <c r="U545" s="7">
        <v>13.2</v>
      </c>
      <c r="V545" s="7">
        <v>21</v>
      </c>
      <c r="X545" s="26">
        <f t="shared" si="58"/>
        <v>42538</v>
      </c>
      <c r="Y545" s="174" t="s">
        <v>553</v>
      </c>
      <c r="Z545" s="174" t="s">
        <v>20</v>
      </c>
      <c r="AA545" s="174">
        <v>1.2</v>
      </c>
      <c r="AB545" s="174">
        <v>0</v>
      </c>
      <c r="AC545" s="174">
        <v>11.5</v>
      </c>
      <c r="AD545" s="174">
        <v>22.1</v>
      </c>
      <c r="AF545" s="26" t="e">
        <f t="shared" si="59"/>
        <v>#VALUE!</v>
      </c>
      <c r="AG545" s="7"/>
      <c r="AH545" s="7"/>
      <c r="AI545" s="7"/>
      <c r="AJ545" s="7"/>
      <c r="AK545" s="7"/>
      <c r="AL545" s="7"/>
      <c r="AN545" s="26" t="e">
        <f t="shared" si="60"/>
        <v>#VALUE!</v>
      </c>
      <c r="AO545" s="7"/>
      <c r="AP545" s="7"/>
      <c r="AQ545" s="7"/>
      <c r="AR545" s="7"/>
      <c r="AS545" s="7"/>
      <c r="AT545" s="7"/>
      <c r="AV545" s="26" t="e">
        <f t="shared" si="61"/>
        <v>#VALUE!</v>
      </c>
      <c r="AW545" s="7"/>
      <c r="AX545" s="7"/>
      <c r="AY545" s="7"/>
      <c r="AZ545" s="7"/>
      <c r="BA545" s="7"/>
      <c r="BB545" s="7"/>
    </row>
    <row r="546" spans="1:54" x14ac:dyDescent="0.45">
      <c r="A546" s="48">
        <f t="shared" si="62"/>
        <v>42539</v>
      </c>
      <c r="B546" s="60"/>
      <c r="C546" s="61">
        <f>INDEX(($I$12:$N$1473,$Q$12:$V$1473,$Y$12:$AD$1473),$A546-VLOOKUP($C$3,$CA$3:$CC$10,3,FALSE)+1,3,VLOOKUP($C$3,$CA$3:$CB$10,2,FALSE))</f>
        <v>1.85</v>
      </c>
      <c r="D546" s="61">
        <f>INDEX(($I$12:$N$1473,$Q$12:$V$1473,$Y$12:$AD$1473),$A546-VLOOKUP($C$3,$CA$3:$CC$10,3,FALSE)+1,4,VLOOKUP($C$3,$CA$3:$CB$10,2,FALSE))</f>
        <v>0</v>
      </c>
      <c r="E546" s="61">
        <f>INDEX(($I$12:$N$1473,$Q$12:$V$1473,$Y$12:$AD$1473),$A546-VLOOKUP($C$3,$CA$3:$CC$10,3,FALSE)+1,5,VLOOKUP($C$3,$CA$3:$CB$10,2,FALSE))</f>
        <v>11.2</v>
      </c>
      <c r="F546" s="62">
        <f>INDEX(($I$12:$N$1473,$Q$12:$V$1473,$Y$12:$AD$1473),$A546-VLOOKUP($C$3,$CA$3:$CC$10,3,FALSE)+1,6,VLOOKUP($C$3,$CA$3:$CB$10,2,FALSE))</f>
        <v>21.1</v>
      </c>
      <c r="G546" s="30"/>
      <c r="H546" s="26">
        <f t="shared" si="56"/>
        <v>42539</v>
      </c>
      <c r="I546" s="7" t="s">
        <v>554</v>
      </c>
      <c r="J546" s="7" t="s">
        <v>20</v>
      </c>
      <c r="K546" s="7">
        <v>1.2</v>
      </c>
      <c r="L546" s="7"/>
      <c r="M546" s="7">
        <v>13.7</v>
      </c>
      <c r="N546" s="7">
        <v>19.899999999999999</v>
      </c>
      <c r="P546" s="26">
        <f t="shared" si="57"/>
        <v>42539</v>
      </c>
      <c r="Q546" s="7" t="s">
        <v>554</v>
      </c>
      <c r="R546" s="7" t="s">
        <v>20</v>
      </c>
      <c r="S546" s="7">
        <v>1.69</v>
      </c>
      <c r="T546" s="7">
        <v>2.23</v>
      </c>
      <c r="U546" s="7">
        <v>13.2</v>
      </c>
      <c r="V546" s="7">
        <v>20.6</v>
      </c>
      <c r="X546" s="26">
        <f t="shared" si="58"/>
        <v>42539</v>
      </c>
      <c r="Y546" s="174" t="s">
        <v>554</v>
      </c>
      <c r="Z546" s="174" t="s">
        <v>20</v>
      </c>
      <c r="AA546" s="174">
        <v>1.85</v>
      </c>
      <c r="AB546" s="174">
        <v>0</v>
      </c>
      <c r="AC546" s="174">
        <v>11.2</v>
      </c>
      <c r="AD546" s="174">
        <v>21.1</v>
      </c>
      <c r="AF546" s="26" t="e">
        <f t="shared" si="59"/>
        <v>#VALUE!</v>
      </c>
      <c r="AG546" s="7"/>
      <c r="AH546" s="7"/>
      <c r="AI546" s="7"/>
      <c r="AJ546" s="7"/>
      <c r="AK546" s="7"/>
      <c r="AL546" s="7"/>
      <c r="AN546" s="26" t="e">
        <f t="shared" si="60"/>
        <v>#VALUE!</v>
      </c>
      <c r="AO546" s="7"/>
      <c r="AP546" s="7"/>
      <c r="AQ546" s="7"/>
      <c r="AR546" s="7"/>
      <c r="AS546" s="7"/>
      <c r="AT546" s="7"/>
      <c r="AV546" s="26" t="e">
        <f t="shared" si="61"/>
        <v>#VALUE!</v>
      </c>
      <c r="AW546" s="7"/>
      <c r="AX546" s="7"/>
      <c r="AY546" s="7"/>
      <c r="AZ546" s="7"/>
      <c r="BA546" s="7"/>
      <c r="BB546" s="7"/>
    </row>
    <row r="547" spans="1:54" x14ac:dyDescent="0.45">
      <c r="A547" s="48">
        <f t="shared" si="62"/>
        <v>42540</v>
      </c>
      <c r="B547" s="60"/>
      <c r="C547" s="61">
        <f>INDEX(($I$12:$N$1473,$Q$12:$V$1473,$Y$12:$AD$1473),$A547-VLOOKUP($C$3,$CA$3:$CC$10,3,FALSE)+1,3,VLOOKUP($C$3,$CA$3:$CB$10,2,FALSE))</f>
        <v>0.5</v>
      </c>
      <c r="D547" s="61">
        <f>INDEX(($I$12:$N$1473,$Q$12:$V$1473,$Y$12:$AD$1473),$A547-VLOOKUP($C$3,$CA$3:$CC$10,3,FALSE)+1,4,VLOOKUP($C$3,$CA$3:$CB$10,2,FALSE))</f>
        <v>0</v>
      </c>
      <c r="E547" s="61">
        <f>INDEX(($I$12:$N$1473,$Q$12:$V$1473,$Y$12:$AD$1473),$A547-VLOOKUP($C$3,$CA$3:$CC$10,3,FALSE)+1,5,VLOOKUP($C$3,$CA$3:$CB$10,2,FALSE))</f>
        <v>12.8</v>
      </c>
      <c r="F547" s="62">
        <f>INDEX(($I$12:$N$1473,$Q$12:$V$1473,$Y$12:$AD$1473),$A547-VLOOKUP($C$3,$CA$3:$CC$10,3,FALSE)+1,6,VLOOKUP($C$3,$CA$3:$CB$10,2,FALSE))</f>
        <v>22.2</v>
      </c>
      <c r="G547" s="30"/>
      <c r="H547" s="26">
        <f t="shared" si="56"/>
        <v>42540</v>
      </c>
      <c r="I547" s="7" t="s">
        <v>555</v>
      </c>
      <c r="J547" s="7" t="s">
        <v>20</v>
      </c>
      <c r="K547" s="7">
        <v>0</v>
      </c>
      <c r="L547" s="7"/>
      <c r="M547" s="7">
        <v>14.1</v>
      </c>
      <c r="N547" s="7">
        <v>22.4</v>
      </c>
      <c r="P547" s="26">
        <f t="shared" si="57"/>
        <v>42540</v>
      </c>
      <c r="Q547" s="7" t="s">
        <v>555</v>
      </c>
      <c r="R547" s="7" t="s">
        <v>20</v>
      </c>
      <c r="S547" s="7">
        <v>1.33</v>
      </c>
      <c r="T547" s="7">
        <v>2.23</v>
      </c>
      <c r="U547" s="7">
        <v>13.6</v>
      </c>
      <c r="V547" s="7">
        <v>21.9</v>
      </c>
      <c r="X547" s="26">
        <f t="shared" si="58"/>
        <v>42540</v>
      </c>
      <c r="Y547" s="174" t="s">
        <v>555</v>
      </c>
      <c r="Z547" s="174" t="s">
        <v>20</v>
      </c>
      <c r="AA547" s="174">
        <v>0.5</v>
      </c>
      <c r="AB547" s="174">
        <v>0</v>
      </c>
      <c r="AC547" s="174">
        <v>12.8</v>
      </c>
      <c r="AD547" s="174">
        <v>22.2</v>
      </c>
      <c r="AF547" s="26" t="e">
        <f t="shared" si="59"/>
        <v>#VALUE!</v>
      </c>
      <c r="AG547" s="7"/>
      <c r="AH547" s="7"/>
      <c r="AI547" s="7"/>
      <c r="AJ547" s="7"/>
      <c r="AK547" s="7"/>
      <c r="AL547" s="7"/>
      <c r="AN547" s="26" t="e">
        <f t="shared" si="60"/>
        <v>#VALUE!</v>
      </c>
      <c r="AO547" s="7"/>
      <c r="AP547" s="7"/>
      <c r="AQ547" s="7"/>
      <c r="AR547" s="7"/>
      <c r="AS547" s="7"/>
      <c r="AT547" s="7"/>
      <c r="AV547" s="26" t="e">
        <f t="shared" si="61"/>
        <v>#VALUE!</v>
      </c>
      <c r="AW547" s="7"/>
      <c r="AX547" s="7"/>
      <c r="AY547" s="7"/>
      <c r="AZ547" s="7"/>
      <c r="BA547" s="7"/>
      <c r="BB547" s="7"/>
    </row>
    <row r="548" spans="1:54" x14ac:dyDescent="0.45">
      <c r="A548" s="48">
        <f t="shared" si="62"/>
        <v>42541</v>
      </c>
      <c r="B548" s="60"/>
      <c r="C548" s="61">
        <f>INDEX(($I$12:$N$1473,$Q$12:$V$1473,$Y$12:$AD$1473),$A548-VLOOKUP($C$3,$CA$3:$CC$10,3,FALSE)+1,3,VLOOKUP($C$3,$CA$3:$CB$10,2,FALSE))</f>
        <v>2.9</v>
      </c>
      <c r="D548" s="61">
        <f>INDEX(($I$12:$N$1473,$Q$12:$V$1473,$Y$12:$AD$1473),$A548-VLOOKUP($C$3,$CA$3:$CC$10,3,FALSE)+1,4,VLOOKUP($C$3,$CA$3:$CB$10,2,FALSE))</f>
        <v>0</v>
      </c>
      <c r="E548" s="61">
        <f>INDEX(($I$12:$N$1473,$Q$12:$V$1473,$Y$12:$AD$1473),$A548-VLOOKUP($C$3,$CA$3:$CC$10,3,FALSE)+1,5,VLOOKUP($C$3,$CA$3:$CB$10,2,FALSE))</f>
        <v>13.2</v>
      </c>
      <c r="F548" s="62">
        <f>INDEX(($I$12:$N$1473,$Q$12:$V$1473,$Y$12:$AD$1473),$A548-VLOOKUP($C$3,$CA$3:$CC$10,3,FALSE)+1,6,VLOOKUP($C$3,$CA$3:$CB$10,2,FALSE))</f>
        <v>17</v>
      </c>
      <c r="G548" s="30"/>
      <c r="H548" s="26">
        <f t="shared" si="56"/>
        <v>42541</v>
      </c>
      <c r="I548" s="7" t="s">
        <v>556</v>
      </c>
      <c r="J548" s="7" t="s">
        <v>20</v>
      </c>
      <c r="K548" s="7">
        <v>1.95</v>
      </c>
      <c r="L548" s="7"/>
      <c r="M548" s="7">
        <v>14.8</v>
      </c>
      <c r="N548" s="7">
        <v>17.3</v>
      </c>
      <c r="P548" s="26">
        <f t="shared" si="57"/>
        <v>42541</v>
      </c>
      <c r="Q548" s="7" t="s">
        <v>556</v>
      </c>
      <c r="R548" s="7" t="s">
        <v>20</v>
      </c>
      <c r="S548" s="7">
        <v>1.55</v>
      </c>
      <c r="T548" s="7">
        <v>2.23</v>
      </c>
      <c r="U548" s="7">
        <v>15.4</v>
      </c>
      <c r="V548" s="7">
        <v>17.5</v>
      </c>
      <c r="X548" s="26">
        <f t="shared" si="58"/>
        <v>42541</v>
      </c>
      <c r="Y548" s="174" t="s">
        <v>556</v>
      </c>
      <c r="Z548" s="174" t="s">
        <v>20</v>
      </c>
      <c r="AA548" s="174">
        <v>2.9</v>
      </c>
      <c r="AB548" s="174">
        <v>0</v>
      </c>
      <c r="AC548" s="174">
        <v>13.2</v>
      </c>
      <c r="AD548" s="174">
        <v>17</v>
      </c>
      <c r="AF548" s="26" t="e">
        <f t="shared" si="59"/>
        <v>#VALUE!</v>
      </c>
      <c r="AG548" s="7"/>
      <c r="AH548" s="7"/>
      <c r="AI548" s="7"/>
      <c r="AJ548" s="7"/>
      <c r="AK548" s="7"/>
      <c r="AL548" s="7"/>
      <c r="AN548" s="26" t="e">
        <f t="shared" si="60"/>
        <v>#VALUE!</v>
      </c>
      <c r="AO548" s="7"/>
      <c r="AP548" s="7"/>
      <c r="AQ548" s="7"/>
      <c r="AR548" s="7"/>
      <c r="AS548" s="7"/>
      <c r="AT548" s="7"/>
      <c r="AV548" s="26" t="e">
        <f t="shared" si="61"/>
        <v>#VALUE!</v>
      </c>
      <c r="AW548" s="7"/>
      <c r="AX548" s="7"/>
      <c r="AY548" s="7"/>
      <c r="AZ548" s="7"/>
      <c r="BA548" s="7"/>
      <c r="BB548" s="7"/>
    </row>
    <row r="549" spans="1:54" x14ac:dyDescent="0.45">
      <c r="A549" s="48">
        <f t="shared" si="62"/>
        <v>42542</v>
      </c>
      <c r="B549" s="60"/>
      <c r="C549" s="61">
        <f>INDEX(($I$12:$N$1473,$Q$12:$V$1473,$Y$12:$AD$1473),$A549-VLOOKUP($C$3,$CA$3:$CC$10,3,FALSE)+1,3,VLOOKUP($C$3,$CA$3:$CB$10,2,FALSE))</f>
        <v>0</v>
      </c>
      <c r="D549" s="61">
        <f>INDEX(($I$12:$N$1473,$Q$12:$V$1473,$Y$12:$AD$1473),$A549-VLOOKUP($C$3,$CA$3:$CC$10,3,FALSE)+1,4,VLOOKUP($C$3,$CA$3:$CB$10,2,FALSE))</f>
        <v>0</v>
      </c>
      <c r="E549" s="61">
        <f>INDEX(($I$12:$N$1473,$Q$12:$V$1473,$Y$12:$AD$1473),$A549-VLOOKUP($C$3,$CA$3:$CC$10,3,FALSE)+1,5,VLOOKUP($C$3,$CA$3:$CB$10,2,FALSE))</f>
        <v>15.9</v>
      </c>
      <c r="F549" s="62">
        <f>INDEX(($I$12:$N$1473,$Q$12:$V$1473,$Y$12:$AD$1473),$A549-VLOOKUP($C$3,$CA$3:$CC$10,3,FALSE)+1,6,VLOOKUP($C$3,$CA$3:$CB$10,2,FALSE))</f>
        <v>23.2</v>
      </c>
      <c r="G549" s="30"/>
      <c r="H549" s="26">
        <f t="shared" si="56"/>
        <v>42542</v>
      </c>
      <c r="I549" s="7" t="s">
        <v>557</v>
      </c>
      <c r="J549" s="7" t="s">
        <v>20</v>
      </c>
      <c r="K549" s="7">
        <v>0</v>
      </c>
      <c r="L549" s="7"/>
      <c r="M549" s="7">
        <v>16.3</v>
      </c>
      <c r="N549" s="7">
        <v>23.1</v>
      </c>
      <c r="P549" s="26">
        <f t="shared" si="57"/>
        <v>42542</v>
      </c>
      <c r="Q549" s="7" t="s">
        <v>557</v>
      </c>
      <c r="R549" s="7" t="s">
        <v>20</v>
      </c>
      <c r="S549" s="7">
        <v>0.26</v>
      </c>
      <c r="T549" s="7">
        <v>2.23</v>
      </c>
      <c r="U549" s="7">
        <v>16.5</v>
      </c>
      <c r="V549" s="7">
        <v>23.1</v>
      </c>
      <c r="X549" s="26">
        <f t="shared" si="58"/>
        <v>42542</v>
      </c>
      <c r="Y549" s="174" t="s">
        <v>557</v>
      </c>
      <c r="Z549" s="174" t="s">
        <v>20</v>
      </c>
      <c r="AA549" s="174">
        <v>0</v>
      </c>
      <c r="AB549" s="174">
        <v>0</v>
      </c>
      <c r="AC549" s="174">
        <v>15.9</v>
      </c>
      <c r="AD549" s="174">
        <v>23.2</v>
      </c>
      <c r="AF549" s="26" t="e">
        <f t="shared" si="59"/>
        <v>#VALUE!</v>
      </c>
      <c r="AG549" s="7"/>
      <c r="AH549" s="7"/>
      <c r="AI549" s="7"/>
      <c r="AJ549" s="7"/>
      <c r="AK549" s="7"/>
      <c r="AL549" s="7"/>
      <c r="AN549" s="26" t="e">
        <f t="shared" si="60"/>
        <v>#VALUE!</v>
      </c>
      <c r="AO549" s="7"/>
      <c r="AP549" s="7"/>
      <c r="AQ549" s="7"/>
      <c r="AR549" s="7"/>
      <c r="AS549" s="7"/>
      <c r="AT549" s="7"/>
      <c r="AV549" s="26" t="e">
        <f t="shared" si="61"/>
        <v>#VALUE!</v>
      </c>
      <c r="AW549" s="7"/>
      <c r="AX549" s="7"/>
      <c r="AY549" s="7"/>
      <c r="AZ549" s="7"/>
      <c r="BA549" s="7"/>
      <c r="BB549" s="7"/>
    </row>
    <row r="550" spans="1:54" x14ac:dyDescent="0.45">
      <c r="A550" s="48">
        <f t="shared" si="62"/>
        <v>42543</v>
      </c>
      <c r="B550" s="60"/>
      <c r="C550" s="61">
        <f>INDEX(($I$12:$N$1473,$Q$12:$V$1473,$Y$12:$AD$1473),$A550-VLOOKUP($C$3,$CA$3:$CC$10,3,FALSE)+1,3,VLOOKUP($C$3,$CA$3:$CB$10,2,FALSE))</f>
        <v>0</v>
      </c>
      <c r="D550" s="61">
        <f>INDEX(($I$12:$N$1473,$Q$12:$V$1473,$Y$12:$AD$1473),$A550-VLOOKUP($C$3,$CA$3:$CC$10,3,FALSE)+1,4,VLOOKUP($C$3,$CA$3:$CB$10,2,FALSE))</f>
        <v>0</v>
      </c>
      <c r="E550" s="61">
        <f>INDEX(($I$12:$N$1473,$Q$12:$V$1473,$Y$12:$AD$1473),$A550-VLOOKUP($C$3,$CA$3:$CC$10,3,FALSE)+1,5,VLOOKUP($C$3,$CA$3:$CB$10,2,FALSE))</f>
        <v>18.2</v>
      </c>
      <c r="F550" s="62">
        <f>INDEX(($I$12:$N$1473,$Q$12:$V$1473,$Y$12:$AD$1473),$A550-VLOOKUP($C$3,$CA$3:$CC$10,3,FALSE)+1,6,VLOOKUP($C$3,$CA$3:$CB$10,2,FALSE))</f>
        <v>27.9</v>
      </c>
      <c r="G550" s="30"/>
      <c r="H550" s="26">
        <f t="shared" si="56"/>
        <v>42543</v>
      </c>
      <c r="I550" s="7" t="s">
        <v>558</v>
      </c>
      <c r="J550" s="7" t="s">
        <v>20</v>
      </c>
      <c r="K550" s="7">
        <v>0</v>
      </c>
      <c r="L550" s="7"/>
      <c r="M550" s="7">
        <v>18.8</v>
      </c>
      <c r="N550" s="7">
        <v>29</v>
      </c>
      <c r="P550" s="26">
        <f t="shared" si="57"/>
        <v>42543</v>
      </c>
      <c r="Q550" s="7" t="s">
        <v>558</v>
      </c>
      <c r="R550" s="7" t="s">
        <v>20</v>
      </c>
      <c r="S550" s="7">
        <v>0.04</v>
      </c>
      <c r="T550" s="7">
        <v>2.23</v>
      </c>
      <c r="U550" s="7">
        <v>17.600000000000001</v>
      </c>
      <c r="V550" s="7">
        <v>28.6</v>
      </c>
      <c r="X550" s="26">
        <f t="shared" si="58"/>
        <v>42543</v>
      </c>
      <c r="Y550" s="174" t="s">
        <v>558</v>
      </c>
      <c r="Z550" s="174" t="s">
        <v>20</v>
      </c>
      <c r="AA550" s="174">
        <v>0</v>
      </c>
      <c r="AB550" s="174">
        <v>0</v>
      </c>
      <c r="AC550" s="174">
        <v>18.2</v>
      </c>
      <c r="AD550" s="174">
        <v>27.9</v>
      </c>
      <c r="AF550" s="26" t="e">
        <f t="shared" si="59"/>
        <v>#VALUE!</v>
      </c>
      <c r="AG550" s="7"/>
      <c r="AH550" s="7"/>
      <c r="AI550" s="7"/>
      <c r="AJ550" s="7"/>
      <c r="AK550" s="7"/>
      <c r="AL550" s="7"/>
      <c r="AN550" s="26" t="e">
        <f t="shared" si="60"/>
        <v>#VALUE!</v>
      </c>
      <c r="AO550" s="7"/>
      <c r="AP550" s="7"/>
      <c r="AQ550" s="7"/>
      <c r="AR550" s="7"/>
      <c r="AS550" s="7"/>
      <c r="AT550" s="7"/>
      <c r="AV550" s="26" t="e">
        <f t="shared" si="61"/>
        <v>#VALUE!</v>
      </c>
      <c r="AW550" s="7"/>
      <c r="AX550" s="7"/>
      <c r="AY550" s="7"/>
      <c r="AZ550" s="7"/>
      <c r="BA550" s="7"/>
      <c r="BB550" s="7"/>
    </row>
    <row r="551" spans="1:54" x14ac:dyDescent="0.45">
      <c r="A551" s="48">
        <f t="shared" si="62"/>
        <v>42544</v>
      </c>
      <c r="B551" s="60"/>
      <c r="C551" s="61">
        <f>INDEX(($I$12:$N$1473,$Q$12:$V$1473,$Y$12:$AD$1473),$A551-VLOOKUP($C$3,$CA$3:$CC$10,3,FALSE)+1,3,VLOOKUP($C$3,$CA$3:$CB$10,2,FALSE))</f>
        <v>0</v>
      </c>
      <c r="D551" s="61">
        <f>INDEX(($I$12:$N$1473,$Q$12:$V$1473,$Y$12:$AD$1473),$A551-VLOOKUP($C$3,$CA$3:$CC$10,3,FALSE)+1,4,VLOOKUP($C$3,$CA$3:$CB$10,2,FALSE))</f>
        <v>0</v>
      </c>
      <c r="E551" s="61">
        <f>INDEX(($I$12:$N$1473,$Q$12:$V$1473,$Y$12:$AD$1473),$A551-VLOOKUP($C$3,$CA$3:$CC$10,3,FALSE)+1,5,VLOOKUP($C$3,$CA$3:$CB$10,2,FALSE))</f>
        <v>19.3</v>
      </c>
      <c r="F551" s="62">
        <f>INDEX(($I$12:$N$1473,$Q$12:$V$1473,$Y$12:$AD$1473),$A551-VLOOKUP($C$3,$CA$3:$CC$10,3,FALSE)+1,6,VLOOKUP($C$3,$CA$3:$CB$10,2,FALSE))</f>
        <v>31.6</v>
      </c>
      <c r="G551" s="30"/>
      <c r="H551" s="26">
        <f t="shared" si="56"/>
        <v>42544</v>
      </c>
      <c r="I551" s="7" t="s">
        <v>559</v>
      </c>
      <c r="J551" s="7" t="s">
        <v>20</v>
      </c>
      <c r="K551" s="7">
        <v>0</v>
      </c>
      <c r="L551" s="7"/>
      <c r="M551" s="7">
        <v>20.6</v>
      </c>
      <c r="N551" s="7">
        <v>32.5</v>
      </c>
      <c r="P551" s="26">
        <f t="shared" si="57"/>
        <v>42544</v>
      </c>
      <c r="Q551" s="7" t="s">
        <v>559</v>
      </c>
      <c r="R551" s="7" t="s">
        <v>20</v>
      </c>
      <c r="S551" s="7">
        <v>0</v>
      </c>
      <c r="T551" s="7">
        <v>2.23</v>
      </c>
      <c r="U551" s="7">
        <v>19.100000000000001</v>
      </c>
      <c r="V551" s="7">
        <v>31.9</v>
      </c>
      <c r="X551" s="26">
        <f t="shared" si="58"/>
        <v>42544</v>
      </c>
      <c r="Y551" s="174" t="s">
        <v>559</v>
      </c>
      <c r="Z551" s="174" t="s">
        <v>20</v>
      </c>
      <c r="AA551" s="174">
        <v>0</v>
      </c>
      <c r="AB551" s="174">
        <v>0</v>
      </c>
      <c r="AC551" s="174">
        <v>19.3</v>
      </c>
      <c r="AD551" s="174">
        <v>31.6</v>
      </c>
      <c r="AF551" s="26" t="e">
        <f t="shared" si="59"/>
        <v>#VALUE!</v>
      </c>
      <c r="AG551" s="7"/>
      <c r="AH551" s="7"/>
      <c r="AI551" s="7"/>
      <c r="AJ551" s="7"/>
      <c r="AK551" s="7"/>
      <c r="AL551" s="7"/>
      <c r="AN551" s="26" t="e">
        <f t="shared" si="60"/>
        <v>#VALUE!</v>
      </c>
      <c r="AO551" s="7"/>
      <c r="AP551" s="7"/>
      <c r="AQ551" s="7"/>
      <c r="AR551" s="7"/>
      <c r="AS551" s="7"/>
      <c r="AT551" s="7"/>
      <c r="AV551" s="26" t="e">
        <f t="shared" si="61"/>
        <v>#VALUE!</v>
      </c>
      <c r="AW551" s="7"/>
      <c r="AX551" s="7"/>
      <c r="AY551" s="7"/>
      <c r="AZ551" s="7"/>
      <c r="BA551" s="7"/>
      <c r="BB551" s="7"/>
    </row>
    <row r="552" spans="1:54" x14ac:dyDescent="0.45">
      <c r="A552" s="48">
        <f t="shared" si="62"/>
        <v>42545</v>
      </c>
      <c r="B552" s="60"/>
      <c r="C552" s="61">
        <f>INDEX(($I$12:$N$1473,$Q$12:$V$1473,$Y$12:$AD$1473),$A552-VLOOKUP($C$3,$CA$3:$CC$10,3,FALSE)+1,3,VLOOKUP($C$3,$CA$3:$CB$10,2,FALSE))</f>
        <v>0</v>
      </c>
      <c r="D552" s="61">
        <f>INDEX(($I$12:$N$1473,$Q$12:$V$1473,$Y$12:$AD$1473),$A552-VLOOKUP($C$3,$CA$3:$CC$10,3,FALSE)+1,4,VLOOKUP($C$3,$CA$3:$CB$10,2,FALSE))</f>
        <v>0</v>
      </c>
      <c r="E552" s="61">
        <f>INDEX(($I$12:$N$1473,$Q$12:$V$1473,$Y$12:$AD$1473),$A552-VLOOKUP($C$3,$CA$3:$CC$10,3,FALSE)+1,5,VLOOKUP($C$3,$CA$3:$CB$10,2,FALSE))</f>
        <v>18</v>
      </c>
      <c r="F552" s="62">
        <f>INDEX(($I$12:$N$1473,$Q$12:$V$1473,$Y$12:$AD$1473),$A552-VLOOKUP($C$3,$CA$3:$CC$10,3,FALSE)+1,6,VLOOKUP($C$3,$CA$3:$CB$10,2,FALSE))</f>
        <v>25.3</v>
      </c>
      <c r="G552" s="30"/>
      <c r="H552" s="26">
        <f t="shared" si="56"/>
        <v>42545</v>
      </c>
      <c r="I552" s="7" t="s">
        <v>560</v>
      </c>
      <c r="J552" s="7" t="s">
        <v>20</v>
      </c>
      <c r="K552" s="7">
        <v>0</v>
      </c>
      <c r="L552" s="7"/>
      <c r="M552" s="7">
        <v>17.7</v>
      </c>
      <c r="N552" s="7">
        <v>25.5</v>
      </c>
      <c r="P552" s="26">
        <f t="shared" si="57"/>
        <v>42545</v>
      </c>
      <c r="Q552" s="7" t="s">
        <v>560</v>
      </c>
      <c r="R552" s="7" t="s">
        <v>20</v>
      </c>
      <c r="S552" s="7">
        <v>0.01</v>
      </c>
      <c r="T552" s="7">
        <v>2.23</v>
      </c>
      <c r="U552" s="7">
        <v>17.899999999999999</v>
      </c>
      <c r="V552" s="7">
        <v>25.3</v>
      </c>
      <c r="X552" s="26">
        <f t="shared" si="58"/>
        <v>42545</v>
      </c>
      <c r="Y552" s="174" t="s">
        <v>560</v>
      </c>
      <c r="Z552" s="174" t="s">
        <v>20</v>
      </c>
      <c r="AA552" s="174">
        <v>0</v>
      </c>
      <c r="AB552" s="174">
        <v>0</v>
      </c>
      <c r="AC552" s="174">
        <v>18</v>
      </c>
      <c r="AD552" s="174">
        <v>25.3</v>
      </c>
      <c r="AF552" s="26" t="e">
        <f t="shared" si="59"/>
        <v>#VALUE!</v>
      </c>
      <c r="AG552" s="7"/>
      <c r="AH552" s="7"/>
      <c r="AI552" s="7"/>
      <c r="AJ552" s="7"/>
      <c r="AK552" s="7"/>
      <c r="AL552" s="7"/>
      <c r="AN552" s="26" t="e">
        <f t="shared" si="60"/>
        <v>#VALUE!</v>
      </c>
      <c r="AO552" s="7"/>
      <c r="AP552" s="7"/>
      <c r="AQ552" s="7"/>
      <c r="AR552" s="7"/>
      <c r="AS552" s="7"/>
      <c r="AT552" s="7"/>
      <c r="AV552" s="26" t="e">
        <f t="shared" si="61"/>
        <v>#VALUE!</v>
      </c>
      <c r="AW552" s="7"/>
      <c r="AX552" s="7"/>
      <c r="AY552" s="7"/>
      <c r="AZ552" s="7"/>
      <c r="BA552" s="7"/>
      <c r="BB552" s="7"/>
    </row>
    <row r="553" spans="1:54" x14ac:dyDescent="0.45">
      <c r="A553" s="48">
        <f t="shared" si="62"/>
        <v>42546</v>
      </c>
      <c r="B553" s="60"/>
      <c r="C553" s="61">
        <f>INDEX(($I$12:$N$1473,$Q$12:$V$1473,$Y$12:$AD$1473),$A553-VLOOKUP($C$3,$CA$3:$CC$10,3,FALSE)+1,3,VLOOKUP($C$3,$CA$3:$CB$10,2,FALSE))</f>
        <v>0</v>
      </c>
      <c r="D553" s="61">
        <f>INDEX(($I$12:$N$1473,$Q$12:$V$1473,$Y$12:$AD$1473),$A553-VLOOKUP($C$3,$CA$3:$CC$10,3,FALSE)+1,4,VLOOKUP($C$3,$CA$3:$CB$10,2,FALSE))</f>
        <v>0</v>
      </c>
      <c r="E553" s="61">
        <f>INDEX(($I$12:$N$1473,$Q$12:$V$1473,$Y$12:$AD$1473),$A553-VLOOKUP($C$3,$CA$3:$CC$10,3,FALSE)+1,5,VLOOKUP($C$3,$CA$3:$CB$10,2,FALSE))</f>
        <v>14.4</v>
      </c>
      <c r="F553" s="62">
        <f>INDEX(($I$12:$N$1473,$Q$12:$V$1473,$Y$12:$AD$1473),$A553-VLOOKUP($C$3,$CA$3:$CC$10,3,FALSE)+1,6,VLOOKUP($C$3,$CA$3:$CB$10,2,FALSE))</f>
        <v>22.1</v>
      </c>
      <c r="G553" s="30"/>
      <c r="H553" s="26">
        <f t="shared" si="56"/>
        <v>42546</v>
      </c>
      <c r="I553" s="7" t="s">
        <v>561</v>
      </c>
      <c r="J553" s="7" t="s">
        <v>20</v>
      </c>
      <c r="K553" s="7">
        <v>0</v>
      </c>
      <c r="L553" s="7"/>
      <c r="M553" s="7">
        <v>14.8</v>
      </c>
      <c r="N553" s="7">
        <v>21.5</v>
      </c>
      <c r="P553" s="26">
        <f t="shared" si="57"/>
        <v>42546</v>
      </c>
      <c r="Q553" s="7" t="s">
        <v>561</v>
      </c>
      <c r="R553" s="7" t="s">
        <v>20</v>
      </c>
      <c r="S553" s="7">
        <v>1.1100000000000001</v>
      </c>
      <c r="T553" s="7">
        <v>2.23</v>
      </c>
      <c r="U553" s="7">
        <v>14.2</v>
      </c>
      <c r="V553" s="7">
        <v>21.7</v>
      </c>
      <c r="X553" s="26">
        <f t="shared" si="58"/>
        <v>42546</v>
      </c>
      <c r="Y553" s="174" t="s">
        <v>561</v>
      </c>
      <c r="Z553" s="174" t="s">
        <v>20</v>
      </c>
      <c r="AA553" s="174">
        <v>0</v>
      </c>
      <c r="AB553" s="174">
        <v>0</v>
      </c>
      <c r="AC553" s="174">
        <v>14.4</v>
      </c>
      <c r="AD553" s="174">
        <v>22.1</v>
      </c>
      <c r="AF553" s="26" t="e">
        <f t="shared" si="59"/>
        <v>#VALUE!</v>
      </c>
      <c r="AG553" s="7"/>
      <c r="AH553" s="7"/>
      <c r="AI553" s="7"/>
      <c r="AJ553" s="7"/>
      <c r="AK553" s="7"/>
      <c r="AL553" s="7"/>
      <c r="AN553" s="26" t="e">
        <f t="shared" si="60"/>
        <v>#VALUE!</v>
      </c>
      <c r="AO553" s="7"/>
      <c r="AP553" s="7"/>
      <c r="AQ553" s="7"/>
      <c r="AR553" s="7"/>
      <c r="AS553" s="7"/>
      <c r="AT553" s="7"/>
      <c r="AV553" s="26" t="e">
        <f t="shared" si="61"/>
        <v>#VALUE!</v>
      </c>
      <c r="AW553" s="7"/>
      <c r="AX553" s="7"/>
      <c r="AY553" s="7"/>
      <c r="AZ553" s="7"/>
      <c r="BA553" s="7"/>
      <c r="BB553" s="7"/>
    </row>
    <row r="554" spans="1:54" x14ac:dyDescent="0.45">
      <c r="A554" s="48">
        <f t="shared" si="62"/>
        <v>42547</v>
      </c>
      <c r="B554" s="60"/>
      <c r="C554" s="61">
        <f>INDEX(($I$12:$N$1473,$Q$12:$V$1473,$Y$12:$AD$1473),$A554-VLOOKUP($C$3,$CA$3:$CC$10,3,FALSE)+1,3,VLOOKUP($C$3,$CA$3:$CB$10,2,FALSE))</f>
        <v>1.4</v>
      </c>
      <c r="D554" s="61">
        <f>INDEX(($I$12:$N$1473,$Q$12:$V$1473,$Y$12:$AD$1473),$A554-VLOOKUP($C$3,$CA$3:$CC$10,3,FALSE)+1,4,VLOOKUP($C$3,$CA$3:$CB$10,2,FALSE))</f>
        <v>0</v>
      </c>
      <c r="E554" s="61">
        <f>INDEX(($I$12:$N$1473,$Q$12:$V$1473,$Y$12:$AD$1473),$A554-VLOOKUP($C$3,$CA$3:$CC$10,3,FALSE)+1,5,VLOOKUP($C$3,$CA$3:$CB$10,2,FALSE))</f>
        <v>10.9</v>
      </c>
      <c r="F554" s="62">
        <f>INDEX(($I$12:$N$1473,$Q$12:$V$1473,$Y$12:$AD$1473),$A554-VLOOKUP($C$3,$CA$3:$CC$10,3,FALSE)+1,6,VLOOKUP($C$3,$CA$3:$CB$10,2,FALSE))</f>
        <v>22.3</v>
      </c>
      <c r="G554" s="30"/>
      <c r="H554" s="26">
        <f t="shared" si="56"/>
        <v>42547</v>
      </c>
      <c r="I554" s="7" t="s">
        <v>562</v>
      </c>
      <c r="J554" s="7" t="s">
        <v>20</v>
      </c>
      <c r="K554" s="7">
        <v>0.6</v>
      </c>
      <c r="L554" s="7"/>
      <c r="M554" s="7">
        <v>12.7</v>
      </c>
      <c r="N554" s="7">
        <v>22.1</v>
      </c>
      <c r="P554" s="26">
        <f t="shared" si="57"/>
        <v>42547</v>
      </c>
      <c r="Q554" s="7" t="s">
        <v>562</v>
      </c>
      <c r="R554" s="7" t="s">
        <v>20</v>
      </c>
      <c r="S554" s="7">
        <v>1.81</v>
      </c>
      <c r="T554" s="7">
        <v>2.23</v>
      </c>
      <c r="U554" s="7">
        <v>12.5</v>
      </c>
      <c r="V554" s="7">
        <v>21.8</v>
      </c>
      <c r="X554" s="26">
        <f t="shared" si="58"/>
        <v>42547</v>
      </c>
      <c r="Y554" s="174" t="s">
        <v>562</v>
      </c>
      <c r="Z554" s="174" t="s">
        <v>20</v>
      </c>
      <c r="AA554" s="174">
        <v>1.4</v>
      </c>
      <c r="AB554" s="174">
        <v>0</v>
      </c>
      <c r="AC554" s="174">
        <v>10.9</v>
      </c>
      <c r="AD554" s="174">
        <v>22.3</v>
      </c>
      <c r="AF554" s="26" t="e">
        <f t="shared" si="59"/>
        <v>#VALUE!</v>
      </c>
      <c r="AG554" s="7"/>
      <c r="AH554" s="7"/>
      <c r="AI554" s="7"/>
      <c r="AJ554" s="7"/>
      <c r="AK554" s="7"/>
      <c r="AL554" s="7"/>
      <c r="AN554" s="26" t="e">
        <f t="shared" si="60"/>
        <v>#VALUE!</v>
      </c>
      <c r="AO554" s="7"/>
      <c r="AP554" s="7"/>
      <c r="AQ554" s="7"/>
      <c r="AR554" s="7"/>
      <c r="AS554" s="7"/>
      <c r="AT554" s="7"/>
      <c r="AV554" s="26" t="e">
        <f t="shared" si="61"/>
        <v>#VALUE!</v>
      </c>
      <c r="AW554" s="7"/>
      <c r="AX554" s="7"/>
      <c r="AY554" s="7"/>
      <c r="AZ554" s="7"/>
      <c r="BA554" s="7"/>
      <c r="BB554" s="7"/>
    </row>
    <row r="555" spans="1:54" x14ac:dyDescent="0.45">
      <c r="A555" s="48">
        <f t="shared" si="62"/>
        <v>42548</v>
      </c>
      <c r="B555" s="60"/>
      <c r="C555" s="61">
        <f>INDEX(($I$12:$N$1473,$Q$12:$V$1473,$Y$12:$AD$1473),$A555-VLOOKUP($C$3,$CA$3:$CC$10,3,FALSE)+1,3,VLOOKUP($C$3,$CA$3:$CB$10,2,FALSE))</f>
        <v>0</v>
      </c>
      <c r="D555" s="61">
        <f>INDEX(($I$12:$N$1473,$Q$12:$V$1473,$Y$12:$AD$1473),$A555-VLOOKUP($C$3,$CA$3:$CC$10,3,FALSE)+1,4,VLOOKUP($C$3,$CA$3:$CB$10,2,FALSE))</f>
        <v>0</v>
      </c>
      <c r="E555" s="61">
        <f>INDEX(($I$12:$N$1473,$Q$12:$V$1473,$Y$12:$AD$1473),$A555-VLOOKUP($C$3,$CA$3:$CC$10,3,FALSE)+1,5,VLOOKUP($C$3,$CA$3:$CB$10,2,FALSE))</f>
        <v>13.5</v>
      </c>
      <c r="F555" s="62">
        <f>INDEX(($I$12:$N$1473,$Q$12:$V$1473,$Y$12:$AD$1473),$A555-VLOOKUP($C$3,$CA$3:$CC$10,3,FALSE)+1,6,VLOOKUP($C$3,$CA$3:$CB$10,2,FALSE))</f>
        <v>22.5</v>
      </c>
      <c r="G555" s="30"/>
      <c r="H555" s="26">
        <f t="shared" si="56"/>
        <v>42548</v>
      </c>
      <c r="I555" s="7" t="s">
        <v>563</v>
      </c>
      <c r="J555" s="7" t="s">
        <v>20</v>
      </c>
      <c r="K555" s="7">
        <v>0</v>
      </c>
      <c r="L555" s="7"/>
      <c r="M555" s="7">
        <v>15.6</v>
      </c>
      <c r="N555" s="7">
        <v>22.1</v>
      </c>
      <c r="P555" s="26">
        <f t="shared" si="57"/>
        <v>42548</v>
      </c>
      <c r="Q555" s="7" t="s">
        <v>563</v>
      </c>
      <c r="R555" s="7" t="s">
        <v>20</v>
      </c>
      <c r="S555" s="7">
        <v>0.84</v>
      </c>
      <c r="T555" s="7">
        <v>2.23</v>
      </c>
      <c r="U555" s="7">
        <v>14.8</v>
      </c>
      <c r="V555" s="7">
        <v>22.2</v>
      </c>
      <c r="X555" s="26">
        <f t="shared" si="58"/>
        <v>42548</v>
      </c>
      <c r="Y555" s="174" t="s">
        <v>563</v>
      </c>
      <c r="Z555" s="174" t="s">
        <v>20</v>
      </c>
      <c r="AA555" s="174">
        <v>0</v>
      </c>
      <c r="AB555" s="174">
        <v>0</v>
      </c>
      <c r="AC555" s="174">
        <v>13.5</v>
      </c>
      <c r="AD555" s="174">
        <v>22.5</v>
      </c>
      <c r="AF555" s="26" t="e">
        <f t="shared" si="59"/>
        <v>#VALUE!</v>
      </c>
      <c r="AG555" s="7"/>
      <c r="AH555" s="7"/>
      <c r="AI555" s="7"/>
      <c r="AJ555" s="7"/>
      <c r="AK555" s="7"/>
      <c r="AL555" s="7"/>
      <c r="AN555" s="26" t="e">
        <f t="shared" si="60"/>
        <v>#VALUE!</v>
      </c>
      <c r="AO555" s="7"/>
      <c r="AP555" s="7"/>
      <c r="AQ555" s="7"/>
      <c r="AR555" s="7"/>
      <c r="AS555" s="7"/>
      <c r="AT555" s="7"/>
      <c r="AV555" s="26" t="e">
        <f t="shared" si="61"/>
        <v>#VALUE!</v>
      </c>
      <c r="AW555" s="7"/>
      <c r="AX555" s="7"/>
      <c r="AY555" s="7"/>
      <c r="AZ555" s="7"/>
      <c r="BA555" s="7"/>
      <c r="BB555" s="7"/>
    </row>
    <row r="556" spans="1:54" x14ac:dyDescent="0.45">
      <c r="A556" s="48">
        <f t="shared" si="62"/>
        <v>42549</v>
      </c>
      <c r="B556" s="60"/>
      <c r="C556" s="61">
        <f>INDEX(($I$12:$N$1473,$Q$12:$V$1473,$Y$12:$AD$1473),$A556-VLOOKUP($C$3,$CA$3:$CC$10,3,FALSE)+1,3,VLOOKUP($C$3,$CA$3:$CB$10,2,FALSE))</f>
        <v>0</v>
      </c>
      <c r="D556" s="61">
        <f>INDEX(($I$12:$N$1473,$Q$12:$V$1473,$Y$12:$AD$1473),$A556-VLOOKUP($C$3,$CA$3:$CC$10,3,FALSE)+1,4,VLOOKUP($C$3,$CA$3:$CB$10,2,FALSE))</f>
        <v>0</v>
      </c>
      <c r="E556" s="61">
        <f>INDEX(($I$12:$N$1473,$Q$12:$V$1473,$Y$12:$AD$1473),$A556-VLOOKUP($C$3,$CA$3:$CC$10,3,FALSE)+1,5,VLOOKUP($C$3,$CA$3:$CB$10,2,FALSE))</f>
        <v>13.6</v>
      </c>
      <c r="F556" s="62">
        <f>INDEX(($I$12:$N$1473,$Q$12:$V$1473,$Y$12:$AD$1473),$A556-VLOOKUP($C$3,$CA$3:$CC$10,3,FALSE)+1,6,VLOOKUP($C$3,$CA$3:$CB$10,2,FALSE))</f>
        <v>22.7</v>
      </c>
      <c r="G556" s="30"/>
      <c r="H556" s="26">
        <f t="shared" si="56"/>
        <v>42549</v>
      </c>
      <c r="I556" s="7" t="s">
        <v>564</v>
      </c>
      <c r="J556" s="7" t="s">
        <v>20</v>
      </c>
      <c r="K556" s="7">
        <v>0</v>
      </c>
      <c r="L556" s="7"/>
      <c r="M556" s="7">
        <v>15.3</v>
      </c>
      <c r="N556" s="7">
        <v>22.7</v>
      </c>
      <c r="P556" s="26">
        <f t="shared" si="57"/>
        <v>42549</v>
      </c>
      <c r="Q556" s="7" t="s">
        <v>564</v>
      </c>
      <c r="R556" s="7" t="s">
        <v>20</v>
      </c>
      <c r="S556" s="7">
        <v>0.9</v>
      </c>
      <c r="T556" s="7">
        <v>2.23</v>
      </c>
      <c r="U556" s="7">
        <v>14.6</v>
      </c>
      <c r="V556" s="7">
        <v>22.3</v>
      </c>
      <c r="X556" s="26">
        <f t="shared" si="58"/>
        <v>42549</v>
      </c>
      <c r="Y556" s="174" t="s">
        <v>564</v>
      </c>
      <c r="Z556" s="174" t="s">
        <v>20</v>
      </c>
      <c r="AA556" s="174">
        <v>0</v>
      </c>
      <c r="AB556" s="174">
        <v>0</v>
      </c>
      <c r="AC556" s="174">
        <v>13.6</v>
      </c>
      <c r="AD556" s="174">
        <v>22.7</v>
      </c>
      <c r="AF556" s="26" t="e">
        <f t="shared" si="59"/>
        <v>#VALUE!</v>
      </c>
      <c r="AG556" s="7"/>
      <c r="AH556" s="7"/>
      <c r="AI556" s="7"/>
      <c r="AJ556" s="7"/>
      <c r="AK556" s="7"/>
      <c r="AL556" s="7"/>
      <c r="AN556" s="26" t="e">
        <f t="shared" si="60"/>
        <v>#VALUE!</v>
      </c>
      <c r="AO556" s="7"/>
      <c r="AP556" s="7"/>
      <c r="AQ556" s="7"/>
      <c r="AR556" s="7"/>
      <c r="AS556" s="7"/>
      <c r="AT556" s="7"/>
      <c r="AV556" s="26" t="e">
        <f t="shared" si="61"/>
        <v>#VALUE!</v>
      </c>
      <c r="AW556" s="7"/>
      <c r="AX556" s="7"/>
      <c r="AY556" s="7"/>
      <c r="AZ556" s="7"/>
      <c r="BA556" s="7"/>
      <c r="BB556" s="7"/>
    </row>
    <row r="557" spans="1:54" x14ac:dyDescent="0.45">
      <c r="A557" s="48">
        <f t="shared" si="62"/>
        <v>42550</v>
      </c>
      <c r="B557" s="60"/>
      <c r="C557" s="61">
        <f>INDEX(($I$12:$N$1473,$Q$12:$V$1473,$Y$12:$AD$1473),$A557-VLOOKUP($C$3,$CA$3:$CC$10,3,FALSE)+1,3,VLOOKUP($C$3,$CA$3:$CB$10,2,FALSE))</f>
        <v>0</v>
      </c>
      <c r="D557" s="61">
        <f>INDEX(($I$12:$N$1473,$Q$12:$V$1473,$Y$12:$AD$1473),$A557-VLOOKUP($C$3,$CA$3:$CC$10,3,FALSE)+1,4,VLOOKUP($C$3,$CA$3:$CB$10,2,FALSE))</f>
        <v>0</v>
      </c>
      <c r="E557" s="61">
        <f>INDEX(($I$12:$N$1473,$Q$12:$V$1473,$Y$12:$AD$1473),$A557-VLOOKUP($C$3,$CA$3:$CC$10,3,FALSE)+1,5,VLOOKUP($C$3,$CA$3:$CB$10,2,FALSE))</f>
        <v>12.7</v>
      </c>
      <c r="F557" s="62">
        <f>INDEX(($I$12:$N$1473,$Q$12:$V$1473,$Y$12:$AD$1473),$A557-VLOOKUP($C$3,$CA$3:$CC$10,3,FALSE)+1,6,VLOOKUP($C$3,$CA$3:$CB$10,2,FALSE))</f>
        <v>23.6</v>
      </c>
      <c r="G557" s="30"/>
      <c r="H557" s="26">
        <f t="shared" si="56"/>
        <v>42550</v>
      </c>
      <c r="I557" s="7" t="s">
        <v>565</v>
      </c>
      <c r="J557" s="7" t="s">
        <v>20</v>
      </c>
      <c r="K557" s="7">
        <v>0</v>
      </c>
      <c r="L557" s="7"/>
      <c r="M557" s="7">
        <v>13.9</v>
      </c>
      <c r="N557" s="7">
        <v>23.8</v>
      </c>
      <c r="P557" s="26">
        <f t="shared" si="57"/>
        <v>42550</v>
      </c>
      <c r="Q557" s="7" t="s">
        <v>565</v>
      </c>
      <c r="R557" s="7" t="s">
        <v>20</v>
      </c>
      <c r="S557" s="7">
        <v>1.42</v>
      </c>
      <c r="T557" s="7">
        <v>2.23</v>
      </c>
      <c r="U557" s="7">
        <v>13</v>
      </c>
      <c r="V557" s="7">
        <v>23.3</v>
      </c>
      <c r="X557" s="26">
        <f t="shared" si="58"/>
        <v>42550</v>
      </c>
      <c r="Y557" s="174" t="s">
        <v>565</v>
      </c>
      <c r="Z557" s="174" t="s">
        <v>20</v>
      </c>
      <c r="AA557" s="174">
        <v>0</v>
      </c>
      <c r="AB557" s="174">
        <v>0</v>
      </c>
      <c r="AC557" s="174">
        <v>12.7</v>
      </c>
      <c r="AD557" s="174">
        <v>23.6</v>
      </c>
      <c r="AF557" s="26" t="e">
        <f t="shared" si="59"/>
        <v>#VALUE!</v>
      </c>
      <c r="AG557" s="7"/>
      <c r="AH557" s="7"/>
      <c r="AI557" s="7"/>
      <c r="AJ557" s="7"/>
      <c r="AK557" s="7"/>
      <c r="AL557" s="7"/>
      <c r="AN557" s="26" t="e">
        <f t="shared" si="60"/>
        <v>#VALUE!</v>
      </c>
      <c r="AO557" s="7"/>
      <c r="AP557" s="7"/>
      <c r="AQ557" s="7"/>
      <c r="AR557" s="7"/>
      <c r="AS557" s="7"/>
      <c r="AT557" s="7"/>
      <c r="AV557" s="26" t="e">
        <f t="shared" si="61"/>
        <v>#VALUE!</v>
      </c>
      <c r="AW557" s="7"/>
      <c r="AX557" s="7"/>
      <c r="AY557" s="7"/>
      <c r="AZ557" s="7"/>
      <c r="BA557" s="7"/>
      <c r="BB557" s="7"/>
    </row>
    <row r="558" spans="1:54" x14ac:dyDescent="0.45">
      <c r="A558" s="48">
        <f t="shared" si="62"/>
        <v>42551</v>
      </c>
      <c r="B558" s="60"/>
      <c r="C558" s="61">
        <f>INDEX(($I$12:$N$1473,$Q$12:$V$1473,$Y$12:$AD$1473),$A558-VLOOKUP($C$3,$CA$3:$CC$10,3,FALSE)+1,3,VLOOKUP($C$3,$CA$3:$CB$10,2,FALSE))</f>
        <v>0</v>
      </c>
      <c r="D558" s="61">
        <f>INDEX(($I$12:$N$1473,$Q$12:$V$1473,$Y$12:$AD$1473),$A558-VLOOKUP($C$3,$CA$3:$CC$10,3,FALSE)+1,4,VLOOKUP($C$3,$CA$3:$CB$10,2,FALSE))</f>
        <v>0</v>
      </c>
      <c r="E558" s="61">
        <f>INDEX(($I$12:$N$1473,$Q$12:$V$1473,$Y$12:$AD$1473),$A558-VLOOKUP($C$3,$CA$3:$CC$10,3,FALSE)+1,5,VLOOKUP($C$3,$CA$3:$CB$10,2,FALSE))</f>
        <v>15.7</v>
      </c>
      <c r="F558" s="62">
        <f>INDEX(($I$12:$N$1473,$Q$12:$V$1473,$Y$12:$AD$1473),$A558-VLOOKUP($C$3,$CA$3:$CC$10,3,FALSE)+1,6,VLOOKUP($C$3,$CA$3:$CB$10,2,FALSE))</f>
        <v>23.2</v>
      </c>
      <c r="G558" s="30"/>
      <c r="H558" s="26">
        <f t="shared" si="56"/>
        <v>42551</v>
      </c>
      <c r="I558" s="7" t="s">
        <v>566</v>
      </c>
      <c r="J558" s="7" t="s">
        <v>20</v>
      </c>
      <c r="K558" s="7">
        <v>0</v>
      </c>
      <c r="L558" s="7"/>
      <c r="M558" s="7">
        <v>16.5</v>
      </c>
      <c r="N558" s="7">
        <v>24</v>
      </c>
      <c r="P558" s="26">
        <f t="shared" si="57"/>
        <v>42551</v>
      </c>
      <c r="Q558" s="7" t="s">
        <v>566</v>
      </c>
      <c r="R558" s="7" t="s">
        <v>20</v>
      </c>
      <c r="S558" s="7">
        <v>0.24</v>
      </c>
      <c r="T558" s="7">
        <v>2.23</v>
      </c>
      <c r="U558" s="7">
        <v>16.600000000000001</v>
      </c>
      <c r="V558" s="7">
        <v>22.9</v>
      </c>
      <c r="X558" s="26">
        <f t="shared" si="58"/>
        <v>42551</v>
      </c>
      <c r="Y558" s="174" t="s">
        <v>566</v>
      </c>
      <c r="Z558" s="174" t="s">
        <v>20</v>
      </c>
      <c r="AA558" s="174">
        <v>0</v>
      </c>
      <c r="AB558" s="174">
        <v>0</v>
      </c>
      <c r="AC558" s="174">
        <v>15.7</v>
      </c>
      <c r="AD558" s="174">
        <v>23.2</v>
      </c>
      <c r="AF558" s="26" t="e">
        <f t="shared" si="59"/>
        <v>#VALUE!</v>
      </c>
      <c r="AG558" s="7"/>
      <c r="AH558" s="7"/>
      <c r="AI558" s="7"/>
      <c r="AJ558" s="7"/>
      <c r="AK558" s="7"/>
      <c r="AL558" s="7"/>
      <c r="AN558" s="26" t="e">
        <f t="shared" si="60"/>
        <v>#VALUE!</v>
      </c>
      <c r="AO558" s="7"/>
      <c r="AP558" s="7"/>
      <c r="AQ558" s="7"/>
      <c r="AR558" s="7"/>
      <c r="AS558" s="7"/>
      <c r="AT558" s="7"/>
      <c r="AV558" s="26" t="e">
        <f t="shared" si="61"/>
        <v>#VALUE!</v>
      </c>
      <c r="AW558" s="7"/>
      <c r="AX558" s="7"/>
      <c r="AY558" s="7"/>
      <c r="AZ558" s="7"/>
      <c r="BA558" s="7"/>
      <c r="BB558" s="7"/>
    </row>
    <row r="559" spans="1:54" x14ac:dyDescent="0.45">
      <c r="A559" s="48">
        <f t="shared" si="62"/>
        <v>42552</v>
      </c>
      <c r="B559" s="60"/>
      <c r="C559" s="61">
        <f>INDEX(($I$12:$N$1473,$Q$12:$V$1473,$Y$12:$AD$1473),$A559-VLOOKUP($C$3,$CA$3:$CC$10,3,FALSE)+1,3,VLOOKUP($C$3,$CA$3:$CB$10,2,FALSE))</f>
        <v>0</v>
      </c>
      <c r="D559" s="61">
        <f>INDEX(($I$12:$N$1473,$Q$12:$V$1473,$Y$12:$AD$1473),$A559-VLOOKUP($C$3,$CA$3:$CC$10,3,FALSE)+1,4,VLOOKUP($C$3,$CA$3:$CB$10,2,FALSE))</f>
        <v>0</v>
      </c>
      <c r="E559" s="61">
        <f>INDEX(($I$12:$N$1473,$Q$12:$V$1473,$Y$12:$AD$1473),$A559-VLOOKUP($C$3,$CA$3:$CC$10,3,FALSE)+1,5,VLOOKUP($C$3,$CA$3:$CB$10,2,FALSE))</f>
        <v>16.399999999999999</v>
      </c>
      <c r="F559" s="62">
        <f>INDEX(($I$12:$N$1473,$Q$12:$V$1473,$Y$12:$AD$1473),$A559-VLOOKUP($C$3,$CA$3:$CC$10,3,FALSE)+1,6,VLOOKUP($C$3,$CA$3:$CB$10,2,FALSE))</f>
        <v>22.5</v>
      </c>
      <c r="G559" s="30"/>
      <c r="H559" s="26">
        <f t="shared" si="56"/>
        <v>42552</v>
      </c>
      <c r="I559" s="7" t="s">
        <v>567</v>
      </c>
      <c r="J559" s="7" t="s">
        <v>20</v>
      </c>
      <c r="K559" s="7">
        <v>0</v>
      </c>
      <c r="L559" s="7"/>
      <c r="M559" s="7">
        <v>17.2</v>
      </c>
      <c r="N559" s="7">
        <v>22.7</v>
      </c>
      <c r="P559" s="26">
        <f t="shared" si="57"/>
        <v>42552</v>
      </c>
      <c r="Q559" s="7" t="s">
        <v>567</v>
      </c>
      <c r="R559" s="7" t="s">
        <v>20</v>
      </c>
      <c r="S559" s="7">
        <v>0.1</v>
      </c>
      <c r="T559" s="7">
        <v>0</v>
      </c>
      <c r="U559" s="7">
        <v>17.3</v>
      </c>
      <c r="V559" s="7">
        <v>22.4</v>
      </c>
      <c r="X559" s="26">
        <f t="shared" si="58"/>
        <v>42552</v>
      </c>
      <c r="Y559" s="174" t="s">
        <v>567</v>
      </c>
      <c r="Z559" s="174" t="s">
        <v>20</v>
      </c>
      <c r="AA559" s="174">
        <v>0</v>
      </c>
      <c r="AB559" s="174">
        <v>0</v>
      </c>
      <c r="AC559" s="174">
        <v>16.399999999999999</v>
      </c>
      <c r="AD559" s="174">
        <v>22.5</v>
      </c>
      <c r="AF559" s="26" t="e">
        <f t="shared" si="59"/>
        <v>#VALUE!</v>
      </c>
      <c r="AG559" s="7"/>
      <c r="AH559" s="7"/>
      <c r="AI559" s="7"/>
      <c r="AJ559" s="7"/>
      <c r="AK559" s="7"/>
      <c r="AL559" s="7"/>
      <c r="AN559" s="26" t="e">
        <f t="shared" si="60"/>
        <v>#VALUE!</v>
      </c>
      <c r="AO559" s="7"/>
      <c r="AP559" s="7"/>
      <c r="AQ559" s="7"/>
      <c r="AR559" s="7"/>
      <c r="AS559" s="7"/>
      <c r="AT559" s="7"/>
      <c r="AV559" s="26" t="e">
        <f t="shared" si="61"/>
        <v>#VALUE!</v>
      </c>
      <c r="AW559" s="7"/>
      <c r="AX559" s="7"/>
      <c r="AY559" s="7"/>
      <c r="AZ559" s="7"/>
      <c r="BA559" s="7"/>
      <c r="BB559" s="7"/>
    </row>
    <row r="560" spans="1:54" x14ac:dyDescent="0.45">
      <c r="A560" s="48">
        <f t="shared" si="62"/>
        <v>42553</v>
      </c>
      <c r="B560" s="60"/>
      <c r="C560" s="61">
        <f>INDEX(($I$12:$N$1473,$Q$12:$V$1473,$Y$12:$AD$1473),$A560-VLOOKUP($C$3,$CA$3:$CC$10,3,FALSE)+1,3,VLOOKUP($C$3,$CA$3:$CB$10,2,FALSE))</f>
        <v>1.25</v>
      </c>
      <c r="D560" s="61">
        <f>INDEX(($I$12:$N$1473,$Q$12:$V$1473,$Y$12:$AD$1473),$A560-VLOOKUP($C$3,$CA$3:$CC$10,3,FALSE)+1,4,VLOOKUP($C$3,$CA$3:$CB$10,2,FALSE))</f>
        <v>0</v>
      </c>
      <c r="E560" s="61">
        <f>INDEX(($I$12:$N$1473,$Q$12:$V$1473,$Y$12:$AD$1473),$A560-VLOOKUP($C$3,$CA$3:$CC$10,3,FALSE)+1,5,VLOOKUP($C$3,$CA$3:$CB$10,2,FALSE))</f>
        <v>12.7</v>
      </c>
      <c r="F560" s="62">
        <f>INDEX(($I$12:$N$1473,$Q$12:$V$1473,$Y$12:$AD$1473),$A560-VLOOKUP($C$3,$CA$3:$CC$10,3,FALSE)+1,6,VLOOKUP($C$3,$CA$3:$CB$10,2,FALSE))</f>
        <v>20.8</v>
      </c>
      <c r="G560" s="30"/>
      <c r="H560" s="26">
        <f t="shared" si="56"/>
        <v>42553</v>
      </c>
      <c r="I560" s="7" t="s">
        <v>568</v>
      </c>
      <c r="J560" s="7" t="s">
        <v>20</v>
      </c>
      <c r="K560" s="7">
        <v>0.85</v>
      </c>
      <c r="L560" s="7"/>
      <c r="M560" s="7">
        <v>14.2</v>
      </c>
      <c r="N560" s="7">
        <v>20.100000000000001</v>
      </c>
      <c r="P560" s="26">
        <f t="shared" si="57"/>
        <v>42553</v>
      </c>
      <c r="Q560" s="7" t="s">
        <v>568</v>
      </c>
      <c r="R560" s="7" t="s">
        <v>20</v>
      </c>
      <c r="S560" s="7">
        <v>1.66</v>
      </c>
      <c r="T560" s="7">
        <v>0</v>
      </c>
      <c r="U560" s="7">
        <v>13.7</v>
      </c>
      <c r="V560" s="7">
        <v>19.600000000000001</v>
      </c>
      <c r="X560" s="26">
        <f t="shared" si="58"/>
        <v>42553</v>
      </c>
      <c r="Y560" s="174" t="s">
        <v>568</v>
      </c>
      <c r="Z560" s="174" t="s">
        <v>20</v>
      </c>
      <c r="AA560" s="174">
        <v>1.25</v>
      </c>
      <c r="AB560" s="174">
        <v>0</v>
      </c>
      <c r="AC560" s="174">
        <v>12.7</v>
      </c>
      <c r="AD560" s="174">
        <v>20.8</v>
      </c>
      <c r="AF560" s="26" t="e">
        <f t="shared" si="59"/>
        <v>#VALUE!</v>
      </c>
      <c r="AG560" s="7"/>
      <c r="AH560" s="7"/>
      <c r="AI560" s="7"/>
      <c r="AJ560" s="7"/>
      <c r="AK560" s="7"/>
      <c r="AL560" s="7"/>
      <c r="AN560" s="26" t="e">
        <f t="shared" si="60"/>
        <v>#VALUE!</v>
      </c>
      <c r="AO560" s="7"/>
      <c r="AP560" s="7"/>
      <c r="AQ560" s="7"/>
      <c r="AR560" s="7"/>
      <c r="AS560" s="7"/>
      <c r="AT560" s="7"/>
      <c r="AV560" s="26" t="e">
        <f t="shared" si="61"/>
        <v>#VALUE!</v>
      </c>
      <c r="AW560" s="7"/>
      <c r="AX560" s="7"/>
      <c r="AY560" s="7"/>
      <c r="AZ560" s="7"/>
      <c r="BA560" s="7"/>
      <c r="BB560" s="7"/>
    </row>
    <row r="561" spans="1:54" x14ac:dyDescent="0.45">
      <c r="A561" s="48">
        <f t="shared" si="62"/>
        <v>42554</v>
      </c>
      <c r="B561" s="60"/>
      <c r="C561" s="61">
        <f>INDEX(($I$12:$N$1473,$Q$12:$V$1473,$Y$12:$AD$1473),$A561-VLOOKUP($C$3,$CA$3:$CC$10,3,FALSE)+1,3,VLOOKUP($C$3,$CA$3:$CB$10,2,FALSE))</f>
        <v>2.5</v>
      </c>
      <c r="D561" s="61">
        <f>INDEX(($I$12:$N$1473,$Q$12:$V$1473,$Y$12:$AD$1473),$A561-VLOOKUP($C$3,$CA$3:$CC$10,3,FALSE)+1,4,VLOOKUP($C$3,$CA$3:$CB$10,2,FALSE))</f>
        <v>0</v>
      </c>
      <c r="E561" s="61">
        <f>INDEX(($I$12:$N$1473,$Q$12:$V$1473,$Y$12:$AD$1473),$A561-VLOOKUP($C$3,$CA$3:$CC$10,3,FALSE)+1,5,VLOOKUP($C$3,$CA$3:$CB$10,2,FALSE))</f>
        <v>12.8</v>
      </c>
      <c r="F561" s="62">
        <f>INDEX(($I$12:$N$1473,$Q$12:$V$1473,$Y$12:$AD$1473),$A561-VLOOKUP($C$3,$CA$3:$CC$10,3,FALSE)+1,6,VLOOKUP($C$3,$CA$3:$CB$10,2,FALSE))</f>
        <v>18.2</v>
      </c>
      <c r="G561" s="30"/>
      <c r="H561" s="26">
        <f t="shared" si="56"/>
        <v>42554</v>
      </c>
      <c r="I561" s="7" t="s">
        <v>569</v>
      </c>
      <c r="J561" s="7" t="s">
        <v>20</v>
      </c>
      <c r="K561" s="7">
        <v>1.75</v>
      </c>
      <c r="L561" s="7"/>
      <c r="M561" s="7">
        <v>14.1</v>
      </c>
      <c r="N561" s="7">
        <v>18.399999999999999</v>
      </c>
      <c r="P561" s="26">
        <f t="shared" si="57"/>
        <v>42554</v>
      </c>
      <c r="Q561" s="7" t="s">
        <v>569</v>
      </c>
      <c r="R561" s="7" t="s">
        <v>20</v>
      </c>
      <c r="S561" s="7">
        <v>1.96</v>
      </c>
      <c r="T561" s="7">
        <v>0</v>
      </c>
      <c r="U561" s="7">
        <v>14</v>
      </c>
      <c r="V561" s="7">
        <v>18.100000000000001</v>
      </c>
      <c r="X561" s="26">
        <f t="shared" si="58"/>
        <v>42554</v>
      </c>
      <c r="Y561" s="174" t="s">
        <v>569</v>
      </c>
      <c r="Z561" s="174" t="s">
        <v>20</v>
      </c>
      <c r="AA561" s="174">
        <v>2.5</v>
      </c>
      <c r="AB561" s="174">
        <v>0</v>
      </c>
      <c r="AC561" s="174">
        <v>12.8</v>
      </c>
      <c r="AD561" s="174">
        <v>18.2</v>
      </c>
      <c r="AF561" s="26" t="e">
        <f t="shared" si="59"/>
        <v>#VALUE!</v>
      </c>
      <c r="AG561" s="7"/>
      <c r="AH561" s="7"/>
      <c r="AI561" s="7"/>
      <c r="AJ561" s="7"/>
      <c r="AK561" s="7"/>
      <c r="AL561" s="7"/>
      <c r="AN561" s="26" t="e">
        <f t="shared" si="60"/>
        <v>#VALUE!</v>
      </c>
      <c r="AO561" s="7"/>
      <c r="AP561" s="7"/>
      <c r="AQ561" s="7"/>
      <c r="AR561" s="7"/>
      <c r="AS561" s="7"/>
      <c r="AT561" s="7"/>
      <c r="AV561" s="26" t="e">
        <f t="shared" si="61"/>
        <v>#VALUE!</v>
      </c>
      <c r="AW561" s="7"/>
      <c r="AX561" s="7"/>
      <c r="AY561" s="7"/>
      <c r="AZ561" s="7"/>
      <c r="BA561" s="7"/>
      <c r="BB561" s="7"/>
    </row>
    <row r="562" spans="1:54" x14ac:dyDescent="0.45">
      <c r="A562" s="48">
        <f t="shared" si="62"/>
        <v>42555</v>
      </c>
      <c r="B562" s="60"/>
      <c r="C562" s="61">
        <f>INDEX(($I$12:$N$1473,$Q$12:$V$1473,$Y$12:$AD$1473),$A562-VLOOKUP($C$3,$CA$3:$CC$10,3,FALSE)+1,3,VLOOKUP($C$3,$CA$3:$CB$10,2,FALSE))</f>
        <v>0</v>
      </c>
      <c r="D562" s="61">
        <f>INDEX(($I$12:$N$1473,$Q$12:$V$1473,$Y$12:$AD$1473),$A562-VLOOKUP($C$3,$CA$3:$CC$10,3,FALSE)+1,4,VLOOKUP($C$3,$CA$3:$CB$10,2,FALSE))</f>
        <v>0</v>
      </c>
      <c r="E562" s="61">
        <f>INDEX(($I$12:$N$1473,$Q$12:$V$1473,$Y$12:$AD$1473),$A562-VLOOKUP($C$3,$CA$3:$CC$10,3,FALSE)+1,5,VLOOKUP($C$3,$CA$3:$CB$10,2,FALSE))</f>
        <v>15</v>
      </c>
      <c r="F562" s="62">
        <f>INDEX(($I$12:$N$1473,$Q$12:$V$1473,$Y$12:$AD$1473),$A562-VLOOKUP($C$3,$CA$3:$CC$10,3,FALSE)+1,6,VLOOKUP($C$3,$CA$3:$CB$10,2,FALSE))</f>
        <v>23</v>
      </c>
      <c r="G562" s="30"/>
      <c r="H562" s="26">
        <f t="shared" si="56"/>
        <v>42555</v>
      </c>
      <c r="I562" s="7" t="s">
        <v>570</v>
      </c>
      <c r="J562" s="7" t="s">
        <v>20</v>
      </c>
      <c r="K562" s="7">
        <v>0</v>
      </c>
      <c r="L562" s="7"/>
      <c r="M562" s="7">
        <v>14.3</v>
      </c>
      <c r="N562" s="7">
        <v>22.5</v>
      </c>
      <c r="P562" s="26">
        <f t="shared" si="57"/>
        <v>42555</v>
      </c>
      <c r="Q562" s="7" t="s">
        <v>570</v>
      </c>
      <c r="R562" s="7" t="s">
        <v>20</v>
      </c>
      <c r="S562" s="7">
        <v>1.05</v>
      </c>
      <c r="T562" s="7">
        <v>0</v>
      </c>
      <c r="U562" s="7">
        <v>14.4</v>
      </c>
      <c r="V562" s="7">
        <v>21.5</v>
      </c>
      <c r="X562" s="26">
        <f t="shared" si="58"/>
        <v>42555</v>
      </c>
      <c r="Y562" s="174" t="s">
        <v>570</v>
      </c>
      <c r="Z562" s="174" t="s">
        <v>20</v>
      </c>
      <c r="AA562" s="174">
        <v>0</v>
      </c>
      <c r="AB562" s="174">
        <v>0</v>
      </c>
      <c r="AC562" s="174">
        <v>15</v>
      </c>
      <c r="AD562" s="174">
        <v>23</v>
      </c>
      <c r="AF562" s="26" t="e">
        <f t="shared" si="59"/>
        <v>#VALUE!</v>
      </c>
      <c r="AG562" s="7"/>
      <c r="AH562" s="7"/>
      <c r="AI562" s="7"/>
      <c r="AJ562" s="7"/>
      <c r="AK562" s="7"/>
      <c r="AL562" s="7"/>
      <c r="AN562" s="26" t="e">
        <f t="shared" si="60"/>
        <v>#VALUE!</v>
      </c>
      <c r="AO562" s="7"/>
      <c r="AP562" s="7"/>
      <c r="AQ562" s="7"/>
      <c r="AR562" s="7"/>
      <c r="AS562" s="7"/>
      <c r="AT562" s="7"/>
      <c r="AV562" s="26" t="e">
        <f t="shared" si="61"/>
        <v>#VALUE!</v>
      </c>
      <c r="AW562" s="7"/>
      <c r="AX562" s="7"/>
      <c r="AY562" s="7"/>
      <c r="AZ562" s="7"/>
      <c r="BA562" s="7"/>
      <c r="BB562" s="7"/>
    </row>
    <row r="563" spans="1:54" x14ac:dyDescent="0.45">
      <c r="A563" s="48">
        <f t="shared" si="62"/>
        <v>42556</v>
      </c>
      <c r="B563" s="60"/>
      <c r="C563" s="61">
        <f>INDEX(($I$12:$N$1473,$Q$12:$V$1473,$Y$12:$AD$1473),$A563-VLOOKUP($C$3,$CA$3:$CC$10,3,FALSE)+1,3,VLOOKUP($C$3,$CA$3:$CB$10,2,FALSE))</f>
        <v>0</v>
      </c>
      <c r="D563" s="61">
        <f>INDEX(($I$12:$N$1473,$Q$12:$V$1473,$Y$12:$AD$1473),$A563-VLOOKUP($C$3,$CA$3:$CC$10,3,FALSE)+1,4,VLOOKUP($C$3,$CA$3:$CB$10,2,FALSE))</f>
        <v>0</v>
      </c>
      <c r="E563" s="61">
        <f>INDEX(($I$12:$N$1473,$Q$12:$V$1473,$Y$12:$AD$1473),$A563-VLOOKUP($C$3,$CA$3:$CC$10,3,FALSE)+1,5,VLOOKUP($C$3,$CA$3:$CB$10,2,FALSE))</f>
        <v>14.1</v>
      </c>
      <c r="F563" s="62">
        <f>INDEX(($I$12:$N$1473,$Q$12:$V$1473,$Y$12:$AD$1473),$A563-VLOOKUP($C$3,$CA$3:$CC$10,3,FALSE)+1,6,VLOOKUP($C$3,$CA$3:$CB$10,2,FALSE))</f>
        <v>22.7</v>
      </c>
      <c r="G563" s="30"/>
      <c r="H563" s="26">
        <f t="shared" si="56"/>
        <v>42556</v>
      </c>
      <c r="I563" s="7" t="s">
        <v>571</v>
      </c>
      <c r="J563" s="7" t="s">
        <v>20</v>
      </c>
      <c r="K563" s="7">
        <v>0</v>
      </c>
      <c r="L563" s="7"/>
      <c r="M563" s="7">
        <v>16.7</v>
      </c>
      <c r="N563" s="7">
        <v>22.2</v>
      </c>
      <c r="P563" s="26">
        <f t="shared" si="57"/>
        <v>42556</v>
      </c>
      <c r="Q563" s="7" t="s">
        <v>571</v>
      </c>
      <c r="R563" s="7" t="s">
        <v>20</v>
      </c>
      <c r="S563" s="7">
        <v>0.17</v>
      </c>
      <c r="T563" s="7">
        <v>0</v>
      </c>
      <c r="U563" s="7">
        <v>17</v>
      </c>
      <c r="V563" s="7">
        <v>21.7</v>
      </c>
      <c r="X563" s="26">
        <f t="shared" si="58"/>
        <v>42556</v>
      </c>
      <c r="Y563" s="174" t="s">
        <v>571</v>
      </c>
      <c r="Z563" s="174" t="s">
        <v>20</v>
      </c>
      <c r="AA563" s="174">
        <v>0</v>
      </c>
      <c r="AB563" s="174">
        <v>0</v>
      </c>
      <c r="AC563" s="174">
        <v>14.1</v>
      </c>
      <c r="AD563" s="174">
        <v>22.7</v>
      </c>
      <c r="AF563" s="26" t="e">
        <f t="shared" si="59"/>
        <v>#VALUE!</v>
      </c>
      <c r="AG563" s="7"/>
      <c r="AH563" s="7"/>
      <c r="AI563" s="7"/>
      <c r="AJ563" s="7"/>
      <c r="AK563" s="7"/>
      <c r="AL563" s="7"/>
      <c r="AN563" s="26" t="e">
        <f t="shared" si="60"/>
        <v>#VALUE!</v>
      </c>
      <c r="AO563" s="7"/>
      <c r="AP563" s="7"/>
      <c r="AQ563" s="7"/>
      <c r="AR563" s="7"/>
      <c r="AS563" s="7"/>
      <c r="AT563" s="7"/>
      <c r="AV563" s="26" t="e">
        <f t="shared" si="61"/>
        <v>#VALUE!</v>
      </c>
      <c r="AW563" s="7"/>
      <c r="AX563" s="7"/>
      <c r="AY563" s="7"/>
      <c r="AZ563" s="7"/>
      <c r="BA563" s="7"/>
      <c r="BB563" s="7"/>
    </row>
    <row r="564" spans="1:54" x14ac:dyDescent="0.45">
      <c r="A564" s="48">
        <f t="shared" si="62"/>
        <v>42557</v>
      </c>
      <c r="B564" s="60"/>
      <c r="C564" s="61">
        <f>INDEX(($I$12:$N$1473,$Q$12:$V$1473,$Y$12:$AD$1473),$A564-VLOOKUP($C$3,$CA$3:$CC$10,3,FALSE)+1,3,VLOOKUP($C$3,$CA$3:$CB$10,2,FALSE))</f>
        <v>0.95</v>
      </c>
      <c r="D564" s="61">
        <f>INDEX(($I$12:$N$1473,$Q$12:$V$1473,$Y$12:$AD$1473),$A564-VLOOKUP($C$3,$CA$3:$CC$10,3,FALSE)+1,4,VLOOKUP($C$3,$CA$3:$CB$10,2,FALSE))</f>
        <v>0</v>
      </c>
      <c r="E564" s="61">
        <f>INDEX(($I$12:$N$1473,$Q$12:$V$1473,$Y$12:$AD$1473),$A564-VLOOKUP($C$3,$CA$3:$CC$10,3,FALSE)+1,5,VLOOKUP($C$3,$CA$3:$CB$10,2,FALSE))</f>
        <v>9.1</v>
      </c>
      <c r="F564" s="62">
        <f>INDEX(($I$12:$N$1473,$Q$12:$V$1473,$Y$12:$AD$1473),$A564-VLOOKUP($C$3,$CA$3:$CC$10,3,FALSE)+1,6,VLOOKUP($C$3,$CA$3:$CB$10,2,FALSE))</f>
        <v>25</v>
      </c>
      <c r="G564" s="30"/>
      <c r="H564" s="26">
        <f t="shared" si="56"/>
        <v>42557</v>
      </c>
      <c r="I564" s="7" t="s">
        <v>572</v>
      </c>
      <c r="J564" s="7" t="s">
        <v>20</v>
      </c>
      <c r="K564" s="7">
        <v>0</v>
      </c>
      <c r="L564" s="7"/>
      <c r="M564" s="7">
        <v>12.5</v>
      </c>
      <c r="N564" s="7">
        <v>24.8</v>
      </c>
      <c r="P564" s="26">
        <f t="shared" si="57"/>
        <v>42557</v>
      </c>
      <c r="Q564" s="7" t="s">
        <v>572</v>
      </c>
      <c r="R564" s="7" t="s">
        <v>20</v>
      </c>
      <c r="S564" s="7">
        <v>2.2799999999999998</v>
      </c>
      <c r="T564" s="7">
        <v>0</v>
      </c>
      <c r="U564" s="7">
        <v>10.6</v>
      </c>
      <c r="V564" s="7">
        <v>24.2</v>
      </c>
      <c r="X564" s="26">
        <f t="shared" si="58"/>
        <v>42557</v>
      </c>
      <c r="Y564" s="174" t="s">
        <v>572</v>
      </c>
      <c r="Z564" s="174" t="s">
        <v>20</v>
      </c>
      <c r="AA564" s="174">
        <v>0.95</v>
      </c>
      <c r="AB564" s="174">
        <v>0</v>
      </c>
      <c r="AC564" s="174">
        <v>9.1</v>
      </c>
      <c r="AD564" s="174">
        <v>25</v>
      </c>
      <c r="AF564" s="26" t="e">
        <f t="shared" si="59"/>
        <v>#VALUE!</v>
      </c>
      <c r="AG564" s="7"/>
      <c r="AH564" s="7"/>
      <c r="AI564" s="7"/>
      <c r="AJ564" s="7"/>
      <c r="AK564" s="7"/>
      <c r="AL564" s="7"/>
      <c r="AN564" s="26" t="e">
        <f t="shared" si="60"/>
        <v>#VALUE!</v>
      </c>
      <c r="AO564" s="7"/>
      <c r="AP564" s="7"/>
      <c r="AQ564" s="7"/>
      <c r="AR564" s="7"/>
      <c r="AS564" s="7"/>
      <c r="AT564" s="7"/>
      <c r="AV564" s="26" t="e">
        <f t="shared" si="61"/>
        <v>#VALUE!</v>
      </c>
      <c r="AW564" s="7"/>
      <c r="AX564" s="7"/>
      <c r="AY564" s="7"/>
      <c r="AZ564" s="7"/>
      <c r="BA564" s="7"/>
      <c r="BB564" s="7"/>
    </row>
    <row r="565" spans="1:54" x14ac:dyDescent="0.45">
      <c r="A565" s="48">
        <f t="shared" si="62"/>
        <v>42558</v>
      </c>
      <c r="B565" s="60"/>
      <c r="C565" s="61">
        <f>INDEX(($I$12:$N$1473,$Q$12:$V$1473,$Y$12:$AD$1473),$A565-VLOOKUP($C$3,$CA$3:$CC$10,3,FALSE)+1,3,VLOOKUP($C$3,$CA$3:$CB$10,2,FALSE))</f>
        <v>0</v>
      </c>
      <c r="D565" s="61">
        <f>INDEX(($I$12:$N$1473,$Q$12:$V$1473,$Y$12:$AD$1473),$A565-VLOOKUP($C$3,$CA$3:$CC$10,3,FALSE)+1,4,VLOOKUP($C$3,$CA$3:$CB$10,2,FALSE))</f>
        <v>0</v>
      </c>
      <c r="E565" s="61">
        <f>INDEX(($I$12:$N$1473,$Q$12:$V$1473,$Y$12:$AD$1473),$A565-VLOOKUP($C$3,$CA$3:$CC$10,3,FALSE)+1,5,VLOOKUP($C$3,$CA$3:$CB$10,2,FALSE))</f>
        <v>10.9</v>
      </c>
      <c r="F565" s="62">
        <f>INDEX(($I$12:$N$1473,$Q$12:$V$1473,$Y$12:$AD$1473),$A565-VLOOKUP($C$3,$CA$3:$CC$10,3,FALSE)+1,6,VLOOKUP($C$3,$CA$3:$CB$10,2,FALSE))</f>
        <v>28.8</v>
      </c>
      <c r="G565" s="30"/>
      <c r="H565" s="26">
        <f t="shared" si="56"/>
        <v>42558</v>
      </c>
      <c r="I565" s="7" t="s">
        <v>573</v>
      </c>
      <c r="J565" s="7" t="s">
        <v>20</v>
      </c>
      <c r="K565" s="7">
        <v>0</v>
      </c>
      <c r="L565" s="7"/>
      <c r="M565" s="7">
        <v>14.6</v>
      </c>
      <c r="N565" s="7">
        <v>28.8</v>
      </c>
      <c r="P565" s="26">
        <f t="shared" si="57"/>
        <v>42558</v>
      </c>
      <c r="Q565" s="7" t="s">
        <v>573</v>
      </c>
      <c r="R565" s="7" t="s">
        <v>20</v>
      </c>
      <c r="S565" s="7">
        <v>1.41</v>
      </c>
      <c r="T565" s="7">
        <v>0</v>
      </c>
      <c r="U565" s="7">
        <v>11.9</v>
      </c>
      <c r="V565" s="7">
        <v>28.8</v>
      </c>
      <c r="X565" s="26">
        <f t="shared" si="58"/>
        <v>42558</v>
      </c>
      <c r="Y565" s="174" t="s">
        <v>573</v>
      </c>
      <c r="Z565" s="174" t="s">
        <v>20</v>
      </c>
      <c r="AA565" s="174">
        <v>0</v>
      </c>
      <c r="AB565" s="174">
        <v>0</v>
      </c>
      <c r="AC565" s="174">
        <v>10.9</v>
      </c>
      <c r="AD565" s="174">
        <v>28.8</v>
      </c>
      <c r="AF565" s="26" t="e">
        <f t="shared" si="59"/>
        <v>#VALUE!</v>
      </c>
      <c r="AG565" s="7"/>
      <c r="AH565" s="7"/>
      <c r="AI565" s="7"/>
      <c r="AJ565" s="7"/>
      <c r="AK565" s="7"/>
      <c r="AL565" s="7"/>
      <c r="AN565" s="26" t="e">
        <f t="shared" si="60"/>
        <v>#VALUE!</v>
      </c>
      <c r="AO565" s="7"/>
      <c r="AP565" s="7"/>
      <c r="AQ565" s="7"/>
      <c r="AR565" s="7"/>
      <c r="AS565" s="7"/>
      <c r="AT565" s="7"/>
      <c r="AV565" s="26" t="e">
        <f t="shared" si="61"/>
        <v>#VALUE!</v>
      </c>
      <c r="AW565" s="7"/>
      <c r="AX565" s="7"/>
      <c r="AY565" s="7"/>
      <c r="AZ565" s="7"/>
      <c r="BA565" s="7"/>
      <c r="BB565" s="7"/>
    </row>
    <row r="566" spans="1:54" x14ac:dyDescent="0.45">
      <c r="A566" s="48">
        <f t="shared" si="62"/>
        <v>42559</v>
      </c>
      <c r="B566" s="60"/>
      <c r="C566" s="61">
        <f>INDEX(($I$12:$N$1473,$Q$12:$V$1473,$Y$12:$AD$1473),$A566-VLOOKUP($C$3,$CA$3:$CC$10,3,FALSE)+1,3,VLOOKUP($C$3,$CA$3:$CB$10,2,FALSE))</f>
        <v>0</v>
      </c>
      <c r="D566" s="61">
        <f>INDEX(($I$12:$N$1473,$Q$12:$V$1473,$Y$12:$AD$1473),$A566-VLOOKUP($C$3,$CA$3:$CC$10,3,FALSE)+1,4,VLOOKUP($C$3,$CA$3:$CB$10,2,FALSE))</f>
        <v>0</v>
      </c>
      <c r="E566" s="61">
        <f>INDEX(($I$12:$N$1473,$Q$12:$V$1473,$Y$12:$AD$1473),$A566-VLOOKUP($C$3,$CA$3:$CC$10,3,FALSE)+1,5,VLOOKUP($C$3,$CA$3:$CB$10,2,FALSE))</f>
        <v>13.7</v>
      </c>
      <c r="F566" s="62">
        <f>INDEX(($I$12:$N$1473,$Q$12:$V$1473,$Y$12:$AD$1473),$A566-VLOOKUP($C$3,$CA$3:$CC$10,3,FALSE)+1,6,VLOOKUP($C$3,$CA$3:$CB$10,2,FALSE))</f>
        <v>29.8</v>
      </c>
      <c r="G566" s="30"/>
      <c r="H566" s="26">
        <f t="shared" si="56"/>
        <v>42559</v>
      </c>
      <c r="I566" s="7" t="s">
        <v>574</v>
      </c>
      <c r="J566" s="7" t="s">
        <v>20</v>
      </c>
      <c r="K566" s="7">
        <v>0</v>
      </c>
      <c r="L566" s="7"/>
      <c r="M566" s="7">
        <v>16.899999999999999</v>
      </c>
      <c r="N566" s="7">
        <v>28.5</v>
      </c>
      <c r="P566" s="26">
        <f t="shared" si="57"/>
        <v>42559</v>
      </c>
      <c r="Q566" s="7" t="s">
        <v>574</v>
      </c>
      <c r="R566" s="7" t="s">
        <v>20</v>
      </c>
      <c r="S566" s="7">
        <v>0.73</v>
      </c>
      <c r="T566" s="7">
        <v>0</v>
      </c>
      <c r="U566" s="7">
        <v>14.2</v>
      </c>
      <c r="V566" s="7">
        <v>28.5</v>
      </c>
      <c r="X566" s="26">
        <f t="shared" si="58"/>
        <v>42559</v>
      </c>
      <c r="Y566" s="174" t="s">
        <v>574</v>
      </c>
      <c r="Z566" s="174" t="s">
        <v>20</v>
      </c>
      <c r="AA566" s="174">
        <v>0</v>
      </c>
      <c r="AB566" s="174">
        <v>0</v>
      </c>
      <c r="AC566" s="174">
        <v>13.7</v>
      </c>
      <c r="AD566" s="174">
        <v>29.8</v>
      </c>
      <c r="AF566" s="26" t="e">
        <f t="shared" si="59"/>
        <v>#VALUE!</v>
      </c>
      <c r="AG566" s="7"/>
      <c r="AH566" s="7"/>
      <c r="AI566" s="7"/>
      <c r="AJ566" s="7"/>
      <c r="AK566" s="7"/>
      <c r="AL566" s="7"/>
      <c r="AN566" s="26" t="e">
        <f t="shared" si="60"/>
        <v>#VALUE!</v>
      </c>
      <c r="AO566" s="7"/>
      <c r="AP566" s="7"/>
      <c r="AQ566" s="7"/>
      <c r="AR566" s="7"/>
      <c r="AS566" s="7"/>
      <c r="AT566" s="7"/>
      <c r="AV566" s="26" t="e">
        <f t="shared" si="61"/>
        <v>#VALUE!</v>
      </c>
      <c r="AW566" s="7"/>
      <c r="AX566" s="7"/>
      <c r="AY566" s="7"/>
      <c r="AZ566" s="7"/>
      <c r="BA566" s="7"/>
      <c r="BB566" s="7"/>
    </row>
    <row r="567" spans="1:54" x14ac:dyDescent="0.45">
      <c r="A567" s="48">
        <f t="shared" si="62"/>
        <v>42560</v>
      </c>
      <c r="B567" s="60"/>
      <c r="C567" s="61">
        <f>INDEX(($I$12:$N$1473,$Q$12:$V$1473,$Y$12:$AD$1473),$A567-VLOOKUP($C$3,$CA$3:$CC$10,3,FALSE)+1,3,VLOOKUP($C$3,$CA$3:$CB$10,2,FALSE))</f>
        <v>0</v>
      </c>
      <c r="D567" s="61">
        <f>INDEX(($I$12:$N$1473,$Q$12:$V$1473,$Y$12:$AD$1473),$A567-VLOOKUP($C$3,$CA$3:$CC$10,3,FALSE)+1,4,VLOOKUP($C$3,$CA$3:$CB$10,2,FALSE))</f>
        <v>0</v>
      </c>
      <c r="E567" s="61">
        <f>INDEX(($I$12:$N$1473,$Q$12:$V$1473,$Y$12:$AD$1473),$A567-VLOOKUP($C$3,$CA$3:$CC$10,3,FALSE)+1,5,VLOOKUP($C$3,$CA$3:$CB$10,2,FALSE))</f>
        <v>14.7</v>
      </c>
      <c r="F567" s="62">
        <f>INDEX(($I$12:$N$1473,$Q$12:$V$1473,$Y$12:$AD$1473),$A567-VLOOKUP($C$3,$CA$3:$CC$10,3,FALSE)+1,6,VLOOKUP($C$3,$CA$3:$CB$10,2,FALSE))</f>
        <v>29.3</v>
      </c>
      <c r="G567" s="30"/>
      <c r="H567" s="26">
        <f t="shared" si="56"/>
        <v>42560</v>
      </c>
      <c r="I567" s="7" t="s">
        <v>575</v>
      </c>
      <c r="J567" s="7" t="s">
        <v>20</v>
      </c>
      <c r="K567" s="7">
        <v>0</v>
      </c>
      <c r="L567" s="7"/>
      <c r="M567" s="7">
        <v>17.100000000000001</v>
      </c>
      <c r="N567" s="7">
        <v>29.1</v>
      </c>
      <c r="P567" s="26">
        <f t="shared" si="57"/>
        <v>42560</v>
      </c>
      <c r="Q567" s="7" t="s">
        <v>575</v>
      </c>
      <c r="R567" s="7" t="s">
        <v>20</v>
      </c>
      <c r="S567" s="7">
        <v>0.28999999999999998</v>
      </c>
      <c r="T567" s="7">
        <v>0</v>
      </c>
      <c r="U567" s="7">
        <v>16</v>
      </c>
      <c r="V567" s="7">
        <v>28.7</v>
      </c>
      <c r="X567" s="26">
        <f t="shared" si="58"/>
        <v>42560</v>
      </c>
      <c r="Y567" s="174" t="s">
        <v>575</v>
      </c>
      <c r="Z567" s="174" t="s">
        <v>20</v>
      </c>
      <c r="AA567" s="174">
        <v>0</v>
      </c>
      <c r="AB567" s="174">
        <v>0</v>
      </c>
      <c r="AC567" s="174">
        <v>14.7</v>
      </c>
      <c r="AD567" s="174">
        <v>29.3</v>
      </c>
      <c r="AF567" s="26" t="e">
        <f t="shared" si="59"/>
        <v>#VALUE!</v>
      </c>
      <c r="AG567" s="7"/>
      <c r="AH567" s="7"/>
      <c r="AI567" s="7"/>
      <c r="AJ567" s="7"/>
      <c r="AK567" s="7"/>
      <c r="AL567" s="7"/>
      <c r="AN567" s="26" t="e">
        <f t="shared" si="60"/>
        <v>#VALUE!</v>
      </c>
      <c r="AO567" s="7"/>
      <c r="AP567" s="7"/>
      <c r="AQ567" s="7"/>
      <c r="AR567" s="7"/>
      <c r="AS567" s="7"/>
      <c r="AT567" s="7"/>
      <c r="AV567" s="26" t="e">
        <f t="shared" si="61"/>
        <v>#VALUE!</v>
      </c>
      <c r="AW567" s="7"/>
      <c r="AX567" s="7"/>
      <c r="AY567" s="7"/>
      <c r="AZ567" s="7"/>
      <c r="BA567" s="7"/>
      <c r="BB567" s="7"/>
    </row>
    <row r="568" spans="1:54" x14ac:dyDescent="0.45">
      <c r="A568" s="48">
        <f t="shared" si="62"/>
        <v>42561</v>
      </c>
      <c r="B568" s="60"/>
      <c r="C568" s="61">
        <f>INDEX(($I$12:$N$1473,$Q$12:$V$1473,$Y$12:$AD$1473),$A568-VLOOKUP($C$3,$CA$3:$CC$10,3,FALSE)+1,3,VLOOKUP($C$3,$CA$3:$CB$10,2,FALSE))</f>
        <v>0</v>
      </c>
      <c r="D568" s="61">
        <f>INDEX(($I$12:$N$1473,$Q$12:$V$1473,$Y$12:$AD$1473),$A568-VLOOKUP($C$3,$CA$3:$CC$10,3,FALSE)+1,4,VLOOKUP($C$3,$CA$3:$CB$10,2,FALSE))</f>
        <v>0</v>
      </c>
      <c r="E568" s="61">
        <f>INDEX(($I$12:$N$1473,$Q$12:$V$1473,$Y$12:$AD$1473),$A568-VLOOKUP($C$3,$CA$3:$CC$10,3,FALSE)+1,5,VLOOKUP($C$3,$CA$3:$CB$10,2,FALSE))</f>
        <v>16.5</v>
      </c>
      <c r="F568" s="62">
        <f>INDEX(($I$12:$N$1473,$Q$12:$V$1473,$Y$12:$AD$1473),$A568-VLOOKUP($C$3,$CA$3:$CC$10,3,FALSE)+1,6,VLOOKUP($C$3,$CA$3:$CB$10,2,FALSE))</f>
        <v>30.9</v>
      </c>
      <c r="G568" s="30"/>
      <c r="H568" s="26">
        <f t="shared" si="56"/>
        <v>42561</v>
      </c>
      <c r="I568" s="7" t="s">
        <v>576</v>
      </c>
      <c r="J568" s="7" t="s">
        <v>20</v>
      </c>
      <c r="K568" s="7">
        <v>0</v>
      </c>
      <c r="L568" s="7"/>
      <c r="M568" s="7">
        <v>19.2</v>
      </c>
      <c r="N568" s="7">
        <v>31</v>
      </c>
      <c r="P568" s="26">
        <f t="shared" si="57"/>
        <v>42561</v>
      </c>
      <c r="Q568" s="7" t="s">
        <v>576</v>
      </c>
      <c r="R568" s="7" t="s">
        <v>20</v>
      </c>
      <c r="S568" s="7">
        <v>0.06</v>
      </c>
      <c r="T568" s="7">
        <v>0</v>
      </c>
      <c r="U568" s="7">
        <v>17.399999999999999</v>
      </c>
      <c r="V568" s="7">
        <v>30</v>
      </c>
      <c r="X568" s="26">
        <f t="shared" si="58"/>
        <v>42561</v>
      </c>
      <c r="Y568" s="174" t="s">
        <v>576</v>
      </c>
      <c r="Z568" s="174" t="s">
        <v>20</v>
      </c>
      <c r="AA568" s="174">
        <v>0</v>
      </c>
      <c r="AB568" s="174">
        <v>0</v>
      </c>
      <c r="AC568" s="174">
        <v>16.5</v>
      </c>
      <c r="AD568" s="174">
        <v>30.9</v>
      </c>
      <c r="AF568" s="26" t="e">
        <f t="shared" si="59"/>
        <v>#VALUE!</v>
      </c>
      <c r="AG568" s="7"/>
      <c r="AH568" s="7"/>
      <c r="AI568" s="7"/>
      <c r="AJ568" s="7"/>
      <c r="AK568" s="7"/>
      <c r="AL568" s="7"/>
      <c r="AN568" s="26" t="e">
        <f t="shared" si="60"/>
        <v>#VALUE!</v>
      </c>
      <c r="AO568" s="7"/>
      <c r="AP568" s="7"/>
      <c r="AQ568" s="7"/>
      <c r="AR568" s="7"/>
      <c r="AS568" s="7"/>
      <c r="AT568" s="7"/>
      <c r="AV568" s="26" t="e">
        <f t="shared" si="61"/>
        <v>#VALUE!</v>
      </c>
      <c r="AW568" s="7"/>
      <c r="AX568" s="7"/>
      <c r="AY568" s="7"/>
      <c r="AZ568" s="7"/>
      <c r="BA568" s="7"/>
      <c r="BB568" s="7"/>
    </row>
    <row r="569" spans="1:54" x14ac:dyDescent="0.45">
      <c r="A569" s="48">
        <f t="shared" si="62"/>
        <v>42562</v>
      </c>
      <c r="B569" s="60"/>
      <c r="C569" s="61">
        <f>INDEX(($I$12:$N$1473,$Q$12:$V$1473,$Y$12:$AD$1473),$A569-VLOOKUP($C$3,$CA$3:$CC$10,3,FALSE)+1,3,VLOOKUP($C$3,$CA$3:$CB$10,2,FALSE))</f>
        <v>0</v>
      </c>
      <c r="D569" s="61">
        <f>INDEX(($I$12:$N$1473,$Q$12:$V$1473,$Y$12:$AD$1473),$A569-VLOOKUP($C$3,$CA$3:$CC$10,3,FALSE)+1,4,VLOOKUP($C$3,$CA$3:$CB$10,2,FALSE))</f>
        <v>0</v>
      </c>
      <c r="E569" s="61">
        <f>INDEX(($I$12:$N$1473,$Q$12:$V$1473,$Y$12:$AD$1473),$A569-VLOOKUP($C$3,$CA$3:$CC$10,3,FALSE)+1,5,VLOOKUP($C$3,$CA$3:$CB$10,2,FALSE))</f>
        <v>16.899999999999999</v>
      </c>
      <c r="F569" s="62">
        <f>INDEX(($I$12:$N$1473,$Q$12:$V$1473,$Y$12:$AD$1473),$A569-VLOOKUP($C$3,$CA$3:$CC$10,3,FALSE)+1,6,VLOOKUP($C$3,$CA$3:$CB$10,2,FALSE))</f>
        <v>22.4</v>
      </c>
      <c r="G569" s="30"/>
      <c r="H569" s="26">
        <f t="shared" si="56"/>
        <v>42562</v>
      </c>
      <c r="I569" s="7" t="s">
        <v>577</v>
      </c>
      <c r="J569" s="7" t="s">
        <v>20</v>
      </c>
      <c r="K569" s="7">
        <v>0</v>
      </c>
      <c r="L569" s="7"/>
      <c r="M569" s="7">
        <v>17.8</v>
      </c>
      <c r="N569" s="7">
        <v>22.3</v>
      </c>
      <c r="P569" s="26">
        <f t="shared" si="57"/>
        <v>42562</v>
      </c>
      <c r="Q569" s="7" t="s">
        <v>577</v>
      </c>
      <c r="R569" s="7" t="s">
        <v>20</v>
      </c>
      <c r="S569" s="7">
        <v>0.01</v>
      </c>
      <c r="T569" s="7">
        <v>0</v>
      </c>
      <c r="U569" s="7">
        <v>17.899999999999999</v>
      </c>
      <c r="V569" s="7">
        <v>22.8</v>
      </c>
      <c r="X569" s="26">
        <f t="shared" si="58"/>
        <v>42562</v>
      </c>
      <c r="Y569" s="174" t="s">
        <v>577</v>
      </c>
      <c r="Z569" s="174" t="s">
        <v>20</v>
      </c>
      <c r="AA569" s="174">
        <v>0</v>
      </c>
      <c r="AB569" s="174">
        <v>0</v>
      </c>
      <c r="AC569" s="174">
        <v>16.899999999999999</v>
      </c>
      <c r="AD569" s="174">
        <v>22.4</v>
      </c>
      <c r="AF569" s="26" t="e">
        <f t="shared" si="59"/>
        <v>#VALUE!</v>
      </c>
      <c r="AG569" s="7"/>
      <c r="AH569" s="7"/>
      <c r="AI569" s="7"/>
      <c r="AJ569" s="7"/>
      <c r="AK569" s="7"/>
      <c r="AL569" s="7"/>
      <c r="AN569" s="26" t="e">
        <f t="shared" si="60"/>
        <v>#VALUE!</v>
      </c>
      <c r="AO569" s="7"/>
      <c r="AP569" s="7"/>
      <c r="AQ569" s="7"/>
      <c r="AR569" s="7"/>
      <c r="AS569" s="7"/>
      <c r="AT569" s="7"/>
      <c r="AV569" s="26" t="e">
        <f t="shared" si="61"/>
        <v>#VALUE!</v>
      </c>
      <c r="AW569" s="7"/>
      <c r="AX569" s="7"/>
      <c r="AY569" s="7"/>
      <c r="AZ569" s="7"/>
      <c r="BA569" s="7"/>
      <c r="BB569" s="7"/>
    </row>
    <row r="570" spans="1:54" x14ac:dyDescent="0.45">
      <c r="A570" s="48">
        <f t="shared" si="62"/>
        <v>42563</v>
      </c>
      <c r="B570" s="60"/>
      <c r="C570" s="61">
        <f>INDEX(($I$12:$N$1473,$Q$12:$V$1473,$Y$12:$AD$1473),$A570-VLOOKUP($C$3,$CA$3:$CC$10,3,FALSE)+1,3,VLOOKUP($C$3,$CA$3:$CB$10,2,FALSE))</f>
        <v>0.3</v>
      </c>
      <c r="D570" s="61">
        <f>INDEX(($I$12:$N$1473,$Q$12:$V$1473,$Y$12:$AD$1473),$A570-VLOOKUP($C$3,$CA$3:$CC$10,3,FALSE)+1,4,VLOOKUP($C$3,$CA$3:$CB$10,2,FALSE))</f>
        <v>0</v>
      </c>
      <c r="E570" s="61">
        <f>INDEX(($I$12:$N$1473,$Q$12:$V$1473,$Y$12:$AD$1473),$A570-VLOOKUP($C$3,$CA$3:$CC$10,3,FALSE)+1,5,VLOOKUP($C$3,$CA$3:$CB$10,2,FALSE))</f>
        <v>12.3</v>
      </c>
      <c r="F570" s="62">
        <f>INDEX(($I$12:$N$1473,$Q$12:$V$1473,$Y$12:$AD$1473),$A570-VLOOKUP($C$3,$CA$3:$CC$10,3,FALSE)+1,6,VLOOKUP($C$3,$CA$3:$CB$10,2,FALSE))</f>
        <v>23.1</v>
      </c>
      <c r="G570" s="30"/>
      <c r="H570" s="26">
        <f t="shared" si="56"/>
        <v>42563</v>
      </c>
      <c r="I570" s="7" t="s">
        <v>578</v>
      </c>
      <c r="J570" s="7" t="s">
        <v>20</v>
      </c>
      <c r="K570" s="7">
        <v>0</v>
      </c>
      <c r="L570" s="7"/>
      <c r="M570" s="7">
        <v>14.8</v>
      </c>
      <c r="N570" s="7">
        <v>22.7</v>
      </c>
      <c r="P570" s="26">
        <f t="shared" si="57"/>
        <v>42563</v>
      </c>
      <c r="Q570" s="7" t="s">
        <v>578</v>
      </c>
      <c r="R570" s="7" t="s">
        <v>20</v>
      </c>
      <c r="S570" s="7">
        <v>0.98</v>
      </c>
      <c r="T570" s="7">
        <v>0</v>
      </c>
      <c r="U570" s="7">
        <v>14.5</v>
      </c>
      <c r="V570" s="7">
        <v>21.8</v>
      </c>
      <c r="X570" s="26">
        <f t="shared" si="58"/>
        <v>42563</v>
      </c>
      <c r="Y570" s="174" t="s">
        <v>578</v>
      </c>
      <c r="Z570" s="174" t="s">
        <v>20</v>
      </c>
      <c r="AA570" s="174">
        <v>0.3</v>
      </c>
      <c r="AB570" s="174">
        <v>0</v>
      </c>
      <c r="AC570" s="174">
        <v>12.3</v>
      </c>
      <c r="AD570" s="174">
        <v>23.1</v>
      </c>
      <c r="AF570" s="26" t="e">
        <f t="shared" si="59"/>
        <v>#VALUE!</v>
      </c>
      <c r="AG570" s="7"/>
      <c r="AH570" s="7"/>
      <c r="AI570" s="7"/>
      <c r="AJ570" s="7"/>
      <c r="AK570" s="7"/>
      <c r="AL570" s="7"/>
      <c r="AN570" s="26" t="e">
        <f t="shared" si="60"/>
        <v>#VALUE!</v>
      </c>
      <c r="AO570" s="7"/>
      <c r="AP570" s="7"/>
      <c r="AQ570" s="7"/>
      <c r="AR570" s="7"/>
      <c r="AS570" s="7"/>
      <c r="AT570" s="7"/>
      <c r="AV570" s="26" t="e">
        <f t="shared" si="61"/>
        <v>#VALUE!</v>
      </c>
      <c r="AW570" s="7"/>
      <c r="AX570" s="7"/>
      <c r="AY570" s="7"/>
      <c r="AZ570" s="7"/>
      <c r="BA570" s="7"/>
      <c r="BB570" s="7"/>
    </row>
    <row r="571" spans="1:54" x14ac:dyDescent="0.45">
      <c r="A571" s="48">
        <f t="shared" si="62"/>
        <v>42564</v>
      </c>
      <c r="B571" s="60"/>
      <c r="C571" s="61">
        <f>INDEX(($I$12:$N$1473,$Q$12:$V$1473,$Y$12:$AD$1473),$A571-VLOOKUP($C$3,$CA$3:$CC$10,3,FALSE)+1,3,VLOOKUP($C$3,$CA$3:$CB$10,2,FALSE))</f>
        <v>2.1</v>
      </c>
      <c r="D571" s="61">
        <f>INDEX(($I$12:$N$1473,$Q$12:$V$1473,$Y$12:$AD$1473),$A571-VLOOKUP($C$3,$CA$3:$CC$10,3,FALSE)+1,4,VLOOKUP($C$3,$CA$3:$CB$10,2,FALSE))</f>
        <v>0</v>
      </c>
      <c r="E571" s="61">
        <f>INDEX(($I$12:$N$1473,$Q$12:$V$1473,$Y$12:$AD$1473),$A571-VLOOKUP($C$3,$CA$3:$CC$10,3,FALSE)+1,5,VLOOKUP($C$3,$CA$3:$CB$10,2,FALSE))</f>
        <v>11.7</v>
      </c>
      <c r="F571" s="62">
        <f>INDEX(($I$12:$N$1473,$Q$12:$V$1473,$Y$12:$AD$1473),$A571-VLOOKUP($C$3,$CA$3:$CC$10,3,FALSE)+1,6,VLOOKUP($C$3,$CA$3:$CB$10,2,FALSE))</f>
        <v>20.100000000000001</v>
      </c>
      <c r="G571" s="30"/>
      <c r="H571" s="26">
        <f t="shared" si="56"/>
        <v>42564</v>
      </c>
      <c r="I571" s="7" t="s">
        <v>579</v>
      </c>
      <c r="J571" s="7" t="s">
        <v>20</v>
      </c>
      <c r="K571" s="7">
        <v>1.65</v>
      </c>
      <c r="L571" s="7"/>
      <c r="M571" s="7">
        <v>12.8</v>
      </c>
      <c r="N571" s="7">
        <v>19.899999999999999</v>
      </c>
      <c r="P571" s="26">
        <f t="shared" si="57"/>
        <v>42564</v>
      </c>
      <c r="Q571" s="7" t="s">
        <v>579</v>
      </c>
      <c r="R571" s="7" t="s">
        <v>20</v>
      </c>
      <c r="S571" s="7">
        <v>2.72</v>
      </c>
      <c r="T571" s="7">
        <v>0</v>
      </c>
      <c r="U571" s="7">
        <v>12.1</v>
      </c>
      <c r="V571" s="7">
        <v>18.600000000000001</v>
      </c>
      <c r="X571" s="26">
        <f t="shared" si="58"/>
        <v>42564</v>
      </c>
      <c r="Y571" s="174" t="s">
        <v>579</v>
      </c>
      <c r="Z571" s="174" t="s">
        <v>20</v>
      </c>
      <c r="AA571" s="174">
        <v>2.1</v>
      </c>
      <c r="AB571" s="174">
        <v>0</v>
      </c>
      <c r="AC571" s="174">
        <v>11.7</v>
      </c>
      <c r="AD571" s="174">
        <v>20.100000000000001</v>
      </c>
      <c r="AF571" s="26" t="e">
        <f t="shared" si="59"/>
        <v>#VALUE!</v>
      </c>
      <c r="AG571" s="7"/>
      <c r="AH571" s="7"/>
      <c r="AI571" s="7"/>
      <c r="AJ571" s="7"/>
      <c r="AK571" s="7"/>
      <c r="AL571" s="7"/>
      <c r="AN571" s="26" t="e">
        <f t="shared" si="60"/>
        <v>#VALUE!</v>
      </c>
      <c r="AO571" s="7"/>
      <c r="AP571" s="7"/>
      <c r="AQ571" s="7"/>
      <c r="AR571" s="7"/>
      <c r="AS571" s="7"/>
      <c r="AT571" s="7"/>
      <c r="AV571" s="26" t="e">
        <f t="shared" si="61"/>
        <v>#VALUE!</v>
      </c>
      <c r="AW571" s="7"/>
      <c r="AX571" s="7"/>
      <c r="AY571" s="7"/>
      <c r="AZ571" s="7"/>
      <c r="BA571" s="7"/>
      <c r="BB571" s="7"/>
    </row>
    <row r="572" spans="1:54" x14ac:dyDescent="0.45">
      <c r="A572" s="48">
        <f t="shared" si="62"/>
        <v>42565</v>
      </c>
      <c r="B572" s="60"/>
      <c r="C572" s="61">
        <f>INDEX(($I$12:$N$1473,$Q$12:$V$1473,$Y$12:$AD$1473),$A572-VLOOKUP($C$3,$CA$3:$CC$10,3,FALSE)+1,3,VLOOKUP($C$3,$CA$3:$CB$10,2,FALSE))</f>
        <v>1.95</v>
      </c>
      <c r="D572" s="61">
        <f>INDEX(($I$12:$N$1473,$Q$12:$V$1473,$Y$12:$AD$1473),$A572-VLOOKUP($C$3,$CA$3:$CC$10,3,FALSE)+1,4,VLOOKUP($C$3,$CA$3:$CB$10,2,FALSE))</f>
        <v>0</v>
      </c>
      <c r="E572" s="61">
        <f>INDEX(($I$12:$N$1473,$Q$12:$V$1473,$Y$12:$AD$1473),$A572-VLOOKUP($C$3,$CA$3:$CC$10,3,FALSE)+1,5,VLOOKUP($C$3,$CA$3:$CB$10,2,FALSE))</f>
        <v>10.4</v>
      </c>
      <c r="F572" s="62">
        <f>INDEX(($I$12:$N$1473,$Q$12:$V$1473,$Y$12:$AD$1473),$A572-VLOOKUP($C$3,$CA$3:$CC$10,3,FALSE)+1,6,VLOOKUP($C$3,$CA$3:$CB$10,2,FALSE))</f>
        <v>21.7</v>
      </c>
      <c r="G572" s="30"/>
      <c r="H572" s="26">
        <f t="shared" si="56"/>
        <v>42565</v>
      </c>
      <c r="I572" s="7" t="s">
        <v>580</v>
      </c>
      <c r="J572" s="7" t="s">
        <v>20</v>
      </c>
      <c r="K572" s="7">
        <v>1.4</v>
      </c>
      <c r="L572" s="7"/>
      <c r="M572" s="7">
        <v>12.1</v>
      </c>
      <c r="N572" s="7">
        <v>21.1</v>
      </c>
      <c r="P572" s="26">
        <f t="shared" si="57"/>
        <v>42565</v>
      </c>
      <c r="Q572" s="7" t="s">
        <v>580</v>
      </c>
      <c r="R572" s="7" t="s">
        <v>20</v>
      </c>
      <c r="S572" s="7">
        <v>2.39</v>
      </c>
      <c r="T572" s="7">
        <v>0</v>
      </c>
      <c r="U572" s="7">
        <v>11.4</v>
      </c>
      <c r="V572" s="7">
        <v>21.2</v>
      </c>
      <c r="X572" s="26">
        <f t="shared" si="58"/>
        <v>42565</v>
      </c>
      <c r="Y572" s="174" t="s">
        <v>580</v>
      </c>
      <c r="Z572" s="174" t="s">
        <v>20</v>
      </c>
      <c r="AA572" s="174">
        <v>1.95</v>
      </c>
      <c r="AB572" s="174">
        <v>0</v>
      </c>
      <c r="AC572" s="174">
        <v>10.4</v>
      </c>
      <c r="AD572" s="174">
        <v>21.7</v>
      </c>
      <c r="AF572" s="26" t="e">
        <f t="shared" si="59"/>
        <v>#VALUE!</v>
      </c>
      <c r="AG572" s="7"/>
      <c r="AH572" s="7"/>
      <c r="AI572" s="7"/>
      <c r="AJ572" s="7"/>
      <c r="AK572" s="7"/>
      <c r="AL572" s="7"/>
      <c r="AN572" s="26" t="e">
        <f t="shared" si="60"/>
        <v>#VALUE!</v>
      </c>
      <c r="AO572" s="7"/>
      <c r="AP572" s="7"/>
      <c r="AQ572" s="7"/>
      <c r="AR572" s="7"/>
      <c r="AS572" s="7"/>
      <c r="AT572" s="7"/>
      <c r="AV572" s="26" t="e">
        <f t="shared" si="61"/>
        <v>#VALUE!</v>
      </c>
      <c r="AW572" s="7"/>
      <c r="AX572" s="7"/>
      <c r="AY572" s="7"/>
      <c r="AZ572" s="7"/>
      <c r="BA572" s="7"/>
      <c r="BB572" s="7"/>
    </row>
    <row r="573" spans="1:54" x14ac:dyDescent="0.45">
      <c r="A573" s="48">
        <f t="shared" si="62"/>
        <v>42566</v>
      </c>
      <c r="B573" s="60"/>
      <c r="C573" s="61">
        <f>INDEX(($I$12:$N$1473,$Q$12:$V$1473,$Y$12:$AD$1473),$A573-VLOOKUP($C$3,$CA$3:$CC$10,3,FALSE)+1,3,VLOOKUP($C$3,$CA$3:$CB$10,2,FALSE))</f>
        <v>1.45</v>
      </c>
      <c r="D573" s="61">
        <f>INDEX(($I$12:$N$1473,$Q$12:$V$1473,$Y$12:$AD$1473),$A573-VLOOKUP($C$3,$CA$3:$CC$10,3,FALSE)+1,4,VLOOKUP($C$3,$CA$3:$CB$10,2,FALSE))</f>
        <v>0</v>
      </c>
      <c r="E573" s="61">
        <f>INDEX(($I$12:$N$1473,$Q$12:$V$1473,$Y$12:$AD$1473),$A573-VLOOKUP($C$3,$CA$3:$CC$10,3,FALSE)+1,5,VLOOKUP($C$3,$CA$3:$CB$10,2,FALSE))</f>
        <v>8.6999999999999993</v>
      </c>
      <c r="F573" s="62">
        <f>INDEX(($I$12:$N$1473,$Q$12:$V$1473,$Y$12:$AD$1473),$A573-VLOOKUP($C$3,$CA$3:$CC$10,3,FALSE)+1,6,VLOOKUP($C$3,$CA$3:$CB$10,2,FALSE))</f>
        <v>24.4</v>
      </c>
      <c r="G573" s="30"/>
      <c r="H573" s="26">
        <f t="shared" si="56"/>
        <v>42566</v>
      </c>
      <c r="I573" s="7" t="s">
        <v>581</v>
      </c>
      <c r="J573" s="7" t="s">
        <v>20</v>
      </c>
      <c r="K573" s="7">
        <v>0</v>
      </c>
      <c r="L573" s="7"/>
      <c r="M573" s="7">
        <v>12.9</v>
      </c>
      <c r="N573" s="7">
        <v>23.6</v>
      </c>
      <c r="P573" s="26">
        <f t="shared" si="57"/>
        <v>42566</v>
      </c>
      <c r="Q573" s="7" t="s">
        <v>581</v>
      </c>
      <c r="R573" s="7" t="s">
        <v>20</v>
      </c>
      <c r="S573" s="7">
        <v>2.25</v>
      </c>
      <c r="T573" s="7">
        <v>0</v>
      </c>
      <c r="U573" s="7">
        <v>10.8</v>
      </c>
      <c r="V573" s="7">
        <v>23.8</v>
      </c>
      <c r="X573" s="26">
        <f t="shared" si="58"/>
        <v>42566</v>
      </c>
      <c r="Y573" s="174" t="s">
        <v>581</v>
      </c>
      <c r="Z573" s="174" t="s">
        <v>20</v>
      </c>
      <c r="AA573" s="174">
        <v>1.45</v>
      </c>
      <c r="AB573" s="174">
        <v>0</v>
      </c>
      <c r="AC573" s="174">
        <v>8.6999999999999993</v>
      </c>
      <c r="AD573" s="174">
        <v>24.4</v>
      </c>
      <c r="AF573" s="26" t="e">
        <f t="shared" si="59"/>
        <v>#VALUE!</v>
      </c>
      <c r="AG573" s="7"/>
      <c r="AH573" s="7"/>
      <c r="AI573" s="7"/>
      <c r="AJ573" s="7"/>
      <c r="AK573" s="7"/>
      <c r="AL573" s="7"/>
      <c r="AN573" s="26" t="e">
        <f t="shared" si="60"/>
        <v>#VALUE!</v>
      </c>
      <c r="AO573" s="7"/>
      <c r="AP573" s="7"/>
      <c r="AQ573" s="7"/>
      <c r="AR573" s="7"/>
      <c r="AS573" s="7"/>
      <c r="AT573" s="7"/>
      <c r="AV573" s="26" t="e">
        <f t="shared" si="61"/>
        <v>#VALUE!</v>
      </c>
      <c r="AW573" s="7"/>
      <c r="AX573" s="7"/>
      <c r="AY573" s="7"/>
      <c r="AZ573" s="7"/>
      <c r="BA573" s="7"/>
      <c r="BB573" s="7"/>
    </row>
    <row r="574" spans="1:54" x14ac:dyDescent="0.45">
      <c r="A574" s="48">
        <f t="shared" si="62"/>
        <v>42567</v>
      </c>
      <c r="B574" s="60"/>
      <c r="C574" s="61">
        <f>INDEX(($I$12:$N$1473,$Q$12:$V$1473,$Y$12:$AD$1473),$A574-VLOOKUP($C$3,$CA$3:$CC$10,3,FALSE)+1,3,VLOOKUP($C$3,$CA$3:$CB$10,2,FALSE))</f>
        <v>0</v>
      </c>
      <c r="D574" s="61">
        <f>INDEX(($I$12:$N$1473,$Q$12:$V$1473,$Y$12:$AD$1473),$A574-VLOOKUP($C$3,$CA$3:$CC$10,3,FALSE)+1,4,VLOOKUP($C$3,$CA$3:$CB$10,2,FALSE))</f>
        <v>0</v>
      </c>
      <c r="E574" s="61">
        <f>INDEX(($I$12:$N$1473,$Q$12:$V$1473,$Y$12:$AD$1473),$A574-VLOOKUP($C$3,$CA$3:$CC$10,3,FALSE)+1,5,VLOOKUP($C$3,$CA$3:$CB$10,2,FALSE))</f>
        <v>13.8</v>
      </c>
      <c r="F574" s="62">
        <f>INDEX(($I$12:$N$1473,$Q$12:$V$1473,$Y$12:$AD$1473),$A574-VLOOKUP($C$3,$CA$3:$CC$10,3,FALSE)+1,6,VLOOKUP($C$3,$CA$3:$CB$10,2,FALSE))</f>
        <v>26.5</v>
      </c>
      <c r="G574" s="30"/>
      <c r="H574" s="26">
        <f t="shared" si="56"/>
        <v>42567</v>
      </c>
      <c r="I574" s="7" t="s">
        <v>582</v>
      </c>
      <c r="J574" s="7" t="s">
        <v>20</v>
      </c>
      <c r="K574" s="7">
        <v>0</v>
      </c>
      <c r="L574" s="7"/>
      <c r="M574" s="7">
        <v>16.100000000000001</v>
      </c>
      <c r="N574" s="7">
        <v>27.4</v>
      </c>
      <c r="P574" s="26">
        <f t="shared" si="57"/>
        <v>42567</v>
      </c>
      <c r="Q574" s="7" t="s">
        <v>582</v>
      </c>
      <c r="R574" s="7" t="s">
        <v>20</v>
      </c>
      <c r="S574" s="7">
        <v>0.68</v>
      </c>
      <c r="T574" s="7">
        <v>0</v>
      </c>
      <c r="U574" s="7">
        <v>14.6</v>
      </c>
      <c r="V574" s="7">
        <v>26.5</v>
      </c>
      <c r="X574" s="26">
        <f t="shared" si="58"/>
        <v>42567</v>
      </c>
      <c r="Y574" s="174" t="s">
        <v>582</v>
      </c>
      <c r="Z574" s="174" t="s">
        <v>20</v>
      </c>
      <c r="AA574" s="174">
        <v>0</v>
      </c>
      <c r="AB574" s="174">
        <v>0</v>
      </c>
      <c r="AC574" s="174">
        <v>13.8</v>
      </c>
      <c r="AD574" s="174">
        <v>26.5</v>
      </c>
      <c r="AF574" s="26" t="e">
        <f t="shared" si="59"/>
        <v>#VALUE!</v>
      </c>
      <c r="AG574" s="7"/>
      <c r="AH574" s="7"/>
      <c r="AI574" s="7"/>
      <c r="AJ574" s="7"/>
      <c r="AK574" s="7"/>
      <c r="AL574" s="7"/>
      <c r="AN574" s="26" t="e">
        <f t="shared" si="60"/>
        <v>#VALUE!</v>
      </c>
      <c r="AO574" s="7"/>
      <c r="AP574" s="7"/>
      <c r="AQ574" s="7"/>
      <c r="AR574" s="7"/>
      <c r="AS574" s="7"/>
      <c r="AT574" s="7"/>
      <c r="AV574" s="26" t="e">
        <f t="shared" si="61"/>
        <v>#VALUE!</v>
      </c>
      <c r="AW574" s="7"/>
      <c r="AX574" s="7"/>
      <c r="AY574" s="7"/>
      <c r="AZ574" s="7"/>
      <c r="BA574" s="7"/>
      <c r="BB574" s="7"/>
    </row>
    <row r="575" spans="1:54" x14ac:dyDescent="0.45">
      <c r="A575" s="48">
        <f t="shared" si="62"/>
        <v>42568</v>
      </c>
      <c r="B575" s="60"/>
      <c r="C575" s="61">
        <f>INDEX(($I$12:$N$1473,$Q$12:$V$1473,$Y$12:$AD$1473),$A575-VLOOKUP($C$3,$CA$3:$CC$10,3,FALSE)+1,3,VLOOKUP($C$3,$CA$3:$CB$10,2,FALSE))</f>
        <v>0</v>
      </c>
      <c r="D575" s="61">
        <f>INDEX(($I$12:$N$1473,$Q$12:$V$1473,$Y$12:$AD$1473),$A575-VLOOKUP($C$3,$CA$3:$CC$10,3,FALSE)+1,4,VLOOKUP($C$3,$CA$3:$CB$10,2,FALSE))</f>
        <v>0</v>
      </c>
      <c r="E575" s="61">
        <f>INDEX(($I$12:$N$1473,$Q$12:$V$1473,$Y$12:$AD$1473),$A575-VLOOKUP($C$3,$CA$3:$CC$10,3,FALSE)+1,5,VLOOKUP($C$3,$CA$3:$CB$10,2,FALSE))</f>
        <v>15.4</v>
      </c>
      <c r="F575" s="62">
        <f>INDEX(($I$12:$N$1473,$Q$12:$V$1473,$Y$12:$AD$1473),$A575-VLOOKUP($C$3,$CA$3:$CC$10,3,FALSE)+1,6,VLOOKUP($C$3,$CA$3:$CB$10,2,FALSE))</f>
        <v>29.3</v>
      </c>
      <c r="G575" s="30"/>
      <c r="H575" s="26">
        <f t="shared" si="56"/>
        <v>42568</v>
      </c>
      <c r="I575" s="7" t="s">
        <v>583</v>
      </c>
      <c r="J575" s="7" t="s">
        <v>20</v>
      </c>
      <c r="K575" s="7">
        <v>0</v>
      </c>
      <c r="L575" s="7"/>
      <c r="M575" s="7">
        <v>17.3</v>
      </c>
      <c r="N575" s="7">
        <v>29.7</v>
      </c>
      <c r="P575" s="26">
        <f t="shared" si="57"/>
        <v>42568</v>
      </c>
      <c r="Q575" s="7" t="s">
        <v>583</v>
      </c>
      <c r="R575" s="7" t="s">
        <v>20</v>
      </c>
      <c r="S575" s="7">
        <v>0.7</v>
      </c>
      <c r="T575" s="7">
        <v>0</v>
      </c>
      <c r="U575" s="7">
        <v>14.3</v>
      </c>
      <c r="V575" s="7">
        <v>28.4</v>
      </c>
      <c r="X575" s="26">
        <f t="shared" si="58"/>
        <v>42568</v>
      </c>
      <c r="Y575" s="174" t="s">
        <v>583</v>
      </c>
      <c r="Z575" s="174" t="s">
        <v>20</v>
      </c>
      <c r="AA575" s="174">
        <v>0</v>
      </c>
      <c r="AB575" s="174">
        <v>0</v>
      </c>
      <c r="AC575" s="174">
        <v>15.4</v>
      </c>
      <c r="AD575" s="174">
        <v>29.3</v>
      </c>
      <c r="AF575" s="26" t="e">
        <f t="shared" si="59"/>
        <v>#VALUE!</v>
      </c>
      <c r="AG575" s="7"/>
      <c r="AH575" s="7"/>
      <c r="AI575" s="7"/>
      <c r="AJ575" s="7"/>
      <c r="AK575" s="7"/>
      <c r="AL575" s="7"/>
      <c r="AN575" s="26" t="e">
        <f t="shared" si="60"/>
        <v>#VALUE!</v>
      </c>
      <c r="AO575" s="7"/>
      <c r="AP575" s="7"/>
      <c r="AQ575" s="7"/>
      <c r="AR575" s="7"/>
      <c r="AS575" s="7"/>
      <c r="AT575" s="7"/>
      <c r="AV575" s="26" t="e">
        <f t="shared" si="61"/>
        <v>#VALUE!</v>
      </c>
      <c r="AW575" s="7"/>
      <c r="AX575" s="7"/>
      <c r="AY575" s="7"/>
      <c r="AZ575" s="7"/>
      <c r="BA575" s="7"/>
      <c r="BB575" s="7"/>
    </row>
    <row r="576" spans="1:54" x14ac:dyDescent="0.45">
      <c r="A576" s="48">
        <f t="shared" si="62"/>
        <v>42569</v>
      </c>
      <c r="B576" s="60"/>
      <c r="C576" s="61">
        <f>INDEX(($I$12:$N$1473,$Q$12:$V$1473,$Y$12:$AD$1473),$A576-VLOOKUP($C$3,$CA$3:$CC$10,3,FALSE)+1,3,VLOOKUP($C$3,$CA$3:$CB$10,2,FALSE))</f>
        <v>0</v>
      </c>
      <c r="D576" s="61">
        <f>INDEX(($I$12:$N$1473,$Q$12:$V$1473,$Y$12:$AD$1473),$A576-VLOOKUP($C$3,$CA$3:$CC$10,3,FALSE)+1,4,VLOOKUP($C$3,$CA$3:$CB$10,2,FALSE))</f>
        <v>0</v>
      </c>
      <c r="E576" s="61">
        <f>INDEX(($I$12:$N$1473,$Q$12:$V$1473,$Y$12:$AD$1473),$A576-VLOOKUP($C$3,$CA$3:$CC$10,3,FALSE)+1,5,VLOOKUP($C$3,$CA$3:$CB$10,2,FALSE))</f>
        <v>16.600000000000001</v>
      </c>
      <c r="F576" s="62">
        <f>INDEX(($I$12:$N$1473,$Q$12:$V$1473,$Y$12:$AD$1473),$A576-VLOOKUP($C$3,$CA$3:$CC$10,3,FALSE)+1,6,VLOOKUP($C$3,$CA$3:$CB$10,2,FALSE))</f>
        <v>31.2</v>
      </c>
      <c r="G576" s="30"/>
      <c r="H576" s="26">
        <f t="shared" si="56"/>
        <v>42569</v>
      </c>
      <c r="I576" s="7" t="s">
        <v>584</v>
      </c>
      <c r="J576" s="7" t="s">
        <v>20</v>
      </c>
      <c r="K576" s="7">
        <v>0</v>
      </c>
      <c r="L576" s="7"/>
      <c r="M576" s="7">
        <v>18.399999999999999</v>
      </c>
      <c r="N576" s="7">
        <v>32.299999999999997</v>
      </c>
      <c r="P576" s="26">
        <f t="shared" si="57"/>
        <v>42569</v>
      </c>
      <c r="Q576" s="7" t="s">
        <v>584</v>
      </c>
      <c r="R576" s="7" t="s">
        <v>20</v>
      </c>
      <c r="S576" s="7">
        <v>0.26</v>
      </c>
      <c r="T576" s="7">
        <v>0</v>
      </c>
      <c r="U576" s="7">
        <v>16.100000000000001</v>
      </c>
      <c r="V576" s="7">
        <v>30.5</v>
      </c>
      <c r="X576" s="26">
        <f t="shared" si="58"/>
        <v>42569</v>
      </c>
      <c r="Y576" s="174" t="s">
        <v>584</v>
      </c>
      <c r="Z576" s="174" t="s">
        <v>20</v>
      </c>
      <c r="AA576" s="174">
        <v>0</v>
      </c>
      <c r="AB576" s="174">
        <v>0</v>
      </c>
      <c r="AC576" s="174">
        <v>16.600000000000001</v>
      </c>
      <c r="AD576" s="174">
        <v>31.2</v>
      </c>
      <c r="AF576" s="26" t="e">
        <f t="shared" si="59"/>
        <v>#VALUE!</v>
      </c>
      <c r="AG576" s="7"/>
      <c r="AH576" s="7"/>
      <c r="AI576" s="7"/>
      <c r="AJ576" s="7"/>
      <c r="AK576" s="7"/>
      <c r="AL576" s="7"/>
      <c r="AN576" s="26" t="e">
        <f t="shared" si="60"/>
        <v>#VALUE!</v>
      </c>
      <c r="AO576" s="7"/>
      <c r="AP576" s="7"/>
      <c r="AQ576" s="7"/>
      <c r="AR576" s="7"/>
      <c r="AS576" s="7"/>
      <c r="AT576" s="7"/>
      <c r="AV576" s="26" t="e">
        <f t="shared" si="61"/>
        <v>#VALUE!</v>
      </c>
      <c r="AW576" s="7"/>
      <c r="AX576" s="7"/>
      <c r="AY576" s="7"/>
      <c r="AZ576" s="7"/>
      <c r="BA576" s="7"/>
      <c r="BB576" s="7"/>
    </row>
    <row r="577" spans="1:54" x14ac:dyDescent="0.45">
      <c r="A577" s="48">
        <f t="shared" si="62"/>
        <v>42570</v>
      </c>
      <c r="B577" s="60"/>
      <c r="C577" s="61">
        <f>INDEX(($I$12:$N$1473,$Q$12:$V$1473,$Y$12:$AD$1473),$A577-VLOOKUP($C$3,$CA$3:$CC$10,3,FALSE)+1,3,VLOOKUP($C$3,$CA$3:$CB$10,2,FALSE))</f>
        <v>0</v>
      </c>
      <c r="D577" s="61">
        <f>INDEX(($I$12:$N$1473,$Q$12:$V$1473,$Y$12:$AD$1473),$A577-VLOOKUP($C$3,$CA$3:$CC$10,3,FALSE)+1,4,VLOOKUP($C$3,$CA$3:$CB$10,2,FALSE))</f>
        <v>0</v>
      </c>
      <c r="E577" s="61">
        <f>INDEX(($I$12:$N$1473,$Q$12:$V$1473,$Y$12:$AD$1473),$A577-VLOOKUP($C$3,$CA$3:$CC$10,3,FALSE)+1,5,VLOOKUP($C$3,$CA$3:$CB$10,2,FALSE))</f>
        <v>19.7</v>
      </c>
      <c r="F577" s="62">
        <f>INDEX(($I$12:$N$1473,$Q$12:$V$1473,$Y$12:$AD$1473),$A577-VLOOKUP($C$3,$CA$3:$CC$10,3,FALSE)+1,6,VLOOKUP($C$3,$CA$3:$CB$10,2,FALSE))</f>
        <v>34.6</v>
      </c>
      <c r="G577" s="30"/>
      <c r="H577" s="26">
        <f t="shared" si="56"/>
        <v>42570</v>
      </c>
      <c r="I577" s="7" t="s">
        <v>585</v>
      </c>
      <c r="J577" s="7" t="s">
        <v>20</v>
      </c>
      <c r="K577" s="7">
        <v>0</v>
      </c>
      <c r="L577" s="7"/>
      <c r="M577" s="7">
        <v>20.399999999999999</v>
      </c>
      <c r="N577" s="7">
        <v>35.6</v>
      </c>
      <c r="P577" s="26">
        <f t="shared" si="57"/>
        <v>42570</v>
      </c>
      <c r="Q577" s="7" t="s">
        <v>585</v>
      </c>
      <c r="R577" s="7" t="s">
        <v>20</v>
      </c>
      <c r="S577" s="7">
        <v>0.04</v>
      </c>
      <c r="T577" s="7">
        <v>0</v>
      </c>
      <c r="U577" s="7">
        <v>17.600000000000001</v>
      </c>
      <c r="V577" s="7">
        <v>34.4</v>
      </c>
      <c r="X577" s="26">
        <f t="shared" si="58"/>
        <v>42570</v>
      </c>
      <c r="Y577" s="174" t="s">
        <v>585</v>
      </c>
      <c r="Z577" s="174" t="s">
        <v>20</v>
      </c>
      <c r="AA577" s="174">
        <v>0</v>
      </c>
      <c r="AB577" s="174">
        <v>0</v>
      </c>
      <c r="AC577" s="174">
        <v>19.7</v>
      </c>
      <c r="AD577" s="174">
        <v>34.6</v>
      </c>
      <c r="AF577" s="26" t="e">
        <f t="shared" si="59"/>
        <v>#VALUE!</v>
      </c>
      <c r="AG577" s="7"/>
      <c r="AH577" s="7"/>
      <c r="AI577" s="7"/>
      <c r="AJ577" s="7"/>
      <c r="AK577" s="7"/>
      <c r="AL577" s="7"/>
      <c r="AN577" s="26" t="e">
        <f t="shared" si="60"/>
        <v>#VALUE!</v>
      </c>
      <c r="AO577" s="7"/>
      <c r="AP577" s="7"/>
      <c r="AQ577" s="7"/>
      <c r="AR577" s="7"/>
      <c r="AS577" s="7"/>
      <c r="AT577" s="7"/>
      <c r="AV577" s="26" t="e">
        <f t="shared" si="61"/>
        <v>#VALUE!</v>
      </c>
      <c r="AW577" s="7"/>
      <c r="AX577" s="7"/>
      <c r="AY577" s="7"/>
      <c r="AZ577" s="7"/>
      <c r="BA577" s="7"/>
      <c r="BB577" s="7"/>
    </row>
    <row r="578" spans="1:54" x14ac:dyDescent="0.45">
      <c r="A578" s="48">
        <f t="shared" si="62"/>
        <v>42571</v>
      </c>
      <c r="B578" s="60"/>
      <c r="C578" s="61">
        <f>INDEX(($I$12:$N$1473,$Q$12:$V$1473,$Y$12:$AD$1473),$A578-VLOOKUP($C$3,$CA$3:$CC$10,3,FALSE)+1,3,VLOOKUP($C$3,$CA$3:$CB$10,2,FALSE))</f>
        <v>0</v>
      </c>
      <c r="D578" s="61">
        <f>INDEX(($I$12:$N$1473,$Q$12:$V$1473,$Y$12:$AD$1473),$A578-VLOOKUP($C$3,$CA$3:$CC$10,3,FALSE)+1,4,VLOOKUP($C$3,$CA$3:$CB$10,2,FALSE))</f>
        <v>0</v>
      </c>
      <c r="E578" s="61">
        <f>INDEX(($I$12:$N$1473,$Q$12:$V$1473,$Y$12:$AD$1473),$A578-VLOOKUP($C$3,$CA$3:$CC$10,3,FALSE)+1,5,VLOOKUP($C$3,$CA$3:$CB$10,2,FALSE))</f>
        <v>20.9</v>
      </c>
      <c r="F578" s="62">
        <f>INDEX(($I$12:$N$1473,$Q$12:$V$1473,$Y$12:$AD$1473),$A578-VLOOKUP($C$3,$CA$3:$CC$10,3,FALSE)+1,6,VLOOKUP($C$3,$CA$3:$CB$10,2,FALSE))</f>
        <v>29.9</v>
      </c>
      <c r="G578" s="30"/>
      <c r="H578" s="26">
        <f t="shared" si="56"/>
        <v>42571</v>
      </c>
      <c r="I578" s="7" t="s">
        <v>586</v>
      </c>
      <c r="J578" s="7" t="s">
        <v>20</v>
      </c>
      <c r="K578" s="7">
        <v>0</v>
      </c>
      <c r="L578" s="7"/>
      <c r="M578" s="7">
        <v>21.8</v>
      </c>
      <c r="N578" s="7">
        <v>29.9</v>
      </c>
      <c r="P578" s="26">
        <f t="shared" si="57"/>
        <v>42571</v>
      </c>
      <c r="Q578" s="7" t="s">
        <v>586</v>
      </c>
      <c r="R578" s="7" t="s">
        <v>20</v>
      </c>
      <c r="S578" s="7">
        <v>0</v>
      </c>
      <c r="T578" s="7">
        <v>0</v>
      </c>
      <c r="U578" s="7">
        <v>20.5</v>
      </c>
      <c r="V578" s="7">
        <v>29.9</v>
      </c>
      <c r="X578" s="26">
        <f t="shared" si="58"/>
        <v>42571</v>
      </c>
      <c r="Y578" s="174" t="s">
        <v>586</v>
      </c>
      <c r="Z578" s="174" t="s">
        <v>20</v>
      </c>
      <c r="AA578" s="174">
        <v>0</v>
      </c>
      <c r="AB578" s="174">
        <v>0</v>
      </c>
      <c r="AC578" s="174">
        <v>20.9</v>
      </c>
      <c r="AD578" s="174">
        <v>29.9</v>
      </c>
      <c r="AF578" s="26" t="e">
        <f t="shared" si="59"/>
        <v>#VALUE!</v>
      </c>
      <c r="AG578" s="7"/>
      <c r="AH578" s="7"/>
      <c r="AI578" s="7"/>
      <c r="AJ578" s="7"/>
      <c r="AK578" s="7"/>
      <c r="AL578" s="7"/>
      <c r="AN578" s="26" t="e">
        <f t="shared" si="60"/>
        <v>#VALUE!</v>
      </c>
      <c r="AO578" s="7"/>
      <c r="AP578" s="7"/>
      <c r="AQ578" s="7"/>
      <c r="AR578" s="7"/>
      <c r="AS578" s="7"/>
      <c r="AT578" s="7"/>
      <c r="AV578" s="26" t="e">
        <f t="shared" si="61"/>
        <v>#VALUE!</v>
      </c>
      <c r="AW578" s="7"/>
      <c r="AX578" s="7"/>
      <c r="AY578" s="7"/>
      <c r="AZ578" s="7"/>
      <c r="BA578" s="7"/>
      <c r="BB578" s="7"/>
    </row>
    <row r="579" spans="1:54" x14ac:dyDescent="0.45">
      <c r="A579" s="48">
        <f t="shared" si="62"/>
        <v>42572</v>
      </c>
      <c r="B579" s="60"/>
      <c r="C579" s="61">
        <f>INDEX(($I$12:$N$1473,$Q$12:$V$1473,$Y$12:$AD$1473),$A579-VLOOKUP($C$3,$CA$3:$CC$10,3,FALSE)+1,3,VLOOKUP($C$3,$CA$3:$CB$10,2,FALSE))</f>
        <v>0</v>
      </c>
      <c r="D579" s="61">
        <f>INDEX(($I$12:$N$1473,$Q$12:$V$1473,$Y$12:$AD$1473),$A579-VLOOKUP($C$3,$CA$3:$CC$10,3,FALSE)+1,4,VLOOKUP($C$3,$CA$3:$CB$10,2,FALSE))</f>
        <v>0</v>
      </c>
      <c r="E579" s="61">
        <f>INDEX(($I$12:$N$1473,$Q$12:$V$1473,$Y$12:$AD$1473),$A579-VLOOKUP($C$3,$CA$3:$CC$10,3,FALSE)+1,5,VLOOKUP($C$3,$CA$3:$CB$10,2,FALSE))</f>
        <v>18.2</v>
      </c>
      <c r="F579" s="62">
        <f>INDEX(($I$12:$N$1473,$Q$12:$V$1473,$Y$12:$AD$1473),$A579-VLOOKUP($C$3,$CA$3:$CC$10,3,FALSE)+1,6,VLOOKUP($C$3,$CA$3:$CB$10,2,FALSE))</f>
        <v>26.3</v>
      </c>
      <c r="G579" s="30"/>
      <c r="H579" s="26">
        <f t="shared" si="56"/>
        <v>42572</v>
      </c>
      <c r="I579" s="7" t="s">
        <v>587</v>
      </c>
      <c r="J579" s="7" t="s">
        <v>20</v>
      </c>
      <c r="K579" s="7">
        <v>0</v>
      </c>
      <c r="L579" s="7"/>
      <c r="M579" s="7">
        <v>18.2</v>
      </c>
      <c r="N579" s="7">
        <v>26</v>
      </c>
      <c r="P579" s="26">
        <f t="shared" si="57"/>
        <v>42572</v>
      </c>
      <c r="Q579" s="7" t="s">
        <v>587</v>
      </c>
      <c r="R579" s="7" t="s">
        <v>20</v>
      </c>
      <c r="S579" s="7">
        <v>0.05</v>
      </c>
      <c r="T579" s="7">
        <v>0</v>
      </c>
      <c r="U579" s="7">
        <v>17.5</v>
      </c>
      <c r="V579" s="7">
        <v>25.4</v>
      </c>
      <c r="X579" s="26">
        <f t="shared" si="58"/>
        <v>42572</v>
      </c>
      <c r="Y579" s="174" t="s">
        <v>587</v>
      </c>
      <c r="Z579" s="174" t="s">
        <v>20</v>
      </c>
      <c r="AA579" s="174">
        <v>0</v>
      </c>
      <c r="AB579" s="174">
        <v>0</v>
      </c>
      <c r="AC579" s="174">
        <v>18.2</v>
      </c>
      <c r="AD579" s="174">
        <v>26.3</v>
      </c>
      <c r="AF579" s="26" t="e">
        <f t="shared" si="59"/>
        <v>#VALUE!</v>
      </c>
      <c r="AG579" s="7"/>
      <c r="AH579" s="7"/>
      <c r="AI579" s="7"/>
      <c r="AJ579" s="7"/>
      <c r="AK579" s="7"/>
      <c r="AL579" s="7"/>
      <c r="AN579" s="26" t="e">
        <f t="shared" si="60"/>
        <v>#VALUE!</v>
      </c>
      <c r="AO579" s="7"/>
      <c r="AP579" s="7"/>
      <c r="AQ579" s="7"/>
      <c r="AR579" s="7"/>
      <c r="AS579" s="7"/>
      <c r="AT579" s="7"/>
      <c r="AV579" s="26" t="e">
        <f t="shared" si="61"/>
        <v>#VALUE!</v>
      </c>
      <c r="AW579" s="7"/>
      <c r="AX579" s="7"/>
      <c r="AY579" s="7"/>
      <c r="AZ579" s="7"/>
      <c r="BA579" s="7"/>
      <c r="BB579" s="7"/>
    </row>
    <row r="580" spans="1:54" x14ac:dyDescent="0.45">
      <c r="A580" s="48">
        <f t="shared" si="62"/>
        <v>42573</v>
      </c>
      <c r="B580" s="60"/>
      <c r="C580" s="61">
        <f>INDEX(($I$12:$N$1473,$Q$12:$V$1473,$Y$12:$AD$1473),$A580-VLOOKUP($C$3,$CA$3:$CC$10,3,FALSE)+1,3,VLOOKUP($C$3,$CA$3:$CB$10,2,FALSE))</f>
        <v>0</v>
      </c>
      <c r="D580" s="61">
        <f>INDEX(($I$12:$N$1473,$Q$12:$V$1473,$Y$12:$AD$1473),$A580-VLOOKUP($C$3,$CA$3:$CC$10,3,FALSE)+1,4,VLOOKUP($C$3,$CA$3:$CB$10,2,FALSE))</f>
        <v>0</v>
      </c>
      <c r="E580" s="61">
        <f>INDEX(($I$12:$N$1473,$Q$12:$V$1473,$Y$12:$AD$1473),$A580-VLOOKUP($C$3,$CA$3:$CC$10,3,FALSE)+1,5,VLOOKUP($C$3,$CA$3:$CB$10,2,FALSE))</f>
        <v>16.8</v>
      </c>
      <c r="F580" s="62">
        <f>INDEX(($I$12:$N$1473,$Q$12:$V$1473,$Y$12:$AD$1473),$A580-VLOOKUP($C$3,$CA$3:$CC$10,3,FALSE)+1,6,VLOOKUP($C$3,$CA$3:$CB$10,2,FALSE))</f>
        <v>27.9</v>
      </c>
      <c r="G580" s="30"/>
      <c r="H580" s="26">
        <f t="shared" si="56"/>
        <v>42573</v>
      </c>
      <c r="I580" s="7" t="s">
        <v>588</v>
      </c>
      <c r="J580" s="7" t="s">
        <v>20</v>
      </c>
      <c r="K580" s="7">
        <v>0</v>
      </c>
      <c r="L580" s="7"/>
      <c r="M580" s="7">
        <v>18</v>
      </c>
      <c r="N580" s="7">
        <v>28</v>
      </c>
      <c r="P580" s="26">
        <f t="shared" si="57"/>
        <v>42573</v>
      </c>
      <c r="Q580" s="7" t="s">
        <v>588</v>
      </c>
      <c r="R580" s="7" t="s">
        <v>20</v>
      </c>
      <c r="S580" s="7">
        <v>0.21</v>
      </c>
      <c r="T580" s="7">
        <v>0</v>
      </c>
      <c r="U580" s="7">
        <v>16.5</v>
      </c>
      <c r="V580" s="7">
        <v>27.4</v>
      </c>
      <c r="X580" s="26">
        <f t="shared" si="58"/>
        <v>42573</v>
      </c>
      <c r="Y580" s="174" t="s">
        <v>588</v>
      </c>
      <c r="Z580" s="174" t="s">
        <v>20</v>
      </c>
      <c r="AA580" s="174">
        <v>0</v>
      </c>
      <c r="AB580" s="174">
        <v>0</v>
      </c>
      <c r="AC580" s="174">
        <v>16.8</v>
      </c>
      <c r="AD580" s="174">
        <v>27.9</v>
      </c>
      <c r="AF580" s="26" t="e">
        <f t="shared" si="59"/>
        <v>#VALUE!</v>
      </c>
      <c r="AG580" s="7"/>
      <c r="AH580" s="7"/>
      <c r="AI580" s="7"/>
      <c r="AJ580" s="7"/>
      <c r="AK580" s="7"/>
      <c r="AL580" s="7"/>
      <c r="AN580" s="26" t="e">
        <f t="shared" si="60"/>
        <v>#VALUE!</v>
      </c>
      <c r="AO580" s="7"/>
      <c r="AP580" s="7"/>
      <c r="AQ580" s="7"/>
      <c r="AR580" s="7"/>
      <c r="AS580" s="7"/>
      <c r="AT580" s="7"/>
      <c r="AV580" s="26" t="e">
        <f t="shared" si="61"/>
        <v>#VALUE!</v>
      </c>
      <c r="AW580" s="7"/>
      <c r="AX580" s="7"/>
      <c r="AY580" s="7"/>
      <c r="AZ580" s="7"/>
      <c r="BA580" s="7"/>
      <c r="BB580" s="7"/>
    </row>
    <row r="581" spans="1:54" x14ac:dyDescent="0.45">
      <c r="A581" s="48">
        <f t="shared" si="62"/>
        <v>42574</v>
      </c>
      <c r="B581" s="60"/>
      <c r="C581" s="61">
        <f>INDEX(($I$12:$N$1473,$Q$12:$V$1473,$Y$12:$AD$1473),$A581-VLOOKUP($C$3,$CA$3:$CC$10,3,FALSE)+1,3,VLOOKUP($C$3,$CA$3:$CB$10,2,FALSE))</f>
        <v>0</v>
      </c>
      <c r="D581" s="61">
        <f>INDEX(($I$12:$N$1473,$Q$12:$V$1473,$Y$12:$AD$1473),$A581-VLOOKUP($C$3,$CA$3:$CC$10,3,FALSE)+1,4,VLOOKUP($C$3,$CA$3:$CB$10,2,FALSE))</f>
        <v>0</v>
      </c>
      <c r="E581" s="61">
        <f>INDEX(($I$12:$N$1473,$Q$12:$V$1473,$Y$12:$AD$1473),$A581-VLOOKUP($C$3,$CA$3:$CC$10,3,FALSE)+1,5,VLOOKUP($C$3,$CA$3:$CB$10,2,FALSE))</f>
        <v>16.600000000000001</v>
      </c>
      <c r="F581" s="62">
        <f>INDEX(($I$12:$N$1473,$Q$12:$V$1473,$Y$12:$AD$1473),$A581-VLOOKUP($C$3,$CA$3:$CC$10,3,FALSE)+1,6,VLOOKUP($C$3,$CA$3:$CB$10,2,FALSE))</f>
        <v>27.9</v>
      </c>
      <c r="G581" s="30"/>
      <c r="H581" s="26">
        <f t="shared" si="56"/>
        <v>42574</v>
      </c>
      <c r="I581" s="7" t="s">
        <v>589</v>
      </c>
      <c r="J581" s="7" t="s">
        <v>20</v>
      </c>
      <c r="K581" s="7">
        <v>0</v>
      </c>
      <c r="L581" s="7"/>
      <c r="M581" s="7">
        <v>16.8</v>
      </c>
      <c r="N581" s="7">
        <v>28.4</v>
      </c>
      <c r="P581" s="26">
        <f t="shared" si="57"/>
        <v>42574</v>
      </c>
      <c r="Q581" s="7" t="s">
        <v>589</v>
      </c>
      <c r="R581" s="7" t="s">
        <v>20</v>
      </c>
      <c r="S581" s="7">
        <v>0.37</v>
      </c>
      <c r="T581" s="7">
        <v>0</v>
      </c>
      <c r="U581" s="7">
        <v>15.7</v>
      </c>
      <c r="V581" s="7">
        <v>27.9</v>
      </c>
      <c r="X581" s="26">
        <f t="shared" si="58"/>
        <v>42574</v>
      </c>
      <c r="Y581" s="174" t="s">
        <v>589</v>
      </c>
      <c r="Z581" s="174" t="s">
        <v>20</v>
      </c>
      <c r="AA581" s="174">
        <v>0</v>
      </c>
      <c r="AB581" s="174">
        <v>0</v>
      </c>
      <c r="AC581" s="174">
        <v>16.600000000000001</v>
      </c>
      <c r="AD581" s="174">
        <v>27.9</v>
      </c>
      <c r="AF581" s="26" t="e">
        <f t="shared" si="59"/>
        <v>#VALUE!</v>
      </c>
      <c r="AG581" s="7"/>
      <c r="AH581" s="7"/>
      <c r="AI581" s="7"/>
      <c r="AJ581" s="7"/>
      <c r="AK581" s="7"/>
      <c r="AL581" s="7"/>
      <c r="AN581" s="26" t="e">
        <f t="shared" si="60"/>
        <v>#VALUE!</v>
      </c>
      <c r="AO581" s="7"/>
      <c r="AP581" s="7"/>
      <c r="AQ581" s="7"/>
      <c r="AR581" s="7"/>
      <c r="AS581" s="7"/>
      <c r="AT581" s="7"/>
      <c r="AV581" s="26" t="e">
        <f t="shared" si="61"/>
        <v>#VALUE!</v>
      </c>
      <c r="AW581" s="7"/>
      <c r="AX581" s="7"/>
      <c r="AY581" s="7"/>
      <c r="AZ581" s="7"/>
      <c r="BA581" s="7"/>
      <c r="BB581" s="7"/>
    </row>
    <row r="582" spans="1:54" x14ac:dyDescent="0.45">
      <c r="A582" s="48">
        <f t="shared" si="62"/>
        <v>42575</v>
      </c>
      <c r="B582" s="60"/>
      <c r="C582" s="61">
        <f>INDEX(($I$12:$N$1473,$Q$12:$V$1473,$Y$12:$AD$1473),$A582-VLOOKUP($C$3,$CA$3:$CC$10,3,FALSE)+1,3,VLOOKUP($C$3,$CA$3:$CB$10,2,FALSE))</f>
        <v>0</v>
      </c>
      <c r="D582" s="61">
        <f>INDEX(($I$12:$N$1473,$Q$12:$V$1473,$Y$12:$AD$1473),$A582-VLOOKUP($C$3,$CA$3:$CC$10,3,FALSE)+1,4,VLOOKUP($C$3,$CA$3:$CB$10,2,FALSE))</f>
        <v>0</v>
      </c>
      <c r="E582" s="61">
        <f>INDEX(($I$12:$N$1473,$Q$12:$V$1473,$Y$12:$AD$1473),$A582-VLOOKUP($C$3,$CA$3:$CC$10,3,FALSE)+1,5,VLOOKUP($C$3,$CA$3:$CB$10,2,FALSE))</f>
        <v>14.1</v>
      </c>
      <c r="F582" s="62">
        <f>INDEX(($I$12:$N$1473,$Q$12:$V$1473,$Y$12:$AD$1473),$A582-VLOOKUP($C$3,$CA$3:$CC$10,3,FALSE)+1,6,VLOOKUP($C$3,$CA$3:$CB$10,2,FALSE))</f>
        <v>28.7</v>
      </c>
      <c r="G582" s="30"/>
      <c r="H582" s="26">
        <f t="shared" si="56"/>
        <v>42575</v>
      </c>
      <c r="I582" s="7" t="s">
        <v>590</v>
      </c>
      <c r="J582" s="7" t="s">
        <v>20</v>
      </c>
      <c r="K582" s="7">
        <v>0</v>
      </c>
      <c r="L582" s="7"/>
      <c r="M582" s="7">
        <v>16.8</v>
      </c>
      <c r="N582" s="7">
        <v>28.1</v>
      </c>
      <c r="P582" s="26">
        <f t="shared" si="57"/>
        <v>42575</v>
      </c>
      <c r="Q582" s="7" t="s">
        <v>590</v>
      </c>
      <c r="R582" s="7" t="s">
        <v>20</v>
      </c>
      <c r="S582" s="7">
        <v>0.7</v>
      </c>
      <c r="T582" s="7">
        <v>0</v>
      </c>
      <c r="U582" s="7">
        <v>14.4</v>
      </c>
      <c r="V582" s="7">
        <v>27.6</v>
      </c>
      <c r="X582" s="26">
        <f t="shared" si="58"/>
        <v>42575</v>
      </c>
      <c r="Y582" s="174" t="s">
        <v>590</v>
      </c>
      <c r="Z582" s="174" t="s">
        <v>20</v>
      </c>
      <c r="AA582" s="174">
        <v>0</v>
      </c>
      <c r="AB582" s="174">
        <v>0</v>
      </c>
      <c r="AC582" s="174">
        <v>14.1</v>
      </c>
      <c r="AD582" s="174">
        <v>28.7</v>
      </c>
      <c r="AF582" s="26" t="e">
        <f t="shared" si="59"/>
        <v>#VALUE!</v>
      </c>
      <c r="AG582" s="7"/>
      <c r="AH582" s="7"/>
      <c r="AI582" s="7"/>
      <c r="AJ582" s="7"/>
      <c r="AK582" s="7"/>
      <c r="AL582" s="7"/>
      <c r="AN582" s="26" t="e">
        <f t="shared" si="60"/>
        <v>#VALUE!</v>
      </c>
      <c r="AO582" s="7"/>
      <c r="AP582" s="7"/>
      <c r="AQ582" s="7"/>
      <c r="AR582" s="7"/>
      <c r="AS582" s="7"/>
      <c r="AT582" s="7"/>
      <c r="AV582" s="26" t="e">
        <f t="shared" si="61"/>
        <v>#VALUE!</v>
      </c>
      <c r="AW582" s="7"/>
      <c r="AX582" s="7"/>
      <c r="AY582" s="7"/>
      <c r="AZ582" s="7"/>
      <c r="BA582" s="7"/>
      <c r="BB582" s="7"/>
    </row>
    <row r="583" spans="1:54" x14ac:dyDescent="0.45">
      <c r="A583" s="48">
        <f t="shared" si="62"/>
        <v>42576</v>
      </c>
      <c r="B583" s="60"/>
      <c r="C583" s="61">
        <f>INDEX(($I$12:$N$1473,$Q$12:$V$1473,$Y$12:$AD$1473),$A583-VLOOKUP($C$3,$CA$3:$CC$10,3,FALSE)+1,3,VLOOKUP($C$3,$CA$3:$CB$10,2,FALSE))</f>
        <v>0</v>
      </c>
      <c r="D583" s="61">
        <f>INDEX(($I$12:$N$1473,$Q$12:$V$1473,$Y$12:$AD$1473),$A583-VLOOKUP($C$3,$CA$3:$CC$10,3,FALSE)+1,4,VLOOKUP($C$3,$CA$3:$CB$10,2,FALSE))</f>
        <v>0</v>
      </c>
      <c r="E583" s="61">
        <f>INDEX(($I$12:$N$1473,$Q$12:$V$1473,$Y$12:$AD$1473),$A583-VLOOKUP($C$3,$CA$3:$CC$10,3,FALSE)+1,5,VLOOKUP($C$3,$CA$3:$CB$10,2,FALSE))</f>
        <v>20.8</v>
      </c>
      <c r="F583" s="62">
        <f>INDEX(($I$12:$N$1473,$Q$12:$V$1473,$Y$12:$AD$1473),$A583-VLOOKUP($C$3,$CA$3:$CC$10,3,FALSE)+1,6,VLOOKUP($C$3,$CA$3:$CB$10,2,FALSE))</f>
        <v>27.5</v>
      </c>
      <c r="G583" s="30"/>
      <c r="H583" s="26">
        <f t="shared" si="56"/>
        <v>42576</v>
      </c>
      <c r="I583" s="7" t="s">
        <v>591</v>
      </c>
      <c r="J583" s="7" t="s">
        <v>20</v>
      </c>
      <c r="K583" s="7">
        <v>0</v>
      </c>
      <c r="L583" s="7"/>
      <c r="M583" s="7">
        <v>21.4</v>
      </c>
      <c r="N583" s="7">
        <v>25.9</v>
      </c>
      <c r="P583" s="26">
        <f t="shared" si="57"/>
        <v>42576</v>
      </c>
      <c r="Q583" s="7" t="s">
        <v>591</v>
      </c>
      <c r="R583" s="7" t="s">
        <v>20</v>
      </c>
      <c r="S583" s="7">
        <v>0</v>
      </c>
      <c r="T583" s="7">
        <v>0</v>
      </c>
      <c r="U583" s="7">
        <v>20.399999999999999</v>
      </c>
      <c r="V583" s="7">
        <v>26.8</v>
      </c>
      <c r="X583" s="26">
        <f t="shared" si="58"/>
        <v>42576</v>
      </c>
      <c r="Y583" s="174" t="s">
        <v>591</v>
      </c>
      <c r="Z583" s="174" t="s">
        <v>20</v>
      </c>
      <c r="AA583" s="174">
        <v>0</v>
      </c>
      <c r="AB583" s="174">
        <v>0</v>
      </c>
      <c r="AC583" s="174">
        <v>20.8</v>
      </c>
      <c r="AD583" s="174">
        <v>27.5</v>
      </c>
      <c r="AF583" s="26" t="e">
        <f t="shared" si="59"/>
        <v>#VALUE!</v>
      </c>
      <c r="AG583" s="7"/>
      <c r="AH583" s="7"/>
      <c r="AI583" s="7"/>
      <c r="AJ583" s="7"/>
      <c r="AK583" s="7"/>
      <c r="AL583" s="7"/>
      <c r="AN583" s="26" t="e">
        <f t="shared" si="60"/>
        <v>#VALUE!</v>
      </c>
      <c r="AO583" s="7"/>
      <c r="AP583" s="7"/>
      <c r="AQ583" s="7"/>
      <c r="AR583" s="7"/>
      <c r="AS583" s="7"/>
      <c r="AT583" s="7"/>
      <c r="AV583" s="26" t="e">
        <f t="shared" si="61"/>
        <v>#VALUE!</v>
      </c>
      <c r="AW583" s="7"/>
      <c r="AX583" s="7"/>
      <c r="AY583" s="7"/>
      <c r="AZ583" s="7"/>
      <c r="BA583" s="7"/>
      <c r="BB583" s="7"/>
    </row>
    <row r="584" spans="1:54" x14ac:dyDescent="0.45">
      <c r="A584" s="48">
        <f t="shared" si="62"/>
        <v>42577</v>
      </c>
      <c r="B584" s="60"/>
      <c r="C584" s="61">
        <f>INDEX(($I$12:$N$1473,$Q$12:$V$1473,$Y$12:$AD$1473),$A584-VLOOKUP($C$3,$CA$3:$CC$10,3,FALSE)+1,3,VLOOKUP($C$3,$CA$3:$CB$10,2,FALSE))</f>
        <v>0</v>
      </c>
      <c r="D584" s="61">
        <f>INDEX(($I$12:$N$1473,$Q$12:$V$1473,$Y$12:$AD$1473),$A584-VLOOKUP($C$3,$CA$3:$CC$10,3,FALSE)+1,4,VLOOKUP($C$3,$CA$3:$CB$10,2,FALSE))</f>
        <v>0</v>
      </c>
      <c r="E584" s="61">
        <f>INDEX(($I$12:$N$1473,$Q$12:$V$1473,$Y$12:$AD$1473),$A584-VLOOKUP($C$3,$CA$3:$CC$10,3,FALSE)+1,5,VLOOKUP($C$3,$CA$3:$CB$10,2,FALSE))</f>
        <v>15.2</v>
      </c>
      <c r="F584" s="62">
        <f>INDEX(($I$12:$N$1473,$Q$12:$V$1473,$Y$12:$AD$1473),$A584-VLOOKUP($C$3,$CA$3:$CC$10,3,FALSE)+1,6,VLOOKUP($C$3,$CA$3:$CB$10,2,FALSE))</f>
        <v>25</v>
      </c>
      <c r="G584" s="30"/>
      <c r="H584" s="26">
        <f t="shared" si="56"/>
        <v>42577</v>
      </c>
      <c r="I584" s="7" t="s">
        <v>592</v>
      </c>
      <c r="J584" s="7" t="s">
        <v>20</v>
      </c>
      <c r="K584" s="7">
        <v>0</v>
      </c>
      <c r="L584" s="7"/>
      <c r="M584" s="7">
        <v>15.8</v>
      </c>
      <c r="N584" s="7">
        <v>24.5</v>
      </c>
      <c r="P584" s="26">
        <f t="shared" si="57"/>
        <v>42577</v>
      </c>
      <c r="Q584" s="7" t="s">
        <v>592</v>
      </c>
      <c r="R584" s="7" t="s">
        <v>20</v>
      </c>
      <c r="S584" s="7">
        <v>0.92</v>
      </c>
      <c r="T584" s="7">
        <v>0</v>
      </c>
      <c r="U584" s="7">
        <v>14.4</v>
      </c>
      <c r="V584" s="7">
        <v>23</v>
      </c>
      <c r="X584" s="26">
        <f t="shared" si="58"/>
        <v>42577</v>
      </c>
      <c r="Y584" s="174" t="s">
        <v>592</v>
      </c>
      <c r="Z584" s="174" t="s">
        <v>20</v>
      </c>
      <c r="AA584" s="174">
        <v>0</v>
      </c>
      <c r="AB584" s="174">
        <v>0</v>
      </c>
      <c r="AC584" s="174">
        <v>15.2</v>
      </c>
      <c r="AD584" s="174">
        <v>25</v>
      </c>
      <c r="AF584" s="26" t="e">
        <f t="shared" si="59"/>
        <v>#VALUE!</v>
      </c>
      <c r="AG584" s="7"/>
      <c r="AH584" s="7"/>
      <c r="AI584" s="7"/>
      <c r="AJ584" s="7"/>
      <c r="AK584" s="7"/>
      <c r="AL584" s="7"/>
      <c r="AN584" s="26" t="e">
        <f t="shared" si="60"/>
        <v>#VALUE!</v>
      </c>
      <c r="AO584" s="7"/>
      <c r="AP584" s="7"/>
      <c r="AQ584" s="7"/>
      <c r="AR584" s="7"/>
      <c r="AS584" s="7"/>
      <c r="AT584" s="7"/>
      <c r="AV584" s="26" t="e">
        <f t="shared" si="61"/>
        <v>#VALUE!</v>
      </c>
      <c r="AW584" s="7"/>
      <c r="AX584" s="7"/>
      <c r="AY584" s="7"/>
      <c r="AZ584" s="7"/>
      <c r="BA584" s="7"/>
      <c r="BB584" s="7"/>
    </row>
    <row r="585" spans="1:54" x14ac:dyDescent="0.45">
      <c r="A585" s="48">
        <f t="shared" si="62"/>
        <v>42578</v>
      </c>
      <c r="B585" s="60"/>
      <c r="C585" s="61">
        <f>INDEX(($I$12:$N$1473,$Q$12:$V$1473,$Y$12:$AD$1473),$A585-VLOOKUP($C$3,$CA$3:$CC$10,3,FALSE)+1,3,VLOOKUP($C$3,$CA$3:$CB$10,2,FALSE))</f>
        <v>0</v>
      </c>
      <c r="D585" s="61">
        <f>INDEX(($I$12:$N$1473,$Q$12:$V$1473,$Y$12:$AD$1473),$A585-VLOOKUP($C$3,$CA$3:$CC$10,3,FALSE)+1,4,VLOOKUP($C$3,$CA$3:$CB$10,2,FALSE))</f>
        <v>0</v>
      </c>
      <c r="E585" s="61">
        <f>INDEX(($I$12:$N$1473,$Q$12:$V$1473,$Y$12:$AD$1473),$A585-VLOOKUP($C$3,$CA$3:$CC$10,3,FALSE)+1,5,VLOOKUP($C$3,$CA$3:$CB$10,2,FALSE))</f>
        <v>12.8</v>
      </c>
      <c r="F585" s="62">
        <f>INDEX(($I$12:$N$1473,$Q$12:$V$1473,$Y$12:$AD$1473),$A585-VLOOKUP($C$3,$CA$3:$CC$10,3,FALSE)+1,6,VLOOKUP($C$3,$CA$3:$CB$10,2,FALSE))</f>
        <v>26.1</v>
      </c>
      <c r="G585" s="30"/>
      <c r="H585" s="26">
        <f t="shared" si="56"/>
        <v>42578</v>
      </c>
      <c r="I585" s="7" t="s">
        <v>593</v>
      </c>
      <c r="J585" s="7" t="s">
        <v>20</v>
      </c>
      <c r="K585" s="7">
        <v>0</v>
      </c>
      <c r="L585" s="7"/>
      <c r="M585" s="7">
        <v>15.8</v>
      </c>
      <c r="N585" s="7">
        <v>25.7</v>
      </c>
      <c r="P585" s="26">
        <f t="shared" si="57"/>
        <v>42578</v>
      </c>
      <c r="Q585" s="7" t="s">
        <v>593</v>
      </c>
      <c r="R585" s="7" t="s">
        <v>20</v>
      </c>
      <c r="S585" s="7">
        <v>1.18</v>
      </c>
      <c r="T585" s="7">
        <v>0</v>
      </c>
      <c r="U585" s="7">
        <v>13.2</v>
      </c>
      <c r="V585" s="7">
        <v>25.3</v>
      </c>
      <c r="X585" s="26">
        <f t="shared" si="58"/>
        <v>42578</v>
      </c>
      <c r="Y585" s="174" t="s">
        <v>593</v>
      </c>
      <c r="Z585" s="174" t="s">
        <v>20</v>
      </c>
      <c r="AA585" s="174">
        <v>0</v>
      </c>
      <c r="AB585" s="174">
        <v>0</v>
      </c>
      <c r="AC585" s="174">
        <v>12.8</v>
      </c>
      <c r="AD585" s="174">
        <v>26.1</v>
      </c>
      <c r="AF585" s="26" t="e">
        <f t="shared" si="59"/>
        <v>#VALUE!</v>
      </c>
      <c r="AG585" s="7"/>
      <c r="AH585" s="7"/>
      <c r="AI585" s="7"/>
      <c r="AJ585" s="7"/>
      <c r="AK585" s="7"/>
      <c r="AL585" s="7"/>
      <c r="AN585" s="26" t="e">
        <f t="shared" si="60"/>
        <v>#VALUE!</v>
      </c>
      <c r="AO585" s="7"/>
      <c r="AP585" s="7"/>
      <c r="AQ585" s="7"/>
      <c r="AR585" s="7"/>
      <c r="AS585" s="7"/>
      <c r="AT585" s="7"/>
      <c r="AV585" s="26" t="e">
        <f t="shared" si="61"/>
        <v>#VALUE!</v>
      </c>
      <c r="AW585" s="7"/>
      <c r="AX585" s="7"/>
      <c r="AY585" s="7"/>
      <c r="AZ585" s="7"/>
      <c r="BA585" s="7"/>
      <c r="BB585" s="7"/>
    </row>
    <row r="586" spans="1:54" x14ac:dyDescent="0.45">
      <c r="A586" s="48">
        <f t="shared" si="62"/>
        <v>42579</v>
      </c>
      <c r="B586" s="60"/>
      <c r="C586" s="61">
        <f>INDEX(($I$12:$N$1473,$Q$12:$V$1473,$Y$12:$AD$1473),$A586-VLOOKUP($C$3,$CA$3:$CC$10,3,FALSE)+1,3,VLOOKUP($C$3,$CA$3:$CB$10,2,FALSE))</f>
        <v>0</v>
      </c>
      <c r="D586" s="61">
        <f>INDEX(($I$12:$N$1473,$Q$12:$V$1473,$Y$12:$AD$1473),$A586-VLOOKUP($C$3,$CA$3:$CC$10,3,FALSE)+1,4,VLOOKUP($C$3,$CA$3:$CB$10,2,FALSE))</f>
        <v>0</v>
      </c>
      <c r="E586" s="61">
        <f>INDEX(($I$12:$N$1473,$Q$12:$V$1473,$Y$12:$AD$1473),$A586-VLOOKUP($C$3,$CA$3:$CC$10,3,FALSE)+1,5,VLOOKUP($C$3,$CA$3:$CB$10,2,FALSE))</f>
        <v>17.7</v>
      </c>
      <c r="F586" s="62">
        <f>INDEX(($I$12:$N$1473,$Q$12:$V$1473,$Y$12:$AD$1473),$A586-VLOOKUP($C$3,$CA$3:$CC$10,3,FALSE)+1,6,VLOOKUP($C$3,$CA$3:$CB$10,2,FALSE))</f>
        <v>25.3</v>
      </c>
      <c r="G586" s="30"/>
      <c r="H586" s="26">
        <f t="shared" si="56"/>
        <v>42579</v>
      </c>
      <c r="I586" s="7" t="s">
        <v>594</v>
      </c>
      <c r="J586" s="7" t="s">
        <v>20</v>
      </c>
      <c r="K586" s="7">
        <v>0</v>
      </c>
      <c r="L586" s="7"/>
      <c r="M586" s="7">
        <v>18.100000000000001</v>
      </c>
      <c r="N586" s="7">
        <v>25.1</v>
      </c>
      <c r="P586" s="26">
        <f t="shared" si="57"/>
        <v>42579</v>
      </c>
      <c r="Q586" s="7" t="s">
        <v>594</v>
      </c>
      <c r="R586" s="7" t="s">
        <v>20</v>
      </c>
      <c r="S586" s="7">
        <v>0.02</v>
      </c>
      <c r="T586" s="7">
        <v>0</v>
      </c>
      <c r="U586" s="7">
        <v>17.8</v>
      </c>
      <c r="V586" s="7">
        <v>24.9</v>
      </c>
      <c r="X586" s="26">
        <f t="shared" si="58"/>
        <v>42579</v>
      </c>
      <c r="Y586" s="174" t="s">
        <v>594</v>
      </c>
      <c r="Z586" s="174" t="s">
        <v>20</v>
      </c>
      <c r="AA586" s="174">
        <v>0</v>
      </c>
      <c r="AB586" s="174">
        <v>0</v>
      </c>
      <c r="AC586" s="174">
        <v>17.7</v>
      </c>
      <c r="AD586" s="174">
        <v>25.3</v>
      </c>
      <c r="AF586" s="26" t="e">
        <f t="shared" si="59"/>
        <v>#VALUE!</v>
      </c>
      <c r="AG586" s="7"/>
      <c r="AH586" s="7"/>
      <c r="AI586" s="7"/>
      <c r="AJ586" s="7"/>
      <c r="AK586" s="7"/>
      <c r="AL586" s="7"/>
      <c r="AN586" s="26" t="e">
        <f t="shared" si="60"/>
        <v>#VALUE!</v>
      </c>
      <c r="AO586" s="7"/>
      <c r="AP586" s="7"/>
      <c r="AQ586" s="7"/>
      <c r="AR586" s="7"/>
      <c r="AS586" s="7"/>
      <c r="AT586" s="7"/>
      <c r="AV586" s="26" t="e">
        <f t="shared" si="61"/>
        <v>#VALUE!</v>
      </c>
      <c r="AW586" s="7"/>
      <c r="AX586" s="7"/>
      <c r="AY586" s="7"/>
      <c r="AZ586" s="7"/>
      <c r="BA586" s="7"/>
      <c r="BB586" s="7"/>
    </row>
    <row r="587" spans="1:54" x14ac:dyDescent="0.45">
      <c r="A587" s="48">
        <f t="shared" si="62"/>
        <v>42580</v>
      </c>
      <c r="B587" s="60"/>
      <c r="C587" s="61">
        <f>INDEX(($I$12:$N$1473,$Q$12:$V$1473,$Y$12:$AD$1473),$A587-VLOOKUP($C$3,$CA$3:$CC$10,3,FALSE)+1,3,VLOOKUP($C$3,$CA$3:$CB$10,2,FALSE))</f>
        <v>0</v>
      </c>
      <c r="D587" s="61">
        <f>INDEX(($I$12:$N$1473,$Q$12:$V$1473,$Y$12:$AD$1473),$A587-VLOOKUP($C$3,$CA$3:$CC$10,3,FALSE)+1,4,VLOOKUP($C$3,$CA$3:$CB$10,2,FALSE))</f>
        <v>0</v>
      </c>
      <c r="E587" s="61">
        <f>INDEX(($I$12:$N$1473,$Q$12:$V$1473,$Y$12:$AD$1473),$A587-VLOOKUP($C$3,$CA$3:$CC$10,3,FALSE)+1,5,VLOOKUP($C$3,$CA$3:$CB$10,2,FALSE))</f>
        <v>18</v>
      </c>
      <c r="F587" s="62">
        <f>INDEX(($I$12:$N$1473,$Q$12:$V$1473,$Y$12:$AD$1473),$A587-VLOOKUP($C$3,$CA$3:$CC$10,3,FALSE)+1,6,VLOOKUP($C$3,$CA$3:$CB$10,2,FALSE))</f>
        <v>25.6</v>
      </c>
      <c r="G587" s="30"/>
      <c r="H587" s="26">
        <f t="shared" si="56"/>
        <v>42580</v>
      </c>
      <c r="I587" s="7" t="s">
        <v>595</v>
      </c>
      <c r="J587" s="7" t="s">
        <v>20</v>
      </c>
      <c r="K587" s="7">
        <v>0</v>
      </c>
      <c r="L587" s="7"/>
      <c r="M587" s="7">
        <v>18.5</v>
      </c>
      <c r="N587" s="7">
        <v>26.9</v>
      </c>
      <c r="P587" s="26">
        <f t="shared" si="57"/>
        <v>42580</v>
      </c>
      <c r="Q587" s="7" t="s">
        <v>595</v>
      </c>
      <c r="R587" s="7" t="s">
        <v>20</v>
      </c>
      <c r="S587" s="7">
        <v>0</v>
      </c>
      <c r="T587" s="7">
        <v>0</v>
      </c>
      <c r="U587" s="7">
        <v>18</v>
      </c>
      <c r="V587" s="7">
        <v>26.6</v>
      </c>
      <c r="X587" s="26">
        <f t="shared" si="58"/>
        <v>42580</v>
      </c>
      <c r="Y587" s="174" t="s">
        <v>595</v>
      </c>
      <c r="Z587" s="174" t="s">
        <v>20</v>
      </c>
      <c r="AA587" s="174">
        <v>0</v>
      </c>
      <c r="AB587" s="174">
        <v>0</v>
      </c>
      <c r="AC587" s="174">
        <v>18</v>
      </c>
      <c r="AD587" s="174">
        <v>25.6</v>
      </c>
      <c r="AF587" s="26" t="e">
        <f t="shared" si="59"/>
        <v>#VALUE!</v>
      </c>
      <c r="AG587" s="7"/>
      <c r="AH587" s="7"/>
      <c r="AI587" s="7"/>
      <c r="AJ587" s="7"/>
      <c r="AK587" s="7"/>
      <c r="AL587" s="7"/>
      <c r="AN587" s="26" t="e">
        <f t="shared" si="60"/>
        <v>#VALUE!</v>
      </c>
      <c r="AO587" s="7"/>
      <c r="AP587" s="7"/>
      <c r="AQ587" s="7"/>
      <c r="AR587" s="7"/>
      <c r="AS587" s="7"/>
      <c r="AT587" s="7"/>
      <c r="AV587" s="26" t="e">
        <f t="shared" si="61"/>
        <v>#VALUE!</v>
      </c>
      <c r="AW587" s="7"/>
      <c r="AX587" s="7"/>
      <c r="AY587" s="7"/>
      <c r="AZ587" s="7"/>
      <c r="BA587" s="7"/>
      <c r="BB587" s="7"/>
    </row>
    <row r="588" spans="1:54" x14ac:dyDescent="0.45">
      <c r="A588" s="48">
        <f t="shared" si="62"/>
        <v>42581</v>
      </c>
      <c r="B588" s="60"/>
      <c r="C588" s="61">
        <f>INDEX(($I$12:$N$1473,$Q$12:$V$1473,$Y$12:$AD$1473),$A588-VLOOKUP($C$3,$CA$3:$CC$10,3,FALSE)+1,3,VLOOKUP($C$3,$CA$3:$CB$10,2,FALSE))</f>
        <v>0</v>
      </c>
      <c r="D588" s="61">
        <f>INDEX(($I$12:$N$1473,$Q$12:$V$1473,$Y$12:$AD$1473),$A588-VLOOKUP($C$3,$CA$3:$CC$10,3,FALSE)+1,4,VLOOKUP($C$3,$CA$3:$CB$10,2,FALSE))</f>
        <v>0</v>
      </c>
      <c r="E588" s="61">
        <f>INDEX(($I$12:$N$1473,$Q$12:$V$1473,$Y$12:$AD$1473),$A588-VLOOKUP($C$3,$CA$3:$CC$10,3,FALSE)+1,5,VLOOKUP($C$3,$CA$3:$CB$10,2,FALSE))</f>
        <v>15</v>
      </c>
      <c r="F588" s="62">
        <f>INDEX(($I$12:$N$1473,$Q$12:$V$1473,$Y$12:$AD$1473),$A588-VLOOKUP($C$3,$CA$3:$CC$10,3,FALSE)+1,6,VLOOKUP($C$3,$CA$3:$CB$10,2,FALSE))</f>
        <v>24.1</v>
      </c>
      <c r="G588" s="30"/>
      <c r="H588" s="26">
        <f t="shared" si="56"/>
        <v>42581</v>
      </c>
      <c r="I588" s="7" t="s">
        <v>596</v>
      </c>
      <c r="J588" s="7" t="s">
        <v>20</v>
      </c>
      <c r="K588" s="7">
        <v>0</v>
      </c>
      <c r="L588" s="7"/>
      <c r="M588" s="7">
        <v>18</v>
      </c>
      <c r="N588" s="7">
        <v>23.2</v>
      </c>
      <c r="P588" s="26">
        <f t="shared" si="57"/>
        <v>42581</v>
      </c>
      <c r="Q588" s="7" t="s">
        <v>596</v>
      </c>
      <c r="R588" s="7" t="s">
        <v>20</v>
      </c>
      <c r="S588" s="7">
        <v>0.28999999999999998</v>
      </c>
      <c r="T588" s="7">
        <v>0</v>
      </c>
      <c r="U588" s="7">
        <v>16.399999999999999</v>
      </c>
      <c r="V588" s="7">
        <v>22.9</v>
      </c>
      <c r="X588" s="26">
        <f t="shared" si="58"/>
        <v>42581</v>
      </c>
      <c r="Y588" s="174" t="s">
        <v>596</v>
      </c>
      <c r="Z588" s="174" t="s">
        <v>20</v>
      </c>
      <c r="AA588" s="174">
        <v>0</v>
      </c>
      <c r="AB588" s="174">
        <v>0</v>
      </c>
      <c r="AC588" s="174">
        <v>15</v>
      </c>
      <c r="AD588" s="174">
        <v>24.1</v>
      </c>
      <c r="AF588" s="26" t="e">
        <f t="shared" si="59"/>
        <v>#VALUE!</v>
      </c>
      <c r="AG588" s="7"/>
      <c r="AH588" s="7"/>
      <c r="AI588" s="7"/>
      <c r="AJ588" s="7"/>
      <c r="AK588" s="7"/>
      <c r="AL588" s="7"/>
      <c r="AN588" s="26" t="e">
        <f t="shared" si="60"/>
        <v>#VALUE!</v>
      </c>
      <c r="AO588" s="7"/>
      <c r="AP588" s="7"/>
      <c r="AQ588" s="7"/>
      <c r="AR588" s="7"/>
      <c r="AS588" s="7"/>
      <c r="AT588" s="7"/>
      <c r="AV588" s="26" t="e">
        <f t="shared" si="61"/>
        <v>#VALUE!</v>
      </c>
      <c r="AW588" s="7"/>
      <c r="AX588" s="7"/>
      <c r="AY588" s="7"/>
      <c r="AZ588" s="7"/>
      <c r="BA588" s="7"/>
      <c r="BB588" s="7"/>
    </row>
    <row r="589" spans="1:54" x14ac:dyDescent="0.45">
      <c r="A589" s="48">
        <f t="shared" si="62"/>
        <v>42582</v>
      </c>
      <c r="B589" s="60"/>
      <c r="C589" s="61">
        <f>INDEX(($I$12:$N$1473,$Q$12:$V$1473,$Y$12:$AD$1473),$A589-VLOOKUP($C$3,$CA$3:$CC$10,3,FALSE)+1,3,VLOOKUP($C$3,$CA$3:$CB$10,2,FALSE))</f>
        <v>0</v>
      </c>
      <c r="D589" s="61">
        <f>INDEX(($I$12:$N$1473,$Q$12:$V$1473,$Y$12:$AD$1473),$A589-VLOOKUP($C$3,$CA$3:$CC$10,3,FALSE)+1,4,VLOOKUP($C$3,$CA$3:$CB$10,2,FALSE))</f>
        <v>0</v>
      </c>
      <c r="E589" s="61">
        <f>INDEX(($I$12:$N$1473,$Q$12:$V$1473,$Y$12:$AD$1473),$A589-VLOOKUP($C$3,$CA$3:$CC$10,3,FALSE)+1,5,VLOOKUP($C$3,$CA$3:$CB$10,2,FALSE))</f>
        <v>15.3</v>
      </c>
      <c r="F589" s="62">
        <f>INDEX(($I$12:$N$1473,$Q$12:$V$1473,$Y$12:$AD$1473),$A589-VLOOKUP($C$3,$CA$3:$CC$10,3,FALSE)+1,6,VLOOKUP($C$3,$CA$3:$CB$10,2,FALSE))</f>
        <v>26</v>
      </c>
      <c r="G589" s="30"/>
      <c r="H589" s="26">
        <f t="shared" ref="H589:H652" si="63">DATEVALUE(LEFT(I589,10))</f>
        <v>42582</v>
      </c>
      <c r="I589" s="7" t="s">
        <v>597</v>
      </c>
      <c r="J589" s="7" t="s">
        <v>20</v>
      </c>
      <c r="K589" s="7">
        <v>0</v>
      </c>
      <c r="L589" s="7"/>
      <c r="M589" s="7">
        <v>17.3</v>
      </c>
      <c r="N589" s="7">
        <v>25.5</v>
      </c>
      <c r="P589" s="26">
        <f t="shared" ref="P589:P652" si="64">DATEVALUE(LEFT(Q589,10))</f>
        <v>42582</v>
      </c>
      <c r="Q589" s="7" t="s">
        <v>597</v>
      </c>
      <c r="R589" s="7" t="s">
        <v>20</v>
      </c>
      <c r="S589" s="7">
        <v>0.46</v>
      </c>
      <c r="T589" s="7">
        <v>0</v>
      </c>
      <c r="U589" s="7">
        <v>15.6</v>
      </c>
      <c r="V589" s="7">
        <v>24.7</v>
      </c>
      <c r="X589" s="26">
        <f t="shared" ref="X589:X652" si="65">DATEVALUE(LEFT(Y589,10))</f>
        <v>42582</v>
      </c>
      <c r="Y589" s="174" t="s">
        <v>597</v>
      </c>
      <c r="Z589" s="174" t="s">
        <v>20</v>
      </c>
      <c r="AA589" s="174">
        <v>0</v>
      </c>
      <c r="AB589" s="174">
        <v>0</v>
      </c>
      <c r="AC589" s="174">
        <v>15.3</v>
      </c>
      <c r="AD589" s="174">
        <v>26</v>
      </c>
      <c r="AF589" s="26" t="e">
        <f t="shared" ref="AF589:AF652" si="66">DATEVALUE(LEFT(AG589,10))</f>
        <v>#VALUE!</v>
      </c>
      <c r="AG589" s="7"/>
      <c r="AH589" s="7"/>
      <c r="AI589" s="7"/>
      <c r="AJ589" s="7"/>
      <c r="AK589" s="7"/>
      <c r="AL589" s="7"/>
      <c r="AN589" s="26" t="e">
        <f t="shared" ref="AN589:AN652" si="67">DATEVALUE(LEFT(AO589,10))</f>
        <v>#VALUE!</v>
      </c>
      <c r="AO589" s="7"/>
      <c r="AP589" s="7"/>
      <c r="AQ589" s="7"/>
      <c r="AR589" s="7"/>
      <c r="AS589" s="7"/>
      <c r="AT589" s="7"/>
      <c r="AV589" s="26" t="e">
        <f t="shared" ref="AV589:AV652" si="68">DATEVALUE(LEFT(AW589,10))</f>
        <v>#VALUE!</v>
      </c>
      <c r="AW589" s="7"/>
      <c r="AX589" s="7"/>
      <c r="AY589" s="7"/>
      <c r="AZ589" s="7"/>
      <c r="BA589" s="7"/>
      <c r="BB589" s="7"/>
    </row>
    <row r="590" spans="1:54" x14ac:dyDescent="0.45">
      <c r="A590" s="48">
        <f t="shared" ref="A590:A653" si="69">IF(A589&lt;DATE(YEAR($E$9),MONTH($E$9),DAY($E$9)-1),DATE(YEAR(A589),MONTH(A589),DAY(A589)+1)," ")</f>
        <v>42583</v>
      </c>
      <c r="B590" s="60"/>
      <c r="C590" s="61">
        <f>INDEX(($I$12:$N$1473,$Q$12:$V$1473,$Y$12:$AD$1473),$A590-VLOOKUP($C$3,$CA$3:$CC$10,3,FALSE)+1,3,VLOOKUP($C$3,$CA$3:$CB$10,2,FALSE))</f>
        <v>0</v>
      </c>
      <c r="D590" s="61">
        <f>INDEX(($I$12:$N$1473,$Q$12:$V$1473,$Y$12:$AD$1473),$A590-VLOOKUP($C$3,$CA$3:$CC$10,3,FALSE)+1,4,VLOOKUP($C$3,$CA$3:$CB$10,2,FALSE))</f>
        <v>0</v>
      </c>
      <c r="E590" s="61">
        <f>INDEX(($I$12:$N$1473,$Q$12:$V$1473,$Y$12:$AD$1473),$A590-VLOOKUP($C$3,$CA$3:$CC$10,3,FALSE)+1,5,VLOOKUP($C$3,$CA$3:$CB$10,2,FALSE))</f>
        <v>13.6</v>
      </c>
      <c r="F590" s="62">
        <f>INDEX(($I$12:$N$1473,$Q$12:$V$1473,$Y$12:$AD$1473),$A590-VLOOKUP($C$3,$CA$3:$CC$10,3,FALSE)+1,6,VLOOKUP($C$3,$CA$3:$CB$10,2,FALSE))</f>
        <v>25</v>
      </c>
      <c r="G590" s="30"/>
      <c r="H590" s="26">
        <f t="shared" si="63"/>
        <v>42583</v>
      </c>
      <c r="I590" s="7" t="s">
        <v>598</v>
      </c>
      <c r="J590" s="7" t="s">
        <v>20</v>
      </c>
      <c r="K590" s="7">
        <v>0</v>
      </c>
      <c r="L590" s="7"/>
      <c r="M590" s="7">
        <v>15.2</v>
      </c>
      <c r="N590" s="7">
        <v>24.4</v>
      </c>
      <c r="P590" s="26">
        <f t="shared" si="64"/>
        <v>42583</v>
      </c>
      <c r="Q590" s="7" t="s">
        <v>598</v>
      </c>
      <c r="R590" s="7" t="s">
        <v>20</v>
      </c>
      <c r="S590" s="7">
        <v>1.38</v>
      </c>
      <c r="T590" s="7">
        <v>0</v>
      </c>
      <c r="U590" s="7">
        <v>12.9</v>
      </c>
      <c r="V590" s="7">
        <v>24.1</v>
      </c>
      <c r="X590" s="26">
        <f t="shared" si="65"/>
        <v>42583</v>
      </c>
      <c r="Y590" s="174" t="s">
        <v>598</v>
      </c>
      <c r="Z590" s="174" t="s">
        <v>20</v>
      </c>
      <c r="AA590" s="174">
        <v>0</v>
      </c>
      <c r="AB590" s="174">
        <v>0</v>
      </c>
      <c r="AC590" s="174">
        <v>13.6</v>
      </c>
      <c r="AD590" s="174">
        <v>25</v>
      </c>
      <c r="AF590" s="26" t="e">
        <f t="shared" si="66"/>
        <v>#VALUE!</v>
      </c>
      <c r="AG590" s="7"/>
      <c r="AH590" s="7"/>
      <c r="AI590" s="7"/>
      <c r="AJ590" s="7"/>
      <c r="AK590" s="7"/>
      <c r="AL590" s="7"/>
      <c r="AN590" s="26" t="e">
        <f t="shared" si="67"/>
        <v>#VALUE!</v>
      </c>
      <c r="AO590" s="7"/>
      <c r="AP590" s="7"/>
      <c r="AQ590" s="7"/>
      <c r="AR590" s="7"/>
      <c r="AS590" s="7"/>
      <c r="AT590" s="7"/>
      <c r="AV590" s="26" t="e">
        <f t="shared" si="68"/>
        <v>#VALUE!</v>
      </c>
      <c r="AW590" s="7"/>
      <c r="AX590" s="7"/>
      <c r="AY590" s="7"/>
      <c r="AZ590" s="7"/>
      <c r="BA590" s="7"/>
      <c r="BB590" s="7"/>
    </row>
    <row r="591" spans="1:54" x14ac:dyDescent="0.45">
      <c r="A591" s="48">
        <f t="shared" si="69"/>
        <v>42584</v>
      </c>
      <c r="B591" s="60"/>
      <c r="C591" s="61">
        <f>INDEX(($I$12:$N$1473,$Q$12:$V$1473,$Y$12:$AD$1473),$A591-VLOOKUP($C$3,$CA$3:$CC$10,3,FALSE)+1,3,VLOOKUP($C$3,$CA$3:$CB$10,2,FALSE))</f>
        <v>0</v>
      </c>
      <c r="D591" s="61">
        <f>INDEX(($I$12:$N$1473,$Q$12:$V$1473,$Y$12:$AD$1473),$A591-VLOOKUP($C$3,$CA$3:$CC$10,3,FALSE)+1,4,VLOOKUP($C$3,$CA$3:$CB$10,2,FALSE))</f>
        <v>0</v>
      </c>
      <c r="E591" s="61">
        <f>INDEX(($I$12:$N$1473,$Q$12:$V$1473,$Y$12:$AD$1473),$A591-VLOOKUP($C$3,$CA$3:$CC$10,3,FALSE)+1,5,VLOOKUP($C$3,$CA$3:$CB$10,2,FALSE))</f>
        <v>15.6</v>
      </c>
      <c r="F591" s="62">
        <f>INDEX(($I$12:$N$1473,$Q$12:$V$1473,$Y$12:$AD$1473),$A591-VLOOKUP($C$3,$CA$3:$CC$10,3,FALSE)+1,6,VLOOKUP($C$3,$CA$3:$CB$10,2,FALSE))</f>
        <v>22.7</v>
      </c>
      <c r="G591" s="30"/>
      <c r="H591" s="26">
        <f t="shared" si="63"/>
        <v>42584</v>
      </c>
      <c r="I591" s="7" t="s">
        <v>599</v>
      </c>
      <c r="J591" s="7" t="s">
        <v>20</v>
      </c>
      <c r="K591" s="7">
        <v>0</v>
      </c>
      <c r="L591" s="7"/>
      <c r="M591" s="7">
        <v>16.399999999999999</v>
      </c>
      <c r="N591" s="7">
        <v>22.7</v>
      </c>
      <c r="P591" s="26">
        <f t="shared" si="64"/>
        <v>42584</v>
      </c>
      <c r="Q591" s="7" t="s">
        <v>599</v>
      </c>
      <c r="R591" s="7" t="s">
        <v>20</v>
      </c>
      <c r="S591" s="7">
        <v>0.48</v>
      </c>
      <c r="T591" s="7">
        <v>0</v>
      </c>
      <c r="U591" s="7">
        <v>15.8</v>
      </c>
      <c r="V591" s="7">
        <v>22.4</v>
      </c>
      <c r="X591" s="26">
        <f t="shared" si="65"/>
        <v>42584</v>
      </c>
      <c r="Y591" s="174" t="s">
        <v>599</v>
      </c>
      <c r="Z591" s="174" t="s">
        <v>20</v>
      </c>
      <c r="AA591" s="174">
        <v>0</v>
      </c>
      <c r="AB591" s="174">
        <v>0</v>
      </c>
      <c r="AC591" s="174">
        <v>15.6</v>
      </c>
      <c r="AD591" s="174">
        <v>22.7</v>
      </c>
      <c r="AF591" s="26" t="e">
        <f t="shared" si="66"/>
        <v>#VALUE!</v>
      </c>
      <c r="AG591" s="7"/>
      <c r="AH591" s="7"/>
      <c r="AI591" s="7"/>
      <c r="AJ591" s="7"/>
      <c r="AK591" s="7"/>
      <c r="AL591" s="7"/>
      <c r="AN591" s="26" t="e">
        <f t="shared" si="67"/>
        <v>#VALUE!</v>
      </c>
      <c r="AO591" s="7"/>
      <c r="AP591" s="7"/>
      <c r="AQ591" s="7"/>
      <c r="AR591" s="7"/>
      <c r="AS591" s="7"/>
      <c r="AT591" s="7"/>
      <c r="AV591" s="26" t="e">
        <f t="shared" si="68"/>
        <v>#VALUE!</v>
      </c>
      <c r="AW591" s="7"/>
      <c r="AX591" s="7"/>
      <c r="AY591" s="7"/>
      <c r="AZ591" s="7"/>
      <c r="BA591" s="7"/>
      <c r="BB591" s="7"/>
    </row>
    <row r="592" spans="1:54" x14ac:dyDescent="0.45">
      <c r="A592" s="48">
        <f t="shared" si="69"/>
        <v>42585</v>
      </c>
      <c r="B592" s="60"/>
      <c r="C592" s="61">
        <f>INDEX(($I$12:$N$1473,$Q$12:$V$1473,$Y$12:$AD$1473),$A592-VLOOKUP($C$3,$CA$3:$CC$10,3,FALSE)+1,3,VLOOKUP($C$3,$CA$3:$CB$10,2,FALSE))</f>
        <v>0</v>
      </c>
      <c r="D592" s="61">
        <f>INDEX(($I$12:$N$1473,$Q$12:$V$1473,$Y$12:$AD$1473),$A592-VLOOKUP($C$3,$CA$3:$CC$10,3,FALSE)+1,4,VLOOKUP($C$3,$CA$3:$CB$10,2,FALSE))</f>
        <v>0</v>
      </c>
      <c r="E592" s="61">
        <f>INDEX(($I$12:$N$1473,$Q$12:$V$1473,$Y$12:$AD$1473),$A592-VLOOKUP($C$3,$CA$3:$CC$10,3,FALSE)+1,5,VLOOKUP($C$3,$CA$3:$CB$10,2,FALSE))</f>
        <v>17.899999999999999</v>
      </c>
      <c r="F592" s="62">
        <f>INDEX(($I$12:$N$1473,$Q$12:$V$1473,$Y$12:$AD$1473),$A592-VLOOKUP($C$3,$CA$3:$CC$10,3,FALSE)+1,6,VLOOKUP($C$3,$CA$3:$CB$10,2,FALSE))</f>
        <v>26</v>
      </c>
      <c r="G592" s="30"/>
      <c r="H592" s="26">
        <f t="shared" si="63"/>
        <v>42585</v>
      </c>
      <c r="I592" s="7" t="s">
        <v>600</v>
      </c>
      <c r="J592" s="7" t="s">
        <v>20</v>
      </c>
      <c r="K592" s="7">
        <v>0</v>
      </c>
      <c r="L592" s="7"/>
      <c r="M592" s="7">
        <v>17.600000000000001</v>
      </c>
      <c r="N592" s="7">
        <v>25.7</v>
      </c>
      <c r="P592" s="26">
        <f t="shared" si="64"/>
        <v>42585</v>
      </c>
      <c r="Q592" s="7" t="s">
        <v>600</v>
      </c>
      <c r="R592" s="7" t="s">
        <v>20</v>
      </c>
      <c r="S592" s="7">
        <v>0.08</v>
      </c>
      <c r="T592" s="7">
        <v>0</v>
      </c>
      <c r="U592" s="7">
        <v>17.3</v>
      </c>
      <c r="V592" s="7">
        <v>25.2</v>
      </c>
      <c r="X592" s="26">
        <f t="shared" si="65"/>
        <v>42585</v>
      </c>
      <c r="Y592" s="174" t="s">
        <v>600</v>
      </c>
      <c r="Z592" s="174" t="s">
        <v>20</v>
      </c>
      <c r="AA592" s="174">
        <v>0</v>
      </c>
      <c r="AB592" s="174">
        <v>0</v>
      </c>
      <c r="AC592" s="174">
        <v>17.899999999999999</v>
      </c>
      <c r="AD592" s="174">
        <v>26</v>
      </c>
      <c r="AF592" s="26" t="e">
        <f t="shared" si="66"/>
        <v>#VALUE!</v>
      </c>
      <c r="AG592" s="7"/>
      <c r="AH592" s="7"/>
      <c r="AI592" s="7"/>
      <c r="AJ592" s="7"/>
      <c r="AK592" s="7"/>
      <c r="AL592" s="7"/>
      <c r="AN592" s="26" t="e">
        <f t="shared" si="67"/>
        <v>#VALUE!</v>
      </c>
      <c r="AO592" s="7"/>
      <c r="AP592" s="7"/>
      <c r="AQ592" s="7"/>
      <c r="AR592" s="7"/>
      <c r="AS592" s="7"/>
      <c r="AT592" s="7"/>
      <c r="AV592" s="26" t="e">
        <f t="shared" si="68"/>
        <v>#VALUE!</v>
      </c>
      <c r="AW592" s="7"/>
      <c r="AX592" s="7"/>
      <c r="AY592" s="7"/>
      <c r="AZ592" s="7"/>
      <c r="BA592" s="7"/>
      <c r="BB592" s="7"/>
    </row>
    <row r="593" spans="1:54" x14ac:dyDescent="0.45">
      <c r="A593" s="48">
        <f t="shared" si="69"/>
        <v>42586</v>
      </c>
      <c r="B593" s="60"/>
      <c r="C593" s="61">
        <f>INDEX(($I$12:$N$1473,$Q$12:$V$1473,$Y$12:$AD$1473),$A593-VLOOKUP($C$3,$CA$3:$CC$10,3,FALSE)+1,3,VLOOKUP($C$3,$CA$3:$CB$10,2,FALSE))</f>
        <v>0</v>
      </c>
      <c r="D593" s="61">
        <f>INDEX(($I$12:$N$1473,$Q$12:$V$1473,$Y$12:$AD$1473),$A593-VLOOKUP($C$3,$CA$3:$CC$10,3,FALSE)+1,4,VLOOKUP($C$3,$CA$3:$CB$10,2,FALSE))</f>
        <v>0</v>
      </c>
      <c r="E593" s="61">
        <f>INDEX(($I$12:$N$1473,$Q$12:$V$1473,$Y$12:$AD$1473),$A593-VLOOKUP($C$3,$CA$3:$CC$10,3,FALSE)+1,5,VLOOKUP($C$3,$CA$3:$CB$10,2,FALSE))</f>
        <v>16.100000000000001</v>
      </c>
      <c r="F593" s="62">
        <f>INDEX(($I$12:$N$1473,$Q$12:$V$1473,$Y$12:$AD$1473),$A593-VLOOKUP($C$3,$CA$3:$CC$10,3,FALSE)+1,6,VLOOKUP($C$3,$CA$3:$CB$10,2,FALSE))</f>
        <v>22.1</v>
      </c>
      <c r="G593" s="30"/>
      <c r="H593" s="26">
        <f t="shared" si="63"/>
        <v>42586</v>
      </c>
      <c r="I593" s="7" t="s">
        <v>601</v>
      </c>
      <c r="J593" s="7" t="s">
        <v>20</v>
      </c>
      <c r="K593" s="7">
        <v>0</v>
      </c>
      <c r="L593" s="7"/>
      <c r="M593" s="7">
        <v>16.3</v>
      </c>
      <c r="N593" s="7">
        <v>22</v>
      </c>
      <c r="P593" s="26">
        <f t="shared" si="64"/>
        <v>42586</v>
      </c>
      <c r="Q593" s="7" t="s">
        <v>601</v>
      </c>
      <c r="R593" s="7" t="s">
        <v>20</v>
      </c>
      <c r="S593" s="7">
        <v>0.31</v>
      </c>
      <c r="T593" s="7">
        <v>0</v>
      </c>
      <c r="U593" s="7">
        <v>16.399999999999999</v>
      </c>
      <c r="V593" s="7">
        <v>22.2</v>
      </c>
      <c r="X593" s="26">
        <f t="shared" si="65"/>
        <v>42586</v>
      </c>
      <c r="Y593" s="174" t="s">
        <v>601</v>
      </c>
      <c r="Z593" s="174" t="s">
        <v>20</v>
      </c>
      <c r="AA593" s="174">
        <v>0</v>
      </c>
      <c r="AB593" s="174">
        <v>0</v>
      </c>
      <c r="AC593" s="174">
        <v>16.100000000000001</v>
      </c>
      <c r="AD593" s="174">
        <v>22.1</v>
      </c>
      <c r="AF593" s="26" t="e">
        <f t="shared" si="66"/>
        <v>#VALUE!</v>
      </c>
      <c r="AG593" s="7"/>
      <c r="AH593" s="7"/>
      <c r="AI593" s="7"/>
      <c r="AJ593" s="7"/>
      <c r="AK593" s="7"/>
      <c r="AL593" s="7"/>
      <c r="AN593" s="26" t="e">
        <f t="shared" si="67"/>
        <v>#VALUE!</v>
      </c>
      <c r="AO593" s="7"/>
      <c r="AP593" s="7"/>
      <c r="AQ593" s="7"/>
      <c r="AR593" s="7"/>
      <c r="AS593" s="7"/>
      <c r="AT593" s="7"/>
      <c r="AV593" s="26" t="e">
        <f t="shared" si="68"/>
        <v>#VALUE!</v>
      </c>
      <c r="AW593" s="7"/>
      <c r="AX593" s="7"/>
      <c r="AY593" s="7"/>
      <c r="AZ593" s="7"/>
      <c r="BA593" s="7"/>
      <c r="BB593" s="7"/>
    </row>
    <row r="594" spans="1:54" x14ac:dyDescent="0.45">
      <c r="A594" s="48">
        <f t="shared" si="69"/>
        <v>42587</v>
      </c>
      <c r="B594" s="60"/>
      <c r="C594" s="61">
        <f>INDEX(($I$12:$N$1473,$Q$12:$V$1473,$Y$12:$AD$1473),$A594-VLOOKUP($C$3,$CA$3:$CC$10,3,FALSE)+1,3,VLOOKUP($C$3,$CA$3:$CB$10,2,FALSE))</f>
        <v>0</v>
      </c>
      <c r="D594" s="61">
        <f>INDEX(($I$12:$N$1473,$Q$12:$V$1473,$Y$12:$AD$1473),$A594-VLOOKUP($C$3,$CA$3:$CC$10,3,FALSE)+1,4,VLOOKUP($C$3,$CA$3:$CB$10,2,FALSE))</f>
        <v>0</v>
      </c>
      <c r="E594" s="61">
        <f>INDEX(($I$12:$N$1473,$Q$12:$V$1473,$Y$12:$AD$1473),$A594-VLOOKUP($C$3,$CA$3:$CC$10,3,FALSE)+1,5,VLOOKUP($C$3,$CA$3:$CB$10,2,FALSE))</f>
        <v>12.6</v>
      </c>
      <c r="F594" s="62">
        <f>INDEX(($I$12:$N$1473,$Q$12:$V$1473,$Y$12:$AD$1473),$A594-VLOOKUP($C$3,$CA$3:$CC$10,3,FALSE)+1,6,VLOOKUP($C$3,$CA$3:$CB$10,2,FALSE))</f>
        <v>23.7</v>
      </c>
      <c r="G594" s="30"/>
      <c r="H594" s="26">
        <f t="shared" si="63"/>
        <v>42587</v>
      </c>
      <c r="I594" s="7" t="s">
        <v>602</v>
      </c>
      <c r="J594" s="7" t="s">
        <v>20</v>
      </c>
      <c r="K594" s="7">
        <v>0</v>
      </c>
      <c r="L594" s="7"/>
      <c r="M594" s="7">
        <v>14.3</v>
      </c>
      <c r="N594" s="7">
        <v>23.4</v>
      </c>
      <c r="P594" s="26">
        <f t="shared" si="64"/>
        <v>42587</v>
      </c>
      <c r="Q594" s="7" t="s">
        <v>602</v>
      </c>
      <c r="R594" s="7" t="s">
        <v>20</v>
      </c>
      <c r="S594" s="7">
        <v>1.2</v>
      </c>
      <c r="T594" s="7">
        <v>0</v>
      </c>
      <c r="U594" s="7">
        <v>13.6</v>
      </c>
      <c r="V594" s="7">
        <v>23.2</v>
      </c>
      <c r="X594" s="26">
        <f t="shared" si="65"/>
        <v>42587</v>
      </c>
      <c r="Y594" s="174" t="s">
        <v>602</v>
      </c>
      <c r="Z594" s="174" t="s">
        <v>20</v>
      </c>
      <c r="AA594" s="174">
        <v>0</v>
      </c>
      <c r="AB594" s="174">
        <v>0</v>
      </c>
      <c r="AC594" s="174">
        <v>12.6</v>
      </c>
      <c r="AD594" s="174">
        <v>23.7</v>
      </c>
      <c r="AF594" s="26" t="e">
        <f t="shared" si="66"/>
        <v>#VALUE!</v>
      </c>
      <c r="AG594" s="7"/>
      <c r="AH594" s="7"/>
      <c r="AI594" s="7"/>
      <c r="AJ594" s="7"/>
      <c r="AK594" s="7"/>
      <c r="AL594" s="7"/>
      <c r="AN594" s="26" t="e">
        <f t="shared" si="67"/>
        <v>#VALUE!</v>
      </c>
      <c r="AO594" s="7"/>
      <c r="AP594" s="7"/>
      <c r="AQ594" s="7"/>
      <c r="AR594" s="7"/>
      <c r="AS594" s="7"/>
      <c r="AT594" s="7"/>
      <c r="AV594" s="26" t="e">
        <f t="shared" si="68"/>
        <v>#VALUE!</v>
      </c>
      <c r="AW594" s="7"/>
      <c r="AX594" s="7"/>
      <c r="AY594" s="7"/>
      <c r="AZ594" s="7"/>
      <c r="BA594" s="7"/>
      <c r="BB594" s="7"/>
    </row>
    <row r="595" spans="1:54" x14ac:dyDescent="0.45">
      <c r="A595" s="48">
        <f t="shared" si="69"/>
        <v>42588</v>
      </c>
      <c r="B595" s="60"/>
      <c r="C595" s="61">
        <f>INDEX(($I$12:$N$1473,$Q$12:$V$1473,$Y$12:$AD$1473),$A595-VLOOKUP($C$3,$CA$3:$CC$10,3,FALSE)+1,3,VLOOKUP($C$3,$CA$3:$CB$10,2,FALSE))</f>
        <v>0</v>
      </c>
      <c r="D595" s="61">
        <f>INDEX(($I$12:$N$1473,$Q$12:$V$1473,$Y$12:$AD$1473),$A595-VLOOKUP($C$3,$CA$3:$CC$10,3,FALSE)+1,4,VLOOKUP($C$3,$CA$3:$CB$10,2,FALSE))</f>
        <v>0</v>
      </c>
      <c r="E595" s="61">
        <f>INDEX(($I$12:$N$1473,$Q$12:$V$1473,$Y$12:$AD$1473),$A595-VLOOKUP($C$3,$CA$3:$CC$10,3,FALSE)+1,5,VLOOKUP($C$3,$CA$3:$CB$10,2,FALSE))</f>
        <v>10.7</v>
      </c>
      <c r="F595" s="62">
        <f>INDEX(($I$12:$N$1473,$Q$12:$V$1473,$Y$12:$AD$1473),$A595-VLOOKUP($C$3,$CA$3:$CC$10,3,FALSE)+1,6,VLOOKUP($C$3,$CA$3:$CB$10,2,FALSE))</f>
        <v>25.4</v>
      </c>
      <c r="G595" s="30"/>
      <c r="H595" s="26">
        <f t="shared" si="63"/>
        <v>42588</v>
      </c>
      <c r="I595" s="7" t="s">
        <v>603</v>
      </c>
      <c r="J595" s="7" t="s">
        <v>20</v>
      </c>
      <c r="K595" s="7">
        <v>0</v>
      </c>
      <c r="L595" s="7"/>
      <c r="M595" s="7">
        <v>14.1</v>
      </c>
      <c r="N595" s="7">
        <v>25.2</v>
      </c>
      <c r="P595" s="26">
        <f t="shared" si="64"/>
        <v>42588</v>
      </c>
      <c r="Q595" s="7" t="s">
        <v>603</v>
      </c>
      <c r="R595" s="7" t="s">
        <v>20</v>
      </c>
      <c r="S595" s="7">
        <v>1.4</v>
      </c>
      <c r="T595" s="7">
        <v>0</v>
      </c>
      <c r="U595" s="7">
        <v>12.6</v>
      </c>
      <c r="V595" s="7">
        <v>25.2</v>
      </c>
      <c r="X595" s="26">
        <f t="shared" si="65"/>
        <v>42588</v>
      </c>
      <c r="Y595" s="174" t="s">
        <v>603</v>
      </c>
      <c r="Z595" s="174" t="s">
        <v>20</v>
      </c>
      <c r="AA595" s="174">
        <v>0</v>
      </c>
      <c r="AB595" s="174">
        <v>0</v>
      </c>
      <c r="AC595" s="174">
        <v>10.7</v>
      </c>
      <c r="AD595" s="174">
        <v>25.4</v>
      </c>
      <c r="AF595" s="26" t="e">
        <f t="shared" si="66"/>
        <v>#VALUE!</v>
      </c>
      <c r="AG595" s="7"/>
      <c r="AH595" s="7"/>
      <c r="AI595" s="7"/>
      <c r="AJ595" s="7"/>
      <c r="AK595" s="7"/>
      <c r="AL595" s="7"/>
      <c r="AN595" s="26" t="e">
        <f t="shared" si="67"/>
        <v>#VALUE!</v>
      </c>
      <c r="AO595" s="7"/>
      <c r="AP595" s="7"/>
      <c r="AQ595" s="7"/>
      <c r="AR595" s="7"/>
      <c r="AS595" s="7"/>
      <c r="AT595" s="7"/>
      <c r="AV595" s="26" t="e">
        <f t="shared" si="68"/>
        <v>#VALUE!</v>
      </c>
      <c r="AW595" s="7"/>
      <c r="AX595" s="7"/>
      <c r="AY595" s="7"/>
      <c r="AZ595" s="7"/>
      <c r="BA595" s="7"/>
      <c r="BB595" s="7"/>
    </row>
    <row r="596" spans="1:54" x14ac:dyDescent="0.45">
      <c r="A596" s="48">
        <f t="shared" si="69"/>
        <v>42589</v>
      </c>
      <c r="B596" s="60"/>
      <c r="C596" s="61">
        <f>INDEX(($I$12:$N$1473,$Q$12:$V$1473,$Y$12:$AD$1473),$A596-VLOOKUP($C$3,$CA$3:$CC$10,3,FALSE)+1,3,VLOOKUP($C$3,$CA$3:$CB$10,2,FALSE))</f>
        <v>0</v>
      </c>
      <c r="D596" s="61">
        <f>INDEX(($I$12:$N$1473,$Q$12:$V$1473,$Y$12:$AD$1473),$A596-VLOOKUP($C$3,$CA$3:$CC$10,3,FALSE)+1,4,VLOOKUP($C$3,$CA$3:$CB$10,2,FALSE))</f>
        <v>0</v>
      </c>
      <c r="E596" s="61">
        <f>INDEX(($I$12:$N$1473,$Q$12:$V$1473,$Y$12:$AD$1473),$A596-VLOOKUP($C$3,$CA$3:$CC$10,3,FALSE)+1,5,VLOOKUP($C$3,$CA$3:$CB$10,2,FALSE))</f>
        <v>12.5</v>
      </c>
      <c r="F596" s="62">
        <f>INDEX(($I$12:$N$1473,$Q$12:$V$1473,$Y$12:$AD$1473),$A596-VLOOKUP($C$3,$CA$3:$CC$10,3,FALSE)+1,6,VLOOKUP($C$3,$CA$3:$CB$10,2,FALSE))</f>
        <v>29.7</v>
      </c>
      <c r="G596" s="30"/>
      <c r="H596" s="26">
        <f t="shared" si="63"/>
        <v>42589</v>
      </c>
      <c r="I596" s="7" t="s">
        <v>604</v>
      </c>
      <c r="J596" s="7" t="s">
        <v>20</v>
      </c>
      <c r="K596" s="7">
        <v>0</v>
      </c>
      <c r="L596" s="7"/>
      <c r="M596" s="7">
        <v>16</v>
      </c>
      <c r="N596" s="7">
        <v>30.3</v>
      </c>
      <c r="P596" s="26">
        <f t="shared" si="64"/>
        <v>42589</v>
      </c>
      <c r="Q596" s="7" t="s">
        <v>604</v>
      </c>
      <c r="R596" s="7" t="s">
        <v>20</v>
      </c>
      <c r="S596" s="7">
        <v>1</v>
      </c>
      <c r="T596" s="7">
        <v>0</v>
      </c>
      <c r="U596" s="7">
        <v>13.1</v>
      </c>
      <c r="V596" s="7">
        <v>29.8</v>
      </c>
      <c r="X596" s="26">
        <f t="shared" si="65"/>
        <v>42589</v>
      </c>
      <c r="Y596" s="174" t="s">
        <v>604</v>
      </c>
      <c r="Z596" s="174" t="s">
        <v>20</v>
      </c>
      <c r="AA596" s="174">
        <v>0</v>
      </c>
      <c r="AB596" s="174">
        <v>0</v>
      </c>
      <c r="AC596" s="174">
        <v>12.5</v>
      </c>
      <c r="AD596" s="174">
        <v>29.7</v>
      </c>
      <c r="AF596" s="26" t="e">
        <f t="shared" si="66"/>
        <v>#VALUE!</v>
      </c>
      <c r="AG596" s="7"/>
      <c r="AH596" s="7"/>
      <c r="AI596" s="7"/>
      <c r="AJ596" s="7"/>
      <c r="AK596" s="7"/>
      <c r="AL596" s="7"/>
      <c r="AN596" s="26" t="e">
        <f t="shared" si="67"/>
        <v>#VALUE!</v>
      </c>
      <c r="AO596" s="7"/>
      <c r="AP596" s="7"/>
      <c r="AQ596" s="7"/>
      <c r="AR596" s="7"/>
      <c r="AS596" s="7"/>
      <c r="AT596" s="7"/>
      <c r="AV596" s="26" t="e">
        <f t="shared" si="68"/>
        <v>#VALUE!</v>
      </c>
      <c r="AW596" s="7"/>
      <c r="AX596" s="7"/>
      <c r="AY596" s="7"/>
      <c r="AZ596" s="7"/>
      <c r="BA596" s="7"/>
      <c r="BB596" s="7"/>
    </row>
    <row r="597" spans="1:54" x14ac:dyDescent="0.45">
      <c r="A597" s="48">
        <f t="shared" si="69"/>
        <v>42590</v>
      </c>
      <c r="B597" s="60"/>
      <c r="C597" s="61">
        <f>INDEX(($I$12:$N$1473,$Q$12:$V$1473,$Y$12:$AD$1473),$A597-VLOOKUP($C$3,$CA$3:$CC$10,3,FALSE)+1,3,VLOOKUP($C$3,$CA$3:$CB$10,2,FALSE))</f>
        <v>0</v>
      </c>
      <c r="D597" s="61">
        <f>INDEX(($I$12:$N$1473,$Q$12:$V$1473,$Y$12:$AD$1473),$A597-VLOOKUP($C$3,$CA$3:$CC$10,3,FALSE)+1,4,VLOOKUP($C$3,$CA$3:$CB$10,2,FALSE))</f>
        <v>0</v>
      </c>
      <c r="E597" s="61">
        <f>INDEX(($I$12:$N$1473,$Q$12:$V$1473,$Y$12:$AD$1473),$A597-VLOOKUP($C$3,$CA$3:$CC$10,3,FALSE)+1,5,VLOOKUP($C$3,$CA$3:$CB$10,2,FALSE))</f>
        <v>16.899999999999999</v>
      </c>
      <c r="F597" s="62">
        <f>INDEX(($I$12:$N$1473,$Q$12:$V$1473,$Y$12:$AD$1473),$A597-VLOOKUP($C$3,$CA$3:$CC$10,3,FALSE)+1,6,VLOOKUP($C$3,$CA$3:$CB$10,2,FALSE))</f>
        <v>22.7</v>
      </c>
      <c r="G597" s="30"/>
      <c r="H597" s="26">
        <f t="shared" si="63"/>
        <v>42590</v>
      </c>
      <c r="I597" s="7" t="s">
        <v>605</v>
      </c>
      <c r="J597" s="7" t="s">
        <v>20</v>
      </c>
      <c r="K597" s="7">
        <v>0</v>
      </c>
      <c r="L597" s="7"/>
      <c r="M597" s="7">
        <v>16.7</v>
      </c>
      <c r="N597" s="7">
        <v>22</v>
      </c>
      <c r="P597" s="26">
        <f t="shared" si="64"/>
        <v>42590</v>
      </c>
      <c r="Q597" s="7" t="s">
        <v>605</v>
      </c>
      <c r="R597" s="7" t="s">
        <v>20</v>
      </c>
      <c r="S597" s="7">
        <v>0.3</v>
      </c>
      <c r="T597" s="7">
        <v>0</v>
      </c>
      <c r="U597" s="7">
        <v>16.399999999999999</v>
      </c>
      <c r="V597" s="7">
        <v>22.5</v>
      </c>
      <c r="X597" s="26">
        <f t="shared" si="65"/>
        <v>42590</v>
      </c>
      <c r="Y597" s="174" t="s">
        <v>605</v>
      </c>
      <c r="Z597" s="174" t="s">
        <v>20</v>
      </c>
      <c r="AA597" s="174">
        <v>0</v>
      </c>
      <c r="AB597" s="174">
        <v>0</v>
      </c>
      <c r="AC597" s="174">
        <v>16.899999999999999</v>
      </c>
      <c r="AD597" s="174">
        <v>22.7</v>
      </c>
      <c r="AF597" s="26" t="e">
        <f t="shared" si="66"/>
        <v>#VALUE!</v>
      </c>
      <c r="AG597" s="7"/>
      <c r="AH597" s="7"/>
      <c r="AI597" s="7"/>
      <c r="AJ597" s="7"/>
      <c r="AK597" s="7"/>
      <c r="AL597" s="7"/>
      <c r="AN597" s="26" t="e">
        <f t="shared" si="67"/>
        <v>#VALUE!</v>
      </c>
      <c r="AO597" s="7"/>
      <c r="AP597" s="7"/>
      <c r="AQ597" s="7"/>
      <c r="AR597" s="7"/>
      <c r="AS597" s="7"/>
      <c r="AT597" s="7"/>
      <c r="AV597" s="26" t="e">
        <f t="shared" si="68"/>
        <v>#VALUE!</v>
      </c>
      <c r="AW597" s="7"/>
      <c r="AX597" s="7"/>
      <c r="AY597" s="7"/>
      <c r="AZ597" s="7"/>
      <c r="BA597" s="7"/>
      <c r="BB597" s="7"/>
    </row>
    <row r="598" spans="1:54" x14ac:dyDescent="0.45">
      <c r="A598" s="48">
        <f t="shared" si="69"/>
        <v>42591</v>
      </c>
      <c r="B598" s="60"/>
      <c r="C598" s="61">
        <f>INDEX(($I$12:$N$1473,$Q$12:$V$1473,$Y$12:$AD$1473),$A598-VLOOKUP($C$3,$CA$3:$CC$10,3,FALSE)+1,3,VLOOKUP($C$3,$CA$3:$CB$10,2,FALSE))</f>
        <v>0.45</v>
      </c>
      <c r="D598" s="61">
        <f>INDEX(($I$12:$N$1473,$Q$12:$V$1473,$Y$12:$AD$1473),$A598-VLOOKUP($C$3,$CA$3:$CC$10,3,FALSE)+1,4,VLOOKUP($C$3,$CA$3:$CB$10,2,FALSE))</f>
        <v>0</v>
      </c>
      <c r="E598" s="61">
        <f>INDEX(($I$12:$N$1473,$Q$12:$V$1473,$Y$12:$AD$1473),$A598-VLOOKUP($C$3,$CA$3:$CC$10,3,FALSE)+1,5,VLOOKUP($C$3,$CA$3:$CB$10,2,FALSE))</f>
        <v>12.1</v>
      </c>
      <c r="F598" s="62">
        <f>INDEX(($I$12:$N$1473,$Q$12:$V$1473,$Y$12:$AD$1473),$A598-VLOOKUP($C$3,$CA$3:$CC$10,3,FALSE)+1,6,VLOOKUP($C$3,$CA$3:$CB$10,2,FALSE))</f>
        <v>23</v>
      </c>
      <c r="G598" s="30"/>
      <c r="H598" s="26">
        <f t="shared" si="63"/>
        <v>42591</v>
      </c>
      <c r="I598" s="7" t="s">
        <v>606</v>
      </c>
      <c r="J598" s="7" t="s">
        <v>20</v>
      </c>
      <c r="K598" s="7">
        <v>0</v>
      </c>
      <c r="L598" s="7"/>
      <c r="M598" s="7">
        <v>14.2</v>
      </c>
      <c r="N598" s="7">
        <v>23.3</v>
      </c>
      <c r="P598" s="26">
        <f t="shared" si="64"/>
        <v>42591</v>
      </c>
      <c r="Q598" s="7" t="s">
        <v>606</v>
      </c>
      <c r="R598" s="7" t="s">
        <v>20</v>
      </c>
      <c r="S598" s="7">
        <v>1.63</v>
      </c>
      <c r="T598" s="7">
        <v>0</v>
      </c>
      <c r="U598" s="7">
        <v>12.7</v>
      </c>
      <c r="V598" s="7">
        <v>22.5</v>
      </c>
      <c r="X598" s="26">
        <f t="shared" si="65"/>
        <v>42591</v>
      </c>
      <c r="Y598" s="174" t="s">
        <v>606</v>
      </c>
      <c r="Z598" s="174" t="s">
        <v>20</v>
      </c>
      <c r="AA598" s="174">
        <v>0.45</v>
      </c>
      <c r="AB598" s="174">
        <v>0</v>
      </c>
      <c r="AC598" s="174">
        <v>12.1</v>
      </c>
      <c r="AD598" s="174">
        <v>23</v>
      </c>
      <c r="AF598" s="26" t="e">
        <f t="shared" si="66"/>
        <v>#VALUE!</v>
      </c>
      <c r="AG598" s="7"/>
      <c r="AH598" s="7"/>
      <c r="AI598" s="7"/>
      <c r="AJ598" s="7"/>
      <c r="AK598" s="7"/>
      <c r="AL598" s="7"/>
      <c r="AN598" s="26" t="e">
        <f t="shared" si="67"/>
        <v>#VALUE!</v>
      </c>
      <c r="AO598" s="7"/>
      <c r="AP598" s="7"/>
      <c r="AQ598" s="7"/>
      <c r="AR598" s="7"/>
      <c r="AS598" s="7"/>
      <c r="AT598" s="7"/>
      <c r="AV598" s="26" t="e">
        <f t="shared" si="68"/>
        <v>#VALUE!</v>
      </c>
      <c r="AW598" s="7"/>
      <c r="AX598" s="7"/>
      <c r="AY598" s="7"/>
      <c r="AZ598" s="7"/>
      <c r="BA598" s="7"/>
      <c r="BB598" s="7"/>
    </row>
    <row r="599" spans="1:54" x14ac:dyDescent="0.45">
      <c r="A599" s="48">
        <f t="shared" si="69"/>
        <v>42592</v>
      </c>
      <c r="B599" s="60"/>
      <c r="C599" s="61">
        <f>INDEX(($I$12:$N$1473,$Q$12:$V$1473,$Y$12:$AD$1473),$A599-VLOOKUP($C$3,$CA$3:$CC$10,3,FALSE)+1,3,VLOOKUP($C$3,$CA$3:$CB$10,2,FALSE))</f>
        <v>3.7</v>
      </c>
      <c r="D599" s="61">
        <f>INDEX(($I$12:$N$1473,$Q$12:$V$1473,$Y$12:$AD$1473),$A599-VLOOKUP($C$3,$CA$3:$CC$10,3,FALSE)+1,4,VLOOKUP($C$3,$CA$3:$CB$10,2,FALSE))</f>
        <v>0</v>
      </c>
      <c r="E599" s="61">
        <f>INDEX(($I$12:$N$1473,$Q$12:$V$1473,$Y$12:$AD$1473),$A599-VLOOKUP($C$3,$CA$3:$CC$10,3,FALSE)+1,5,VLOOKUP($C$3,$CA$3:$CB$10,2,FALSE))</f>
        <v>8.4</v>
      </c>
      <c r="F599" s="62">
        <f>INDEX(($I$12:$N$1473,$Q$12:$V$1473,$Y$12:$AD$1473),$A599-VLOOKUP($C$3,$CA$3:$CC$10,3,FALSE)+1,6,VLOOKUP($C$3,$CA$3:$CB$10,2,FALSE))</f>
        <v>20.2</v>
      </c>
      <c r="G599" s="30"/>
      <c r="H599" s="26">
        <f t="shared" si="63"/>
        <v>42592</v>
      </c>
      <c r="I599" s="7" t="s">
        <v>607</v>
      </c>
      <c r="J599" s="7" t="s">
        <v>20</v>
      </c>
      <c r="K599" s="7">
        <v>2.65</v>
      </c>
      <c r="L599" s="7"/>
      <c r="M599" s="7">
        <v>12</v>
      </c>
      <c r="N599" s="7">
        <v>18.7</v>
      </c>
      <c r="P599" s="26">
        <f t="shared" si="64"/>
        <v>42592</v>
      </c>
      <c r="Q599" s="7" t="s">
        <v>607</v>
      </c>
      <c r="R599" s="7" t="s">
        <v>20</v>
      </c>
      <c r="S599" s="7">
        <v>3.41</v>
      </c>
      <c r="T599" s="7">
        <v>0</v>
      </c>
      <c r="U599" s="7">
        <v>10.3</v>
      </c>
      <c r="V599" s="7">
        <v>19.2</v>
      </c>
      <c r="X599" s="26">
        <f t="shared" si="65"/>
        <v>42592</v>
      </c>
      <c r="Y599" s="174" t="s">
        <v>607</v>
      </c>
      <c r="Z599" s="174" t="s">
        <v>20</v>
      </c>
      <c r="AA599" s="174">
        <v>3.7</v>
      </c>
      <c r="AB599" s="174">
        <v>0</v>
      </c>
      <c r="AC599" s="174">
        <v>8.4</v>
      </c>
      <c r="AD599" s="174">
        <v>20.2</v>
      </c>
      <c r="AF599" s="26" t="e">
        <f t="shared" si="66"/>
        <v>#VALUE!</v>
      </c>
      <c r="AG599" s="7"/>
      <c r="AH599" s="7"/>
      <c r="AI599" s="7"/>
      <c r="AJ599" s="7"/>
      <c r="AK599" s="7"/>
      <c r="AL599" s="7"/>
      <c r="AN599" s="26" t="e">
        <f t="shared" si="67"/>
        <v>#VALUE!</v>
      </c>
      <c r="AO599" s="7"/>
      <c r="AP599" s="7"/>
      <c r="AQ599" s="7"/>
      <c r="AR599" s="7"/>
      <c r="AS599" s="7"/>
      <c r="AT599" s="7"/>
      <c r="AV599" s="26" t="e">
        <f t="shared" si="68"/>
        <v>#VALUE!</v>
      </c>
      <c r="AW599" s="7"/>
      <c r="AX599" s="7"/>
      <c r="AY599" s="7"/>
      <c r="AZ599" s="7"/>
      <c r="BA599" s="7"/>
      <c r="BB599" s="7"/>
    </row>
    <row r="600" spans="1:54" x14ac:dyDescent="0.45">
      <c r="A600" s="48">
        <f t="shared" si="69"/>
        <v>42593</v>
      </c>
      <c r="B600" s="60"/>
      <c r="C600" s="61">
        <f>INDEX(($I$12:$N$1473,$Q$12:$V$1473,$Y$12:$AD$1473),$A600-VLOOKUP($C$3,$CA$3:$CC$10,3,FALSE)+1,3,VLOOKUP($C$3,$CA$3:$CB$10,2,FALSE))</f>
        <v>2.2999999999999998</v>
      </c>
      <c r="D600" s="61">
        <f>INDEX(($I$12:$N$1473,$Q$12:$V$1473,$Y$12:$AD$1473),$A600-VLOOKUP($C$3,$CA$3:$CC$10,3,FALSE)+1,4,VLOOKUP($C$3,$CA$3:$CB$10,2,FALSE))</f>
        <v>0</v>
      </c>
      <c r="E600" s="61">
        <f>INDEX(($I$12:$N$1473,$Q$12:$V$1473,$Y$12:$AD$1473),$A600-VLOOKUP($C$3,$CA$3:$CC$10,3,FALSE)+1,5,VLOOKUP($C$3,$CA$3:$CB$10,2,FALSE))</f>
        <v>7.9</v>
      </c>
      <c r="F600" s="62">
        <f>INDEX(($I$12:$N$1473,$Q$12:$V$1473,$Y$12:$AD$1473),$A600-VLOOKUP($C$3,$CA$3:$CC$10,3,FALSE)+1,6,VLOOKUP($C$3,$CA$3:$CB$10,2,FALSE))</f>
        <v>23.5</v>
      </c>
      <c r="G600" s="30"/>
      <c r="H600" s="26">
        <f t="shared" si="63"/>
        <v>42593</v>
      </c>
      <c r="I600" s="7" t="s">
        <v>608</v>
      </c>
      <c r="J600" s="7" t="s">
        <v>20</v>
      </c>
      <c r="K600" s="7">
        <v>0.55000000000000004</v>
      </c>
      <c r="L600" s="7"/>
      <c r="M600" s="7">
        <v>11.7</v>
      </c>
      <c r="N600" s="7">
        <v>23.2</v>
      </c>
      <c r="P600" s="26">
        <f t="shared" si="64"/>
        <v>42593</v>
      </c>
      <c r="Q600" s="7" t="s">
        <v>608</v>
      </c>
      <c r="R600" s="7" t="s">
        <v>20</v>
      </c>
      <c r="S600" s="7">
        <v>3.35</v>
      </c>
      <c r="T600" s="7">
        <v>0</v>
      </c>
      <c r="U600" s="7">
        <v>8.6</v>
      </c>
      <c r="V600" s="7">
        <v>22.9</v>
      </c>
      <c r="X600" s="26">
        <f t="shared" si="65"/>
        <v>42593</v>
      </c>
      <c r="Y600" s="174" t="s">
        <v>608</v>
      </c>
      <c r="Z600" s="174" t="s">
        <v>20</v>
      </c>
      <c r="AA600" s="174">
        <v>2.2999999999999998</v>
      </c>
      <c r="AB600" s="174">
        <v>0</v>
      </c>
      <c r="AC600" s="174">
        <v>7.9</v>
      </c>
      <c r="AD600" s="174">
        <v>23.5</v>
      </c>
      <c r="AF600" s="26" t="e">
        <f t="shared" si="66"/>
        <v>#VALUE!</v>
      </c>
      <c r="AG600" s="7"/>
      <c r="AH600" s="7"/>
      <c r="AI600" s="7"/>
      <c r="AJ600" s="7"/>
      <c r="AK600" s="7"/>
      <c r="AL600" s="7"/>
      <c r="AN600" s="26" t="e">
        <f t="shared" si="67"/>
        <v>#VALUE!</v>
      </c>
      <c r="AO600" s="7"/>
      <c r="AP600" s="7"/>
      <c r="AQ600" s="7"/>
      <c r="AR600" s="7"/>
      <c r="AS600" s="7"/>
      <c r="AT600" s="7"/>
      <c r="AV600" s="26" t="e">
        <f t="shared" si="68"/>
        <v>#VALUE!</v>
      </c>
      <c r="AW600" s="7"/>
      <c r="AX600" s="7"/>
      <c r="AY600" s="7"/>
      <c r="AZ600" s="7"/>
      <c r="BA600" s="7"/>
      <c r="BB600" s="7"/>
    </row>
    <row r="601" spans="1:54" x14ac:dyDescent="0.45">
      <c r="A601" s="48">
        <f t="shared" si="69"/>
        <v>42594</v>
      </c>
      <c r="B601" s="60"/>
      <c r="C601" s="61">
        <f>INDEX(($I$12:$N$1473,$Q$12:$V$1473,$Y$12:$AD$1473),$A601-VLOOKUP($C$3,$CA$3:$CC$10,3,FALSE)+1,3,VLOOKUP($C$3,$CA$3:$CB$10,2,FALSE))</f>
        <v>0</v>
      </c>
      <c r="D601" s="61">
        <f>INDEX(($I$12:$N$1473,$Q$12:$V$1473,$Y$12:$AD$1473),$A601-VLOOKUP($C$3,$CA$3:$CC$10,3,FALSE)+1,4,VLOOKUP($C$3,$CA$3:$CB$10,2,FALSE))</f>
        <v>0</v>
      </c>
      <c r="E601" s="61">
        <f>INDEX(($I$12:$N$1473,$Q$12:$V$1473,$Y$12:$AD$1473),$A601-VLOOKUP($C$3,$CA$3:$CC$10,3,FALSE)+1,5,VLOOKUP($C$3,$CA$3:$CB$10,2,FALSE))</f>
        <v>13</v>
      </c>
      <c r="F601" s="62">
        <f>INDEX(($I$12:$N$1473,$Q$12:$V$1473,$Y$12:$AD$1473),$A601-VLOOKUP($C$3,$CA$3:$CC$10,3,FALSE)+1,6,VLOOKUP($C$3,$CA$3:$CB$10,2,FALSE))</f>
        <v>27.3</v>
      </c>
      <c r="G601" s="30"/>
      <c r="H601" s="26">
        <f t="shared" si="63"/>
        <v>42594</v>
      </c>
      <c r="I601" s="7" t="s">
        <v>609</v>
      </c>
      <c r="J601" s="7" t="s">
        <v>20</v>
      </c>
      <c r="K601" s="7">
        <v>0</v>
      </c>
      <c r="L601" s="7"/>
      <c r="M601" s="7">
        <v>14.7</v>
      </c>
      <c r="N601" s="7">
        <v>27.8</v>
      </c>
      <c r="P601" s="26">
        <f t="shared" si="64"/>
        <v>42594</v>
      </c>
      <c r="Q601" s="7" t="s">
        <v>609</v>
      </c>
      <c r="R601" s="7" t="s">
        <v>20</v>
      </c>
      <c r="S601" s="7">
        <v>1.02</v>
      </c>
      <c r="T601" s="7">
        <v>0</v>
      </c>
      <c r="U601" s="7">
        <v>13.3</v>
      </c>
      <c r="V601" s="7">
        <v>27.7</v>
      </c>
      <c r="X601" s="26">
        <f t="shared" si="65"/>
        <v>42594</v>
      </c>
      <c r="Y601" s="174" t="s">
        <v>609</v>
      </c>
      <c r="Z601" s="174" t="s">
        <v>20</v>
      </c>
      <c r="AA601" s="174">
        <v>0</v>
      </c>
      <c r="AB601" s="174">
        <v>0</v>
      </c>
      <c r="AC601" s="174">
        <v>13</v>
      </c>
      <c r="AD601" s="174">
        <v>27.3</v>
      </c>
      <c r="AF601" s="26" t="e">
        <f t="shared" si="66"/>
        <v>#VALUE!</v>
      </c>
      <c r="AG601" s="7"/>
      <c r="AH601" s="7"/>
      <c r="AI601" s="7"/>
      <c r="AJ601" s="7"/>
      <c r="AK601" s="7"/>
      <c r="AL601" s="7"/>
      <c r="AN601" s="26" t="e">
        <f t="shared" si="67"/>
        <v>#VALUE!</v>
      </c>
      <c r="AO601" s="7"/>
      <c r="AP601" s="7"/>
      <c r="AQ601" s="7"/>
      <c r="AR601" s="7"/>
      <c r="AS601" s="7"/>
      <c r="AT601" s="7"/>
      <c r="AV601" s="26" t="e">
        <f t="shared" si="68"/>
        <v>#VALUE!</v>
      </c>
      <c r="AW601" s="7"/>
      <c r="AX601" s="7"/>
      <c r="AY601" s="7"/>
      <c r="AZ601" s="7"/>
      <c r="BA601" s="7"/>
      <c r="BB601" s="7"/>
    </row>
    <row r="602" spans="1:54" x14ac:dyDescent="0.45">
      <c r="A602" s="48">
        <f t="shared" si="69"/>
        <v>42595</v>
      </c>
      <c r="B602" s="60"/>
      <c r="C602" s="61">
        <f>INDEX(($I$12:$N$1473,$Q$12:$V$1473,$Y$12:$AD$1473),$A602-VLOOKUP($C$3,$CA$3:$CC$10,3,FALSE)+1,3,VLOOKUP($C$3,$CA$3:$CB$10,2,FALSE))</f>
        <v>0</v>
      </c>
      <c r="D602" s="61">
        <f>INDEX(($I$12:$N$1473,$Q$12:$V$1473,$Y$12:$AD$1473),$A602-VLOOKUP($C$3,$CA$3:$CC$10,3,FALSE)+1,4,VLOOKUP($C$3,$CA$3:$CB$10,2,FALSE))</f>
        <v>0</v>
      </c>
      <c r="E602" s="61">
        <f>INDEX(($I$12:$N$1473,$Q$12:$V$1473,$Y$12:$AD$1473),$A602-VLOOKUP($C$3,$CA$3:$CC$10,3,FALSE)+1,5,VLOOKUP($C$3,$CA$3:$CB$10,2,FALSE))</f>
        <v>14.2</v>
      </c>
      <c r="F602" s="62">
        <f>INDEX(($I$12:$N$1473,$Q$12:$V$1473,$Y$12:$AD$1473),$A602-VLOOKUP($C$3,$CA$3:$CC$10,3,FALSE)+1,6,VLOOKUP($C$3,$CA$3:$CB$10,2,FALSE))</f>
        <v>29.7</v>
      </c>
      <c r="G602" s="30"/>
      <c r="H602" s="26">
        <f t="shared" si="63"/>
        <v>42595</v>
      </c>
      <c r="I602" s="7" t="s">
        <v>610</v>
      </c>
      <c r="J602" s="7" t="s">
        <v>20</v>
      </c>
      <c r="K602" s="7">
        <v>0</v>
      </c>
      <c r="L602" s="7"/>
      <c r="M602" s="7">
        <v>16.2</v>
      </c>
      <c r="N602" s="7">
        <v>29.3</v>
      </c>
      <c r="P602" s="26">
        <f t="shared" si="64"/>
        <v>42595</v>
      </c>
      <c r="Q602" s="7" t="s">
        <v>610</v>
      </c>
      <c r="R602" s="7" t="s">
        <v>20</v>
      </c>
      <c r="S602" s="7">
        <v>0.9</v>
      </c>
      <c r="T602" s="7">
        <v>0</v>
      </c>
      <c r="U602" s="7">
        <v>13.6</v>
      </c>
      <c r="V602" s="7">
        <v>28.4</v>
      </c>
      <c r="X602" s="26">
        <f t="shared" si="65"/>
        <v>42595</v>
      </c>
      <c r="Y602" s="174" t="s">
        <v>610</v>
      </c>
      <c r="Z602" s="174" t="s">
        <v>20</v>
      </c>
      <c r="AA602" s="174">
        <v>0</v>
      </c>
      <c r="AB602" s="174">
        <v>0</v>
      </c>
      <c r="AC602" s="174">
        <v>14.2</v>
      </c>
      <c r="AD602" s="174">
        <v>29.7</v>
      </c>
      <c r="AF602" s="26" t="e">
        <f t="shared" si="66"/>
        <v>#VALUE!</v>
      </c>
      <c r="AG602" s="7"/>
      <c r="AH602" s="7"/>
      <c r="AI602" s="7"/>
      <c r="AJ602" s="7"/>
      <c r="AK602" s="7"/>
      <c r="AL602" s="7"/>
      <c r="AN602" s="26" t="e">
        <f t="shared" si="67"/>
        <v>#VALUE!</v>
      </c>
      <c r="AO602" s="7"/>
      <c r="AP602" s="7"/>
      <c r="AQ602" s="7"/>
      <c r="AR602" s="7"/>
      <c r="AS602" s="7"/>
      <c r="AT602" s="7"/>
      <c r="AV602" s="26" t="e">
        <f t="shared" si="68"/>
        <v>#VALUE!</v>
      </c>
      <c r="AW602" s="7"/>
      <c r="AX602" s="7"/>
      <c r="AY602" s="7"/>
      <c r="AZ602" s="7"/>
      <c r="BA602" s="7"/>
      <c r="BB602" s="7"/>
    </row>
    <row r="603" spans="1:54" x14ac:dyDescent="0.45">
      <c r="A603" s="48">
        <f t="shared" si="69"/>
        <v>42596</v>
      </c>
      <c r="B603" s="60"/>
      <c r="C603" s="61">
        <f>INDEX(($I$12:$N$1473,$Q$12:$V$1473,$Y$12:$AD$1473),$A603-VLOOKUP($C$3,$CA$3:$CC$10,3,FALSE)+1,3,VLOOKUP($C$3,$CA$3:$CB$10,2,FALSE))</f>
        <v>0</v>
      </c>
      <c r="D603" s="61">
        <f>INDEX(($I$12:$N$1473,$Q$12:$V$1473,$Y$12:$AD$1473),$A603-VLOOKUP($C$3,$CA$3:$CC$10,3,FALSE)+1,4,VLOOKUP($C$3,$CA$3:$CB$10,2,FALSE))</f>
        <v>0</v>
      </c>
      <c r="E603" s="61">
        <f>INDEX(($I$12:$N$1473,$Q$12:$V$1473,$Y$12:$AD$1473),$A603-VLOOKUP($C$3,$CA$3:$CC$10,3,FALSE)+1,5,VLOOKUP($C$3,$CA$3:$CB$10,2,FALSE))</f>
        <v>14.4</v>
      </c>
      <c r="F603" s="62">
        <f>INDEX(($I$12:$N$1473,$Q$12:$V$1473,$Y$12:$AD$1473),$A603-VLOOKUP($C$3,$CA$3:$CC$10,3,FALSE)+1,6,VLOOKUP($C$3,$CA$3:$CB$10,2,FALSE))</f>
        <v>28.2</v>
      </c>
      <c r="G603" s="30"/>
      <c r="H603" s="26">
        <f t="shared" si="63"/>
        <v>42596</v>
      </c>
      <c r="I603" s="7" t="s">
        <v>611</v>
      </c>
      <c r="J603" s="7" t="s">
        <v>20</v>
      </c>
      <c r="K603" s="7">
        <v>0</v>
      </c>
      <c r="L603" s="7"/>
      <c r="M603" s="7">
        <v>15.9</v>
      </c>
      <c r="N603" s="7">
        <v>27.8</v>
      </c>
      <c r="P603" s="26">
        <f t="shared" si="64"/>
        <v>42596</v>
      </c>
      <c r="Q603" s="7" t="s">
        <v>611</v>
      </c>
      <c r="R603" s="7" t="s">
        <v>20</v>
      </c>
      <c r="S603" s="7">
        <v>1.33</v>
      </c>
      <c r="T603" s="7">
        <v>0</v>
      </c>
      <c r="U603" s="7">
        <v>12.5</v>
      </c>
      <c r="V603" s="7">
        <v>26.8</v>
      </c>
      <c r="X603" s="26">
        <f t="shared" si="65"/>
        <v>42596</v>
      </c>
      <c r="Y603" s="174" t="s">
        <v>611</v>
      </c>
      <c r="Z603" s="174" t="s">
        <v>20</v>
      </c>
      <c r="AA603" s="174">
        <v>0</v>
      </c>
      <c r="AB603" s="174">
        <v>0</v>
      </c>
      <c r="AC603" s="174">
        <v>14.4</v>
      </c>
      <c r="AD603" s="174">
        <v>28.2</v>
      </c>
      <c r="AF603" s="26" t="e">
        <f t="shared" si="66"/>
        <v>#VALUE!</v>
      </c>
      <c r="AG603" s="7"/>
      <c r="AH603" s="7"/>
      <c r="AI603" s="7"/>
      <c r="AJ603" s="7"/>
      <c r="AK603" s="7"/>
      <c r="AL603" s="7"/>
      <c r="AN603" s="26" t="e">
        <f t="shared" si="67"/>
        <v>#VALUE!</v>
      </c>
      <c r="AO603" s="7"/>
      <c r="AP603" s="7"/>
      <c r="AQ603" s="7"/>
      <c r="AR603" s="7"/>
      <c r="AS603" s="7"/>
      <c r="AT603" s="7"/>
      <c r="AV603" s="26" t="e">
        <f t="shared" si="68"/>
        <v>#VALUE!</v>
      </c>
      <c r="AW603" s="7"/>
      <c r="AX603" s="7"/>
      <c r="AY603" s="7"/>
      <c r="AZ603" s="7"/>
      <c r="BA603" s="7"/>
      <c r="BB603" s="7"/>
    </row>
    <row r="604" spans="1:54" x14ac:dyDescent="0.45">
      <c r="A604" s="48">
        <f t="shared" si="69"/>
        <v>42597</v>
      </c>
      <c r="B604" s="60"/>
      <c r="C604" s="61">
        <f>INDEX(($I$12:$N$1473,$Q$12:$V$1473,$Y$12:$AD$1473),$A604-VLOOKUP($C$3,$CA$3:$CC$10,3,FALSE)+1,3,VLOOKUP($C$3,$CA$3:$CB$10,2,FALSE))</f>
        <v>0</v>
      </c>
      <c r="D604" s="61">
        <f>INDEX(($I$12:$N$1473,$Q$12:$V$1473,$Y$12:$AD$1473),$A604-VLOOKUP($C$3,$CA$3:$CC$10,3,FALSE)+1,4,VLOOKUP($C$3,$CA$3:$CB$10,2,FALSE))</f>
        <v>0</v>
      </c>
      <c r="E604" s="61">
        <f>INDEX(($I$12:$N$1473,$Q$12:$V$1473,$Y$12:$AD$1473),$A604-VLOOKUP($C$3,$CA$3:$CC$10,3,FALSE)+1,5,VLOOKUP($C$3,$CA$3:$CB$10,2,FALSE))</f>
        <v>14.8</v>
      </c>
      <c r="F604" s="62">
        <f>INDEX(($I$12:$N$1473,$Q$12:$V$1473,$Y$12:$AD$1473),$A604-VLOOKUP($C$3,$CA$3:$CC$10,3,FALSE)+1,6,VLOOKUP($C$3,$CA$3:$CB$10,2,FALSE))</f>
        <v>28.4</v>
      </c>
      <c r="G604" s="30"/>
      <c r="H604" s="26">
        <f t="shared" si="63"/>
        <v>42597</v>
      </c>
      <c r="I604" s="7" t="s">
        <v>612</v>
      </c>
      <c r="J604" s="7" t="s">
        <v>20</v>
      </c>
      <c r="K604" s="7">
        <v>0</v>
      </c>
      <c r="L604" s="7"/>
      <c r="M604" s="7">
        <v>15.2</v>
      </c>
      <c r="N604" s="7">
        <v>28.8</v>
      </c>
      <c r="P604" s="26">
        <f t="shared" si="64"/>
        <v>42597</v>
      </c>
      <c r="Q604" s="7" t="s">
        <v>612</v>
      </c>
      <c r="R604" s="7" t="s">
        <v>20</v>
      </c>
      <c r="S604" s="7">
        <v>0.91</v>
      </c>
      <c r="T604" s="7">
        <v>0</v>
      </c>
      <c r="U604" s="7">
        <v>13.7</v>
      </c>
      <c r="V604" s="7">
        <v>27.5</v>
      </c>
      <c r="X604" s="26">
        <f t="shared" si="65"/>
        <v>42597</v>
      </c>
      <c r="Y604" s="174" t="s">
        <v>612</v>
      </c>
      <c r="Z604" s="174" t="s">
        <v>20</v>
      </c>
      <c r="AA604" s="174">
        <v>0</v>
      </c>
      <c r="AB604" s="174">
        <v>0</v>
      </c>
      <c r="AC604" s="174">
        <v>14.8</v>
      </c>
      <c r="AD604" s="174">
        <v>28.4</v>
      </c>
      <c r="AF604" s="26" t="e">
        <f t="shared" si="66"/>
        <v>#VALUE!</v>
      </c>
      <c r="AG604" s="7"/>
      <c r="AH604" s="7"/>
      <c r="AI604" s="7"/>
      <c r="AJ604" s="7"/>
      <c r="AK604" s="7"/>
      <c r="AL604" s="7"/>
      <c r="AN604" s="26" t="e">
        <f t="shared" si="67"/>
        <v>#VALUE!</v>
      </c>
      <c r="AO604" s="7"/>
      <c r="AP604" s="7"/>
      <c r="AQ604" s="7"/>
      <c r="AR604" s="7"/>
      <c r="AS604" s="7"/>
      <c r="AT604" s="7"/>
      <c r="AV604" s="26" t="e">
        <f t="shared" si="68"/>
        <v>#VALUE!</v>
      </c>
      <c r="AW604" s="7"/>
      <c r="AX604" s="7"/>
      <c r="AY604" s="7"/>
      <c r="AZ604" s="7"/>
      <c r="BA604" s="7"/>
      <c r="BB604" s="7"/>
    </row>
    <row r="605" spans="1:54" x14ac:dyDescent="0.45">
      <c r="A605" s="48">
        <f t="shared" si="69"/>
        <v>42598</v>
      </c>
      <c r="B605" s="60"/>
      <c r="C605" s="61">
        <f>INDEX(($I$12:$N$1473,$Q$12:$V$1473,$Y$12:$AD$1473),$A605-VLOOKUP($C$3,$CA$3:$CC$10,3,FALSE)+1,3,VLOOKUP($C$3,$CA$3:$CB$10,2,FALSE))</f>
        <v>0</v>
      </c>
      <c r="D605" s="61">
        <f>INDEX(($I$12:$N$1473,$Q$12:$V$1473,$Y$12:$AD$1473),$A605-VLOOKUP($C$3,$CA$3:$CC$10,3,FALSE)+1,4,VLOOKUP($C$3,$CA$3:$CB$10,2,FALSE))</f>
        <v>0</v>
      </c>
      <c r="E605" s="61">
        <f>INDEX(($I$12:$N$1473,$Q$12:$V$1473,$Y$12:$AD$1473),$A605-VLOOKUP($C$3,$CA$3:$CC$10,3,FALSE)+1,5,VLOOKUP($C$3,$CA$3:$CB$10,2,FALSE))</f>
        <v>15.1</v>
      </c>
      <c r="F605" s="62">
        <f>INDEX(($I$12:$N$1473,$Q$12:$V$1473,$Y$12:$AD$1473),$A605-VLOOKUP($C$3,$CA$3:$CC$10,3,FALSE)+1,6,VLOOKUP($C$3,$CA$3:$CB$10,2,FALSE))</f>
        <v>30.2</v>
      </c>
      <c r="G605" s="30"/>
      <c r="H605" s="26">
        <f t="shared" si="63"/>
        <v>42598</v>
      </c>
      <c r="I605" s="7" t="s">
        <v>613</v>
      </c>
      <c r="J605" s="7" t="s">
        <v>20</v>
      </c>
      <c r="K605" s="7">
        <v>0</v>
      </c>
      <c r="L605" s="7"/>
      <c r="M605" s="7">
        <v>15.9</v>
      </c>
      <c r="N605" s="7">
        <v>30.6</v>
      </c>
      <c r="P605" s="26">
        <f t="shared" si="64"/>
        <v>42598</v>
      </c>
      <c r="Q605" s="7" t="s">
        <v>613</v>
      </c>
      <c r="R605" s="7" t="s">
        <v>20</v>
      </c>
      <c r="S605" s="7">
        <v>0.7</v>
      </c>
      <c r="T605" s="7">
        <v>0</v>
      </c>
      <c r="U605" s="7">
        <v>14.1</v>
      </c>
      <c r="V605" s="7">
        <v>30.6</v>
      </c>
      <c r="X605" s="26">
        <f t="shared" si="65"/>
        <v>42598</v>
      </c>
      <c r="Y605" s="174" t="s">
        <v>613</v>
      </c>
      <c r="Z605" s="174" t="s">
        <v>20</v>
      </c>
      <c r="AA605" s="174">
        <v>0</v>
      </c>
      <c r="AB605" s="174">
        <v>0</v>
      </c>
      <c r="AC605" s="174">
        <v>15.1</v>
      </c>
      <c r="AD605" s="174">
        <v>30.2</v>
      </c>
      <c r="AF605" s="26" t="e">
        <f t="shared" si="66"/>
        <v>#VALUE!</v>
      </c>
      <c r="AG605" s="7"/>
      <c r="AH605" s="7"/>
      <c r="AI605" s="7"/>
      <c r="AJ605" s="7"/>
      <c r="AK605" s="7"/>
      <c r="AL605" s="7"/>
      <c r="AN605" s="26" t="e">
        <f t="shared" si="67"/>
        <v>#VALUE!</v>
      </c>
      <c r="AO605" s="7"/>
      <c r="AP605" s="7"/>
      <c r="AQ605" s="7"/>
      <c r="AR605" s="7"/>
      <c r="AS605" s="7"/>
      <c r="AT605" s="7"/>
      <c r="AV605" s="26" t="e">
        <f t="shared" si="68"/>
        <v>#VALUE!</v>
      </c>
      <c r="AW605" s="7"/>
      <c r="AX605" s="7"/>
      <c r="AY605" s="7"/>
      <c r="AZ605" s="7"/>
      <c r="BA605" s="7"/>
      <c r="BB605" s="7"/>
    </row>
    <row r="606" spans="1:54" x14ac:dyDescent="0.45">
      <c r="A606" s="48">
        <f t="shared" si="69"/>
        <v>42599</v>
      </c>
      <c r="B606" s="60"/>
      <c r="C606" s="61">
        <f>INDEX(($I$12:$N$1473,$Q$12:$V$1473,$Y$12:$AD$1473),$A606-VLOOKUP($C$3,$CA$3:$CC$10,3,FALSE)+1,3,VLOOKUP($C$3,$CA$3:$CB$10,2,FALSE))</f>
        <v>0</v>
      </c>
      <c r="D606" s="61">
        <f>INDEX(($I$12:$N$1473,$Q$12:$V$1473,$Y$12:$AD$1473),$A606-VLOOKUP($C$3,$CA$3:$CC$10,3,FALSE)+1,4,VLOOKUP($C$3,$CA$3:$CB$10,2,FALSE))</f>
        <v>0</v>
      </c>
      <c r="E606" s="61">
        <f>INDEX(($I$12:$N$1473,$Q$12:$V$1473,$Y$12:$AD$1473),$A606-VLOOKUP($C$3,$CA$3:$CC$10,3,FALSE)+1,5,VLOOKUP($C$3,$CA$3:$CB$10,2,FALSE))</f>
        <v>16.2</v>
      </c>
      <c r="F606" s="62">
        <f>INDEX(($I$12:$N$1473,$Q$12:$V$1473,$Y$12:$AD$1473),$A606-VLOOKUP($C$3,$CA$3:$CC$10,3,FALSE)+1,6,VLOOKUP($C$3,$CA$3:$CB$10,2,FALSE))</f>
        <v>30.5</v>
      </c>
      <c r="G606" s="30"/>
      <c r="H606" s="26">
        <f t="shared" si="63"/>
        <v>42599</v>
      </c>
      <c r="I606" s="7" t="s">
        <v>614</v>
      </c>
      <c r="J606" s="7" t="s">
        <v>20</v>
      </c>
      <c r="K606" s="7">
        <v>0</v>
      </c>
      <c r="L606" s="7"/>
      <c r="M606" s="7">
        <v>17.3</v>
      </c>
      <c r="N606" s="7">
        <v>30.5</v>
      </c>
      <c r="P606" s="26">
        <f t="shared" si="64"/>
        <v>42599</v>
      </c>
      <c r="Q606" s="7" t="s">
        <v>614</v>
      </c>
      <c r="R606" s="7" t="s">
        <v>20</v>
      </c>
      <c r="S606" s="7">
        <v>0.32</v>
      </c>
      <c r="T606" s="7">
        <v>0</v>
      </c>
      <c r="U606" s="7">
        <v>15.8</v>
      </c>
      <c r="V606" s="7">
        <v>30.3</v>
      </c>
      <c r="X606" s="26">
        <f t="shared" si="65"/>
        <v>42599</v>
      </c>
      <c r="Y606" s="174" t="s">
        <v>614</v>
      </c>
      <c r="Z606" s="174" t="s">
        <v>20</v>
      </c>
      <c r="AA606" s="174">
        <v>0</v>
      </c>
      <c r="AB606" s="174">
        <v>0</v>
      </c>
      <c r="AC606" s="174">
        <v>16.2</v>
      </c>
      <c r="AD606" s="174">
        <v>30.5</v>
      </c>
      <c r="AF606" s="26" t="e">
        <f t="shared" si="66"/>
        <v>#VALUE!</v>
      </c>
      <c r="AG606" s="7"/>
      <c r="AH606" s="7"/>
      <c r="AI606" s="7"/>
      <c r="AJ606" s="7"/>
      <c r="AK606" s="7"/>
      <c r="AL606" s="7"/>
      <c r="AN606" s="26" t="e">
        <f t="shared" si="67"/>
        <v>#VALUE!</v>
      </c>
      <c r="AO606" s="7"/>
      <c r="AP606" s="7"/>
      <c r="AQ606" s="7"/>
      <c r="AR606" s="7"/>
      <c r="AS606" s="7"/>
      <c r="AT606" s="7"/>
      <c r="AV606" s="26" t="e">
        <f t="shared" si="68"/>
        <v>#VALUE!</v>
      </c>
      <c r="AW606" s="7"/>
      <c r="AX606" s="7"/>
      <c r="AY606" s="7"/>
      <c r="AZ606" s="7"/>
      <c r="BA606" s="7"/>
      <c r="BB606" s="7"/>
    </row>
    <row r="607" spans="1:54" x14ac:dyDescent="0.45">
      <c r="A607" s="48">
        <f t="shared" si="69"/>
        <v>42600</v>
      </c>
      <c r="B607" s="60"/>
      <c r="C607" s="61">
        <f>INDEX(($I$12:$N$1473,$Q$12:$V$1473,$Y$12:$AD$1473),$A607-VLOOKUP($C$3,$CA$3:$CC$10,3,FALSE)+1,3,VLOOKUP($C$3,$CA$3:$CB$10,2,FALSE))</f>
        <v>0</v>
      </c>
      <c r="D607" s="61">
        <f>INDEX(($I$12:$N$1473,$Q$12:$V$1473,$Y$12:$AD$1473),$A607-VLOOKUP($C$3,$CA$3:$CC$10,3,FALSE)+1,4,VLOOKUP($C$3,$CA$3:$CB$10,2,FALSE))</f>
        <v>0</v>
      </c>
      <c r="E607" s="61">
        <f>INDEX(($I$12:$N$1473,$Q$12:$V$1473,$Y$12:$AD$1473),$A607-VLOOKUP($C$3,$CA$3:$CC$10,3,FALSE)+1,5,VLOOKUP($C$3,$CA$3:$CB$10,2,FALSE))</f>
        <v>17.600000000000001</v>
      </c>
      <c r="F607" s="62">
        <f>INDEX(($I$12:$N$1473,$Q$12:$V$1473,$Y$12:$AD$1473),$A607-VLOOKUP($C$3,$CA$3:$CC$10,3,FALSE)+1,6,VLOOKUP($C$3,$CA$3:$CB$10,2,FALSE))</f>
        <v>23.2</v>
      </c>
      <c r="G607" s="30"/>
      <c r="H607" s="26">
        <f t="shared" si="63"/>
        <v>42600</v>
      </c>
      <c r="I607" s="7" t="s">
        <v>615</v>
      </c>
      <c r="J607" s="7" t="s">
        <v>20</v>
      </c>
      <c r="K607" s="7">
        <v>0</v>
      </c>
      <c r="L607" s="7"/>
      <c r="M607" s="7">
        <v>18.3</v>
      </c>
      <c r="N607" s="7">
        <v>22.6</v>
      </c>
      <c r="P607" s="26">
        <f t="shared" si="64"/>
        <v>42600</v>
      </c>
      <c r="Q607" s="7" t="s">
        <v>615</v>
      </c>
      <c r="R607" s="7" t="s">
        <v>20</v>
      </c>
      <c r="S607" s="7">
        <v>7.0000000000000007E-2</v>
      </c>
      <c r="T607" s="7">
        <v>0</v>
      </c>
      <c r="U607" s="7">
        <v>17.399999999999999</v>
      </c>
      <c r="V607" s="7">
        <v>23.8</v>
      </c>
      <c r="X607" s="26">
        <f t="shared" si="65"/>
        <v>42600</v>
      </c>
      <c r="Y607" s="174" t="s">
        <v>615</v>
      </c>
      <c r="Z607" s="174" t="s">
        <v>20</v>
      </c>
      <c r="AA607" s="174">
        <v>0</v>
      </c>
      <c r="AB607" s="174">
        <v>0</v>
      </c>
      <c r="AC607" s="174">
        <v>17.600000000000001</v>
      </c>
      <c r="AD607" s="174">
        <v>23.2</v>
      </c>
      <c r="AF607" s="26" t="e">
        <f t="shared" si="66"/>
        <v>#VALUE!</v>
      </c>
      <c r="AG607" s="7"/>
      <c r="AH607" s="7"/>
      <c r="AI607" s="7"/>
      <c r="AJ607" s="7"/>
      <c r="AK607" s="7"/>
      <c r="AL607" s="7"/>
      <c r="AN607" s="26" t="e">
        <f t="shared" si="67"/>
        <v>#VALUE!</v>
      </c>
      <c r="AO607" s="7"/>
      <c r="AP607" s="7"/>
      <c r="AQ607" s="7"/>
      <c r="AR607" s="7"/>
      <c r="AS607" s="7"/>
      <c r="AT607" s="7"/>
      <c r="AV607" s="26" t="e">
        <f t="shared" si="68"/>
        <v>#VALUE!</v>
      </c>
      <c r="AW607" s="7"/>
      <c r="AX607" s="7"/>
      <c r="AY607" s="7"/>
      <c r="AZ607" s="7"/>
      <c r="BA607" s="7"/>
      <c r="BB607" s="7"/>
    </row>
    <row r="608" spans="1:54" x14ac:dyDescent="0.45">
      <c r="A608" s="48">
        <f t="shared" si="69"/>
        <v>42601</v>
      </c>
      <c r="B608" s="60"/>
      <c r="C608" s="61">
        <f>INDEX(($I$12:$N$1473,$Q$12:$V$1473,$Y$12:$AD$1473),$A608-VLOOKUP($C$3,$CA$3:$CC$10,3,FALSE)+1,3,VLOOKUP($C$3,$CA$3:$CB$10,2,FALSE))</f>
        <v>0</v>
      </c>
      <c r="D608" s="61">
        <f>INDEX(($I$12:$N$1473,$Q$12:$V$1473,$Y$12:$AD$1473),$A608-VLOOKUP($C$3,$CA$3:$CC$10,3,FALSE)+1,4,VLOOKUP($C$3,$CA$3:$CB$10,2,FALSE))</f>
        <v>0</v>
      </c>
      <c r="E608" s="61">
        <f>INDEX(($I$12:$N$1473,$Q$12:$V$1473,$Y$12:$AD$1473),$A608-VLOOKUP($C$3,$CA$3:$CC$10,3,FALSE)+1,5,VLOOKUP($C$3,$CA$3:$CB$10,2,FALSE))</f>
        <v>16.3</v>
      </c>
      <c r="F608" s="62">
        <f>INDEX(($I$12:$N$1473,$Q$12:$V$1473,$Y$12:$AD$1473),$A608-VLOOKUP($C$3,$CA$3:$CC$10,3,FALSE)+1,6,VLOOKUP($C$3,$CA$3:$CB$10,2,FALSE))</f>
        <v>23.3</v>
      </c>
      <c r="G608" s="30"/>
      <c r="H608" s="26">
        <f t="shared" si="63"/>
        <v>42601</v>
      </c>
      <c r="I608" s="7" t="s">
        <v>616</v>
      </c>
      <c r="J608" s="7" t="s">
        <v>20</v>
      </c>
      <c r="K608" s="7">
        <v>0</v>
      </c>
      <c r="L608" s="7"/>
      <c r="M608" s="7">
        <v>17.600000000000001</v>
      </c>
      <c r="N608" s="7">
        <v>24.2</v>
      </c>
      <c r="P608" s="26">
        <f t="shared" si="64"/>
        <v>42601</v>
      </c>
      <c r="Q608" s="7" t="s">
        <v>616</v>
      </c>
      <c r="R608" s="7" t="s">
        <v>20</v>
      </c>
      <c r="S608" s="7">
        <v>0.01</v>
      </c>
      <c r="T608" s="7">
        <v>0</v>
      </c>
      <c r="U608" s="7">
        <v>17.899999999999999</v>
      </c>
      <c r="V608" s="7">
        <v>24.4</v>
      </c>
      <c r="X608" s="26">
        <f t="shared" si="65"/>
        <v>42601</v>
      </c>
      <c r="Y608" s="174" t="s">
        <v>616</v>
      </c>
      <c r="Z608" s="174" t="s">
        <v>20</v>
      </c>
      <c r="AA608" s="174">
        <v>0</v>
      </c>
      <c r="AB608" s="174">
        <v>0</v>
      </c>
      <c r="AC608" s="174">
        <v>16.3</v>
      </c>
      <c r="AD608" s="174">
        <v>23.3</v>
      </c>
      <c r="AF608" s="26" t="e">
        <f t="shared" si="66"/>
        <v>#VALUE!</v>
      </c>
      <c r="AG608" s="7"/>
      <c r="AH608" s="7"/>
      <c r="AI608" s="7"/>
      <c r="AJ608" s="7"/>
      <c r="AK608" s="7"/>
      <c r="AL608" s="7"/>
      <c r="AN608" s="26" t="e">
        <f t="shared" si="67"/>
        <v>#VALUE!</v>
      </c>
      <c r="AO608" s="7"/>
      <c r="AP608" s="7"/>
      <c r="AQ608" s="7"/>
      <c r="AR608" s="7"/>
      <c r="AS608" s="7"/>
      <c r="AT608" s="7"/>
      <c r="AV608" s="26" t="e">
        <f t="shared" si="68"/>
        <v>#VALUE!</v>
      </c>
      <c r="AW608" s="7"/>
      <c r="AX608" s="7"/>
      <c r="AY608" s="7"/>
      <c r="AZ608" s="7"/>
      <c r="BA608" s="7"/>
      <c r="BB608" s="7"/>
    </row>
    <row r="609" spans="1:54" x14ac:dyDescent="0.45">
      <c r="A609" s="48">
        <f t="shared" si="69"/>
        <v>42602</v>
      </c>
      <c r="B609" s="60"/>
      <c r="C609" s="61">
        <f>INDEX(($I$12:$N$1473,$Q$12:$V$1473,$Y$12:$AD$1473),$A609-VLOOKUP($C$3,$CA$3:$CC$10,3,FALSE)+1,3,VLOOKUP($C$3,$CA$3:$CB$10,2,FALSE))</f>
        <v>0</v>
      </c>
      <c r="D609" s="61">
        <f>INDEX(($I$12:$N$1473,$Q$12:$V$1473,$Y$12:$AD$1473),$A609-VLOOKUP($C$3,$CA$3:$CC$10,3,FALSE)+1,4,VLOOKUP($C$3,$CA$3:$CB$10,2,FALSE))</f>
        <v>0</v>
      </c>
      <c r="E609" s="61">
        <f>INDEX(($I$12:$N$1473,$Q$12:$V$1473,$Y$12:$AD$1473),$A609-VLOOKUP($C$3,$CA$3:$CC$10,3,FALSE)+1,5,VLOOKUP($C$3,$CA$3:$CB$10,2,FALSE))</f>
        <v>14.3</v>
      </c>
      <c r="F609" s="62">
        <f>INDEX(($I$12:$N$1473,$Q$12:$V$1473,$Y$12:$AD$1473),$A609-VLOOKUP($C$3,$CA$3:$CC$10,3,FALSE)+1,6,VLOOKUP($C$3,$CA$3:$CB$10,2,FALSE))</f>
        <v>24.8</v>
      </c>
      <c r="G609" s="30"/>
      <c r="H609" s="26">
        <f t="shared" si="63"/>
        <v>42602</v>
      </c>
      <c r="I609" s="7" t="s">
        <v>617</v>
      </c>
      <c r="J609" s="7" t="s">
        <v>20</v>
      </c>
      <c r="K609" s="7">
        <v>0</v>
      </c>
      <c r="L609" s="7"/>
      <c r="M609" s="7">
        <v>15.1</v>
      </c>
      <c r="N609" s="7">
        <v>25</v>
      </c>
      <c r="P609" s="26">
        <f t="shared" si="64"/>
        <v>42602</v>
      </c>
      <c r="Q609" s="7" t="s">
        <v>617</v>
      </c>
      <c r="R609" s="7" t="s">
        <v>20</v>
      </c>
      <c r="S609" s="7">
        <v>0.64</v>
      </c>
      <c r="T609" s="7">
        <v>0</v>
      </c>
      <c r="U609" s="7">
        <v>14.9</v>
      </c>
      <c r="V609" s="7">
        <v>25.3</v>
      </c>
      <c r="X609" s="26">
        <f t="shared" si="65"/>
        <v>42602</v>
      </c>
      <c r="Y609" s="174" t="s">
        <v>617</v>
      </c>
      <c r="Z609" s="174" t="s">
        <v>20</v>
      </c>
      <c r="AA609" s="174">
        <v>0</v>
      </c>
      <c r="AB609" s="174">
        <v>0</v>
      </c>
      <c r="AC609" s="174">
        <v>14.3</v>
      </c>
      <c r="AD609" s="174">
        <v>24.8</v>
      </c>
      <c r="AF609" s="26" t="e">
        <f t="shared" si="66"/>
        <v>#VALUE!</v>
      </c>
      <c r="AG609" s="7"/>
      <c r="AH609" s="7"/>
      <c r="AI609" s="7"/>
      <c r="AJ609" s="7"/>
      <c r="AK609" s="7"/>
      <c r="AL609" s="7"/>
      <c r="AN609" s="26" t="e">
        <f t="shared" si="67"/>
        <v>#VALUE!</v>
      </c>
      <c r="AO609" s="7"/>
      <c r="AP609" s="7"/>
      <c r="AQ609" s="7"/>
      <c r="AR609" s="7"/>
      <c r="AS609" s="7"/>
      <c r="AT609" s="7"/>
      <c r="AV609" s="26" t="e">
        <f t="shared" si="68"/>
        <v>#VALUE!</v>
      </c>
      <c r="AW609" s="7"/>
      <c r="AX609" s="7"/>
      <c r="AY609" s="7"/>
      <c r="AZ609" s="7"/>
      <c r="BA609" s="7"/>
      <c r="BB609" s="7"/>
    </row>
    <row r="610" spans="1:54" x14ac:dyDescent="0.45">
      <c r="A610" s="48">
        <f t="shared" si="69"/>
        <v>42603</v>
      </c>
      <c r="B610" s="60"/>
      <c r="C610" s="61">
        <f>INDEX(($I$12:$N$1473,$Q$12:$V$1473,$Y$12:$AD$1473),$A610-VLOOKUP($C$3,$CA$3:$CC$10,3,FALSE)+1,3,VLOOKUP($C$3,$CA$3:$CB$10,2,FALSE))</f>
        <v>0.25</v>
      </c>
      <c r="D610" s="61">
        <f>INDEX(($I$12:$N$1473,$Q$12:$V$1473,$Y$12:$AD$1473),$A610-VLOOKUP($C$3,$CA$3:$CC$10,3,FALSE)+1,4,VLOOKUP($C$3,$CA$3:$CB$10,2,FALSE))</f>
        <v>0</v>
      </c>
      <c r="E610" s="61">
        <f>INDEX(($I$12:$N$1473,$Q$12:$V$1473,$Y$12:$AD$1473),$A610-VLOOKUP($C$3,$CA$3:$CC$10,3,FALSE)+1,5,VLOOKUP($C$3,$CA$3:$CB$10,2,FALSE))</f>
        <v>13.1</v>
      </c>
      <c r="F610" s="62">
        <f>INDEX(($I$12:$N$1473,$Q$12:$V$1473,$Y$12:$AD$1473),$A610-VLOOKUP($C$3,$CA$3:$CC$10,3,FALSE)+1,6,VLOOKUP($C$3,$CA$3:$CB$10,2,FALSE))</f>
        <v>22.4</v>
      </c>
      <c r="G610" s="30"/>
      <c r="H610" s="26">
        <f t="shared" si="63"/>
        <v>42603</v>
      </c>
      <c r="I610" s="7" t="s">
        <v>618</v>
      </c>
      <c r="J610" s="7" t="s">
        <v>20</v>
      </c>
      <c r="K610" s="7">
        <v>0</v>
      </c>
      <c r="L610" s="7"/>
      <c r="M610" s="7">
        <v>14.4</v>
      </c>
      <c r="N610" s="7">
        <v>22.2</v>
      </c>
      <c r="P610" s="26">
        <f t="shared" si="64"/>
        <v>42603</v>
      </c>
      <c r="Q610" s="7" t="s">
        <v>618</v>
      </c>
      <c r="R610" s="7" t="s">
        <v>20</v>
      </c>
      <c r="S610" s="7">
        <v>0.81</v>
      </c>
      <c r="T610" s="7">
        <v>0</v>
      </c>
      <c r="U610" s="7">
        <v>15</v>
      </c>
      <c r="V610" s="7">
        <v>21.6</v>
      </c>
      <c r="X610" s="26">
        <f t="shared" si="65"/>
        <v>42603</v>
      </c>
      <c r="Y610" s="174" t="s">
        <v>618</v>
      </c>
      <c r="Z610" s="174" t="s">
        <v>20</v>
      </c>
      <c r="AA610" s="174">
        <v>0.25</v>
      </c>
      <c r="AB610" s="174">
        <v>0</v>
      </c>
      <c r="AC610" s="174">
        <v>13.1</v>
      </c>
      <c r="AD610" s="174">
        <v>22.4</v>
      </c>
      <c r="AF610" s="26" t="e">
        <f t="shared" si="66"/>
        <v>#VALUE!</v>
      </c>
      <c r="AG610" s="7"/>
      <c r="AH610" s="7"/>
      <c r="AI610" s="7"/>
      <c r="AJ610" s="7"/>
      <c r="AK610" s="7"/>
      <c r="AL610" s="7"/>
      <c r="AN610" s="26" t="e">
        <f t="shared" si="67"/>
        <v>#VALUE!</v>
      </c>
      <c r="AO610" s="7"/>
      <c r="AP610" s="7"/>
      <c r="AQ610" s="7"/>
      <c r="AR610" s="7"/>
      <c r="AS610" s="7"/>
      <c r="AT610" s="7"/>
      <c r="AV610" s="26" t="e">
        <f t="shared" si="68"/>
        <v>#VALUE!</v>
      </c>
      <c r="AW610" s="7"/>
      <c r="AX610" s="7"/>
      <c r="AY610" s="7"/>
      <c r="AZ610" s="7"/>
      <c r="BA610" s="7"/>
      <c r="BB610" s="7"/>
    </row>
    <row r="611" spans="1:54" x14ac:dyDescent="0.45">
      <c r="A611" s="48">
        <f t="shared" si="69"/>
        <v>42604</v>
      </c>
      <c r="B611" s="60"/>
      <c r="C611" s="61">
        <f>INDEX(($I$12:$N$1473,$Q$12:$V$1473,$Y$12:$AD$1473),$A611-VLOOKUP($C$3,$CA$3:$CC$10,3,FALSE)+1,3,VLOOKUP($C$3,$CA$3:$CB$10,2,FALSE))</f>
        <v>0</v>
      </c>
      <c r="D611" s="61">
        <f>INDEX(($I$12:$N$1473,$Q$12:$V$1473,$Y$12:$AD$1473),$A611-VLOOKUP($C$3,$CA$3:$CC$10,3,FALSE)+1,4,VLOOKUP($C$3,$CA$3:$CB$10,2,FALSE))</f>
        <v>0</v>
      </c>
      <c r="E611" s="61">
        <f>INDEX(($I$12:$N$1473,$Q$12:$V$1473,$Y$12:$AD$1473),$A611-VLOOKUP($C$3,$CA$3:$CC$10,3,FALSE)+1,5,VLOOKUP($C$3,$CA$3:$CB$10,2,FALSE))</f>
        <v>14.5</v>
      </c>
      <c r="F611" s="62">
        <f>INDEX(($I$12:$N$1473,$Q$12:$V$1473,$Y$12:$AD$1473),$A611-VLOOKUP($C$3,$CA$3:$CC$10,3,FALSE)+1,6,VLOOKUP($C$3,$CA$3:$CB$10,2,FALSE))</f>
        <v>28.5</v>
      </c>
      <c r="G611" s="30"/>
      <c r="H611" s="26">
        <f t="shared" si="63"/>
        <v>42604</v>
      </c>
      <c r="I611" s="7" t="s">
        <v>619</v>
      </c>
      <c r="J611" s="7" t="s">
        <v>20</v>
      </c>
      <c r="K611" s="7">
        <v>0</v>
      </c>
      <c r="L611" s="7"/>
      <c r="M611" s="7">
        <v>16.399999999999999</v>
      </c>
      <c r="N611" s="7">
        <v>28.7</v>
      </c>
      <c r="P611" s="26">
        <f t="shared" si="64"/>
        <v>42604</v>
      </c>
      <c r="Q611" s="7" t="s">
        <v>619</v>
      </c>
      <c r="R611" s="7" t="s">
        <v>20</v>
      </c>
      <c r="S611" s="7">
        <v>0.12</v>
      </c>
      <c r="T611" s="7">
        <v>0</v>
      </c>
      <c r="U611" s="7">
        <v>17</v>
      </c>
      <c r="V611" s="7">
        <v>28.8</v>
      </c>
      <c r="X611" s="26">
        <f t="shared" si="65"/>
        <v>42604</v>
      </c>
      <c r="Y611" s="174" t="s">
        <v>619</v>
      </c>
      <c r="Z611" s="174" t="s">
        <v>20</v>
      </c>
      <c r="AA611" s="174">
        <v>0</v>
      </c>
      <c r="AB611" s="174">
        <v>0</v>
      </c>
      <c r="AC611" s="174">
        <v>14.5</v>
      </c>
      <c r="AD611" s="174">
        <v>28.5</v>
      </c>
      <c r="AF611" s="26" t="e">
        <f t="shared" si="66"/>
        <v>#VALUE!</v>
      </c>
      <c r="AG611" s="7"/>
      <c r="AH611" s="7"/>
      <c r="AI611" s="7"/>
      <c r="AJ611" s="7"/>
      <c r="AK611" s="7"/>
      <c r="AL611" s="7"/>
      <c r="AN611" s="26" t="e">
        <f t="shared" si="67"/>
        <v>#VALUE!</v>
      </c>
      <c r="AO611" s="7"/>
      <c r="AP611" s="7"/>
      <c r="AQ611" s="7"/>
      <c r="AR611" s="7"/>
      <c r="AS611" s="7"/>
      <c r="AT611" s="7"/>
      <c r="AV611" s="26" t="e">
        <f t="shared" si="68"/>
        <v>#VALUE!</v>
      </c>
      <c r="AW611" s="7"/>
      <c r="AX611" s="7"/>
      <c r="AY611" s="7"/>
      <c r="AZ611" s="7"/>
      <c r="BA611" s="7"/>
      <c r="BB611" s="7"/>
    </row>
    <row r="612" spans="1:54" x14ac:dyDescent="0.45">
      <c r="A612" s="48">
        <f t="shared" si="69"/>
        <v>42605</v>
      </c>
      <c r="B612" s="60"/>
      <c r="C612" s="61">
        <f>INDEX(($I$12:$N$1473,$Q$12:$V$1473,$Y$12:$AD$1473),$A612-VLOOKUP($C$3,$CA$3:$CC$10,3,FALSE)+1,3,VLOOKUP($C$3,$CA$3:$CB$10,2,FALSE))</f>
        <v>0</v>
      </c>
      <c r="D612" s="61">
        <f>INDEX(($I$12:$N$1473,$Q$12:$V$1473,$Y$12:$AD$1473),$A612-VLOOKUP($C$3,$CA$3:$CC$10,3,FALSE)+1,4,VLOOKUP($C$3,$CA$3:$CB$10,2,FALSE))</f>
        <v>0</v>
      </c>
      <c r="E612" s="61">
        <f>INDEX(($I$12:$N$1473,$Q$12:$V$1473,$Y$12:$AD$1473),$A612-VLOOKUP($C$3,$CA$3:$CC$10,3,FALSE)+1,5,VLOOKUP($C$3,$CA$3:$CB$10,2,FALSE))</f>
        <v>15.9</v>
      </c>
      <c r="F612" s="62">
        <f>INDEX(($I$12:$N$1473,$Q$12:$V$1473,$Y$12:$AD$1473),$A612-VLOOKUP($C$3,$CA$3:$CC$10,3,FALSE)+1,6,VLOOKUP($C$3,$CA$3:$CB$10,2,FALSE))</f>
        <v>32</v>
      </c>
      <c r="G612" s="30"/>
      <c r="H612" s="26">
        <f t="shared" si="63"/>
        <v>42605</v>
      </c>
      <c r="I612" s="7" t="s">
        <v>620</v>
      </c>
      <c r="J612" s="7" t="s">
        <v>20</v>
      </c>
      <c r="K612" s="7">
        <v>0</v>
      </c>
      <c r="L612" s="7"/>
      <c r="M612" s="7">
        <v>17.600000000000001</v>
      </c>
      <c r="N612" s="7">
        <v>32.799999999999997</v>
      </c>
      <c r="P612" s="26">
        <f t="shared" si="64"/>
        <v>42605</v>
      </c>
      <c r="Q612" s="7" t="s">
        <v>620</v>
      </c>
      <c r="R612" s="7" t="s">
        <v>20</v>
      </c>
      <c r="S612" s="7">
        <v>0.24</v>
      </c>
      <c r="T612" s="7">
        <v>0</v>
      </c>
      <c r="U612" s="7">
        <v>16.100000000000001</v>
      </c>
      <c r="V612" s="7">
        <v>32.700000000000003</v>
      </c>
      <c r="X612" s="26">
        <f t="shared" si="65"/>
        <v>42605</v>
      </c>
      <c r="Y612" s="174" t="s">
        <v>620</v>
      </c>
      <c r="Z612" s="174" t="s">
        <v>20</v>
      </c>
      <c r="AA612" s="174">
        <v>0</v>
      </c>
      <c r="AB612" s="174">
        <v>0</v>
      </c>
      <c r="AC612" s="174">
        <v>15.9</v>
      </c>
      <c r="AD612" s="174">
        <v>32</v>
      </c>
      <c r="AF612" s="26" t="e">
        <f t="shared" si="66"/>
        <v>#VALUE!</v>
      </c>
      <c r="AG612" s="7"/>
      <c r="AH612" s="7"/>
      <c r="AI612" s="7"/>
      <c r="AJ612" s="7"/>
      <c r="AK612" s="7"/>
      <c r="AL612" s="7"/>
      <c r="AN612" s="26" t="e">
        <f t="shared" si="67"/>
        <v>#VALUE!</v>
      </c>
      <c r="AO612" s="7"/>
      <c r="AP612" s="7"/>
      <c r="AQ612" s="7"/>
      <c r="AR612" s="7"/>
      <c r="AS612" s="7"/>
      <c r="AT612" s="7"/>
      <c r="AV612" s="26" t="e">
        <f t="shared" si="68"/>
        <v>#VALUE!</v>
      </c>
      <c r="AW612" s="7"/>
      <c r="AX612" s="7"/>
      <c r="AY612" s="7"/>
      <c r="AZ612" s="7"/>
      <c r="BA612" s="7"/>
      <c r="BB612" s="7"/>
    </row>
    <row r="613" spans="1:54" x14ac:dyDescent="0.45">
      <c r="A613" s="48">
        <f t="shared" si="69"/>
        <v>42606</v>
      </c>
      <c r="B613" s="60"/>
      <c r="C613" s="61">
        <f>INDEX(($I$12:$N$1473,$Q$12:$V$1473,$Y$12:$AD$1473),$A613-VLOOKUP($C$3,$CA$3:$CC$10,3,FALSE)+1,3,VLOOKUP($C$3,$CA$3:$CB$10,2,FALSE))</f>
        <v>0</v>
      </c>
      <c r="D613" s="61">
        <f>INDEX(($I$12:$N$1473,$Q$12:$V$1473,$Y$12:$AD$1473),$A613-VLOOKUP($C$3,$CA$3:$CC$10,3,FALSE)+1,4,VLOOKUP($C$3,$CA$3:$CB$10,2,FALSE))</f>
        <v>0</v>
      </c>
      <c r="E613" s="61">
        <f>INDEX(($I$12:$N$1473,$Q$12:$V$1473,$Y$12:$AD$1473),$A613-VLOOKUP($C$3,$CA$3:$CC$10,3,FALSE)+1,5,VLOOKUP($C$3,$CA$3:$CB$10,2,FALSE))</f>
        <v>17.600000000000001</v>
      </c>
      <c r="F613" s="62">
        <f>INDEX(($I$12:$N$1473,$Q$12:$V$1473,$Y$12:$AD$1473),$A613-VLOOKUP($C$3,$CA$3:$CC$10,3,FALSE)+1,6,VLOOKUP($C$3,$CA$3:$CB$10,2,FALSE))</f>
        <v>35.700000000000003</v>
      </c>
      <c r="G613" s="30"/>
      <c r="H613" s="26">
        <f t="shared" si="63"/>
        <v>42606</v>
      </c>
      <c r="I613" s="7" t="s">
        <v>621</v>
      </c>
      <c r="J613" s="7" t="s">
        <v>20</v>
      </c>
      <c r="K613" s="7">
        <v>0</v>
      </c>
      <c r="L613" s="7"/>
      <c r="M613" s="7">
        <v>19.3</v>
      </c>
      <c r="N613" s="7">
        <v>36.6</v>
      </c>
      <c r="P613" s="26">
        <f t="shared" si="64"/>
        <v>42606</v>
      </c>
      <c r="Q613" s="7" t="s">
        <v>621</v>
      </c>
      <c r="R613" s="7" t="s">
        <v>20</v>
      </c>
      <c r="S613" s="7">
        <v>0</v>
      </c>
      <c r="T613" s="7">
        <v>0</v>
      </c>
      <c r="U613" s="7">
        <v>18.100000000000001</v>
      </c>
      <c r="V613" s="7">
        <v>36.299999999999997</v>
      </c>
      <c r="X613" s="26">
        <f t="shared" si="65"/>
        <v>42606</v>
      </c>
      <c r="Y613" s="174" t="s">
        <v>621</v>
      </c>
      <c r="Z613" s="174" t="s">
        <v>20</v>
      </c>
      <c r="AA613" s="174">
        <v>0</v>
      </c>
      <c r="AB613" s="174">
        <v>0</v>
      </c>
      <c r="AC613" s="174">
        <v>17.600000000000001</v>
      </c>
      <c r="AD613" s="174">
        <v>35.700000000000003</v>
      </c>
      <c r="AF613" s="26" t="e">
        <f t="shared" si="66"/>
        <v>#VALUE!</v>
      </c>
      <c r="AG613" s="7"/>
      <c r="AH613" s="7"/>
      <c r="AI613" s="7"/>
      <c r="AJ613" s="7"/>
      <c r="AK613" s="7"/>
      <c r="AL613" s="7"/>
      <c r="AN613" s="26" t="e">
        <f t="shared" si="67"/>
        <v>#VALUE!</v>
      </c>
      <c r="AO613" s="7"/>
      <c r="AP613" s="7"/>
      <c r="AQ613" s="7"/>
      <c r="AR613" s="7"/>
      <c r="AS613" s="7"/>
      <c r="AT613" s="7"/>
      <c r="AV613" s="26" t="e">
        <f t="shared" si="68"/>
        <v>#VALUE!</v>
      </c>
      <c r="AW613" s="7"/>
      <c r="AX613" s="7"/>
      <c r="AY613" s="7"/>
      <c r="AZ613" s="7"/>
      <c r="BA613" s="7"/>
      <c r="BB613" s="7"/>
    </row>
    <row r="614" spans="1:54" x14ac:dyDescent="0.45">
      <c r="A614" s="48">
        <f t="shared" si="69"/>
        <v>42607</v>
      </c>
      <c r="B614" s="60"/>
      <c r="C614" s="61">
        <f>INDEX(($I$12:$N$1473,$Q$12:$V$1473,$Y$12:$AD$1473),$A614-VLOOKUP($C$3,$CA$3:$CC$10,3,FALSE)+1,3,VLOOKUP($C$3,$CA$3:$CB$10,2,FALSE))</f>
        <v>0</v>
      </c>
      <c r="D614" s="61">
        <f>INDEX(($I$12:$N$1473,$Q$12:$V$1473,$Y$12:$AD$1473),$A614-VLOOKUP($C$3,$CA$3:$CC$10,3,FALSE)+1,4,VLOOKUP($C$3,$CA$3:$CB$10,2,FALSE))</f>
        <v>0</v>
      </c>
      <c r="E614" s="61">
        <f>INDEX(($I$12:$N$1473,$Q$12:$V$1473,$Y$12:$AD$1473),$A614-VLOOKUP($C$3,$CA$3:$CC$10,3,FALSE)+1,5,VLOOKUP($C$3,$CA$3:$CB$10,2,FALSE))</f>
        <v>18.399999999999999</v>
      </c>
      <c r="F614" s="62">
        <f>INDEX(($I$12:$N$1473,$Q$12:$V$1473,$Y$12:$AD$1473),$A614-VLOOKUP($C$3,$CA$3:$CC$10,3,FALSE)+1,6,VLOOKUP($C$3,$CA$3:$CB$10,2,FALSE))</f>
        <v>36.6</v>
      </c>
      <c r="G614" s="30"/>
      <c r="H614" s="26">
        <f t="shared" si="63"/>
        <v>42607</v>
      </c>
      <c r="I614" s="7" t="s">
        <v>622</v>
      </c>
      <c r="J614" s="7" t="s">
        <v>20</v>
      </c>
      <c r="K614" s="7">
        <v>0</v>
      </c>
      <c r="L614" s="7"/>
      <c r="M614" s="7">
        <v>20.6</v>
      </c>
      <c r="N614" s="7">
        <v>36.5</v>
      </c>
      <c r="P614" s="26">
        <f t="shared" si="64"/>
        <v>42607</v>
      </c>
      <c r="Q614" s="7" t="s">
        <v>622</v>
      </c>
      <c r="R614" s="7" t="s">
        <v>20</v>
      </c>
      <c r="S614" s="7">
        <v>0</v>
      </c>
      <c r="T614" s="7">
        <v>0</v>
      </c>
      <c r="U614" s="7">
        <v>18.600000000000001</v>
      </c>
      <c r="V614" s="7">
        <v>36.6</v>
      </c>
      <c r="X614" s="26">
        <f t="shared" si="65"/>
        <v>42607</v>
      </c>
      <c r="Y614" s="174" t="s">
        <v>622</v>
      </c>
      <c r="Z614" s="174" t="s">
        <v>20</v>
      </c>
      <c r="AA614" s="174">
        <v>0</v>
      </c>
      <c r="AB614" s="174">
        <v>0</v>
      </c>
      <c r="AC614" s="174">
        <v>18.399999999999999</v>
      </c>
      <c r="AD614" s="174">
        <v>36.6</v>
      </c>
      <c r="AF614" s="26" t="e">
        <f t="shared" si="66"/>
        <v>#VALUE!</v>
      </c>
      <c r="AG614" s="7"/>
      <c r="AH614" s="7"/>
      <c r="AI614" s="7"/>
      <c r="AJ614" s="7"/>
      <c r="AK614" s="7"/>
      <c r="AL614" s="7"/>
      <c r="AN614" s="26" t="e">
        <f t="shared" si="67"/>
        <v>#VALUE!</v>
      </c>
      <c r="AO614" s="7"/>
      <c r="AP614" s="7"/>
      <c r="AQ614" s="7"/>
      <c r="AR614" s="7"/>
      <c r="AS614" s="7"/>
      <c r="AT614" s="7"/>
      <c r="AV614" s="26" t="e">
        <f t="shared" si="68"/>
        <v>#VALUE!</v>
      </c>
      <c r="AW614" s="7"/>
      <c r="AX614" s="7"/>
      <c r="AY614" s="7"/>
      <c r="AZ614" s="7"/>
      <c r="BA614" s="7"/>
      <c r="BB614" s="7"/>
    </row>
    <row r="615" spans="1:54" x14ac:dyDescent="0.45">
      <c r="A615" s="48">
        <f t="shared" si="69"/>
        <v>42608</v>
      </c>
      <c r="B615" s="60"/>
      <c r="C615" s="61">
        <f>INDEX(($I$12:$N$1473,$Q$12:$V$1473,$Y$12:$AD$1473),$A615-VLOOKUP($C$3,$CA$3:$CC$10,3,FALSE)+1,3,VLOOKUP($C$3,$CA$3:$CB$10,2,FALSE))</f>
        <v>0</v>
      </c>
      <c r="D615" s="61">
        <f>INDEX(($I$12:$N$1473,$Q$12:$V$1473,$Y$12:$AD$1473),$A615-VLOOKUP($C$3,$CA$3:$CC$10,3,FALSE)+1,4,VLOOKUP($C$3,$CA$3:$CB$10,2,FALSE))</f>
        <v>0</v>
      </c>
      <c r="E615" s="61">
        <f>INDEX(($I$12:$N$1473,$Q$12:$V$1473,$Y$12:$AD$1473),$A615-VLOOKUP($C$3,$CA$3:$CC$10,3,FALSE)+1,5,VLOOKUP($C$3,$CA$3:$CB$10,2,FALSE))</f>
        <v>19.7</v>
      </c>
      <c r="F615" s="62">
        <f>INDEX(($I$12:$N$1473,$Q$12:$V$1473,$Y$12:$AD$1473),$A615-VLOOKUP($C$3,$CA$3:$CC$10,3,FALSE)+1,6,VLOOKUP($C$3,$CA$3:$CB$10,2,FALSE))</f>
        <v>34</v>
      </c>
      <c r="G615" s="30"/>
      <c r="H615" s="26">
        <f t="shared" si="63"/>
        <v>42608</v>
      </c>
      <c r="I615" s="7" t="s">
        <v>623</v>
      </c>
      <c r="J615" s="7" t="s">
        <v>20</v>
      </c>
      <c r="K615" s="7">
        <v>0</v>
      </c>
      <c r="L615" s="7"/>
      <c r="M615" s="7">
        <v>22.5</v>
      </c>
      <c r="N615" s="7">
        <v>34</v>
      </c>
      <c r="P615" s="26">
        <f t="shared" si="64"/>
        <v>42608</v>
      </c>
      <c r="Q615" s="7" t="s">
        <v>623</v>
      </c>
      <c r="R615" s="7" t="s">
        <v>20</v>
      </c>
      <c r="S615" s="7">
        <v>0</v>
      </c>
      <c r="T615" s="7">
        <v>0</v>
      </c>
      <c r="U615" s="7">
        <v>19.899999999999999</v>
      </c>
      <c r="V615" s="7">
        <v>33.799999999999997</v>
      </c>
      <c r="X615" s="26">
        <f t="shared" si="65"/>
        <v>42608</v>
      </c>
      <c r="Y615" s="174" t="s">
        <v>623</v>
      </c>
      <c r="Z615" s="174" t="s">
        <v>20</v>
      </c>
      <c r="AA615" s="174">
        <v>0</v>
      </c>
      <c r="AB615" s="174">
        <v>0</v>
      </c>
      <c r="AC615" s="174">
        <v>19.7</v>
      </c>
      <c r="AD615" s="174">
        <v>34</v>
      </c>
      <c r="AF615" s="26" t="e">
        <f t="shared" si="66"/>
        <v>#VALUE!</v>
      </c>
      <c r="AG615" s="7"/>
      <c r="AH615" s="7"/>
      <c r="AI615" s="7"/>
      <c r="AJ615" s="7"/>
      <c r="AK615" s="7"/>
      <c r="AL615" s="7"/>
      <c r="AN615" s="26" t="e">
        <f t="shared" si="67"/>
        <v>#VALUE!</v>
      </c>
      <c r="AO615" s="7"/>
      <c r="AP615" s="7"/>
      <c r="AQ615" s="7"/>
      <c r="AR615" s="7"/>
      <c r="AS615" s="7"/>
      <c r="AT615" s="7"/>
      <c r="AV615" s="26" t="e">
        <f t="shared" si="68"/>
        <v>#VALUE!</v>
      </c>
      <c r="AW615" s="7"/>
      <c r="AX615" s="7"/>
      <c r="AY615" s="7"/>
      <c r="AZ615" s="7"/>
      <c r="BA615" s="7"/>
      <c r="BB615" s="7"/>
    </row>
    <row r="616" spans="1:54" x14ac:dyDescent="0.45">
      <c r="A616" s="48">
        <f t="shared" si="69"/>
        <v>42609</v>
      </c>
      <c r="B616" s="60"/>
      <c r="C616" s="61">
        <f>INDEX(($I$12:$N$1473,$Q$12:$V$1473,$Y$12:$AD$1473),$A616-VLOOKUP($C$3,$CA$3:$CC$10,3,FALSE)+1,3,VLOOKUP($C$3,$CA$3:$CB$10,2,FALSE))</f>
        <v>0</v>
      </c>
      <c r="D616" s="61">
        <f>INDEX(($I$12:$N$1473,$Q$12:$V$1473,$Y$12:$AD$1473),$A616-VLOOKUP($C$3,$CA$3:$CC$10,3,FALSE)+1,4,VLOOKUP($C$3,$CA$3:$CB$10,2,FALSE))</f>
        <v>0</v>
      </c>
      <c r="E616" s="61">
        <f>INDEX(($I$12:$N$1473,$Q$12:$V$1473,$Y$12:$AD$1473),$A616-VLOOKUP($C$3,$CA$3:$CC$10,3,FALSE)+1,5,VLOOKUP($C$3,$CA$3:$CB$10,2,FALSE))</f>
        <v>19</v>
      </c>
      <c r="F616" s="62">
        <f>INDEX(($I$12:$N$1473,$Q$12:$V$1473,$Y$12:$AD$1473),$A616-VLOOKUP($C$3,$CA$3:$CC$10,3,FALSE)+1,6,VLOOKUP($C$3,$CA$3:$CB$10,2,FALSE))</f>
        <v>34.200000000000003</v>
      </c>
      <c r="G616" s="30"/>
      <c r="H616" s="26">
        <f t="shared" si="63"/>
        <v>42609</v>
      </c>
      <c r="I616" s="7" t="s">
        <v>624</v>
      </c>
      <c r="J616" s="7" t="s">
        <v>20</v>
      </c>
      <c r="K616" s="7">
        <v>0</v>
      </c>
      <c r="L616" s="7"/>
      <c r="M616" s="7">
        <v>21.2</v>
      </c>
      <c r="N616" s="7">
        <v>34.6</v>
      </c>
      <c r="P616" s="26">
        <f t="shared" si="64"/>
        <v>42609</v>
      </c>
      <c r="Q616" s="7" t="s">
        <v>624</v>
      </c>
      <c r="R616" s="7" t="s">
        <v>20</v>
      </c>
      <c r="S616" s="7">
        <v>0</v>
      </c>
      <c r="T616" s="7">
        <v>0</v>
      </c>
      <c r="U616" s="7">
        <v>19.7</v>
      </c>
      <c r="V616" s="7">
        <v>34.700000000000003</v>
      </c>
      <c r="X616" s="26">
        <f t="shared" si="65"/>
        <v>42609</v>
      </c>
      <c r="Y616" s="174" t="s">
        <v>624</v>
      </c>
      <c r="Z616" s="174" t="s">
        <v>20</v>
      </c>
      <c r="AA616" s="174">
        <v>0</v>
      </c>
      <c r="AB616" s="174">
        <v>0</v>
      </c>
      <c r="AC616" s="174">
        <v>19</v>
      </c>
      <c r="AD616" s="174">
        <v>34.200000000000003</v>
      </c>
      <c r="AF616" s="26" t="e">
        <f t="shared" si="66"/>
        <v>#VALUE!</v>
      </c>
      <c r="AG616" s="7"/>
      <c r="AH616" s="7"/>
      <c r="AI616" s="7"/>
      <c r="AJ616" s="7"/>
      <c r="AK616" s="7"/>
      <c r="AL616" s="7"/>
      <c r="AN616" s="26" t="e">
        <f t="shared" si="67"/>
        <v>#VALUE!</v>
      </c>
      <c r="AO616" s="7"/>
      <c r="AP616" s="7"/>
      <c r="AQ616" s="7"/>
      <c r="AR616" s="7"/>
      <c r="AS616" s="7"/>
      <c r="AT616" s="7"/>
      <c r="AV616" s="26" t="e">
        <f t="shared" si="68"/>
        <v>#VALUE!</v>
      </c>
      <c r="AW616" s="7"/>
      <c r="AX616" s="7"/>
      <c r="AY616" s="7"/>
      <c r="AZ616" s="7"/>
      <c r="BA616" s="7"/>
      <c r="BB616" s="7"/>
    </row>
    <row r="617" spans="1:54" x14ac:dyDescent="0.45">
      <c r="A617" s="48">
        <f t="shared" si="69"/>
        <v>42610</v>
      </c>
      <c r="B617" s="60"/>
      <c r="C617" s="61">
        <f>INDEX(($I$12:$N$1473,$Q$12:$V$1473,$Y$12:$AD$1473),$A617-VLOOKUP($C$3,$CA$3:$CC$10,3,FALSE)+1,3,VLOOKUP($C$3,$CA$3:$CB$10,2,FALSE))</f>
        <v>0</v>
      </c>
      <c r="D617" s="61">
        <f>INDEX(($I$12:$N$1473,$Q$12:$V$1473,$Y$12:$AD$1473),$A617-VLOOKUP($C$3,$CA$3:$CC$10,3,FALSE)+1,4,VLOOKUP($C$3,$CA$3:$CB$10,2,FALSE))</f>
        <v>0</v>
      </c>
      <c r="E617" s="61">
        <f>INDEX(($I$12:$N$1473,$Q$12:$V$1473,$Y$12:$AD$1473),$A617-VLOOKUP($C$3,$CA$3:$CC$10,3,FALSE)+1,5,VLOOKUP($C$3,$CA$3:$CB$10,2,FALSE))</f>
        <v>19.399999999999999</v>
      </c>
      <c r="F617" s="62">
        <f>INDEX(($I$12:$N$1473,$Q$12:$V$1473,$Y$12:$AD$1473),$A617-VLOOKUP($C$3,$CA$3:$CC$10,3,FALSE)+1,6,VLOOKUP($C$3,$CA$3:$CB$10,2,FALSE))</f>
        <v>27.7</v>
      </c>
      <c r="G617" s="30"/>
      <c r="H617" s="26">
        <f t="shared" si="63"/>
        <v>42610</v>
      </c>
      <c r="I617" s="7" t="s">
        <v>625</v>
      </c>
      <c r="J617" s="7" t="s">
        <v>20</v>
      </c>
      <c r="K617" s="7">
        <v>0</v>
      </c>
      <c r="L617" s="7"/>
      <c r="M617" s="7">
        <v>19.399999999999999</v>
      </c>
      <c r="N617" s="7">
        <v>27.8</v>
      </c>
      <c r="P617" s="26">
        <f t="shared" si="64"/>
        <v>42610</v>
      </c>
      <c r="Q617" s="7" t="s">
        <v>625</v>
      </c>
      <c r="R617" s="7" t="s">
        <v>20</v>
      </c>
      <c r="S617" s="7">
        <v>0</v>
      </c>
      <c r="T617" s="7">
        <v>0</v>
      </c>
      <c r="U617" s="7">
        <v>19.600000000000001</v>
      </c>
      <c r="V617" s="7">
        <v>28</v>
      </c>
      <c r="X617" s="26">
        <f t="shared" si="65"/>
        <v>42610</v>
      </c>
      <c r="Y617" s="174" t="s">
        <v>625</v>
      </c>
      <c r="Z617" s="174" t="s">
        <v>20</v>
      </c>
      <c r="AA617" s="174">
        <v>0</v>
      </c>
      <c r="AB617" s="174">
        <v>0</v>
      </c>
      <c r="AC617" s="174">
        <v>19.399999999999999</v>
      </c>
      <c r="AD617" s="174">
        <v>27.7</v>
      </c>
      <c r="AF617" s="26" t="e">
        <f t="shared" si="66"/>
        <v>#VALUE!</v>
      </c>
      <c r="AG617" s="7"/>
      <c r="AH617" s="7"/>
      <c r="AI617" s="7"/>
      <c r="AJ617" s="7"/>
      <c r="AK617" s="7"/>
      <c r="AL617" s="7"/>
      <c r="AN617" s="26" t="e">
        <f t="shared" si="67"/>
        <v>#VALUE!</v>
      </c>
      <c r="AO617" s="7"/>
      <c r="AP617" s="7"/>
      <c r="AQ617" s="7"/>
      <c r="AR617" s="7"/>
      <c r="AS617" s="7"/>
      <c r="AT617" s="7"/>
      <c r="AV617" s="26" t="e">
        <f t="shared" si="68"/>
        <v>#VALUE!</v>
      </c>
      <c r="AW617" s="7"/>
      <c r="AX617" s="7"/>
      <c r="AY617" s="7"/>
      <c r="AZ617" s="7"/>
      <c r="BA617" s="7"/>
      <c r="BB617" s="7"/>
    </row>
    <row r="618" spans="1:54" x14ac:dyDescent="0.45">
      <c r="A618" s="48">
        <f t="shared" si="69"/>
        <v>42611</v>
      </c>
      <c r="B618" s="60"/>
      <c r="C618" s="61">
        <f>INDEX(($I$12:$N$1473,$Q$12:$V$1473,$Y$12:$AD$1473),$A618-VLOOKUP($C$3,$CA$3:$CC$10,3,FALSE)+1,3,VLOOKUP($C$3,$CA$3:$CB$10,2,FALSE))</f>
        <v>0</v>
      </c>
      <c r="D618" s="61">
        <f>INDEX(($I$12:$N$1473,$Q$12:$V$1473,$Y$12:$AD$1473),$A618-VLOOKUP($C$3,$CA$3:$CC$10,3,FALSE)+1,4,VLOOKUP($C$3,$CA$3:$CB$10,2,FALSE))</f>
        <v>0</v>
      </c>
      <c r="E618" s="61">
        <f>INDEX(($I$12:$N$1473,$Q$12:$V$1473,$Y$12:$AD$1473),$A618-VLOOKUP($C$3,$CA$3:$CC$10,3,FALSE)+1,5,VLOOKUP($C$3,$CA$3:$CB$10,2,FALSE))</f>
        <v>16.399999999999999</v>
      </c>
      <c r="F618" s="62">
        <f>INDEX(($I$12:$N$1473,$Q$12:$V$1473,$Y$12:$AD$1473),$A618-VLOOKUP($C$3,$CA$3:$CC$10,3,FALSE)+1,6,VLOOKUP($C$3,$CA$3:$CB$10,2,FALSE))</f>
        <v>24.7</v>
      </c>
      <c r="G618" s="30"/>
      <c r="H618" s="26">
        <f t="shared" si="63"/>
        <v>42611</v>
      </c>
      <c r="I618" s="7" t="s">
        <v>626</v>
      </c>
      <c r="J618" s="7" t="s">
        <v>20</v>
      </c>
      <c r="K618" s="7">
        <v>0</v>
      </c>
      <c r="L618" s="7"/>
      <c r="M618" s="7">
        <v>18.3</v>
      </c>
      <c r="N618" s="7">
        <v>23.9</v>
      </c>
      <c r="P618" s="26">
        <f t="shared" si="64"/>
        <v>42611</v>
      </c>
      <c r="Q618" s="7" t="s">
        <v>626</v>
      </c>
      <c r="R618" s="7" t="s">
        <v>20</v>
      </c>
      <c r="S618" s="7">
        <v>0.03</v>
      </c>
      <c r="T618" s="7">
        <v>0</v>
      </c>
      <c r="U618" s="7">
        <v>17.7</v>
      </c>
      <c r="V618" s="7">
        <v>24.1</v>
      </c>
      <c r="X618" s="26">
        <f t="shared" si="65"/>
        <v>42611</v>
      </c>
      <c r="Y618" s="174" t="s">
        <v>626</v>
      </c>
      <c r="Z618" s="174" t="s">
        <v>20</v>
      </c>
      <c r="AA618" s="174">
        <v>0</v>
      </c>
      <c r="AB618" s="174">
        <v>0</v>
      </c>
      <c r="AC618" s="174">
        <v>16.399999999999999</v>
      </c>
      <c r="AD618" s="174">
        <v>24.7</v>
      </c>
      <c r="AF618" s="26" t="e">
        <f t="shared" si="66"/>
        <v>#VALUE!</v>
      </c>
      <c r="AG618" s="7"/>
      <c r="AH618" s="7"/>
      <c r="AI618" s="7"/>
      <c r="AJ618" s="7"/>
      <c r="AK618" s="7"/>
      <c r="AL618" s="7"/>
      <c r="AN618" s="26" t="e">
        <f t="shared" si="67"/>
        <v>#VALUE!</v>
      </c>
      <c r="AO618" s="7"/>
      <c r="AP618" s="7"/>
      <c r="AQ618" s="7"/>
      <c r="AR618" s="7"/>
      <c r="AS618" s="7"/>
      <c r="AT618" s="7"/>
      <c r="AV618" s="26" t="e">
        <f t="shared" si="68"/>
        <v>#VALUE!</v>
      </c>
      <c r="AW618" s="7"/>
      <c r="AX618" s="7"/>
      <c r="AY618" s="7"/>
      <c r="AZ618" s="7"/>
      <c r="BA618" s="7"/>
      <c r="BB618" s="7"/>
    </row>
    <row r="619" spans="1:54" x14ac:dyDescent="0.45">
      <c r="A619" s="48">
        <f t="shared" si="69"/>
        <v>42612</v>
      </c>
      <c r="B619" s="60"/>
      <c r="C619" s="61">
        <f>INDEX(($I$12:$N$1473,$Q$12:$V$1473,$Y$12:$AD$1473),$A619-VLOOKUP($C$3,$CA$3:$CC$10,3,FALSE)+1,3,VLOOKUP($C$3,$CA$3:$CB$10,2,FALSE))</f>
        <v>0</v>
      </c>
      <c r="D619" s="61">
        <f>INDEX(($I$12:$N$1473,$Q$12:$V$1473,$Y$12:$AD$1473),$A619-VLOOKUP($C$3,$CA$3:$CC$10,3,FALSE)+1,4,VLOOKUP($C$3,$CA$3:$CB$10,2,FALSE))</f>
        <v>0</v>
      </c>
      <c r="E619" s="61">
        <f>INDEX(($I$12:$N$1473,$Q$12:$V$1473,$Y$12:$AD$1473),$A619-VLOOKUP($C$3,$CA$3:$CC$10,3,FALSE)+1,5,VLOOKUP($C$3,$CA$3:$CB$10,2,FALSE))</f>
        <v>14.3</v>
      </c>
      <c r="F619" s="62">
        <f>INDEX(($I$12:$N$1473,$Q$12:$V$1473,$Y$12:$AD$1473),$A619-VLOOKUP($C$3,$CA$3:$CC$10,3,FALSE)+1,6,VLOOKUP($C$3,$CA$3:$CB$10,2,FALSE))</f>
        <v>26.3</v>
      </c>
      <c r="G619" s="30"/>
      <c r="H619" s="26">
        <f t="shared" si="63"/>
        <v>42612</v>
      </c>
      <c r="I619" s="7" t="s">
        <v>627</v>
      </c>
      <c r="J619" s="7" t="s">
        <v>20</v>
      </c>
      <c r="K619" s="7">
        <v>0</v>
      </c>
      <c r="L619" s="7"/>
      <c r="M619" s="7">
        <v>15.5</v>
      </c>
      <c r="N619" s="7">
        <v>27</v>
      </c>
      <c r="P619" s="26">
        <f t="shared" si="64"/>
        <v>42612</v>
      </c>
      <c r="Q619" s="7" t="s">
        <v>627</v>
      </c>
      <c r="R619" s="7" t="s">
        <v>20</v>
      </c>
      <c r="S619" s="7">
        <v>1.04</v>
      </c>
      <c r="T619" s="7">
        <v>0</v>
      </c>
      <c r="U619" s="7">
        <v>13.5</v>
      </c>
      <c r="V619" s="7">
        <v>26.1</v>
      </c>
      <c r="X619" s="26">
        <f t="shared" si="65"/>
        <v>42612</v>
      </c>
      <c r="Y619" s="174" t="s">
        <v>627</v>
      </c>
      <c r="Z619" s="174" t="s">
        <v>20</v>
      </c>
      <c r="AA619" s="174">
        <v>0</v>
      </c>
      <c r="AB619" s="174">
        <v>0</v>
      </c>
      <c r="AC619" s="174">
        <v>14.3</v>
      </c>
      <c r="AD619" s="174">
        <v>26.3</v>
      </c>
      <c r="AF619" s="26" t="e">
        <f t="shared" si="66"/>
        <v>#VALUE!</v>
      </c>
      <c r="AG619" s="7"/>
      <c r="AH619" s="7"/>
      <c r="AI619" s="7"/>
      <c r="AJ619" s="7"/>
      <c r="AK619" s="7"/>
      <c r="AL619" s="7"/>
      <c r="AN619" s="26" t="e">
        <f t="shared" si="67"/>
        <v>#VALUE!</v>
      </c>
      <c r="AO619" s="7"/>
      <c r="AP619" s="7"/>
      <c r="AQ619" s="7"/>
      <c r="AR619" s="7"/>
      <c r="AS619" s="7"/>
      <c r="AT619" s="7"/>
      <c r="AV619" s="26" t="e">
        <f t="shared" si="68"/>
        <v>#VALUE!</v>
      </c>
      <c r="AW619" s="7"/>
      <c r="AX619" s="7"/>
      <c r="AY619" s="7"/>
      <c r="AZ619" s="7"/>
      <c r="BA619" s="7"/>
      <c r="BB619" s="7"/>
    </row>
    <row r="620" spans="1:54" x14ac:dyDescent="0.45">
      <c r="A620" s="48">
        <f t="shared" si="69"/>
        <v>42613</v>
      </c>
      <c r="B620" s="60"/>
      <c r="C620" s="61">
        <f>INDEX(($I$12:$N$1473,$Q$12:$V$1473,$Y$12:$AD$1473),$A620-VLOOKUP($C$3,$CA$3:$CC$10,3,FALSE)+1,3,VLOOKUP($C$3,$CA$3:$CB$10,2,FALSE))</f>
        <v>0</v>
      </c>
      <c r="D620" s="61">
        <f>INDEX(($I$12:$N$1473,$Q$12:$V$1473,$Y$12:$AD$1473),$A620-VLOOKUP($C$3,$CA$3:$CC$10,3,FALSE)+1,4,VLOOKUP($C$3,$CA$3:$CB$10,2,FALSE))</f>
        <v>0</v>
      </c>
      <c r="E620" s="61">
        <f>INDEX(($I$12:$N$1473,$Q$12:$V$1473,$Y$12:$AD$1473),$A620-VLOOKUP($C$3,$CA$3:$CC$10,3,FALSE)+1,5,VLOOKUP($C$3,$CA$3:$CB$10,2,FALSE))</f>
        <v>13.6</v>
      </c>
      <c r="F620" s="62">
        <f>INDEX(($I$12:$N$1473,$Q$12:$V$1473,$Y$12:$AD$1473),$A620-VLOOKUP($C$3,$CA$3:$CC$10,3,FALSE)+1,6,VLOOKUP($C$3,$CA$3:$CB$10,2,FALSE))</f>
        <v>28.4</v>
      </c>
      <c r="G620" s="30"/>
      <c r="H620" s="26">
        <f t="shared" si="63"/>
        <v>42613</v>
      </c>
      <c r="I620" s="7" t="s">
        <v>628</v>
      </c>
      <c r="J620" s="7" t="s">
        <v>20</v>
      </c>
      <c r="K620" s="7">
        <v>0</v>
      </c>
      <c r="L620" s="7"/>
      <c r="M620" s="7">
        <v>16.600000000000001</v>
      </c>
      <c r="N620" s="7">
        <v>28.3</v>
      </c>
      <c r="P620" s="26">
        <f t="shared" si="64"/>
        <v>42613</v>
      </c>
      <c r="Q620" s="7" t="s">
        <v>628</v>
      </c>
      <c r="R620" s="7" t="s">
        <v>20</v>
      </c>
      <c r="S620" s="7">
        <v>1.1000000000000001</v>
      </c>
      <c r="T620" s="7">
        <v>0</v>
      </c>
      <c r="U620" s="7">
        <v>12.9</v>
      </c>
      <c r="V620" s="7">
        <v>28.7</v>
      </c>
      <c r="X620" s="26">
        <f t="shared" si="65"/>
        <v>42613</v>
      </c>
      <c r="Y620" s="174" t="s">
        <v>628</v>
      </c>
      <c r="Z620" s="174" t="s">
        <v>20</v>
      </c>
      <c r="AA620" s="174">
        <v>0</v>
      </c>
      <c r="AB620" s="174">
        <v>0</v>
      </c>
      <c r="AC620" s="174">
        <v>13.6</v>
      </c>
      <c r="AD620" s="174">
        <v>28.4</v>
      </c>
      <c r="AF620" s="26" t="e">
        <f t="shared" si="66"/>
        <v>#VALUE!</v>
      </c>
      <c r="AG620" s="7"/>
      <c r="AH620" s="7"/>
      <c r="AI620" s="7"/>
      <c r="AJ620" s="7"/>
      <c r="AK620" s="7"/>
      <c r="AL620" s="7"/>
      <c r="AN620" s="26" t="e">
        <f t="shared" si="67"/>
        <v>#VALUE!</v>
      </c>
      <c r="AO620" s="7"/>
      <c r="AP620" s="7"/>
      <c r="AQ620" s="7"/>
      <c r="AR620" s="7"/>
      <c r="AS620" s="7"/>
      <c r="AT620" s="7"/>
      <c r="AV620" s="26" t="e">
        <f t="shared" si="68"/>
        <v>#VALUE!</v>
      </c>
      <c r="AW620" s="7"/>
      <c r="AX620" s="7"/>
      <c r="AY620" s="7"/>
      <c r="AZ620" s="7"/>
      <c r="BA620" s="7"/>
      <c r="BB620" s="7"/>
    </row>
    <row r="621" spans="1:54" x14ac:dyDescent="0.45">
      <c r="A621" s="48">
        <f t="shared" si="69"/>
        <v>42614</v>
      </c>
      <c r="B621" s="60"/>
      <c r="C621" s="61">
        <f>INDEX(($I$12:$N$1473,$Q$12:$V$1473,$Y$12:$AD$1473),$A621-VLOOKUP($C$3,$CA$3:$CC$10,3,FALSE)+1,3,VLOOKUP($C$3,$CA$3:$CB$10,2,FALSE))</f>
        <v>0</v>
      </c>
      <c r="D621" s="61">
        <f>INDEX(($I$12:$N$1473,$Q$12:$V$1473,$Y$12:$AD$1473),$A621-VLOOKUP($C$3,$CA$3:$CC$10,3,FALSE)+1,4,VLOOKUP($C$3,$CA$3:$CB$10,2,FALSE))</f>
        <v>0</v>
      </c>
      <c r="E621" s="61">
        <f>INDEX(($I$12:$N$1473,$Q$12:$V$1473,$Y$12:$AD$1473),$A621-VLOOKUP($C$3,$CA$3:$CC$10,3,FALSE)+1,5,VLOOKUP($C$3,$CA$3:$CB$10,2,FALSE))</f>
        <v>12.8</v>
      </c>
      <c r="F621" s="62">
        <f>INDEX(($I$12:$N$1473,$Q$12:$V$1473,$Y$12:$AD$1473),$A621-VLOOKUP($C$3,$CA$3:$CC$10,3,FALSE)+1,6,VLOOKUP($C$3,$CA$3:$CB$10,2,FALSE))</f>
        <v>27.3</v>
      </c>
      <c r="G621" s="30"/>
      <c r="H621" s="26">
        <f t="shared" si="63"/>
        <v>42614</v>
      </c>
      <c r="I621" s="7" t="s">
        <v>629</v>
      </c>
      <c r="J621" s="7" t="s">
        <v>20</v>
      </c>
      <c r="K621" s="7">
        <v>0</v>
      </c>
      <c r="L621" s="7"/>
      <c r="M621" s="7">
        <v>16.600000000000001</v>
      </c>
      <c r="N621" s="7">
        <v>26.7</v>
      </c>
      <c r="P621" s="26">
        <f t="shared" si="64"/>
        <v>42614</v>
      </c>
      <c r="Q621" s="7" t="s">
        <v>629</v>
      </c>
      <c r="R621" s="7" t="s">
        <v>20</v>
      </c>
      <c r="S621" s="7">
        <v>1.1399999999999999</v>
      </c>
      <c r="T621" s="7">
        <v>2.9</v>
      </c>
      <c r="U621" s="7">
        <v>13</v>
      </c>
      <c r="V621" s="7">
        <v>27.1</v>
      </c>
      <c r="X621" s="26">
        <f t="shared" si="65"/>
        <v>42614</v>
      </c>
      <c r="Y621" s="174" t="s">
        <v>629</v>
      </c>
      <c r="Z621" s="174" t="s">
        <v>20</v>
      </c>
      <c r="AA621" s="174">
        <v>0</v>
      </c>
      <c r="AB621" s="174">
        <v>0</v>
      </c>
      <c r="AC621" s="174">
        <v>12.8</v>
      </c>
      <c r="AD621" s="174">
        <v>27.3</v>
      </c>
      <c r="AF621" s="26" t="e">
        <f t="shared" si="66"/>
        <v>#VALUE!</v>
      </c>
      <c r="AG621" s="7"/>
      <c r="AH621" s="7"/>
      <c r="AI621" s="7"/>
      <c r="AJ621" s="7"/>
      <c r="AK621" s="7"/>
      <c r="AL621" s="7"/>
      <c r="AN621" s="26" t="e">
        <f t="shared" si="67"/>
        <v>#VALUE!</v>
      </c>
      <c r="AO621" s="7"/>
      <c r="AP621" s="7"/>
      <c r="AQ621" s="7"/>
      <c r="AR621" s="7"/>
      <c r="AS621" s="7"/>
      <c r="AT621" s="7"/>
      <c r="AV621" s="26" t="e">
        <f t="shared" si="68"/>
        <v>#VALUE!</v>
      </c>
      <c r="AW621" s="7"/>
      <c r="AX621" s="7"/>
      <c r="AY621" s="7"/>
      <c r="AZ621" s="7"/>
      <c r="BA621" s="7"/>
      <c r="BB621" s="7"/>
    </row>
    <row r="622" spans="1:54" x14ac:dyDescent="0.45">
      <c r="A622" s="48">
        <f t="shared" si="69"/>
        <v>42615</v>
      </c>
      <c r="B622" s="60"/>
      <c r="C622" s="61">
        <f>INDEX(($I$12:$N$1473,$Q$12:$V$1473,$Y$12:$AD$1473),$A622-VLOOKUP($C$3,$CA$3:$CC$10,3,FALSE)+1,3,VLOOKUP($C$3,$CA$3:$CB$10,2,FALSE))</f>
        <v>0</v>
      </c>
      <c r="D622" s="61">
        <f>INDEX(($I$12:$N$1473,$Q$12:$V$1473,$Y$12:$AD$1473),$A622-VLOOKUP($C$3,$CA$3:$CC$10,3,FALSE)+1,4,VLOOKUP($C$3,$CA$3:$CB$10,2,FALSE))</f>
        <v>0</v>
      </c>
      <c r="E622" s="61">
        <f>INDEX(($I$12:$N$1473,$Q$12:$V$1473,$Y$12:$AD$1473),$A622-VLOOKUP($C$3,$CA$3:$CC$10,3,FALSE)+1,5,VLOOKUP($C$3,$CA$3:$CB$10,2,FALSE))</f>
        <v>13.8</v>
      </c>
      <c r="F622" s="62">
        <f>INDEX(($I$12:$N$1473,$Q$12:$V$1473,$Y$12:$AD$1473),$A622-VLOOKUP($C$3,$CA$3:$CC$10,3,FALSE)+1,6,VLOOKUP($C$3,$CA$3:$CB$10,2,FALSE))</f>
        <v>29</v>
      </c>
      <c r="G622" s="30"/>
      <c r="H622" s="26">
        <f t="shared" si="63"/>
        <v>42615</v>
      </c>
      <c r="I622" s="7" t="s">
        <v>630</v>
      </c>
      <c r="J622" s="7" t="s">
        <v>20</v>
      </c>
      <c r="K622" s="7">
        <v>0</v>
      </c>
      <c r="L622" s="7"/>
      <c r="M622" s="7">
        <v>16.100000000000001</v>
      </c>
      <c r="N622" s="7">
        <v>28.5</v>
      </c>
      <c r="P622" s="26">
        <f t="shared" si="64"/>
        <v>42615</v>
      </c>
      <c r="Q622" s="7" t="s">
        <v>630</v>
      </c>
      <c r="R622" s="7" t="s">
        <v>20</v>
      </c>
      <c r="S622" s="7">
        <v>1.08</v>
      </c>
      <c r="T622" s="7">
        <v>2.9</v>
      </c>
      <c r="U622" s="7">
        <v>13</v>
      </c>
      <c r="V622" s="7">
        <v>28.5</v>
      </c>
      <c r="X622" s="26">
        <f t="shared" si="65"/>
        <v>42615</v>
      </c>
      <c r="Y622" s="174" t="s">
        <v>630</v>
      </c>
      <c r="Z622" s="174" t="s">
        <v>20</v>
      </c>
      <c r="AA622" s="174">
        <v>0</v>
      </c>
      <c r="AB622" s="174">
        <v>0</v>
      </c>
      <c r="AC622" s="174">
        <v>13.8</v>
      </c>
      <c r="AD622" s="174">
        <v>29</v>
      </c>
      <c r="AF622" s="26" t="e">
        <f t="shared" si="66"/>
        <v>#VALUE!</v>
      </c>
      <c r="AG622" s="7"/>
      <c r="AH622" s="7"/>
      <c r="AI622" s="7"/>
      <c r="AJ622" s="7"/>
      <c r="AK622" s="7"/>
      <c r="AL622" s="7"/>
      <c r="AN622" s="26" t="e">
        <f t="shared" si="67"/>
        <v>#VALUE!</v>
      </c>
      <c r="AO622" s="7"/>
      <c r="AP622" s="7"/>
      <c r="AQ622" s="7"/>
      <c r="AR622" s="7"/>
      <c r="AS622" s="7"/>
      <c r="AT622" s="7"/>
      <c r="AV622" s="26" t="e">
        <f t="shared" si="68"/>
        <v>#VALUE!</v>
      </c>
      <c r="AW622" s="7"/>
      <c r="AX622" s="7"/>
      <c r="AY622" s="7"/>
      <c r="AZ622" s="7"/>
      <c r="BA622" s="7"/>
      <c r="BB622" s="7"/>
    </row>
    <row r="623" spans="1:54" x14ac:dyDescent="0.45">
      <c r="A623" s="48">
        <f t="shared" si="69"/>
        <v>42616</v>
      </c>
      <c r="B623" s="60"/>
      <c r="C623" s="61">
        <f>INDEX(($I$12:$N$1473,$Q$12:$V$1473,$Y$12:$AD$1473),$A623-VLOOKUP($C$3,$CA$3:$CC$10,3,FALSE)+1,3,VLOOKUP($C$3,$CA$3:$CB$10,2,FALSE))</f>
        <v>0</v>
      </c>
      <c r="D623" s="61">
        <f>INDEX(($I$12:$N$1473,$Q$12:$V$1473,$Y$12:$AD$1473),$A623-VLOOKUP($C$3,$CA$3:$CC$10,3,FALSE)+1,4,VLOOKUP($C$3,$CA$3:$CB$10,2,FALSE))</f>
        <v>0</v>
      </c>
      <c r="E623" s="61">
        <f>INDEX(($I$12:$N$1473,$Q$12:$V$1473,$Y$12:$AD$1473),$A623-VLOOKUP($C$3,$CA$3:$CC$10,3,FALSE)+1,5,VLOOKUP($C$3,$CA$3:$CB$10,2,FALSE))</f>
        <v>14.4</v>
      </c>
      <c r="F623" s="62">
        <f>INDEX(($I$12:$N$1473,$Q$12:$V$1473,$Y$12:$AD$1473),$A623-VLOOKUP($C$3,$CA$3:$CC$10,3,FALSE)+1,6,VLOOKUP($C$3,$CA$3:$CB$10,2,FALSE))</f>
        <v>28.3</v>
      </c>
      <c r="G623" s="30"/>
      <c r="H623" s="26">
        <f t="shared" si="63"/>
        <v>42616</v>
      </c>
      <c r="I623" s="7" t="s">
        <v>631</v>
      </c>
      <c r="J623" s="7" t="s">
        <v>20</v>
      </c>
      <c r="K623" s="7">
        <v>0</v>
      </c>
      <c r="L623" s="7"/>
      <c r="M623" s="7">
        <v>17.2</v>
      </c>
      <c r="N623" s="7">
        <v>28.3</v>
      </c>
      <c r="P623" s="26">
        <f t="shared" si="64"/>
        <v>42616</v>
      </c>
      <c r="Q623" s="7" t="s">
        <v>631</v>
      </c>
      <c r="R623" s="7" t="s">
        <v>20</v>
      </c>
      <c r="S623" s="7">
        <v>0.69</v>
      </c>
      <c r="T623" s="7">
        <v>2.9</v>
      </c>
      <c r="U623" s="7">
        <v>14.4</v>
      </c>
      <c r="V623" s="7">
        <v>28</v>
      </c>
      <c r="X623" s="26">
        <f t="shared" si="65"/>
        <v>42616</v>
      </c>
      <c r="Y623" s="174" t="s">
        <v>631</v>
      </c>
      <c r="Z623" s="174" t="s">
        <v>20</v>
      </c>
      <c r="AA623" s="174">
        <v>0</v>
      </c>
      <c r="AB623" s="174">
        <v>0</v>
      </c>
      <c r="AC623" s="174">
        <v>14.4</v>
      </c>
      <c r="AD623" s="174">
        <v>28.3</v>
      </c>
      <c r="AF623" s="26" t="e">
        <f t="shared" si="66"/>
        <v>#VALUE!</v>
      </c>
      <c r="AG623" s="7"/>
      <c r="AH623" s="7"/>
      <c r="AI623" s="7"/>
      <c r="AJ623" s="7"/>
      <c r="AK623" s="7"/>
      <c r="AL623" s="7"/>
      <c r="AN623" s="26" t="e">
        <f t="shared" si="67"/>
        <v>#VALUE!</v>
      </c>
      <c r="AO623" s="7"/>
      <c r="AP623" s="7"/>
      <c r="AQ623" s="7"/>
      <c r="AR623" s="7"/>
      <c r="AS623" s="7"/>
      <c r="AT623" s="7"/>
      <c r="AV623" s="26" t="e">
        <f t="shared" si="68"/>
        <v>#VALUE!</v>
      </c>
      <c r="AW623" s="7"/>
      <c r="AX623" s="7"/>
      <c r="AY623" s="7"/>
      <c r="AZ623" s="7"/>
      <c r="BA623" s="7"/>
      <c r="BB623" s="7"/>
    </row>
    <row r="624" spans="1:54" x14ac:dyDescent="0.45">
      <c r="A624" s="48">
        <f t="shared" si="69"/>
        <v>42617</v>
      </c>
      <c r="B624" s="60"/>
      <c r="C624" s="61">
        <f>INDEX(($I$12:$N$1473,$Q$12:$V$1473,$Y$12:$AD$1473),$A624-VLOOKUP($C$3,$CA$3:$CC$10,3,FALSE)+1,3,VLOOKUP($C$3,$CA$3:$CB$10,2,FALSE))</f>
        <v>0</v>
      </c>
      <c r="D624" s="61">
        <f>INDEX(($I$12:$N$1473,$Q$12:$V$1473,$Y$12:$AD$1473),$A624-VLOOKUP($C$3,$CA$3:$CC$10,3,FALSE)+1,4,VLOOKUP($C$3,$CA$3:$CB$10,2,FALSE))</f>
        <v>0</v>
      </c>
      <c r="E624" s="61">
        <f>INDEX(($I$12:$N$1473,$Q$12:$V$1473,$Y$12:$AD$1473),$A624-VLOOKUP($C$3,$CA$3:$CC$10,3,FALSE)+1,5,VLOOKUP($C$3,$CA$3:$CB$10,2,FALSE))</f>
        <v>17.600000000000001</v>
      </c>
      <c r="F624" s="62">
        <f>INDEX(($I$12:$N$1473,$Q$12:$V$1473,$Y$12:$AD$1473),$A624-VLOOKUP($C$3,$CA$3:$CC$10,3,FALSE)+1,6,VLOOKUP($C$3,$CA$3:$CB$10,2,FALSE))</f>
        <v>21.8</v>
      </c>
      <c r="G624" s="30"/>
      <c r="H624" s="26">
        <f t="shared" si="63"/>
        <v>42617</v>
      </c>
      <c r="I624" s="7" t="s">
        <v>632</v>
      </c>
      <c r="J624" s="7" t="s">
        <v>20</v>
      </c>
      <c r="K624" s="7">
        <v>0</v>
      </c>
      <c r="L624" s="7"/>
      <c r="M624" s="7">
        <v>18.3</v>
      </c>
      <c r="N624" s="7">
        <v>22.2</v>
      </c>
      <c r="P624" s="26">
        <f t="shared" si="64"/>
        <v>42617</v>
      </c>
      <c r="Q624" s="7" t="s">
        <v>632</v>
      </c>
      <c r="R624" s="7" t="s">
        <v>20</v>
      </c>
      <c r="S624" s="7">
        <v>0</v>
      </c>
      <c r="T624" s="7">
        <v>2.9</v>
      </c>
      <c r="U624" s="7">
        <v>18.100000000000001</v>
      </c>
      <c r="V624" s="7">
        <v>22.6</v>
      </c>
      <c r="X624" s="26">
        <f t="shared" si="65"/>
        <v>42617</v>
      </c>
      <c r="Y624" s="174" t="s">
        <v>632</v>
      </c>
      <c r="Z624" s="174" t="s">
        <v>20</v>
      </c>
      <c r="AA624" s="174">
        <v>0</v>
      </c>
      <c r="AB624" s="174">
        <v>0</v>
      </c>
      <c r="AC624" s="174">
        <v>17.600000000000001</v>
      </c>
      <c r="AD624" s="174">
        <v>21.8</v>
      </c>
      <c r="AF624" s="26" t="e">
        <f t="shared" si="66"/>
        <v>#VALUE!</v>
      </c>
      <c r="AG624" s="7"/>
      <c r="AH624" s="7"/>
      <c r="AI624" s="7"/>
      <c r="AJ624" s="7"/>
      <c r="AK624" s="7"/>
      <c r="AL624" s="7"/>
      <c r="AN624" s="26" t="e">
        <f t="shared" si="67"/>
        <v>#VALUE!</v>
      </c>
      <c r="AO624" s="7"/>
      <c r="AP624" s="7"/>
      <c r="AQ624" s="7"/>
      <c r="AR624" s="7"/>
      <c r="AS624" s="7"/>
      <c r="AT624" s="7"/>
      <c r="AV624" s="26" t="e">
        <f t="shared" si="68"/>
        <v>#VALUE!</v>
      </c>
      <c r="AW624" s="7"/>
      <c r="AX624" s="7"/>
      <c r="AY624" s="7"/>
      <c r="AZ624" s="7"/>
      <c r="BA624" s="7"/>
      <c r="BB624" s="7"/>
    </row>
    <row r="625" spans="1:54" x14ac:dyDescent="0.45">
      <c r="A625" s="48">
        <f t="shared" si="69"/>
        <v>42618</v>
      </c>
      <c r="B625" s="60"/>
      <c r="C625" s="61">
        <f>INDEX(($I$12:$N$1473,$Q$12:$V$1473,$Y$12:$AD$1473),$A625-VLOOKUP($C$3,$CA$3:$CC$10,3,FALSE)+1,3,VLOOKUP($C$3,$CA$3:$CB$10,2,FALSE))</f>
        <v>0.65</v>
      </c>
      <c r="D625" s="61">
        <f>INDEX(($I$12:$N$1473,$Q$12:$V$1473,$Y$12:$AD$1473),$A625-VLOOKUP($C$3,$CA$3:$CC$10,3,FALSE)+1,4,VLOOKUP($C$3,$CA$3:$CB$10,2,FALSE))</f>
        <v>0</v>
      </c>
      <c r="E625" s="61">
        <f>INDEX(($I$12:$N$1473,$Q$12:$V$1473,$Y$12:$AD$1473),$A625-VLOOKUP($C$3,$CA$3:$CC$10,3,FALSE)+1,5,VLOOKUP($C$3,$CA$3:$CB$10,2,FALSE))</f>
        <v>14.8</v>
      </c>
      <c r="F625" s="62">
        <f>INDEX(($I$12:$N$1473,$Q$12:$V$1473,$Y$12:$AD$1473),$A625-VLOOKUP($C$3,$CA$3:$CC$10,3,FALSE)+1,6,VLOOKUP($C$3,$CA$3:$CB$10,2,FALSE))</f>
        <v>19.899999999999999</v>
      </c>
      <c r="G625" s="30"/>
      <c r="H625" s="26">
        <f t="shared" si="63"/>
        <v>42618</v>
      </c>
      <c r="I625" s="7" t="s">
        <v>633</v>
      </c>
      <c r="J625" s="7" t="s">
        <v>20</v>
      </c>
      <c r="K625" s="7">
        <v>0.15</v>
      </c>
      <c r="L625" s="7"/>
      <c r="M625" s="7">
        <v>15.5</v>
      </c>
      <c r="N625" s="7">
        <v>20.2</v>
      </c>
      <c r="P625" s="26">
        <f t="shared" si="64"/>
        <v>42618</v>
      </c>
      <c r="Q625" s="7" t="s">
        <v>633</v>
      </c>
      <c r="R625" s="7" t="s">
        <v>20</v>
      </c>
      <c r="S625" s="7">
        <v>0.98</v>
      </c>
      <c r="T625" s="7">
        <v>2.9</v>
      </c>
      <c r="U625" s="7">
        <v>15.3</v>
      </c>
      <c r="V625" s="7">
        <v>19.3</v>
      </c>
      <c r="X625" s="26">
        <f t="shared" si="65"/>
        <v>42618</v>
      </c>
      <c r="Y625" s="174" t="s">
        <v>633</v>
      </c>
      <c r="Z625" s="174" t="s">
        <v>20</v>
      </c>
      <c r="AA625" s="174">
        <v>0.65</v>
      </c>
      <c r="AB625" s="174">
        <v>0</v>
      </c>
      <c r="AC625" s="174">
        <v>14.8</v>
      </c>
      <c r="AD625" s="174">
        <v>19.899999999999999</v>
      </c>
      <c r="AF625" s="26" t="e">
        <f t="shared" si="66"/>
        <v>#VALUE!</v>
      </c>
      <c r="AG625" s="7"/>
      <c r="AH625" s="7"/>
      <c r="AI625" s="7"/>
      <c r="AJ625" s="7"/>
      <c r="AK625" s="7"/>
      <c r="AL625" s="7"/>
      <c r="AN625" s="26" t="e">
        <f t="shared" si="67"/>
        <v>#VALUE!</v>
      </c>
      <c r="AO625" s="7"/>
      <c r="AP625" s="7"/>
      <c r="AQ625" s="7"/>
      <c r="AR625" s="7"/>
      <c r="AS625" s="7"/>
      <c r="AT625" s="7"/>
      <c r="AV625" s="26" t="e">
        <f t="shared" si="68"/>
        <v>#VALUE!</v>
      </c>
      <c r="AW625" s="7"/>
      <c r="AX625" s="7"/>
      <c r="AY625" s="7"/>
      <c r="AZ625" s="7"/>
      <c r="BA625" s="7"/>
      <c r="BB625" s="7"/>
    </row>
    <row r="626" spans="1:54" x14ac:dyDescent="0.45">
      <c r="A626" s="48">
        <f t="shared" si="69"/>
        <v>42619</v>
      </c>
      <c r="B626" s="60"/>
      <c r="C626" s="61">
        <f>INDEX(($I$12:$N$1473,$Q$12:$V$1473,$Y$12:$AD$1473),$A626-VLOOKUP($C$3,$CA$3:$CC$10,3,FALSE)+1,3,VLOOKUP($C$3,$CA$3:$CB$10,2,FALSE))</f>
        <v>0</v>
      </c>
      <c r="D626" s="61">
        <f>INDEX(($I$12:$N$1473,$Q$12:$V$1473,$Y$12:$AD$1473),$A626-VLOOKUP($C$3,$CA$3:$CC$10,3,FALSE)+1,4,VLOOKUP($C$3,$CA$3:$CB$10,2,FALSE))</f>
        <v>0</v>
      </c>
      <c r="E626" s="61">
        <f>INDEX(($I$12:$N$1473,$Q$12:$V$1473,$Y$12:$AD$1473),$A626-VLOOKUP($C$3,$CA$3:$CC$10,3,FALSE)+1,5,VLOOKUP($C$3,$CA$3:$CB$10,2,FALSE))</f>
        <v>18.100000000000001</v>
      </c>
      <c r="F626" s="62">
        <f>INDEX(($I$12:$N$1473,$Q$12:$V$1473,$Y$12:$AD$1473),$A626-VLOOKUP($C$3,$CA$3:$CC$10,3,FALSE)+1,6,VLOOKUP($C$3,$CA$3:$CB$10,2,FALSE))</f>
        <v>22.9</v>
      </c>
      <c r="G626" s="30"/>
      <c r="H626" s="26">
        <f t="shared" si="63"/>
        <v>42619</v>
      </c>
      <c r="I626" s="7" t="s">
        <v>634</v>
      </c>
      <c r="J626" s="7" t="s">
        <v>20</v>
      </c>
      <c r="K626" s="7">
        <v>0</v>
      </c>
      <c r="L626" s="7"/>
      <c r="M626" s="7">
        <v>19.2</v>
      </c>
      <c r="N626" s="7">
        <v>23.7</v>
      </c>
      <c r="P626" s="26">
        <f t="shared" si="64"/>
        <v>42619</v>
      </c>
      <c r="Q626" s="7" t="s">
        <v>634</v>
      </c>
      <c r="R626" s="7" t="s">
        <v>20</v>
      </c>
      <c r="S626" s="7">
        <v>0</v>
      </c>
      <c r="T626" s="7">
        <v>2.9</v>
      </c>
      <c r="U626" s="7">
        <v>18.7</v>
      </c>
      <c r="V626" s="7">
        <v>23.1</v>
      </c>
      <c r="X626" s="26">
        <f t="shared" si="65"/>
        <v>42619</v>
      </c>
      <c r="Y626" s="174" t="s">
        <v>634</v>
      </c>
      <c r="Z626" s="174" t="s">
        <v>20</v>
      </c>
      <c r="AA626" s="174">
        <v>0</v>
      </c>
      <c r="AB626" s="174">
        <v>0</v>
      </c>
      <c r="AC626" s="174">
        <v>18.100000000000001</v>
      </c>
      <c r="AD626" s="174">
        <v>22.9</v>
      </c>
      <c r="AF626" s="26" t="e">
        <f t="shared" si="66"/>
        <v>#VALUE!</v>
      </c>
      <c r="AG626" s="7"/>
      <c r="AH626" s="7"/>
      <c r="AI626" s="7"/>
      <c r="AJ626" s="7"/>
      <c r="AK626" s="7"/>
      <c r="AL626" s="7"/>
      <c r="AN626" s="26" t="e">
        <f t="shared" si="67"/>
        <v>#VALUE!</v>
      </c>
      <c r="AO626" s="7"/>
      <c r="AP626" s="7"/>
      <c r="AQ626" s="7"/>
      <c r="AR626" s="7"/>
      <c r="AS626" s="7"/>
      <c r="AT626" s="7"/>
      <c r="AV626" s="26" t="e">
        <f t="shared" si="68"/>
        <v>#VALUE!</v>
      </c>
      <c r="AW626" s="7"/>
      <c r="AX626" s="7"/>
      <c r="AY626" s="7"/>
      <c r="AZ626" s="7"/>
      <c r="BA626" s="7"/>
      <c r="BB626" s="7"/>
    </row>
    <row r="627" spans="1:54" x14ac:dyDescent="0.45">
      <c r="A627" s="48">
        <f t="shared" si="69"/>
        <v>42620</v>
      </c>
      <c r="B627" s="60"/>
      <c r="C627" s="61">
        <f>INDEX(($I$12:$N$1473,$Q$12:$V$1473,$Y$12:$AD$1473),$A627-VLOOKUP($C$3,$CA$3:$CC$10,3,FALSE)+1,3,VLOOKUP($C$3,$CA$3:$CB$10,2,FALSE))</f>
        <v>0</v>
      </c>
      <c r="D627" s="61">
        <f>INDEX(($I$12:$N$1473,$Q$12:$V$1473,$Y$12:$AD$1473),$A627-VLOOKUP($C$3,$CA$3:$CC$10,3,FALSE)+1,4,VLOOKUP($C$3,$CA$3:$CB$10,2,FALSE))</f>
        <v>0</v>
      </c>
      <c r="E627" s="61">
        <f>INDEX(($I$12:$N$1473,$Q$12:$V$1473,$Y$12:$AD$1473),$A627-VLOOKUP($C$3,$CA$3:$CC$10,3,FALSE)+1,5,VLOOKUP($C$3,$CA$3:$CB$10,2,FALSE))</f>
        <v>14.2</v>
      </c>
      <c r="F627" s="62">
        <f>INDEX(($I$12:$N$1473,$Q$12:$V$1473,$Y$12:$AD$1473),$A627-VLOOKUP($C$3,$CA$3:$CC$10,3,FALSE)+1,6,VLOOKUP($C$3,$CA$3:$CB$10,2,FALSE))</f>
        <v>28.5</v>
      </c>
      <c r="G627" s="30"/>
      <c r="H627" s="26">
        <f t="shared" si="63"/>
        <v>42620</v>
      </c>
      <c r="I627" s="7" t="s">
        <v>635</v>
      </c>
      <c r="J627" s="7" t="s">
        <v>20</v>
      </c>
      <c r="K627" s="7">
        <v>0</v>
      </c>
      <c r="L627" s="7"/>
      <c r="M627" s="7">
        <v>15.6</v>
      </c>
      <c r="N627" s="7">
        <v>28.8</v>
      </c>
      <c r="P627" s="26">
        <f t="shared" si="64"/>
        <v>42620</v>
      </c>
      <c r="Q627" s="7" t="s">
        <v>635</v>
      </c>
      <c r="R627" s="7" t="s">
        <v>20</v>
      </c>
      <c r="S627" s="7">
        <v>1.1100000000000001</v>
      </c>
      <c r="T627" s="7">
        <v>2.9</v>
      </c>
      <c r="U627" s="7">
        <v>12.9</v>
      </c>
      <c r="V627" s="7">
        <v>28.4</v>
      </c>
      <c r="X627" s="26">
        <f t="shared" si="65"/>
        <v>42620</v>
      </c>
      <c r="Y627" s="174" t="s">
        <v>635</v>
      </c>
      <c r="Z627" s="174" t="s">
        <v>20</v>
      </c>
      <c r="AA627" s="174">
        <v>0</v>
      </c>
      <c r="AB627" s="174">
        <v>0</v>
      </c>
      <c r="AC627" s="174">
        <v>14.2</v>
      </c>
      <c r="AD627" s="174">
        <v>28.5</v>
      </c>
      <c r="AF627" s="26" t="e">
        <f t="shared" si="66"/>
        <v>#VALUE!</v>
      </c>
      <c r="AG627" s="7"/>
      <c r="AH627" s="7"/>
      <c r="AI627" s="7"/>
      <c r="AJ627" s="7"/>
      <c r="AK627" s="7"/>
      <c r="AL627" s="7"/>
      <c r="AN627" s="26" t="e">
        <f t="shared" si="67"/>
        <v>#VALUE!</v>
      </c>
      <c r="AO627" s="7"/>
      <c r="AP627" s="7"/>
      <c r="AQ627" s="7"/>
      <c r="AR627" s="7"/>
      <c r="AS627" s="7"/>
      <c r="AT627" s="7"/>
      <c r="AV627" s="26" t="e">
        <f t="shared" si="68"/>
        <v>#VALUE!</v>
      </c>
      <c r="AW627" s="7"/>
      <c r="AX627" s="7"/>
      <c r="AY627" s="7"/>
      <c r="AZ627" s="7"/>
      <c r="BA627" s="7"/>
      <c r="BB627" s="7"/>
    </row>
    <row r="628" spans="1:54" x14ac:dyDescent="0.45">
      <c r="A628" s="48">
        <f t="shared" si="69"/>
        <v>42621</v>
      </c>
      <c r="B628" s="60"/>
      <c r="C628" s="61">
        <f>INDEX(($I$12:$N$1473,$Q$12:$V$1473,$Y$12:$AD$1473),$A628-VLOOKUP($C$3,$CA$3:$CC$10,3,FALSE)+1,3,VLOOKUP($C$3,$CA$3:$CB$10,2,FALSE))</f>
        <v>0</v>
      </c>
      <c r="D628" s="61">
        <f>INDEX(($I$12:$N$1473,$Q$12:$V$1473,$Y$12:$AD$1473),$A628-VLOOKUP($C$3,$CA$3:$CC$10,3,FALSE)+1,4,VLOOKUP($C$3,$CA$3:$CB$10,2,FALSE))</f>
        <v>0</v>
      </c>
      <c r="E628" s="61">
        <f>INDEX(($I$12:$N$1473,$Q$12:$V$1473,$Y$12:$AD$1473),$A628-VLOOKUP($C$3,$CA$3:$CC$10,3,FALSE)+1,5,VLOOKUP($C$3,$CA$3:$CB$10,2,FALSE))</f>
        <v>13.1</v>
      </c>
      <c r="F628" s="62">
        <f>INDEX(($I$12:$N$1473,$Q$12:$V$1473,$Y$12:$AD$1473),$A628-VLOOKUP($C$3,$CA$3:$CC$10,3,FALSE)+1,6,VLOOKUP($C$3,$CA$3:$CB$10,2,FALSE))</f>
        <v>25.5</v>
      </c>
      <c r="G628" s="30"/>
      <c r="H628" s="26">
        <f t="shared" si="63"/>
        <v>42621</v>
      </c>
      <c r="I628" s="7" t="s">
        <v>636</v>
      </c>
      <c r="J628" s="7" t="s">
        <v>20</v>
      </c>
      <c r="K628" s="7">
        <v>0</v>
      </c>
      <c r="L628" s="7"/>
      <c r="M628" s="7">
        <v>15.2</v>
      </c>
      <c r="N628" s="7">
        <v>24.7</v>
      </c>
      <c r="P628" s="26">
        <f t="shared" si="64"/>
        <v>42621</v>
      </c>
      <c r="Q628" s="7" t="s">
        <v>636</v>
      </c>
      <c r="R628" s="7" t="s">
        <v>20</v>
      </c>
      <c r="S628" s="7">
        <v>1.05</v>
      </c>
      <c r="T628" s="7">
        <v>2.9</v>
      </c>
      <c r="U628" s="7">
        <v>13.6</v>
      </c>
      <c r="V628" s="7">
        <v>25.3</v>
      </c>
      <c r="X628" s="26">
        <f t="shared" si="65"/>
        <v>42621</v>
      </c>
      <c r="Y628" s="174" t="s">
        <v>636</v>
      </c>
      <c r="Z628" s="174" t="s">
        <v>20</v>
      </c>
      <c r="AA628" s="174">
        <v>0</v>
      </c>
      <c r="AB628" s="174">
        <v>0</v>
      </c>
      <c r="AC628" s="174">
        <v>13.1</v>
      </c>
      <c r="AD628" s="174">
        <v>25.5</v>
      </c>
      <c r="AF628" s="26" t="e">
        <f t="shared" si="66"/>
        <v>#VALUE!</v>
      </c>
      <c r="AG628" s="7"/>
      <c r="AH628" s="7"/>
      <c r="AI628" s="7"/>
      <c r="AJ628" s="7"/>
      <c r="AK628" s="7"/>
      <c r="AL628" s="7"/>
      <c r="AN628" s="26" t="e">
        <f t="shared" si="67"/>
        <v>#VALUE!</v>
      </c>
      <c r="AO628" s="7"/>
      <c r="AP628" s="7"/>
      <c r="AQ628" s="7"/>
      <c r="AR628" s="7"/>
      <c r="AS628" s="7"/>
      <c r="AT628" s="7"/>
      <c r="AV628" s="26" t="e">
        <f t="shared" si="68"/>
        <v>#VALUE!</v>
      </c>
      <c r="AW628" s="7"/>
      <c r="AX628" s="7"/>
      <c r="AY628" s="7"/>
      <c r="AZ628" s="7"/>
      <c r="BA628" s="7"/>
      <c r="BB628" s="7"/>
    </row>
    <row r="629" spans="1:54" x14ac:dyDescent="0.45">
      <c r="A629" s="48">
        <f t="shared" si="69"/>
        <v>42622</v>
      </c>
      <c r="B629" s="60"/>
      <c r="C629" s="61">
        <f>INDEX(($I$12:$N$1473,$Q$12:$V$1473,$Y$12:$AD$1473),$A629-VLOOKUP($C$3,$CA$3:$CC$10,3,FALSE)+1,3,VLOOKUP($C$3,$CA$3:$CB$10,2,FALSE))</f>
        <v>0</v>
      </c>
      <c r="D629" s="61">
        <f>INDEX(($I$12:$N$1473,$Q$12:$V$1473,$Y$12:$AD$1473),$A629-VLOOKUP($C$3,$CA$3:$CC$10,3,FALSE)+1,4,VLOOKUP($C$3,$CA$3:$CB$10,2,FALSE))</f>
        <v>0</v>
      </c>
      <c r="E629" s="61">
        <f>INDEX(($I$12:$N$1473,$Q$12:$V$1473,$Y$12:$AD$1473),$A629-VLOOKUP($C$3,$CA$3:$CC$10,3,FALSE)+1,5,VLOOKUP($C$3,$CA$3:$CB$10,2,FALSE))</f>
        <v>10.5</v>
      </c>
      <c r="F629" s="62">
        <f>INDEX(($I$12:$N$1473,$Q$12:$V$1473,$Y$12:$AD$1473),$A629-VLOOKUP($C$3,$CA$3:$CC$10,3,FALSE)+1,6,VLOOKUP($C$3,$CA$3:$CB$10,2,FALSE))</f>
        <v>26.3</v>
      </c>
      <c r="G629" s="30"/>
      <c r="H629" s="26">
        <f t="shared" si="63"/>
        <v>42622</v>
      </c>
      <c r="I629" s="7" t="s">
        <v>637</v>
      </c>
      <c r="J629" s="7" t="s">
        <v>20</v>
      </c>
      <c r="K629" s="7">
        <v>0</v>
      </c>
      <c r="L629" s="7"/>
      <c r="M629" s="7">
        <v>13.4</v>
      </c>
      <c r="N629" s="7">
        <v>26.4</v>
      </c>
      <c r="P629" s="26">
        <f t="shared" si="64"/>
        <v>42622</v>
      </c>
      <c r="Q629" s="7" t="s">
        <v>637</v>
      </c>
      <c r="R629" s="7" t="s">
        <v>20</v>
      </c>
      <c r="S629" s="7">
        <v>1.93</v>
      </c>
      <c r="T629" s="7">
        <v>2.9</v>
      </c>
      <c r="U629" s="7">
        <v>10.9</v>
      </c>
      <c r="V629" s="7">
        <v>26.5</v>
      </c>
      <c r="X629" s="26">
        <f t="shared" si="65"/>
        <v>42622</v>
      </c>
      <c r="Y629" s="174" t="s">
        <v>637</v>
      </c>
      <c r="Z629" s="174" t="s">
        <v>20</v>
      </c>
      <c r="AA629" s="174">
        <v>0</v>
      </c>
      <c r="AB629" s="174">
        <v>0</v>
      </c>
      <c r="AC629" s="174">
        <v>10.5</v>
      </c>
      <c r="AD629" s="174">
        <v>26.3</v>
      </c>
      <c r="AF629" s="26" t="e">
        <f t="shared" si="66"/>
        <v>#VALUE!</v>
      </c>
      <c r="AG629" s="7"/>
      <c r="AH629" s="7"/>
      <c r="AI629" s="7"/>
      <c r="AJ629" s="7"/>
      <c r="AK629" s="7"/>
      <c r="AL629" s="7"/>
      <c r="AN629" s="26" t="e">
        <f t="shared" si="67"/>
        <v>#VALUE!</v>
      </c>
      <c r="AO629" s="7"/>
      <c r="AP629" s="7"/>
      <c r="AQ629" s="7"/>
      <c r="AR629" s="7"/>
      <c r="AS629" s="7"/>
      <c r="AT629" s="7"/>
      <c r="AV629" s="26" t="e">
        <f t="shared" si="68"/>
        <v>#VALUE!</v>
      </c>
      <c r="AW629" s="7"/>
      <c r="AX629" s="7"/>
      <c r="AY629" s="7"/>
      <c r="AZ629" s="7"/>
      <c r="BA629" s="7"/>
      <c r="BB629" s="7"/>
    </row>
    <row r="630" spans="1:54" x14ac:dyDescent="0.45">
      <c r="A630" s="48">
        <f t="shared" si="69"/>
        <v>42623</v>
      </c>
      <c r="B630" s="60"/>
      <c r="C630" s="61">
        <f>INDEX(($I$12:$N$1473,$Q$12:$V$1473,$Y$12:$AD$1473),$A630-VLOOKUP($C$3,$CA$3:$CC$10,3,FALSE)+1,3,VLOOKUP($C$3,$CA$3:$CB$10,2,FALSE))</f>
        <v>0</v>
      </c>
      <c r="D630" s="61">
        <f>INDEX(($I$12:$N$1473,$Q$12:$V$1473,$Y$12:$AD$1473),$A630-VLOOKUP($C$3,$CA$3:$CC$10,3,FALSE)+1,4,VLOOKUP($C$3,$CA$3:$CB$10,2,FALSE))</f>
        <v>0</v>
      </c>
      <c r="E630" s="61">
        <f>INDEX(($I$12:$N$1473,$Q$12:$V$1473,$Y$12:$AD$1473),$A630-VLOOKUP($C$3,$CA$3:$CC$10,3,FALSE)+1,5,VLOOKUP($C$3,$CA$3:$CB$10,2,FALSE))</f>
        <v>11.1</v>
      </c>
      <c r="F630" s="62">
        <f>INDEX(($I$12:$N$1473,$Q$12:$V$1473,$Y$12:$AD$1473),$A630-VLOOKUP($C$3,$CA$3:$CC$10,3,FALSE)+1,6,VLOOKUP($C$3,$CA$3:$CB$10,2,FALSE))</f>
        <v>27</v>
      </c>
      <c r="G630" s="30"/>
      <c r="H630" s="26">
        <f t="shared" si="63"/>
        <v>42623</v>
      </c>
      <c r="I630" s="7" t="s">
        <v>638</v>
      </c>
      <c r="J630" s="7" t="s">
        <v>20</v>
      </c>
      <c r="K630" s="7">
        <v>0</v>
      </c>
      <c r="L630" s="7"/>
      <c r="M630" s="7">
        <v>14.9</v>
      </c>
      <c r="N630" s="7">
        <v>27.4</v>
      </c>
      <c r="P630" s="26">
        <f t="shared" si="64"/>
        <v>42623</v>
      </c>
      <c r="Q630" s="7" t="s">
        <v>638</v>
      </c>
      <c r="R630" s="7" t="s">
        <v>20</v>
      </c>
      <c r="S630" s="7">
        <v>1.66</v>
      </c>
      <c r="T630" s="7">
        <v>2.9</v>
      </c>
      <c r="U630" s="7">
        <v>11.5</v>
      </c>
      <c r="V630" s="7">
        <v>27.1</v>
      </c>
      <c r="X630" s="26">
        <f t="shared" si="65"/>
        <v>42623</v>
      </c>
      <c r="Y630" s="174" t="s">
        <v>638</v>
      </c>
      <c r="Z630" s="174" t="s">
        <v>20</v>
      </c>
      <c r="AA630" s="174">
        <v>0</v>
      </c>
      <c r="AB630" s="174">
        <v>0</v>
      </c>
      <c r="AC630" s="174">
        <v>11.1</v>
      </c>
      <c r="AD630" s="174">
        <v>27</v>
      </c>
      <c r="AF630" s="26" t="e">
        <f t="shared" si="66"/>
        <v>#VALUE!</v>
      </c>
      <c r="AG630" s="7"/>
      <c r="AH630" s="7"/>
      <c r="AI630" s="7"/>
      <c r="AJ630" s="7"/>
      <c r="AK630" s="7"/>
      <c r="AL630" s="7"/>
      <c r="AN630" s="26" t="e">
        <f t="shared" si="67"/>
        <v>#VALUE!</v>
      </c>
      <c r="AO630" s="7"/>
      <c r="AP630" s="7"/>
      <c r="AQ630" s="7"/>
      <c r="AR630" s="7"/>
      <c r="AS630" s="7"/>
      <c r="AT630" s="7"/>
      <c r="AV630" s="26" t="e">
        <f t="shared" si="68"/>
        <v>#VALUE!</v>
      </c>
      <c r="AW630" s="7"/>
      <c r="AX630" s="7"/>
      <c r="AY630" s="7"/>
      <c r="AZ630" s="7"/>
      <c r="BA630" s="7"/>
      <c r="BB630" s="7"/>
    </row>
    <row r="631" spans="1:54" x14ac:dyDescent="0.45">
      <c r="A631" s="48">
        <f t="shared" si="69"/>
        <v>42624</v>
      </c>
      <c r="B631" s="60"/>
      <c r="C631" s="61">
        <f>INDEX(($I$12:$N$1473,$Q$12:$V$1473,$Y$12:$AD$1473),$A631-VLOOKUP($C$3,$CA$3:$CC$10,3,FALSE)+1,3,VLOOKUP($C$3,$CA$3:$CB$10,2,FALSE))</f>
        <v>0</v>
      </c>
      <c r="D631" s="61">
        <f>INDEX(($I$12:$N$1473,$Q$12:$V$1473,$Y$12:$AD$1473),$A631-VLOOKUP($C$3,$CA$3:$CC$10,3,FALSE)+1,4,VLOOKUP($C$3,$CA$3:$CB$10,2,FALSE))</f>
        <v>0</v>
      </c>
      <c r="E631" s="61">
        <f>INDEX(($I$12:$N$1473,$Q$12:$V$1473,$Y$12:$AD$1473),$A631-VLOOKUP($C$3,$CA$3:$CC$10,3,FALSE)+1,5,VLOOKUP($C$3,$CA$3:$CB$10,2,FALSE))</f>
        <v>18.600000000000001</v>
      </c>
      <c r="F631" s="62">
        <f>INDEX(($I$12:$N$1473,$Q$12:$V$1473,$Y$12:$AD$1473),$A631-VLOOKUP($C$3,$CA$3:$CC$10,3,FALSE)+1,6,VLOOKUP($C$3,$CA$3:$CB$10,2,FALSE))</f>
        <v>25.9</v>
      </c>
      <c r="G631" s="30"/>
      <c r="H631" s="26">
        <f t="shared" si="63"/>
        <v>42624</v>
      </c>
      <c r="I631" s="7" t="s">
        <v>639</v>
      </c>
      <c r="J631" s="7" t="s">
        <v>20</v>
      </c>
      <c r="K631" s="7">
        <v>0</v>
      </c>
      <c r="L631" s="7"/>
      <c r="M631" s="7">
        <v>18.600000000000001</v>
      </c>
      <c r="N631" s="7">
        <v>25.3</v>
      </c>
      <c r="P631" s="26">
        <f t="shared" si="64"/>
        <v>42624</v>
      </c>
      <c r="Q631" s="7" t="s">
        <v>639</v>
      </c>
      <c r="R631" s="7" t="s">
        <v>20</v>
      </c>
      <c r="S631" s="7">
        <v>0</v>
      </c>
      <c r="T631" s="7">
        <v>2.9</v>
      </c>
      <c r="U631" s="7">
        <v>18.600000000000001</v>
      </c>
      <c r="V631" s="7">
        <v>25.3</v>
      </c>
      <c r="X631" s="26">
        <f t="shared" si="65"/>
        <v>42624</v>
      </c>
      <c r="Y631" s="174" t="s">
        <v>639</v>
      </c>
      <c r="Z631" s="174" t="s">
        <v>20</v>
      </c>
      <c r="AA631" s="174">
        <v>0</v>
      </c>
      <c r="AB631" s="174">
        <v>0</v>
      </c>
      <c r="AC631" s="174">
        <v>18.600000000000001</v>
      </c>
      <c r="AD631" s="174">
        <v>25.9</v>
      </c>
      <c r="AF631" s="26" t="e">
        <f t="shared" si="66"/>
        <v>#VALUE!</v>
      </c>
      <c r="AG631" s="7"/>
      <c r="AH631" s="7"/>
      <c r="AI631" s="7"/>
      <c r="AJ631" s="7"/>
      <c r="AK631" s="7"/>
      <c r="AL631" s="7"/>
      <c r="AN631" s="26" t="e">
        <f t="shared" si="67"/>
        <v>#VALUE!</v>
      </c>
      <c r="AO631" s="7"/>
      <c r="AP631" s="7"/>
      <c r="AQ631" s="7"/>
      <c r="AR631" s="7"/>
      <c r="AS631" s="7"/>
      <c r="AT631" s="7"/>
      <c r="AV631" s="26" t="e">
        <f t="shared" si="68"/>
        <v>#VALUE!</v>
      </c>
      <c r="AW631" s="7"/>
      <c r="AX631" s="7"/>
      <c r="AY631" s="7"/>
      <c r="AZ631" s="7"/>
      <c r="BA631" s="7"/>
      <c r="BB631" s="7"/>
    </row>
    <row r="632" spans="1:54" x14ac:dyDescent="0.45">
      <c r="A632" s="48">
        <f t="shared" si="69"/>
        <v>42625</v>
      </c>
      <c r="B632" s="60"/>
      <c r="C632" s="61">
        <f>INDEX(($I$12:$N$1473,$Q$12:$V$1473,$Y$12:$AD$1473),$A632-VLOOKUP($C$3,$CA$3:$CC$10,3,FALSE)+1,3,VLOOKUP($C$3,$CA$3:$CB$10,2,FALSE))</f>
        <v>0</v>
      </c>
      <c r="D632" s="61">
        <f>INDEX(($I$12:$N$1473,$Q$12:$V$1473,$Y$12:$AD$1473),$A632-VLOOKUP($C$3,$CA$3:$CC$10,3,FALSE)+1,4,VLOOKUP($C$3,$CA$3:$CB$10,2,FALSE))</f>
        <v>0</v>
      </c>
      <c r="E632" s="61">
        <f>INDEX(($I$12:$N$1473,$Q$12:$V$1473,$Y$12:$AD$1473),$A632-VLOOKUP($C$3,$CA$3:$CC$10,3,FALSE)+1,5,VLOOKUP($C$3,$CA$3:$CB$10,2,FALSE))</f>
        <v>14.4</v>
      </c>
      <c r="F632" s="62">
        <f>INDEX(($I$12:$N$1473,$Q$12:$V$1473,$Y$12:$AD$1473),$A632-VLOOKUP($C$3,$CA$3:$CC$10,3,FALSE)+1,6,VLOOKUP($C$3,$CA$3:$CB$10,2,FALSE))</f>
        <v>31.5</v>
      </c>
      <c r="G632" s="30"/>
      <c r="H632" s="26">
        <f t="shared" si="63"/>
        <v>42625</v>
      </c>
      <c r="I632" s="7" t="s">
        <v>640</v>
      </c>
      <c r="J632" s="7" t="s">
        <v>20</v>
      </c>
      <c r="K632" s="7">
        <v>0</v>
      </c>
      <c r="L632" s="7"/>
      <c r="M632" s="7">
        <v>17.3</v>
      </c>
      <c r="N632" s="7">
        <v>31.7</v>
      </c>
      <c r="P632" s="26">
        <f t="shared" si="64"/>
        <v>42625</v>
      </c>
      <c r="Q632" s="7" t="s">
        <v>640</v>
      </c>
      <c r="R632" s="7" t="s">
        <v>20</v>
      </c>
      <c r="S632" s="7">
        <v>0.23</v>
      </c>
      <c r="T632" s="7">
        <v>2.9</v>
      </c>
      <c r="U632" s="7">
        <v>16.2</v>
      </c>
      <c r="V632" s="7">
        <v>32</v>
      </c>
      <c r="X632" s="26">
        <f t="shared" si="65"/>
        <v>42625</v>
      </c>
      <c r="Y632" s="174" t="s">
        <v>640</v>
      </c>
      <c r="Z632" s="174" t="s">
        <v>20</v>
      </c>
      <c r="AA632" s="174">
        <v>0</v>
      </c>
      <c r="AB632" s="174">
        <v>0</v>
      </c>
      <c r="AC632" s="174">
        <v>14.4</v>
      </c>
      <c r="AD632" s="174">
        <v>31.5</v>
      </c>
      <c r="AF632" s="26" t="e">
        <f t="shared" si="66"/>
        <v>#VALUE!</v>
      </c>
      <c r="AG632" s="7"/>
      <c r="AH632" s="7"/>
      <c r="AI632" s="7"/>
      <c r="AJ632" s="7"/>
      <c r="AK632" s="7"/>
      <c r="AL632" s="7"/>
      <c r="AN632" s="26" t="e">
        <f t="shared" si="67"/>
        <v>#VALUE!</v>
      </c>
      <c r="AO632" s="7"/>
      <c r="AP632" s="7"/>
      <c r="AQ632" s="7"/>
      <c r="AR632" s="7"/>
      <c r="AS632" s="7"/>
      <c r="AT632" s="7"/>
      <c r="AV632" s="26" t="e">
        <f t="shared" si="68"/>
        <v>#VALUE!</v>
      </c>
      <c r="AW632" s="7"/>
      <c r="AX632" s="7"/>
      <c r="AY632" s="7"/>
      <c r="AZ632" s="7"/>
      <c r="BA632" s="7"/>
      <c r="BB632" s="7"/>
    </row>
    <row r="633" spans="1:54" x14ac:dyDescent="0.45">
      <c r="A633" s="48">
        <f t="shared" si="69"/>
        <v>42626</v>
      </c>
      <c r="B633" s="60"/>
      <c r="C633" s="61">
        <f>INDEX(($I$12:$N$1473,$Q$12:$V$1473,$Y$12:$AD$1473),$A633-VLOOKUP($C$3,$CA$3:$CC$10,3,FALSE)+1,3,VLOOKUP($C$3,$CA$3:$CB$10,2,FALSE))</f>
        <v>0</v>
      </c>
      <c r="D633" s="61">
        <f>INDEX(($I$12:$N$1473,$Q$12:$V$1473,$Y$12:$AD$1473),$A633-VLOOKUP($C$3,$CA$3:$CC$10,3,FALSE)+1,4,VLOOKUP($C$3,$CA$3:$CB$10,2,FALSE))</f>
        <v>0</v>
      </c>
      <c r="E633" s="61">
        <f>INDEX(($I$12:$N$1473,$Q$12:$V$1473,$Y$12:$AD$1473),$A633-VLOOKUP($C$3,$CA$3:$CC$10,3,FALSE)+1,5,VLOOKUP($C$3,$CA$3:$CB$10,2,FALSE))</f>
        <v>20.8</v>
      </c>
      <c r="F633" s="62">
        <f>INDEX(($I$12:$N$1473,$Q$12:$V$1473,$Y$12:$AD$1473),$A633-VLOOKUP($C$3,$CA$3:$CC$10,3,FALSE)+1,6,VLOOKUP($C$3,$CA$3:$CB$10,2,FALSE))</f>
        <v>32.4</v>
      </c>
      <c r="G633" s="30"/>
      <c r="H633" s="26">
        <f t="shared" si="63"/>
        <v>42626</v>
      </c>
      <c r="I633" s="7" t="s">
        <v>641</v>
      </c>
      <c r="J633" s="7" t="s">
        <v>20</v>
      </c>
      <c r="K633" s="7">
        <v>0</v>
      </c>
      <c r="L633" s="7"/>
      <c r="M633" s="7">
        <v>21.9</v>
      </c>
      <c r="N633" s="7">
        <v>32.4</v>
      </c>
      <c r="P633" s="26">
        <f t="shared" si="64"/>
        <v>42626</v>
      </c>
      <c r="Q633" s="7" t="s">
        <v>641</v>
      </c>
      <c r="R633" s="7" t="s">
        <v>20</v>
      </c>
      <c r="S633" s="7">
        <v>0</v>
      </c>
      <c r="T633" s="7">
        <v>2.9</v>
      </c>
      <c r="U633" s="7">
        <v>20.9</v>
      </c>
      <c r="V633" s="7">
        <v>33.4</v>
      </c>
      <c r="X633" s="26">
        <f t="shared" si="65"/>
        <v>42626</v>
      </c>
      <c r="Y633" s="174" t="s">
        <v>641</v>
      </c>
      <c r="Z633" s="174" t="s">
        <v>20</v>
      </c>
      <c r="AA633" s="174">
        <v>0</v>
      </c>
      <c r="AB633" s="174">
        <v>0</v>
      </c>
      <c r="AC633" s="174">
        <v>20.8</v>
      </c>
      <c r="AD633" s="174">
        <v>32.4</v>
      </c>
      <c r="AF633" s="26" t="e">
        <f t="shared" si="66"/>
        <v>#VALUE!</v>
      </c>
      <c r="AG633" s="7"/>
      <c r="AH633" s="7"/>
      <c r="AI633" s="7"/>
      <c r="AJ633" s="7"/>
      <c r="AK633" s="7"/>
      <c r="AL633" s="7"/>
      <c r="AN633" s="26" t="e">
        <f t="shared" si="67"/>
        <v>#VALUE!</v>
      </c>
      <c r="AO633" s="7"/>
      <c r="AP633" s="7"/>
      <c r="AQ633" s="7"/>
      <c r="AR633" s="7"/>
      <c r="AS633" s="7"/>
      <c r="AT633" s="7"/>
      <c r="AV633" s="26" t="e">
        <f t="shared" si="68"/>
        <v>#VALUE!</v>
      </c>
      <c r="AW633" s="7"/>
      <c r="AX633" s="7"/>
      <c r="AY633" s="7"/>
      <c r="AZ633" s="7"/>
      <c r="BA633" s="7"/>
      <c r="BB633" s="7"/>
    </row>
    <row r="634" spans="1:54" x14ac:dyDescent="0.45">
      <c r="A634" s="48">
        <f t="shared" si="69"/>
        <v>42627</v>
      </c>
      <c r="B634" s="60"/>
      <c r="C634" s="61">
        <f>INDEX(($I$12:$N$1473,$Q$12:$V$1473,$Y$12:$AD$1473),$A634-VLOOKUP($C$3,$CA$3:$CC$10,3,FALSE)+1,3,VLOOKUP($C$3,$CA$3:$CB$10,2,FALSE))</f>
        <v>0</v>
      </c>
      <c r="D634" s="61">
        <f>INDEX(($I$12:$N$1473,$Q$12:$V$1473,$Y$12:$AD$1473),$A634-VLOOKUP($C$3,$CA$3:$CC$10,3,FALSE)+1,4,VLOOKUP($C$3,$CA$3:$CB$10,2,FALSE))</f>
        <v>0</v>
      </c>
      <c r="E634" s="61">
        <f>INDEX(($I$12:$N$1473,$Q$12:$V$1473,$Y$12:$AD$1473),$A634-VLOOKUP($C$3,$CA$3:$CC$10,3,FALSE)+1,5,VLOOKUP($C$3,$CA$3:$CB$10,2,FALSE))</f>
        <v>17.100000000000001</v>
      </c>
      <c r="F634" s="62">
        <f>INDEX(($I$12:$N$1473,$Q$12:$V$1473,$Y$12:$AD$1473),$A634-VLOOKUP($C$3,$CA$3:$CC$10,3,FALSE)+1,6,VLOOKUP($C$3,$CA$3:$CB$10,2,FALSE))</f>
        <v>27.9</v>
      </c>
      <c r="G634" s="30"/>
      <c r="H634" s="26">
        <f t="shared" si="63"/>
        <v>42627</v>
      </c>
      <c r="I634" s="7" t="s">
        <v>642</v>
      </c>
      <c r="J634" s="7" t="s">
        <v>20</v>
      </c>
      <c r="K634" s="7">
        <v>0</v>
      </c>
      <c r="L634" s="7"/>
      <c r="M634" s="7">
        <v>17.8</v>
      </c>
      <c r="N634" s="7">
        <v>28.5</v>
      </c>
      <c r="P634" s="26">
        <f t="shared" si="64"/>
        <v>42627</v>
      </c>
      <c r="Q634" s="7" t="s">
        <v>642</v>
      </c>
      <c r="R634" s="7" t="s">
        <v>20</v>
      </c>
      <c r="S634" s="7">
        <v>0</v>
      </c>
      <c r="T634" s="7">
        <v>2.9</v>
      </c>
      <c r="U634" s="7">
        <v>18.5</v>
      </c>
      <c r="V634" s="7">
        <v>28.8</v>
      </c>
      <c r="X634" s="26">
        <f t="shared" si="65"/>
        <v>42627</v>
      </c>
      <c r="Y634" s="174" t="s">
        <v>642</v>
      </c>
      <c r="Z634" s="174" t="s">
        <v>20</v>
      </c>
      <c r="AA634" s="174">
        <v>0</v>
      </c>
      <c r="AB634" s="174">
        <v>0</v>
      </c>
      <c r="AC634" s="174">
        <v>17.100000000000001</v>
      </c>
      <c r="AD634" s="174">
        <v>27.9</v>
      </c>
      <c r="AF634" s="26" t="e">
        <f t="shared" si="66"/>
        <v>#VALUE!</v>
      </c>
      <c r="AG634" s="7"/>
      <c r="AH634" s="7"/>
      <c r="AI634" s="7"/>
      <c r="AJ634" s="7"/>
      <c r="AK634" s="7"/>
      <c r="AL634" s="7"/>
      <c r="AN634" s="26" t="e">
        <f t="shared" si="67"/>
        <v>#VALUE!</v>
      </c>
      <c r="AO634" s="7"/>
      <c r="AP634" s="7"/>
      <c r="AQ634" s="7"/>
      <c r="AR634" s="7"/>
      <c r="AS634" s="7"/>
      <c r="AT634" s="7"/>
      <c r="AV634" s="26" t="e">
        <f t="shared" si="68"/>
        <v>#VALUE!</v>
      </c>
      <c r="AW634" s="7"/>
      <c r="AX634" s="7"/>
      <c r="AY634" s="7"/>
      <c r="AZ634" s="7"/>
      <c r="BA634" s="7"/>
      <c r="BB634" s="7"/>
    </row>
    <row r="635" spans="1:54" x14ac:dyDescent="0.45">
      <c r="A635" s="48">
        <f t="shared" si="69"/>
        <v>42628</v>
      </c>
      <c r="B635" s="60"/>
      <c r="C635" s="61">
        <f>INDEX(($I$12:$N$1473,$Q$12:$V$1473,$Y$12:$AD$1473),$A635-VLOOKUP($C$3,$CA$3:$CC$10,3,FALSE)+1,3,VLOOKUP($C$3,$CA$3:$CB$10,2,FALSE))</f>
        <v>0</v>
      </c>
      <c r="D635" s="61">
        <f>INDEX(($I$12:$N$1473,$Q$12:$V$1473,$Y$12:$AD$1473),$A635-VLOOKUP($C$3,$CA$3:$CC$10,3,FALSE)+1,4,VLOOKUP($C$3,$CA$3:$CB$10,2,FALSE))</f>
        <v>0</v>
      </c>
      <c r="E635" s="61">
        <f>INDEX(($I$12:$N$1473,$Q$12:$V$1473,$Y$12:$AD$1473),$A635-VLOOKUP($C$3,$CA$3:$CC$10,3,FALSE)+1,5,VLOOKUP($C$3,$CA$3:$CB$10,2,FALSE))</f>
        <v>16.600000000000001</v>
      </c>
      <c r="F635" s="62">
        <f>INDEX(($I$12:$N$1473,$Q$12:$V$1473,$Y$12:$AD$1473),$A635-VLOOKUP($C$3,$CA$3:$CC$10,3,FALSE)+1,6,VLOOKUP($C$3,$CA$3:$CB$10,2,FALSE))</f>
        <v>20.2</v>
      </c>
      <c r="G635" s="30"/>
      <c r="H635" s="26">
        <f t="shared" si="63"/>
        <v>42628</v>
      </c>
      <c r="I635" s="7" t="s">
        <v>643</v>
      </c>
      <c r="J635" s="7" t="s">
        <v>20</v>
      </c>
      <c r="K635" s="7">
        <v>0</v>
      </c>
      <c r="L635" s="7"/>
      <c r="M635" s="7">
        <v>17.2</v>
      </c>
      <c r="N635" s="7">
        <v>20.399999999999999</v>
      </c>
      <c r="P635" s="26">
        <f t="shared" si="64"/>
        <v>42628</v>
      </c>
      <c r="Q635" s="7" t="s">
        <v>643</v>
      </c>
      <c r="R635" s="7" t="s">
        <v>20</v>
      </c>
      <c r="S635" s="7">
        <v>0.14000000000000001</v>
      </c>
      <c r="T635" s="7">
        <v>2.9</v>
      </c>
      <c r="U635" s="7">
        <v>17.2</v>
      </c>
      <c r="V635" s="7">
        <v>20.6</v>
      </c>
      <c r="X635" s="26">
        <f t="shared" si="65"/>
        <v>42628</v>
      </c>
      <c r="Y635" s="174" t="s">
        <v>643</v>
      </c>
      <c r="Z635" s="174" t="s">
        <v>20</v>
      </c>
      <c r="AA635" s="174">
        <v>0</v>
      </c>
      <c r="AB635" s="174">
        <v>0</v>
      </c>
      <c r="AC635" s="174">
        <v>16.600000000000001</v>
      </c>
      <c r="AD635" s="174">
        <v>20.2</v>
      </c>
      <c r="AF635" s="26" t="e">
        <f t="shared" si="66"/>
        <v>#VALUE!</v>
      </c>
      <c r="AG635" s="7"/>
      <c r="AH635" s="7"/>
      <c r="AI635" s="7"/>
      <c r="AJ635" s="7"/>
      <c r="AK635" s="7"/>
      <c r="AL635" s="7"/>
      <c r="AN635" s="26" t="e">
        <f t="shared" si="67"/>
        <v>#VALUE!</v>
      </c>
      <c r="AO635" s="7"/>
      <c r="AP635" s="7"/>
      <c r="AQ635" s="7"/>
      <c r="AR635" s="7"/>
      <c r="AS635" s="7"/>
      <c r="AT635" s="7"/>
      <c r="AV635" s="26" t="e">
        <f t="shared" si="68"/>
        <v>#VALUE!</v>
      </c>
      <c r="AW635" s="7"/>
      <c r="AX635" s="7"/>
      <c r="AY635" s="7"/>
      <c r="AZ635" s="7"/>
      <c r="BA635" s="7"/>
      <c r="BB635" s="7"/>
    </row>
    <row r="636" spans="1:54" x14ac:dyDescent="0.45">
      <c r="A636" s="48">
        <f t="shared" si="69"/>
        <v>42629</v>
      </c>
      <c r="B636" s="60"/>
      <c r="C636" s="61">
        <f>INDEX(($I$12:$N$1473,$Q$12:$V$1473,$Y$12:$AD$1473),$A636-VLOOKUP($C$3,$CA$3:$CC$10,3,FALSE)+1,3,VLOOKUP($C$3,$CA$3:$CB$10,2,FALSE))</f>
        <v>0.45</v>
      </c>
      <c r="D636" s="61">
        <f>INDEX(($I$12:$N$1473,$Q$12:$V$1473,$Y$12:$AD$1473),$A636-VLOOKUP($C$3,$CA$3:$CC$10,3,FALSE)+1,4,VLOOKUP($C$3,$CA$3:$CB$10,2,FALSE))</f>
        <v>0</v>
      </c>
      <c r="E636" s="61">
        <f>INDEX(($I$12:$N$1473,$Q$12:$V$1473,$Y$12:$AD$1473),$A636-VLOOKUP($C$3,$CA$3:$CC$10,3,FALSE)+1,5,VLOOKUP($C$3,$CA$3:$CB$10,2,FALSE))</f>
        <v>13.4</v>
      </c>
      <c r="F636" s="62">
        <f>INDEX(($I$12:$N$1473,$Q$12:$V$1473,$Y$12:$AD$1473),$A636-VLOOKUP($C$3,$CA$3:$CC$10,3,FALSE)+1,6,VLOOKUP($C$3,$CA$3:$CB$10,2,FALSE))</f>
        <v>21.7</v>
      </c>
      <c r="G636" s="30"/>
      <c r="H636" s="26">
        <f t="shared" si="63"/>
        <v>42629</v>
      </c>
      <c r="I636" s="7" t="s">
        <v>644</v>
      </c>
      <c r="J636" s="7" t="s">
        <v>20</v>
      </c>
      <c r="K636" s="7">
        <v>0.1</v>
      </c>
      <c r="L636" s="7"/>
      <c r="M636" s="7">
        <v>14.4</v>
      </c>
      <c r="N636" s="7">
        <v>21.4</v>
      </c>
      <c r="P636" s="26">
        <f t="shared" si="64"/>
        <v>42629</v>
      </c>
      <c r="Q636" s="7" t="s">
        <v>644</v>
      </c>
      <c r="R636" s="7" t="s">
        <v>20</v>
      </c>
      <c r="S636" s="7">
        <v>0.96</v>
      </c>
      <c r="T636" s="7">
        <v>2.9</v>
      </c>
      <c r="U636" s="7">
        <v>14.5</v>
      </c>
      <c r="V636" s="7">
        <v>22.1</v>
      </c>
      <c r="X636" s="26">
        <f t="shared" si="65"/>
        <v>42629</v>
      </c>
      <c r="Y636" s="174" t="s">
        <v>644</v>
      </c>
      <c r="Z636" s="174" t="s">
        <v>20</v>
      </c>
      <c r="AA636" s="174">
        <v>0.45</v>
      </c>
      <c r="AB636" s="174">
        <v>0</v>
      </c>
      <c r="AC636" s="174">
        <v>13.4</v>
      </c>
      <c r="AD636" s="174">
        <v>21.7</v>
      </c>
      <c r="AF636" s="26" t="e">
        <f t="shared" si="66"/>
        <v>#VALUE!</v>
      </c>
      <c r="AG636" s="7"/>
      <c r="AH636" s="7"/>
      <c r="AI636" s="7"/>
      <c r="AJ636" s="7"/>
      <c r="AK636" s="7"/>
      <c r="AL636" s="7"/>
      <c r="AN636" s="26" t="e">
        <f t="shared" si="67"/>
        <v>#VALUE!</v>
      </c>
      <c r="AO636" s="7"/>
      <c r="AP636" s="7"/>
      <c r="AQ636" s="7"/>
      <c r="AR636" s="7"/>
      <c r="AS636" s="7"/>
      <c r="AT636" s="7"/>
      <c r="AV636" s="26" t="e">
        <f t="shared" si="68"/>
        <v>#VALUE!</v>
      </c>
      <c r="AW636" s="7"/>
      <c r="AX636" s="7"/>
      <c r="AY636" s="7"/>
      <c r="AZ636" s="7"/>
      <c r="BA636" s="7"/>
      <c r="BB636" s="7"/>
    </row>
    <row r="637" spans="1:54" x14ac:dyDescent="0.45">
      <c r="A637" s="48">
        <f t="shared" si="69"/>
        <v>42630</v>
      </c>
      <c r="B637" s="60"/>
      <c r="C637" s="61">
        <f>INDEX(($I$12:$N$1473,$Q$12:$V$1473,$Y$12:$AD$1473),$A637-VLOOKUP($C$3,$CA$3:$CC$10,3,FALSE)+1,3,VLOOKUP($C$3,$CA$3:$CB$10,2,FALSE))</f>
        <v>2.9</v>
      </c>
      <c r="D637" s="61">
        <f>INDEX(($I$12:$N$1473,$Q$12:$V$1473,$Y$12:$AD$1473),$A637-VLOOKUP($C$3,$CA$3:$CC$10,3,FALSE)+1,4,VLOOKUP($C$3,$CA$3:$CB$10,2,FALSE))</f>
        <v>0</v>
      </c>
      <c r="E637" s="61">
        <f>INDEX(($I$12:$N$1473,$Q$12:$V$1473,$Y$12:$AD$1473),$A637-VLOOKUP($C$3,$CA$3:$CC$10,3,FALSE)+1,5,VLOOKUP($C$3,$CA$3:$CB$10,2,FALSE))</f>
        <v>12.3</v>
      </c>
      <c r="F637" s="62">
        <f>INDEX(($I$12:$N$1473,$Q$12:$V$1473,$Y$12:$AD$1473),$A637-VLOOKUP($C$3,$CA$3:$CC$10,3,FALSE)+1,6,VLOOKUP($C$3,$CA$3:$CB$10,2,FALSE))</f>
        <v>17.899999999999999</v>
      </c>
      <c r="G637" s="30"/>
      <c r="H637" s="26">
        <f t="shared" si="63"/>
        <v>42630</v>
      </c>
      <c r="I637" s="7" t="s">
        <v>645</v>
      </c>
      <c r="J637" s="7" t="s">
        <v>20</v>
      </c>
      <c r="K637" s="7">
        <v>2.65</v>
      </c>
      <c r="L637" s="7"/>
      <c r="M637" s="7">
        <v>13.5</v>
      </c>
      <c r="N637" s="7">
        <v>17.2</v>
      </c>
      <c r="P637" s="26">
        <f t="shared" si="64"/>
        <v>42630</v>
      </c>
      <c r="Q637" s="7" t="s">
        <v>645</v>
      </c>
      <c r="R637" s="7" t="s">
        <v>20</v>
      </c>
      <c r="S637" s="7">
        <v>2.16</v>
      </c>
      <c r="T637" s="7">
        <v>2.9</v>
      </c>
      <c r="U637" s="7">
        <v>13.6</v>
      </c>
      <c r="V637" s="7">
        <v>18.100000000000001</v>
      </c>
      <c r="X637" s="26">
        <f t="shared" si="65"/>
        <v>42630</v>
      </c>
      <c r="Y637" s="174" t="s">
        <v>645</v>
      </c>
      <c r="Z637" s="174" t="s">
        <v>20</v>
      </c>
      <c r="AA637" s="174">
        <v>2.9</v>
      </c>
      <c r="AB637" s="174">
        <v>0</v>
      </c>
      <c r="AC637" s="174">
        <v>12.3</v>
      </c>
      <c r="AD637" s="174">
        <v>17.899999999999999</v>
      </c>
      <c r="AF637" s="26" t="e">
        <f t="shared" si="66"/>
        <v>#VALUE!</v>
      </c>
      <c r="AG637" s="7"/>
      <c r="AH637" s="7"/>
      <c r="AI637" s="7"/>
      <c r="AJ637" s="7"/>
      <c r="AK637" s="7"/>
      <c r="AL637" s="7"/>
      <c r="AN637" s="26" t="e">
        <f t="shared" si="67"/>
        <v>#VALUE!</v>
      </c>
      <c r="AO637" s="7"/>
      <c r="AP637" s="7"/>
      <c r="AQ637" s="7"/>
      <c r="AR637" s="7"/>
      <c r="AS637" s="7"/>
      <c r="AT637" s="7"/>
      <c r="AV637" s="26" t="e">
        <f t="shared" si="68"/>
        <v>#VALUE!</v>
      </c>
      <c r="AW637" s="7"/>
      <c r="AX637" s="7"/>
      <c r="AY637" s="7"/>
      <c r="AZ637" s="7"/>
      <c r="BA637" s="7"/>
      <c r="BB637" s="7"/>
    </row>
    <row r="638" spans="1:54" x14ac:dyDescent="0.45">
      <c r="A638" s="48">
        <f t="shared" si="69"/>
        <v>42631</v>
      </c>
      <c r="B638" s="60"/>
      <c r="C638" s="61">
        <f>INDEX(($I$12:$N$1473,$Q$12:$V$1473,$Y$12:$AD$1473),$A638-VLOOKUP($C$3,$CA$3:$CC$10,3,FALSE)+1,3,VLOOKUP($C$3,$CA$3:$CB$10,2,FALSE))</f>
        <v>2.2000000000000002</v>
      </c>
      <c r="D638" s="61">
        <f>INDEX(($I$12:$N$1473,$Q$12:$V$1473,$Y$12:$AD$1473),$A638-VLOOKUP($C$3,$CA$3:$CC$10,3,FALSE)+1,4,VLOOKUP($C$3,$CA$3:$CB$10,2,FALSE))</f>
        <v>0</v>
      </c>
      <c r="E638" s="61">
        <f>INDEX(($I$12:$N$1473,$Q$12:$V$1473,$Y$12:$AD$1473),$A638-VLOOKUP($C$3,$CA$3:$CC$10,3,FALSE)+1,5,VLOOKUP($C$3,$CA$3:$CB$10,2,FALSE))</f>
        <v>9.8000000000000007</v>
      </c>
      <c r="F638" s="62">
        <f>INDEX(($I$12:$N$1473,$Q$12:$V$1473,$Y$12:$AD$1473),$A638-VLOOKUP($C$3,$CA$3:$CC$10,3,FALSE)+1,6,VLOOKUP($C$3,$CA$3:$CB$10,2,FALSE))</f>
        <v>21.8</v>
      </c>
      <c r="G638" s="30"/>
      <c r="H638" s="26">
        <f t="shared" si="63"/>
        <v>42631</v>
      </c>
      <c r="I638" s="7" t="s">
        <v>646</v>
      </c>
      <c r="J638" s="7" t="s">
        <v>20</v>
      </c>
      <c r="K638" s="7">
        <v>0.8</v>
      </c>
      <c r="L638" s="7"/>
      <c r="M638" s="7">
        <v>12.7</v>
      </c>
      <c r="N638" s="7">
        <v>21.7</v>
      </c>
      <c r="P638" s="26">
        <f t="shared" si="64"/>
        <v>42631</v>
      </c>
      <c r="Q638" s="7" t="s">
        <v>646</v>
      </c>
      <c r="R638" s="7" t="s">
        <v>20</v>
      </c>
      <c r="S638" s="7">
        <v>2.09</v>
      </c>
      <c r="T638" s="7">
        <v>2.9</v>
      </c>
      <c r="U638" s="7">
        <v>11.7</v>
      </c>
      <c r="V638" s="7">
        <v>22.2</v>
      </c>
      <c r="X638" s="26">
        <f t="shared" si="65"/>
        <v>42631</v>
      </c>
      <c r="Y638" s="174" t="s">
        <v>646</v>
      </c>
      <c r="Z638" s="174" t="s">
        <v>20</v>
      </c>
      <c r="AA638" s="174">
        <v>2.2000000000000002</v>
      </c>
      <c r="AB638" s="174">
        <v>0</v>
      </c>
      <c r="AC638" s="174">
        <v>9.8000000000000007</v>
      </c>
      <c r="AD638" s="174">
        <v>21.8</v>
      </c>
      <c r="AF638" s="26" t="e">
        <f t="shared" si="66"/>
        <v>#VALUE!</v>
      </c>
      <c r="AG638" s="7"/>
      <c r="AH638" s="7"/>
      <c r="AI638" s="7"/>
      <c r="AJ638" s="7"/>
      <c r="AK638" s="7"/>
      <c r="AL638" s="7"/>
      <c r="AN638" s="26" t="e">
        <f t="shared" si="67"/>
        <v>#VALUE!</v>
      </c>
      <c r="AO638" s="7"/>
      <c r="AP638" s="7"/>
      <c r="AQ638" s="7"/>
      <c r="AR638" s="7"/>
      <c r="AS638" s="7"/>
      <c r="AT638" s="7"/>
      <c r="AV638" s="26" t="e">
        <f t="shared" si="68"/>
        <v>#VALUE!</v>
      </c>
      <c r="AW638" s="7"/>
      <c r="AX638" s="7"/>
      <c r="AY638" s="7"/>
      <c r="AZ638" s="7"/>
      <c r="BA638" s="7"/>
      <c r="BB638" s="7"/>
    </row>
    <row r="639" spans="1:54" x14ac:dyDescent="0.45">
      <c r="A639" s="48">
        <f t="shared" si="69"/>
        <v>42632</v>
      </c>
      <c r="B639" s="60"/>
      <c r="C639" s="61">
        <f>INDEX(($I$12:$N$1473,$Q$12:$V$1473,$Y$12:$AD$1473),$A639-VLOOKUP($C$3,$CA$3:$CC$10,3,FALSE)+1,3,VLOOKUP($C$3,$CA$3:$CB$10,2,FALSE))</f>
        <v>0.65</v>
      </c>
      <c r="D639" s="61">
        <f>INDEX(($I$12:$N$1473,$Q$12:$V$1473,$Y$12:$AD$1473),$A639-VLOOKUP($C$3,$CA$3:$CC$10,3,FALSE)+1,4,VLOOKUP($C$3,$CA$3:$CB$10,2,FALSE))</f>
        <v>0</v>
      </c>
      <c r="E639" s="61">
        <f>INDEX(($I$12:$N$1473,$Q$12:$V$1473,$Y$12:$AD$1473),$A639-VLOOKUP($C$3,$CA$3:$CC$10,3,FALSE)+1,5,VLOOKUP($C$3,$CA$3:$CB$10,2,FALSE))</f>
        <v>14.6</v>
      </c>
      <c r="F639" s="62">
        <f>INDEX(($I$12:$N$1473,$Q$12:$V$1473,$Y$12:$AD$1473),$A639-VLOOKUP($C$3,$CA$3:$CC$10,3,FALSE)+1,6,VLOOKUP($C$3,$CA$3:$CB$10,2,FALSE))</f>
        <v>20.100000000000001</v>
      </c>
      <c r="G639" s="30"/>
      <c r="H639" s="26">
        <f t="shared" si="63"/>
        <v>42632</v>
      </c>
      <c r="I639" s="7" t="s">
        <v>647</v>
      </c>
      <c r="J639" s="7" t="s">
        <v>20</v>
      </c>
      <c r="K639" s="7">
        <v>0.6</v>
      </c>
      <c r="L639" s="7"/>
      <c r="M639" s="7">
        <v>15</v>
      </c>
      <c r="N639" s="7">
        <v>19.8</v>
      </c>
      <c r="P639" s="26">
        <f t="shared" si="64"/>
        <v>42632</v>
      </c>
      <c r="Q639" s="7" t="s">
        <v>647</v>
      </c>
      <c r="R639" s="7" t="s">
        <v>20</v>
      </c>
      <c r="S639" s="7">
        <v>1.59</v>
      </c>
      <c r="T639" s="7">
        <v>2.9</v>
      </c>
      <c r="U639" s="7">
        <v>14</v>
      </c>
      <c r="V639" s="7">
        <v>19.3</v>
      </c>
      <c r="X639" s="26">
        <f t="shared" si="65"/>
        <v>42632</v>
      </c>
      <c r="Y639" s="174" t="s">
        <v>647</v>
      </c>
      <c r="Z639" s="174" t="s">
        <v>20</v>
      </c>
      <c r="AA639" s="174">
        <v>0.65</v>
      </c>
      <c r="AB639" s="174">
        <v>0</v>
      </c>
      <c r="AC639" s="174">
        <v>14.6</v>
      </c>
      <c r="AD639" s="174">
        <v>20.100000000000001</v>
      </c>
      <c r="AF639" s="26" t="e">
        <f t="shared" si="66"/>
        <v>#VALUE!</v>
      </c>
      <c r="AG639" s="7"/>
      <c r="AH639" s="7"/>
      <c r="AI639" s="7"/>
      <c r="AJ639" s="7"/>
      <c r="AK639" s="7"/>
      <c r="AL639" s="7"/>
      <c r="AN639" s="26" t="e">
        <f t="shared" si="67"/>
        <v>#VALUE!</v>
      </c>
      <c r="AO639" s="7"/>
      <c r="AP639" s="7"/>
      <c r="AQ639" s="7"/>
      <c r="AR639" s="7"/>
      <c r="AS639" s="7"/>
      <c r="AT639" s="7"/>
      <c r="AV639" s="26" t="e">
        <f t="shared" si="68"/>
        <v>#VALUE!</v>
      </c>
      <c r="AW639" s="7"/>
      <c r="AX639" s="7"/>
      <c r="AY639" s="7"/>
      <c r="AZ639" s="7"/>
      <c r="BA639" s="7"/>
      <c r="BB639" s="7"/>
    </row>
    <row r="640" spans="1:54" x14ac:dyDescent="0.45">
      <c r="A640" s="48">
        <f t="shared" si="69"/>
        <v>42633</v>
      </c>
      <c r="B640" s="60"/>
      <c r="C640" s="61">
        <f>INDEX(($I$12:$N$1473,$Q$12:$V$1473,$Y$12:$AD$1473),$A640-VLOOKUP($C$3,$CA$3:$CC$10,3,FALSE)+1,3,VLOOKUP($C$3,$CA$3:$CB$10,2,FALSE))</f>
        <v>0.25</v>
      </c>
      <c r="D640" s="61">
        <f>INDEX(($I$12:$N$1473,$Q$12:$V$1473,$Y$12:$AD$1473),$A640-VLOOKUP($C$3,$CA$3:$CC$10,3,FALSE)+1,4,VLOOKUP($C$3,$CA$3:$CB$10,2,FALSE))</f>
        <v>0</v>
      </c>
      <c r="E640" s="61">
        <f>INDEX(($I$12:$N$1473,$Q$12:$V$1473,$Y$12:$AD$1473),$A640-VLOOKUP($C$3,$CA$3:$CC$10,3,FALSE)+1,5,VLOOKUP($C$3,$CA$3:$CB$10,2,FALSE))</f>
        <v>14.8</v>
      </c>
      <c r="F640" s="62">
        <f>INDEX(($I$12:$N$1473,$Q$12:$V$1473,$Y$12:$AD$1473),$A640-VLOOKUP($C$3,$CA$3:$CC$10,3,FALSE)+1,6,VLOOKUP($C$3,$CA$3:$CB$10,2,FALSE))</f>
        <v>20.7</v>
      </c>
      <c r="G640" s="30"/>
      <c r="H640" s="26">
        <f t="shared" si="63"/>
        <v>42633</v>
      </c>
      <c r="I640" s="7" t="s">
        <v>648</v>
      </c>
      <c r="J640" s="7" t="s">
        <v>20</v>
      </c>
      <c r="K640" s="7">
        <v>0</v>
      </c>
      <c r="L640" s="7"/>
      <c r="M640" s="7">
        <v>15.4</v>
      </c>
      <c r="N640" s="7">
        <v>20.9</v>
      </c>
      <c r="P640" s="26">
        <f t="shared" si="64"/>
        <v>42633</v>
      </c>
      <c r="Q640" s="7" t="s">
        <v>648</v>
      </c>
      <c r="R640" s="7" t="s">
        <v>20</v>
      </c>
      <c r="S640" s="7">
        <v>1</v>
      </c>
      <c r="T640" s="7">
        <v>2.9</v>
      </c>
      <c r="U640" s="7">
        <v>14.7</v>
      </c>
      <c r="V640" s="7">
        <v>20.9</v>
      </c>
      <c r="X640" s="26">
        <f t="shared" si="65"/>
        <v>42633</v>
      </c>
      <c r="Y640" s="174" t="s">
        <v>648</v>
      </c>
      <c r="Z640" s="174" t="s">
        <v>20</v>
      </c>
      <c r="AA640" s="174">
        <v>0.25</v>
      </c>
      <c r="AB640" s="174">
        <v>0</v>
      </c>
      <c r="AC640" s="174">
        <v>14.8</v>
      </c>
      <c r="AD640" s="174">
        <v>20.7</v>
      </c>
      <c r="AF640" s="26" t="e">
        <f t="shared" si="66"/>
        <v>#VALUE!</v>
      </c>
      <c r="AG640" s="7"/>
      <c r="AH640" s="7"/>
      <c r="AI640" s="7"/>
      <c r="AJ640" s="7"/>
      <c r="AK640" s="7"/>
      <c r="AL640" s="7"/>
      <c r="AN640" s="26" t="e">
        <f t="shared" si="67"/>
        <v>#VALUE!</v>
      </c>
      <c r="AO640" s="7"/>
      <c r="AP640" s="7"/>
      <c r="AQ640" s="7"/>
      <c r="AR640" s="7"/>
      <c r="AS640" s="7"/>
      <c r="AT640" s="7"/>
      <c r="AV640" s="26" t="e">
        <f t="shared" si="68"/>
        <v>#VALUE!</v>
      </c>
      <c r="AW640" s="7"/>
      <c r="AX640" s="7"/>
      <c r="AY640" s="7"/>
      <c r="AZ640" s="7"/>
      <c r="BA640" s="7"/>
      <c r="BB640" s="7"/>
    </row>
    <row r="641" spans="1:54" x14ac:dyDescent="0.45">
      <c r="A641" s="48">
        <f t="shared" si="69"/>
        <v>42634</v>
      </c>
      <c r="B641" s="60"/>
      <c r="C641" s="61">
        <f>INDEX(($I$12:$N$1473,$Q$12:$V$1473,$Y$12:$AD$1473),$A641-VLOOKUP($C$3,$CA$3:$CC$10,3,FALSE)+1,3,VLOOKUP($C$3,$CA$3:$CB$10,2,FALSE))</f>
        <v>2.7</v>
      </c>
      <c r="D641" s="61">
        <f>INDEX(($I$12:$N$1473,$Q$12:$V$1473,$Y$12:$AD$1473),$A641-VLOOKUP($C$3,$CA$3:$CC$10,3,FALSE)+1,4,VLOOKUP($C$3,$CA$3:$CB$10,2,FALSE))</f>
        <v>0</v>
      </c>
      <c r="E641" s="61">
        <f>INDEX(($I$12:$N$1473,$Q$12:$V$1473,$Y$12:$AD$1473),$A641-VLOOKUP($C$3,$CA$3:$CC$10,3,FALSE)+1,5,VLOOKUP($C$3,$CA$3:$CB$10,2,FALSE))</f>
        <v>8.1999999999999993</v>
      </c>
      <c r="F641" s="62">
        <f>INDEX(($I$12:$N$1473,$Q$12:$V$1473,$Y$12:$AD$1473),$A641-VLOOKUP($C$3,$CA$3:$CC$10,3,FALSE)+1,6,VLOOKUP($C$3,$CA$3:$CB$10,2,FALSE))</f>
        <v>22.4</v>
      </c>
      <c r="G641" s="30"/>
      <c r="H641" s="26">
        <f t="shared" si="63"/>
        <v>42634</v>
      </c>
      <c r="I641" s="7" t="s">
        <v>649</v>
      </c>
      <c r="J641" s="7" t="s">
        <v>20</v>
      </c>
      <c r="K641" s="7">
        <v>1.2</v>
      </c>
      <c r="L641" s="7"/>
      <c r="M641" s="7">
        <v>11.1</v>
      </c>
      <c r="N641" s="7">
        <v>22.5</v>
      </c>
      <c r="P641" s="26">
        <f t="shared" si="64"/>
        <v>42634</v>
      </c>
      <c r="Q641" s="7" t="s">
        <v>649</v>
      </c>
      <c r="R641" s="7" t="s">
        <v>20</v>
      </c>
      <c r="S641" s="7">
        <v>3.22</v>
      </c>
      <c r="T641" s="7">
        <v>2.9</v>
      </c>
      <c r="U641" s="7">
        <v>8.6999999999999993</v>
      </c>
      <c r="V641" s="7">
        <v>23.4</v>
      </c>
      <c r="X641" s="26">
        <f t="shared" si="65"/>
        <v>42634</v>
      </c>
      <c r="Y641" s="174" t="s">
        <v>649</v>
      </c>
      <c r="Z641" s="174" t="s">
        <v>20</v>
      </c>
      <c r="AA641" s="174">
        <v>2.7</v>
      </c>
      <c r="AB641" s="174">
        <v>0</v>
      </c>
      <c r="AC641" s="174">
        <v>8.1999999999999993</v>
      </c>
      <c r="AD641" s="174">
        <v>22.4</v>
      </c>
      <c r="AF641" s="26" t="e">
        <f t="shared" si="66"/>
        <v>#VALUE!</v>
      </c>
      <c r="AG641" s="7"/>
      <c r="AH641" s="7"/>
      <c r="AI641" s="7"/>
      <c r="AJ641" s="7"/>
      <c r="AK641" s="7"/>
      <c r="AL641" s="7"/>
      <c r="AN641" s="26" t="e">
        <f t="shared" si="67"/>
        <v>#VALUE!</v>
      </c>
      <c r="AO641" s="7"/>
      <c r="AP641" s="7"/>
      <c r="AQ641" s="7"/>
      <c r="AR641" s="7"/>
      <c r="AS641" s="7"/>
      <c r="AT641" s="7"/>
      <c r="AV641" s="26" t="e">
        <f t="shared" si="68"/>
        <v>#VALUE!</v>
      </c>
      <c r="AW641" s="7"/>
      <c r="AX641" s="7"/>
      <c r="AY641" s="7"/>
      <c r="AZ641" s="7"/>
      <c r="BA641" s="7"/>
      <c r="BB641" s="7"/>
    </row>
    <row r="642" spans="1:54" x14ac:dyDescent="0.45">
      <c r="A642" s="48">
        <f t="shared" si="69"/>
        <v>42635</v>
      </c>
      <c r="B642" s="60"/>
      <c r="C642" s="61">
        <f>INDEX(($I$12:$N$1473,$Q$12:$V$1473,$Y$12:$AD$1473),$A642-VLOOKUP($C$3,$CA$3:$CC$10,3,FALSE)+1,3,VLOOKUP($C$3,$CA$3:$CB$10,2,FALSE))</f>
        <v>1.45</v>
      </c>
      <c r="D642" s="61">
        <f>INDEX(($I$12:$N$1473,$Q$12:$V$1473,$Y$12:$AD$1473),$A642-VLOOKUP($C$3,$CA$3:$CC$10,3,FALSE)+1,4,VLOOKUP($C$3,$CA$3:$CB$10,2,FALSE))</f>
        <v>0</v>
      </c>
      <c r="E642" s="61">
        <f>INDEX(($I$12:$N$1473,$Q$12:$V$1473,$Y$12:$AD$1473),$A642-VLOOKUP($C$3,$CA$3:$CC$10,3,FALSE)+1,5,VLOOKUP($C$3,$CA$3:$CB$10,2,FALSE))</f>
        <v>9.1</v>
      </c>
      <c r="F642" s="62">
        <f>INDEX(($I$12:$N$1473,$Q$12:$V$1473,$Y$12:$AD$1473),$A642-VLOOKUP($C$3,$CA$3:$CC$10,3,FALSE)+1,6,VLOOKUP($C$3,$CA$3:$CB$10,2,FALSE))</f>
        <v>24</v>
      </c>
      <c r="G642" s="30"/>
      <c r="H642" s="26">
        <f t="shared" si="63"/>
        <v>42635</v>
      </c>
      <c r="I642" s="7" t="s">
        <v>650</v>
      </c>
      <c r="J642" s="7" t="s">
        <v>20</v>
      </c>
      <c r="K642" s="7">
        <v>0.2</v>
      </c>
      <c r="L642" s="7"/>
      <c r="M642" s="7">
        <v>11.7</v>
      </c>
      <c r="N642" s="7">
        <v>23.9</v>
      </c>
      <c r="P642" s="26">
        <f t="shared" si="64"/>
        <v>42635</v>
      </c>
      <c r="Q642" s="7" t="s">
        <v>650</v>
      </c>
      <c r="R642" s="7" t="s">
        <v>20</v>
      </c>
      <c r="S642" s="7">
        <v>2.4700000000000002</v>
      </c>
      <c r="T642" s="7">
        <v>2.9</v>
      </c>
      <c r="U642" s="7">
        <v>10.4</v>
      </c>
      <c r="V642" s="7">
        <v>23.4</v>
      </c>
      <c r="X642" s="26">
        <f t="shared" si="65"/>
        <v>42635</v>
      </c>
      <c r="Y642" s="174" t="s">
        <v>650</v>
      </c>
      <c r="Z642" s="174" t="s">
        <v>20</v>
      </c>
      <c r="AA642" s="174">
        <v>1.45</v>
      </c>
      <c r="AB642" s="174">
        <v>0</v>
      </c>
      <c r="AC642" s="174">
        <v>9.1</v>
      </c>
      <c r="AD642" s="174">
        <v>24</v>
      </c>
      <c r="AF642" s="26" t="e">
        <f t="shared" si="66"/>
        <v>#VALUE!</v>
      </c>
      <c r="AG642" s="7"/>
      <c r="AH642" s="7"/>
      <c r="AI642" s="7"/>
      <c r="AJ642" s="7"/>
      <c r="AK642" s="7"/>
      <c r="AL642" s="7"/>
      <c r="AN642" s="26" t="e">
        <f t="shared" si="67"/>
        <v>#VALUE!</v>
      </c>
      <c r="AO642" s="7"/>
      <c r="AP642" s="7"/>
      <c r="AQ642" s="7"/>
      <c r="AR642" s="7"/>
      <c r="AS642" s="7"/>
      <c r="AT642" s="7"/>
      <c r="AV642" s="26" t="e">
        <f t="shared" si="68"/>
        <v>#VALUE!</v>
      </c>
      <c r="AW642" s="7"/>
      <c r="AX642" s="7"/>
      <c r="AY642" s="7"/>
      <c r="AZ642" s="7"/>
      <c r="BA642" s="7"/>
      <c r="BB642" s="7"/>
    </row>
    <row r="643" spans="1:54" x14ac:dyDescent="0.45">
      <c r="A643" s="48">
        <f t="shared" si="69"/>
        <v>42636</v>
      </c>
      <c r="B643" s="60"/>
      <c r="C643" s="61">
        <f>INDEX(($I$12:$N$1473,$Q$12:$V$1473,$Y$12:$AD$1473),$A643-VLOOKUP($C$3,$CA$3:$CC$10,3,FALSE)+1,3,VLOOKUP($C$3,$CA$3:$CB$10,2,FALSE))</f>
        <v>0</v>
      </c>
      <c r="D643" s="61">
        <f>INDEX(($I$12:$N$1473,$Q$12:$V$1473,$Y$12:$AD$1473),$A643-VLOOKUP($C$3,$CA$3:$CC$10,3,FALSE)+1,4,VLOOKUP($C$3,$CA$3:$CB$10,2,FALSE))</f>
        <v>0</v>
      </c>
      <c r="E643" s="61">
        <f>INDEX(($I$12:$N$1473,$Q$12:$V$1473,$Y$12:$AD$1473),$A643-VLOOKUP($C$3,$CA$3:$CC$10,3,FALSE)+1,5,VLOOKUP($C$3,$CA$3:$CB$10,2,FALSE))</f>
        <v>12.9</v>
      </c>
      <c r="F643" s="62">
        <f>INDEX(($I$12:$N$1473,$Q$12:$V$1473,$Y$12:$AD$1473),$A643-VLOOKUP($C$3,$CA$3:$CC$10,3,FALSE)+1,6,VLOOKUP($C$3,$CA$3:$CB$10,2,FALSE))</f>
        <v>24.5</v>
      </c>
      <c r="G643" s="30"/>
      <c r="H643" s="26">
        <f t="shared" si="63"/>
        <v>42636</v>
      </c>
      <c r="I643" s="7" t="s">
        <v>651</v>
      </c>
      <c r="J643" s="7" t="s">
        <v>20</v>
      </c>
      <c r="K643" s="7">
        <v>0</v>
      </c>
      <c r="L643" s="7"/>
      <c r="M643" s="7">
        <v>14.9</v>
      </c>
      <c r="N643" s="7">
        <v>23.7</v>
      </c>
      <c r="P643" s="26">
        <f t="shared" si="64"/>
        <v>42636</v>
      </c>
      <c r="Q643" s="7" t="s">
        <v>651</v>
      </c>
      <c r="R643" s="7" t="s">
        <v>20</v>
      </c>
      <c r="S643" s="7">
        <v>1.38</v>
      </c>
      <c r="T643" s="7">
        <v>2.9</v>
      </c>
      <c r="U643" s="7">
        <v>12.9</v>
      </c>
      <c r="V643" s="7">
        <v>24.1</v>
      </c>
      <c r="X643" s="26">
        <f t="shared" si="65"/>
        <v>42636</v>
      </c>
      <c r="Y643" s="174" t="s">
        <v>651</v>
      </c>
      <c r="Z643" s="174" t="s">
        <v>20</v>
      </c>
      <c r="AA643" s="174">
        <v>0</v>
      </c>
      <c r="AB643" s="174">
        <v>0</v>
      </c>
      <c r="AC643" s="174">
        <v>12.9</v>
      </c>
      <c r="AD643" s="174">
        <v>24.5</v>
      </c>
      <c r="AF643" s="26" t="e">
        <f t="shared" si="66"/>
        <v>#VALUE!</v>
      </c>
      <c r="AG643" s="7"/>
      <c r="AH643" s="7"/>
      <c r="AI643" s="7"/>
      <c r="AJ643" s="7"/>
      <c r="AK643" s="7"/>
      <c r="AL643" s="7"/>
      <c r="AN643" s="26" t="e">
        <f t="shared" si="67"/>
        <v>#VALUE!</v>
      </c>
      <c r="AO643" s="7"/>
      <c r="AP643" s="7"/>
      <c r="AQ643" s="7"/>
      <c r="AR643" s="7"/>
      <c r="AS643" s="7"/>
      <c r="AT643" s="7"/>
      <c r="AV643" s="26" t="e">
        <f t="shared" si="68"/>
        <v>#VALUE!</v>
      </c>
      <c r="AW643" s="7"/>
      <c r="AX643" s="7"/>
      <c r="AY643" s="7"/>
      <c r="AZ643" s="7"/>
      <c r="BA643" s="7"/>
      <c r="BB643" s="7"/>
    </row>
    <row r="644" spans="1:54" x14ac:dyDescent="0.45">
      <c r="A644" s="48">
        <f t="shared" si="69"/>
        <v>42637</v>
      </c>
      <c r="B644" s="60"/>
      <c r="C644" s="61">
        <f>INDEX(($I$12:$N$1473,$Q$12:$V$1473,$Y$12:$AD$1473),$A644-VLOOKUP($C$3,$CA$3:$CC$10,3,FALSE)+1,3,VLOOKUP($C$3,$CA$3:$CB$10,2,FALSE))</f>
        <v>0.85</v>
      </c>
      <c r="D644" s="61">
        <f>INDEX(($I$12:$N$1473,$Q$12:$V$1473,$Y$12:$AD$1473),$A644-VLOOKUP($C$3,$CA$3:$CC$10,3,FALSE)+1,4,VLOOKUP($C$3,$CA$3:$CB$10,2,FALSE))</f>
        <v>0</v>
      </c>
      <c r="E644" s="61">
        <f>INDEX(($I$12:$N$1473,$Q$12:$V$1473,$Y$12:$AD$1473),$A644-VLOOKUP($C$3,$CA$3:$CC$10,3,FALSE)+1,5,VLOOKUP($C$3,$CA$3:$CB$10,2,FALSE))</f>
        <v>9.6999999999999993</v>
      </c>
      <c r="F644" s="62">
        <f>INDEX(($I$12:$N$1473,$Q$12:$V$1473,$Y$12:$AD$1473),$A644-VLOOKUP($C$3,$CA$3:$CC$10,3,FALSE)+1,6,VLOOKUP($C$3,$CA$3:$CB$10,2,FALSE))</f>
        <v>24.6</v>
      </c>
      <c r="G644" s="30"/>
      <c r="H644" s="26">
        <f t="shared" si="63"/>
        <v>42637</v>
      </c>
      <c r="I644" s="7" t="s">
        <v>652</v>
      </c>
      <c r="J644" s="7" t="s">
        <v>20</v>
      </c>
      <c r="K644" s="7">
        <v>0</v>
      </c>
      <c r="L644" s="7"/>
      <c r="M644" s="7">
        <v>12.4</v>
      </c>
      <c r="N644" s="7">
        <v>25.1</v>
      </c>
      <c r="P644" s="26">
        <f t="shared" si="64"/>
        <v>42637</v>
      </c>
      <c r="Q644" s="7" t="s">
        <v>652</v>
      </c>
      <c r="R644" s="7" t="s">
        <v>20</v>
      </c>
      <c r="S644" s="7">
        <v>2.64</v>
      </c>
      <c r="T644" s="7">
        <v>2.9</v>
      </c>
      <c r="U644" s="7">
        <v>9.5</v>
      </c>
      <c r="V644" s="7">
        <v>25</v>
      </c>
      <c r="X644" s="26">
        <f t="shared" si="65"/>
        <v>42637</v>
      </c>
      <c r="Y644" s="174" t="s">
        <v>652</v>
      </c>
      <c r="Z644" s="174" t="s">
        <v>20</v>
      </c>
      <c r="AA644" s="174">
        <v>0.85</v>
      </c>
      <c r="AB644" s="174">
        <v>0</v>
      </c>
      <c r="AC644" s="174">
        <v>9.6999999999999993</v>
      </c>
      <c r="AD644" s="174">
        <v>24.6</v>
      </c>
      <c r="AF644" s="26" t="e">
        <f t="shared" si="66"/>
        <v>#VALUE!</v>
      </c>
      <c r="AG644" s="7"/>
      <c r="AH644" s="7"/>
      <c r="AI644" s="7"/>
      <c r="AJ644" s="7"/>
      <c r="AK644" s="7"/>
      <c r="AL644" s="7"/>
      <c r="AN644" s="26" t="e">
        <f t="shared" si="67"/>
        <v>#VALUE!</v>
      </c>
      <c r="AO644" s="7"/>
      <c r="AP644" s="7"/>
      <c r="AQ644" s="7"/>
      <c r="AR644" s="7"/>
      <c r="AS644" s="7"/>
      <c r="AT644" s="7"/>
      <c r="AV644" s="26" t="e">
        <f t="shared" si="68"/>
        <v>#VALUE!</v>
      </c>
      <c r="AW644" s="7"/>
      <c r="AX644" s="7"/>
      <c r="AY644" s="7"/>
      <c r="AZ644" s="7"/>
      <c r="BA644" s="7"/>
      <c r="BB644" s="7"/>
    </row>
    <row r="645" spans="1:54" x14ac:dyDescent="0.45">
      <c r="A645" s="48">
        <f t="shared" si="69"/>
        <v>42638</v>
      </c>
      <c r="B645" s="60"/>
      <c r="C645" s="61">
        <f>INDEX(($I$12:$N$1473,$Q$12:$V$1473,$Y$12:$AD$1473),$A645-VLOOKUP($C$3,$CA$3:$CC$10,3,FALSE)+1,3,VLOOKUP($C$3,$CA$3:$CB$10,2,FALSE))</f>
        <v>1.8</v>
      </c>
      <c r="D645" s="61">
        <f>INDEX(($I$12:$N$1473,$Q$12:$V$1473,$Y$12:$AD$1473),$A645-VLOOKUP($C$3,$CA$3:$CC$10,3,FALSE)+1,4,VLOOKUP($C$3,$CA$3:$CB$10,2,FALSE))</f>
        <v>0</v>
      </c>
      <c r="E645" s="61">
        <f>INDEX(($I$12:$N$1473,$Q$12:$V$1473,$Y$12:$AD$1473),$A645-VLOOKUP($C$3,$CA$3:$CC$10,3,FALSE)+1,5,VLOOKUP($C$3,$CA$3:$CB$10,2,FALSE))</f>
        <v>12.1</v>
      </c>
      <c r="F645" s="62">
        <f>INDEX(($I$12:$N$1473,$Q$12:$V$1473,$Y$12:$AD$1473),$A645-VLOOKUP($C$3,$CA$3:$CC$10,3,FALSE)+1,6,VLOOKUP($C$3,$CA$3:$CB$10,2,FALSE))</f>
        <v>20.3</v>
      </c>
      <c r="G645" s="30"/>
      <c r="H645" s="26">
        <f t="shared" si="63"/>
        <v>42638</v>
      </c>
      <c r="I645" s="7" t="s">
        <v>653</v>
      </c>
      <c r="J645" s="7" t="s">
        <v>20</v>
      </c>
      <c r="K645" s="7">
        <v>1</v>
      </c>
      <c r="L645" s="7"/>
      <c r="M645" s="7">
        <v>14</v>
      </c>
      <c r="N645" s="7">
        <v>20</v>
      </c>
      <c r="P645" s="26">
        <f t="shared" si="64"/>
        <v>42638</v>
      </c>
      <c r="Q645" s="7" t="s">
        <v>653</v>
      </c>
      <c r="R645" s="7" t="s">
        <v>20</v>
      </c>
      <c r="S645" s="7">
        <v>1.66</v>
      </c>
      <c r="T645" s="7">
        <v>2.9</v>
      </c>
      <c r="U645" s="7">
        <v>13.3</v>
      </c>
      <c r="V645" s="7">
        <v>20.5</v>
      </c>
      <c r="X645" s="26">
        <f t="shared" si="65"/>
        <v>42638</v>
      </c>
      <c r="Y645" s="174" t="s">
        <v>653</v>
      </c>
      <c r="Z645" s="174" t="s">
        <v>20</v>
      </c>
      <c r="AA645" s="174">
        <v>1.8</v>
      </c>
      <c r="AB645" s="174">
        <v>0</v>
      </c>
      <c r="AC645" s="174">
        <v>12.1</v>
      </c>
      <c r="AD645" s="174">
        <v>20.3</v>
      </c>
      <c r="AF645" s="26" t="e">
        <f t="shared" si="66"/>
        <v>#VALUE!</v>
      </c>
      <c r="AG645" s="7"/>
      <c r="AH645" s="7"/>
      <c r="AI645" s="7"/>
      <c r="AJ645" s="7"/>
      <c r="AK645" s="7"/>
      <c r="AL645" s="7"/>
      <c r="AN645" s="26" t="e">
        <f t="shared" si="67"/>
        <v>#VALUE!</v>
      </c>
      <c r="AO645" s="7"/>
      <c r="AP645" s="7"/>
      <c r="AQ645" s="7"/>
      <c r="AR645" s="7"/>
      <c r="AS645" s="7"/>
      <c r="AT645" s="7"/>
      <c r="AV645" s="26" t="e">
        <f t="shared" si="68"/>
        <v>#VALUE!</v>
      </c>
      <c r="AW645" s="7"/>
      <c r="AX645" s="7"/>
      <c r="AY645" s="7"/>
      <c r="AZ645" s="7"/>
      <c r="BA645" s="7"/>
      <c r="BB645" s="7"/>
    </row>
    <row r="646" spans="1:54" x14ac:dyDescent="0.45">
      <c r="A646" s="48">
        <f t="shared" si="69"/>
        <v>42639</v>
      </c>
      <c r="B646" s="60"/>
      <c r="C646" s="61">
        <f>INDEX(($I$12:$N$1473,$Q$12:$V$1473,$Y$12:$AD$1473),$A646-VLOOKUP($C$3,$CA$3:$CC$10,3,FALSE)+1,3,VLOOKUP($C$3,$CA$3:$CB$10,2,FALSE))</f>
        <v>3.5</v>
      </c>
      <c r="D646" s="61">
        <f>INDEX(($I$12:$N$1473,$Q$12:$V$1473,$Y$12:$AD$1473),$A646-VLOOKUP($C$3,$CA$3:$CC$10,3,FALSE)+1,4,VLOOKUP($C$3,$CA$3:$CB$10,2,FALSE))</f>
        <v>0</v>
      </c>
      <c r="E646" s="61">
        <f>INDEX(($I$12:$N$1473,$Q$12:$V$1473,$Y$12:$AD$1473),$A646-VLOOKUP($C$3,$CA$3:$CC$10,3,FALSE)+1,5,VLOOKUP($C$3,$CA$3:$CB$10,2,FALSE))</f>
        <v>8.3000000000000007</v>
      </c>
      <c r="F646" s="62">
        <f>INDEX(($I$12:$N$1473,$Q$12:$V$1473,$Y$12:$AD$1473),$A646-VLOOKUP($C$3,$CA$3:$CC$10,3,FALSE)+1,6,VLOOKUP($C$3,$CA$3:$CB$10,2,FALSE))</f>
        <v>20.7</v>
      </c>
      <c r="G646" s="30"/>
      <c r="H646" s="26">
        <f t="shared" si="63"/>
        <v>42639</v>
      </c>
      <c r="I646" s="7" t="s">
        <v>654</v>
      </c>
      <c r="J646" s="7" t="s">
        <v>20</v>
      </c>
      <c r="K646" s="7">
        <v>1.95</v>
      </c>
      <c r="L646" s="7"/>
      <c r="M646" s="7">
        <v>11.6</v>
      </c>
      <c r="N646" s="7">
        <v>20.5</v>
      </c>
      <c r="P646" s="26">
        <f t="shared" si="64"/>
        <v>42639</v>
      </c>
      <c r="Q646" s="7" t="s">
        <v>654</v>
      </c>
      <c r="R646" s="7" t="s">
        <v>20</v>
      </c>
      <c r="S646" s="7">
        <v>4.13</v>
      </c>
      <c r="T646" s="7">
        <v>2.9</v>
      </c>
      <c r="U646" s="7">
        <v>8</v>
      </c>
      <c r="V646" s="7">
        <v>20.6</v>
      </c>
      <c r="X646" s="26">
        <f t="shared" si="65"/>
        <v>42639</v>
      </c>
      <c r="Y646" s="174" t="s">
        <v>654</v>
      </c>
      <c r="Z646" s="174" t="s">
        <v>20</v>
      </c>
      <c r="AA646" s="174">
        <v>3.5</v>
      </c>
      <c r="AB646" s="174">
        <v>0</v>
      </c>
      <c r="AC646" s="174">
        <v>8.3000000000000007</v>
      </c>
      <c r="AD646" s="174">
        <v>20.7</v>
      </c>
      <c r="AF646" s="26" t="e">
        <f t="shared" si="66"/>
        <v>#VALUE!</v>
      </c>
      <c r="AG646" s="7"/>
      <c r="AH646" s="7"/>
      <c r="AI646" s="7"/>
      <c r="AJ646" s="7"/>
      <c r="AK646" s="7"/>
      <c r="AL646" s="7"/>
      <c r="AN646" s="26" t="e">
        <f t="shared" si="67"/>
        <v>#VALUE!</v>
      </c>
      <c r="AO646" s="7"/>
      <c r="AP646" s="7"/>
      <c r="AQ646" s="7"/>
      <c r="AR646" s="7"/>
      <c r="AS646" s="7"/>
      <c r="AT646" s="7"/>
      <c r="AV646" s="26" t="e">
        <f t="shared" si="68"/>
        <v>#VALUE!</v>
      </c>
      <c r="AW646" s="7"/>
      <c r="AX646" s="7"/>
      <c r="AY646" s="7"/>
      <c r="AZ646" s="7"/>
      <c r="BA646" s="7"/>
      <c r="BB646" s="7"/>
    </row>
    <row r="647" spans="1:54" x14ac:dyDescent="0.45">
      <c r="A647" s="48">
        <f t="shared" si="69"/>
        <v>42640</v>
      </c>
      <c r="B647" s="60"/>
      <c r="C647" s="61">
        <f>INDEX(($I$12:$N$1473,$Q$12:$V$1473,$Y$12:$AD$1473),$A647-VLOOKUP($C$3,$CA$3:$CC$10,3,FALSE)+1,3,VLOOKUP($C$3,$CA$3:$CB$10,2,FALSE))</f>
        <v>1.6</v>
      </c>
      <c r="D647" s="61">
        <f>INDEX(($I$12:$N$1473,$Q$12:$V$1473,$Y$12:$AD$1473),$A647-VLOOKUP($C$3,$CA$3:$CC$10,3,FALSE)+1,4,VLOOKUP($C$3,$CA$3:$CB$10,2,FALSE))</f>
        <v>0</v>
      </c>
      <c r="E647" s="61">
        <f>INDEX(($I$12:$N$1473,$Q$12:$V$1473,$Y$12:$AD$1473),$A647-VLOOKUP($C$3,$CA$3:$CC$10,3,FALSE)+1,5,VLOOKUP($C$3,$CA$3:$CB$10,2,FALSE))</f>
        <v>9.5</v>
      </c>
      <c r="F647" s="62">
        <f>INDEX(($I$12:$N$1473,$Q$12:$V$1473,$Y$12:$AD$1473),$A647-VLOOKUP($C$3,$CA$3:$CC$10,3,FALSE)+1,6,VLOOKUP($C$3,$CA$3:$CB$10,2,FALSE))</f>
        <v>23.3</v>
      </c>
      <c r="G647" s="30"/>
      <c r="H647" s="26">
        <f t="shared" si="63"/>
        <v>42640</v>
      </c>
      <c r="I647" s="7" t="s">
        <v>655</v>
      </c>
      <c r="J647" s="7" t="s">
        <v>20</v>
      </c>
      <c r="K647" s="7">
        <v>0.8</v>
      </c>
      <c r="L647" s="7"/>
      <c r="M647" s="7">
        <v>11.2</v>
      </c>
      <c r="N647" s="7">
        <v>23.2</v>
      </c>
      <c r="P647" s="26">
        <f t="shared" si="64"/>
        <v>42640</v>
      </c>
      <c r="Q647" s="7" t="s">
        <v>655</v>
      </c>
      <c r="R647" s="7" t="s">
        <v>20</v>
      </c>
      <c r="S647" s="7">
        <v>2.99</v>
      </c>
      <c r="T647" s="7">
        <v>2.9</v>
      </c>
      <c r="U647" s="7">
        <v>9.1999999999999993</v>
      </c>
      <c r="V647" s="7">
        <v>23.4</v>
      </c>
      <c r="X647" s="26">
        <f t="shared" si="65"/>
        <v>42640</v>
      </c>
      <c r="Y647" s="174" t="s">
        <v>655</v>
      </c>
      <c r="Z647" s="174" t="s">
        <v>20</v>
      </c>
      <c r="AA647" s="174">
        <v>1.6</v>
      </c>
      <c r="AB647" s="174">
        <v>0</v>
      </c>
      <c r="AC647" s="174">
        <v>9.5</v>
      </c>
      <c r="AD647" s="174">
        <v>23.3</v>
      </c>
      <c r="AF647" s="26" t="e">
        <f t="shared" si="66"/>
        <v>#VALUE!</v>
      </c>
      <c r="AG647" s="7"/>
      <c r="AH647" s="7"/>
      <c r="AI647" s="7"/>
      <c r="AJ647" s="7"/>
      <c r="AK647" s="7"/>
      <c r="AL647" s="7"/>
      <c r="AN647" s="26" t="e">
        <f t="shared" si="67"/>
        <v>#VALUE!</v>
      </c>
      <c r="AO647" s="7"/>
      <c r="AP647" s="7"/>
      <c r="AQ647" s="7"/>
      <c r="AR647" s="7"/>
      <c r="AS647" s="7"/>
      <c r="AT647" s="7"/>
      <c r="AV647" s="26" t="e">
        <f t="shared" si="68"/>
        <v>#VALUE!</v>
      </c>
      <c r="AW647" s="7"/>
      <c r="AX647" s="7"/>
      <c r="AY647" s="7"/>
      <c r="AZ647" s="7"/>
      <c r="BA647" s="7"/>
      <c r="BB647" s="7"/>
    </row>
    <row r="648" spans="1:54" x14ac:dyDescent="0.45">
      <c r="A648" s="48">
        <f t="shared" si="69"/>
        <v>42641</v>
      </c>
      <c r="B648" s="60"/>
      <c r="C648" s="61">
        <f>INDEX(($I$12:$N$1473,$Q$12:$V$1473,$Y$12:$AD$1473),$A648-VLOOKUP($C$3,$CA$3:$CC$10,3,FALSE)+1,3,VLOOKUP($C$3,$CA$3:$CB$10,2,FALSE))</f>
        <v>0</v>
      </c>
      <c r="D648" s="61">
        <f>INDEX(($I$12:$N$1473,$Q$12:$V$1473,$Y$12:$AD$1473),$A648-VLOOKUP($C$3,$CA$3:$CC$10,3,FALSE)+1,4,VLOOKUP($C$3,$CA$3:$CB$10,2,FALSE))</f>
        <v>0</v>
      </c>
      <c r="E648" s="61">
        <f>INDEX(($I$12:$N$1473,$Q$12:$V$1473,$Y$12:$AD$1473),$A648-VLOOKUP($C$3,$CA$3:$CC$10,3,FALSE)+1,5,VLOOKUP($C$3,$CA$3:$CB$10,2,FALSE))</f>
        <v>15.3</v>
      </c>
      <c r="F648" s="62">
        <f>INDEX(($I$12:$N$1473,$Q$12:$V$1473,$Y$12:$AD$1473),$A648-VLOOKUP($C$3,$CA$3:$CC$10,3,FALSE)+1,6,VLOOKUP($C$3,$CA$3:$CB$10,2,FALSE))</f>
        <v>23.6</v>
      </c>
      <c r="G648" s="30"/>
      <c r="H648" s="26">
        <f t="shared" si="63"/>
        <v>42641</v>
      </c>
      <c r="I648" s="7" t="s">
        <v>656</v>
      </c>
      <c r="J648" s="7" t="s">
        <v>20</v>
      </c>
      <c r="K648" s="7">
        <v>0</v>
      </c>
      <c r="L648" s="7"/>
      <c r="M648" s="7">
        <v>16.100000000000001</v>
      </c>
      <c r="N648" s="7">
        <v>23.4</v>
      </c>
      <c r="P648" s="26">
        <f t="shared" si="64"/>
        <v>42641</v>
      </c>
      <c r="Q648" s="7" t="s">
        <v>656</v>
      </c>
      <c r="R648" s="7" t="s">
        <v>20</v>
      </c>
      <c r="S648" s="7">
        <v>0.35</v>
      </c>
      <c r="T648" s="7">
        <v>2.9</v>
      </c>
      <c r="U648" s="7">
        <v>16</v>
      </c>
      <c r="V648" s="7">
        <v>24.7</v>
      </c>
      <c r="X648" s="26">
        <f t="shared" si="65"/>
        <v>42641</v>
      </c>
      <c r="Y648" s="174" t="s">
        <v>656</v>
      </c>
      <c r="Z648" s="174" t="s">
        <v>20</v>
      </c>
      <c r="AA648" s="174">
        <v>0</v>
      </c>
      <c r="AB648" s="174">
        <v>0</v>
      </c>
      <c r="AC648" s="174">
        <v>15.3</v>
      </c>
      <c r="AD648" s="174">
        <v>23.6</v>
      </c>
      <c r="AF648" s="26" t="e">
        <f t="shared" si="66"/>
        <v>#VALUE!</v>
      </c>
      <c r="AG648" s="7"/>
      <c r="AH648" s="7"/>
      <c r="AI648" s="7"/>
      <c r="AJ648" s="7"/>
      <c r="AK648" s="7"/>
      <c r="AL648" s="7"/>
      <c r="AN648" s="26" t="e">
        <f t="shared" si="67"/>
        <v>#VALUE!</v>
      </c>
      <c r="AO648" s="7"/>
      <c r="AP648" s="7"/>
      <c r="AQ648" s="7"/>
      <c r="AR648" s="7"/>
      <c r="AS648" s="7"/>
      <c r="AT648" s="7"/>
      <c r="AV648" s="26" t="e">
        <f t="shared" si="68"/>
        <v>#VALUE!</v>
      </c>
      <c r="AW648" s="7"/>
      <c r="AX648" s="7"/>
      <c r="AY648" s="7"/>
      <c r="AZ648" s="7"/>
      <c r="BA648" s="7"/>
      <c r="BB648" s="7"/>
    </row>
    <row r="649" spans="1:54" x14ac:dyDescent="0.45">
      <c r="A649" s="48">
        <f t="shared" si="69"/>
        <v>42642</v>
      </c>
      <c r="B649" s="60"/>
      <c r="C649" s="61">
        <f>INDEX(($I$12:$N$1473,$Q$12:$V$1473,$Y$12:$AD$1473),$A649-VLOOKUP($C$3,$CA$3:$CC$10,3,FALSE)+1,3,VLOOKUP($C$3,$CA$3:$CB$10,2,FALSE))</f>
        <v>0.35</v>
      </c>
      <c r="D649" s="61">
        <f>INDEX(($I$12:$N$1473,$Q$12:$V$1473,$Y$12:$AD$1473),$A649-VLOOKUP($C$3,$CA$3:$CC$10,3,FALSE)+1,4,VLOOKUP($C$3,$CA$3:$CB$10,2,FALSE))</f>
        <v>0</v>
      </c>
      <c r="E649" s="61">
        <f>INDEX(($I$12:$N$1473,$Q$12:$V$1473,$Y$12:$AD$1473),$A649-VLOOKUP($C$3,$CA$3:$CC$10,3,FALSE)+1,5,VLOOKUP($C$3,$CA$3:$CB$10,2,FALSE))</f>
        <v>13</v>
      </c>
      <c r="F649" s="62">
        <f>INDEX(($I$12:$N$1473,$Q$12:$V$1473,$Y$12:$AD$1473),$A649-VLOOKUP($C$3,$CA$3:$CC$10,3,FALSE)+1,6,VLOOKUP($C$3,$CA$3:$CB$10,2,FALSE))</f>
        <v>22.3</v>
      </c>
      <c r="G649" s="30"/>
      <c r="H649" s="26">
        <f t="shared" si="63"/>
        <v>42642</v>
      </c>
      <c r="I649" s="7" t="s">
        <v>657</v>
      </c>
      <c r="J649" s="7" t="s">
        <v>20</v>
      </c>
      <c r="K649" s="7">
        <v>0.45</v>
      </c>
      <c r="L649" s="7"/>
      <c r="M649" s="7">
        <v>13.3</v>
      </c>
      <c r="N649" s="7">
        <v>21.8</v>
      </c>
      <c r="P649" s="26">
        <f t="shared" si="64"/>
        <v>42642</v>
      </c>
      <c r="Q649" s="7" t="s">
        <v>657</v>
      </c>
      <c r="R649" s="7" t="s">
        <v>20</v>
      </c>
      <c r="S649" s="7">
        <v>1.31</v>
      </c>
      <c r="T649" s="7">
        <v>2.9</v>
      </c>
      <c r="U649" s="7">
        <v>13.6</v>
      </c>
      <c r="V649" s="7">
        <v>22.1</v>
      </c>
      <c r="X649" s="26">
        <f t="shared" si="65"/>
        <v>42642</v>
      </c>
      <c r="Y649" s="174" t="s">
        <v>657</v>
      </c>
      <c r="Z649" s="174" t="s">
        <v>20</v>
      </c>
      <c r="AA649" s="174">
        <v>0.35</v>
      </c>
      <c r="AB649" s="174">
        <v>0</v>
      </c>
      <c r="AC649" s="174">
        <v>13</v>
      </c>
      <c r="AD649" s="174">
        <v>22.3</v>
      </c>
      <c r="AF649" s="26" t="e">
        <f t="shared" si="66"/>
        <v>#VALUE!</v>
      </c>
      <c r="AG649" s="7"/>
      <c r="AH649" s="7"/>
      <c r="AI649" s="7"/>
      <c r="AJ649" s="7"/>
      <c r="AK649" s="7"/>
      <c r="AL649" s="7"/>
      <c r="AN649" s="26" t="e">
        <f t="shared" si="67"/>
        <v>#VALUE!</v>
      </c>
      <c r="AO649" s="7"/>
      <c r="AP649" s="7"/>
      <c r="AQ649" s="7"/>
      <c r="AR649" s="7"/>
      <c r="AS649" s="7"/>
      <c r="AT649" s="7"/>
      <c r="AV649" s="26" t="e">
        <f t="shared" si="68"/>
        <v>#VALUE!</v>
      </c>
      <c r="AW649" s="7"/>
      <c r="AX649" s="7"/>
      <c r="AY649" s="7"/>
      <c r="AZ649" s="7"/>
      <c r="BA649" s="7"/>
      <c r="BB649" s="7"/>
    </row>
    <row r="650" spans="1:54" x14ac:dyDescent="0.45">
      <c r="A650" s="48">
        <f t="shared" si="69"/>
        <v>42643</v>
      </c>
      <c r="B650" s="60"/>
      <c r="C650" s="61">
        <f>INDEX(($I$12:$N$1473,$Q$12:$V$1473,$Y$12:$AD$1473),$A650-VLOOKUP($C$3,$CA$3:$CC$10,3,FALSE)+1,3,VLOOKUP($C$3,$CA$3:$CB$10,2,FALSE))</f>
        <v>2.5499999999999998</v>
      </c>
      <c r="D650" s="61">
        <f>INDEX(($I$12:$N$1473,$Q$12:$V$1473,$Y$12:$AD$1473),$A650-VLOOKUP($C$3,$CA$3:$CC$10,3,FALSE)+1,4,VLOOKUP($C$3,$CA$3:$CB$10,2,FALSE))</f>
        <v>0</v>
      </c>
      <c r="E650" s="61">
        <f>INDEX(($I$12:$N$1473,$Q$12:$V$1473,$Y$12:$AD$1473),$A650-VLOOKUP($C$3,$CA$3:$CC$10,3,FALSE)+1,5,VLOOKUP($C$3,$CA$3:$CB$10,2,FALSE))</f>
        <v>13.2</v>
      </c>
      <c r="F650" s="62">
        <f>INDEX(($I$12:$N$1473,$Q$12:$V$1473,$Y$12:$AD$1473),$A650-VLOOKUP($C$3,$CA$3:$CC$10,3,FALSE)+1,6,VLOOKUP($C$3,$CA$3:$CB$10,2,FALSE))</f>
        <v>17.7</v>
      </c>
      <c r="G650" s="30"/>
      <c r="H650" s="26">
        <f t="shared" si="63"/>
        <v>42643</v>
      </c>
      <c r="I650" s="7" t="s">
        <v>658</v>
      </c>
      <c r="J650" s="7" t="s">
        <v>20</v>
      </c>
      <c r="K650" s="7">
        <v>1.75</v>
      </c>
      <c r="L650" s="7"/>
      <c r="M650" s="7">
        <v>14.3</v>
      </c>
      <c r="N650" s="7">
        <v>18.2</v>
      </c>
      <c r="P650" s="26">
        <f t="shared" si="64"/>
        <v>42643</v>
      </c>
      <c r="Q650" s="7" t="s">
        <v>658</v>
      </c>
      <c r="R650" s="7" t="s">
        <v>20</v>
      </c>
      <c r="S650" s="7">
        <v>1.93</v>
      </c>
      <c r="T650" s="7">
        <v>2.9</v>
      </c>
      <c r="U650" s="7">
        <v>13.9</v>
      </c>
      <c r="V650" s="7">
        <v>18.3</v>
      </c>
      <c r="X650" s="26">
        <f t="shared" si="65"/>
        <v>42643</v>
      </c>
      <c r="Y650" s="174" t="s">
        <v>658</v>
      </c>
      <c r="Z650" s="174" t="s">
        <v>20</v>
      </c>
      <c r="AA650" s="174">
        <v>2.5499999999999998</v>
      </c>
      <c r="AB650" s="174">
        <v>0</v>
      </c>
      <c r="AC650" s="174">
        <v>13.2</v>
      </c>
      <c r="AD650" s="174">
        <v>17.7</v>
      </c>
      <c r="AF650" s="26" t="e">
        <f t="shared" si="66"/>
        <v>#VALUE!</v>
      </c>
      <c r="AG650" s="7"/>
      <c r="AH650" s="7"/>
      <c r="AI650" s="7"/>
      <c r="AJ650" s="7"/>
      <c r="AK650" s="7"/>
      <c r="AL650" s="7"/>
      <c r="AN650" s="26" t="e">
        <f t="shared" si="67"/>
        <v>#VALUE!</v>
      </c>
      <c r="AO650" s="7"/>
      <c r="AP650" s="7"/>
      <c r="AQ650" s="7"/>
      <c r="AR650" s="7"/>
      <c r="AS650" s="7"/>
      <c r="AT650" s="7"/>
      <c r="AV650" s="26" t="e">
        <f t="shared" si="68"/>
        <v>#VALUE!</v>
      </c>
      <c r="AW650" s="7"/>
      <c r="AX650" s="7"/>
      <c r="AY650" s="7"/>
      <c r="AZ650" s="7"/>
      <c r="BA650" s="7"/>
      <c r="BB650" s="7"/>
    </row>
    <row r="651" spans="1:54" x14ac:dyDescent="0.45">
      <c r="A651" s="48">
        <f t="shared" si="69"/>
        <v>42644</v>
      </c>
      <c r="B651" s="60"/>
      <c r="C651" s="61">
        <f>INDEX(($I$12:$N$1473,$Q$12:$V$1473,$Y$12:$AD$1473),$A651-VLOOKUP($C$3,$CA$3:$CC$10,3,FALSE)+1,3,VLOOKUP($C$3,$CA$3:$CB$10,2,FALSE))</f>
        <v>3.35</v>
      </c>
      <c r="D651" s="61">
        <f>INDEX(($I$12:$N$1473,$Q$12:$V$1473,$Y$12:$AD$1473),$A651-VLOOKUP($C$3,$CA$3:$CC$10,3,FALSE)+1,4,VLOOKUP($C$3,$CA$3:$CB$10,2,FALSE))</f>
        <v>5.2</v>
      </c>
      <c r="E651" s="61">
        <f>INDEX(($I$12:$N$1473,$Q$12:$V$1473,$Y$12:$AD$1473),$A651-VLOOKUP($C$3,$CA$3:$CC$10,3,FALSE)+1,5,VLOOKUP($C$3,$CA$3:$CB$10,2,FALSE))</f>
        <v>10.9</v>
      </c>
      <c r="F651" s="62">
        <f>INDEX(($I$12:$N$1473,$Q$12:$V$1473,$Y$12:$AD$1473),$A651-VLOOKUP($C$3,$CA$3:$CC$10,3,FALSE)+1,6,VLOOKUP($C$3,$CA$3:$CB$10,2,FALSE))</f>
        <v>18.399999999999999</v>
      </c>
      <c r="G651" s="30"/>
      <c r="H651" s="26">
        <f t="shared" si="63"/>
        <v>42644</v>
      </c>
      <c r="I651" s="7" t="s">
        <v>659</v>
      </c>
      <c r="J651" s="7" t="s">
        <v>20</v>
      </c>
      <c r="K651" s="7">
        <v>2.6</v>
      </c>
      <c r="L651" s="7"/>
      <c r="M651" s="7">
        <v>12.1</v>
      </c>
      <c r="N651" s="7">
        <v>18.7</v>
      </c>
      <c r="P651" s="26">
        <f t="shared" si="64"/>
        <v>42644</v>
      </c>
      <c r="Q651" s="7" t="s">
        <v>659</v>
      </c>
      <c r="R651" s="7" t="s">
        <v>20</v>
      </c>
      <c r="S651" s="7">
        <v>3.13</v>
      </c>
      <c r="T651" s="7">
        <v>5.87</v>
      </c>
      <c r="U651" s="7">
        <v>11</v>
      </c>
      <c r="V651" s="7">
        <v>19</v>
      </c>
      <c r="X651" s="26">
        <f t="shared" si="65"/>
        <v>42644</v>
      </c>
      <c r="Y651" s="174" t="s">
        <v>659</v>
      </c>
      <c r="Z651" s="174" t="s">
        <v>20</v>
      </c>
      <c r="AA651" s="174">
        <v>3.35</v>
      </c>
      <c r="AB651" s="174">
        <v>5.2</v>
      </c>
      <c r="AC651" s="174">
        <v>10.9</v>
      </c>
      <c r="AD651" s="174">
        <v>18.399999999999999</v>
      </c>
      <c r="AF651" s="26" t="e">
        <f t="shared" si="66"/>
        <v>#VALUE!</v>
      </c>
      <c r="AG651" s="7"/>
      <c r="AH651" s="7"/>
      <c r="AI651" s="7"/>
      <c r="AJ651" s="7"/>
      <c r="AK651" s="7"/>
      <c r="AL651" s="7"/>
      <c r="AN651" s="26" t="e">
        <f t="shared" si="67"/>
        <v>#VALUE!</v>
      </c>
      <c r="AO651" s="7"/>
      <c r="AP651" s="7"/>
      <c r="AQ651" s="7"/>
      <c r="AR651" s="7"/>
      <c r="AS651" s="7"/>
      <c r="AT651" s="7"/>
      <c r="AV651" s="26" t="e">
        <f t="shared" si="68"/>
        <v>#VALUE!</v>
      </c>
      <c r="AW651" s="7"/>
      <c r="AX651" s="7"/>
      <c r="AY651" s="7"/>
      <c r="AZ651" s="7"/>
      <c r="BA651" s="7"/>
      <c r="BB651" s="7"/>
    </row>
    <row r="652" spans="1:54" x14ac:dyDescent="0.45">
      <c r="A652" s="48">
        <f t="shared" si="69"/>
        <v>42645</v>
      </c>
      <c r="B652" s="60"/>
      <c r="C652" s="61">
        <f>INDEX(($I$12:$N$1473,$Q$12:$V$1473,$Y$12:$AD$1473),$A652-VLOOKUP($C$3,$CA$3:$CC$10,3,FALSE)+1,3,VLOOKUP($C$3,$CA$3:$CB$10,2,FALSE))</f>
        <v>4.8</v>
      </c>
      <c r="D652" s="61">
        <f>INDEX(($I$12:$N$1473,$Q$12:$V$1473,$Y$12:$AD$1473),$A652-VLOOKUP($C$3,$CA$3:$CC$10,3,FALSE)+1,4,VLOOKUP($C$3,$CA$3:$CB$10,2,FALSE))</f>
        <v>5.2</v>
      </c>
      <c r="E652" s="61">
        <f>INDEX(($I$12:$N$1473,$Q$12:$V$1473,$Y$12:$AD$1473),$A652-VLOOKUP($C$3,$CA$3:$CC$10,3,FALSE)+1,5,VLOOKUP($C$3,$CA$3:$CB$10,2,FALSE))</f>
        <v>8.6</v>
      </c>
      <c r="F652" s="62">
        <f>INDEX(($I$12:$N$1473,$Q$12:$V$1473,$Y$12:$AD$1473),$A652-VLOOKUP($C$3,$CA$3:$CC$10,3,FALSE)+1,6,VLOOKUP($C$3,$CA$3:$CB$10,2,FALSE))</f>
        <v>17.8</v>
      </c>
      <c r="G652" s="30"/>
      <c r="H652" s="26">
        <f t="shared" si="63"/>
        <v>42645</v>
      </c>
      <c r="I652" s="7" t="s">
        <v>660</v>
      </c>
      <c r="J652" s="7" t="s">
        <v>20</v>
      </c>
      <c r="K652" s="7">
        <v>3.95</v>
      </c>
      <c r="L652" s="7"/>
      <c r="M652" s="7">
        <v>10.3</v>
      </c>
      <c r="N652" s="7">
        <v>17.8</v>
      </c>
      <c r="P652" s="26">
        <f t="shared" si="64"/>
        <v>42645</v>
      </c>
      <c r="Q652" s="7" t="s">
        <v>660</v>
      </c>
      <c r="R652" s="7" t="s">
        <v>20</v>
      </c>
      <c r="S652" s="7">
        <v>3.96</v>
      </c>
      <c r="T652" s="7">
        <v>5.87</v>
      </c>
      <c r="U652" s="7">
        <v>10</v>
      </c>
      <c r="V652" s="7">
        <v>18.100000000000001</v>
      </c>
      <c r="X652" s="26">
        <f t="shared" si="65"/>
        <v>42645</v>
      </c>
      <c r="Y652" s="174" t="s">
        <v>660</v>
      </c>
      <c r="Z652" s="174" t="s">
        <v>20</v>
      </c>
      <c r="AA652" s="174">
        <v>4.8</v>
      </c>
      <c r="AB652" s="174">
        <v>5.2</v>
      </c>
      <c r="AC652" s="174">
        <v>8.6</v>
      </c>
      <c r="AD652" s="174">
        <v>17.8</v>
      </c>
      <c r="AF652" s="26" t="e">
        <f t="shared" si="66"/>
        <v>#VALUE!</v>
      </c>
      <c r="AG652" s="7"/>
      <c r="AH652" s="7"/>
      <c r="AI652" s="7"/>
      <c r="AJ652" s="7"/>
      <c r="AK652" s="7"/>
      <c r="AL652" s="7"/>
      <c r="AN652" s="26" t="e">
        <f t="shared" si="67"/>
        <v>#VALUE!</v>
      </c>
      <c r="AO652" s="7"/>
      <c r="AP652" s="7"/>
      <c r="AQ652" s="7"/>
      <c r="AR652" s="7"/>
      <c r="AS652" s="7"/>
      <c r="AT652" s="7"/>
      <c r="AV652" s="26" t="e">
        <f t="shared" si="68"/>
        <v>#VALUE!</v>
      </c>
      <c r="AW652" s="7"/>
      <c r="AX652" s="7"/>
      <c r="AY652" s="7"/>
      <c r="AZ652" s="7"/>
      <c r="BA652" s="7"/>
      <c r="BB652" s="7"/>
    </row>
    <row r="653" spans="1:54" x14ac:dyDescent="0.45">
      <c r="A653" s="48">
        <f t="shared" si="69"/>
        <v>42646</v>
      </c>
      <c r="B653" s="60"/>
      <c r="C653" s="61">
        <f>INDEX(($I$12:$N$1473,$Q$12:$V$1473,$Y$12:$AD$1473),$A653-VLOOKUP($C$3,$CA$3:$CC$10,3,FALSE)+1,3,VLOOKUP($C$3,$CA$3:$CB$10,2,FALSE))</f>
        <v>6.45</v>
      </c>
      <c r="D653" s="61">
        <f>INDEX(($I$12:$N$1473,$Q$12:$V$1473,$Y$12:$AD$1473),$A653-VLOOKUP($C$3,$CA$3:$CC$10,3,FALSE)+1,4,VLOOKUP($C$3,$CA$3:$CB$10,2,FALSE))</f>
        <v>5.2</v>
      </c>
      <c r="E653" s="61">
        <f>INDEX(($I$12:$N$1473,$Q$12:$V$1473,$Y$12:$AD$1473),$A653-VLOOKUP($C$3,$CA$3:$CC$10,3,FALSE)+1,5,VLOOKUP($C$3,$CA$3:$CB$10,2,FALSE))</f>
        <v>4.4000000000000004</v>
      </c>
      <c r="F653" s="62">
        <f>INDEX(($I$12:$N$1473,$Q$12:$V$1473,$Y$12:$AD$1473),$A653-VLOOKUP($C$3,$CA$3:$CC$10,3,FALSE)+1,6,VLOOKUP($C$3,$CA$3:$CB$10,2,FALSE))</f>
        <v>18.7</v>
      </c>
      <c r="G653" s="30"/>
      <c r="H653" s="26">
        <f t="shared" ref="H653:H716" si="70">DATEVALUE(LEFT(I653,10))</f>
        <v>42646</v>
      </c>
      <c r="I653" s="7" t="s">
        <v>661</v>
      </c>
      <c r="J653" s="7" t="s">
        <v>20</v>
      </c>
      <c r="K653" s="7">
        <v>3.95</v>
      </c>
      <c r="L653" s="7"/>
      <c r="M653" s="7">
        <v>8.8000000000000007</v>
      </c>
      <c r="N653" s="7">
        <v>19.3</v>
      </c>
      <c r="P653" s="26">
        <f t="shared" ref="P653:P716" si="71">DATEVALUE(LEFT(Q653,10))</f>
        <v>42646</v>
      </c>
      <c r="Q653" s="7" t="s">
        <v>661</v>
      </c>
      <c r="R653" s="7" t="s">
        <v>20</v>
      </c>
      <c r="S653" s="7">
        <v>6.1</v>
      </c>
      <c r="T653" s="7">
        <v>5.87</v>
      </c>
      <c r="U653" s="7">
        <v>4.8</v>
      </c>
      <c r="V653" s="7">
        <v>19.3</v>
      </c>
      <c r="X653" s="26">
        <f t="shared" ref="X653:X716" si="72">DATEVALUE(LEFT(Y653,10))</f>
        <v>42646</v>
      </c>
      <c r="Y653" s="174" t="s">
        <v>661</v>
      </c>
      <c r="Z653" s="174" t="s">
        <v>20</v>
      </c>
      <c r="AA653" s="174">
        <v>6.45</v>
      </c>
      <c r="AB653" s="174">
        <v>5.2</v>
      </c>
      <c r="AC653" s="174">
        <v>4.4000000000000004</v>
      </c>
      <c r="AD653" s="174">
        <v>18.7</v>
      </c>
      <c r="AF653" s="26" t="e">
        <f t="shared" ref="AF653:AF716" si="73">DATEVALUE(LEFT(AG653,10))</f>
        <v>#VALUE!</v>
      </c>
      <c r="AG653" s="7"/>
      <c r="AH653" s="7"/>
      <c r="AI653" s="7"/>
      <c r="AJ653" s="7"/>
      <c r="AK653" s="7"/>
      <c r="AL653" s="7"/>
      <c r="AN653" s="26" t="e">
        <f t="shared" ref="AN653:AN716" si="74">DATEVALUE(LEFT(AO653,10))</f>
        <v>#VALUE!</v>
      </c>
      <c r="AO653" s="7"/>
      <c r="AP653" s="7"/>
      <c r="AQ653" s="7"/>
      <c r="AR653" s="7"/>
      <c r="AS653" s="7"/>
      <c r="AT653" s="7"/>
      <c r="AV653" s="26" t="e">
        <f t="shared" ref="AV653:AV716" si="75">DATEVALUE(LEFT(AW653,10))</f>
        <v>#VALUE!</v>
      </c>
      <c r="AW653" s="7"/>
      <c r="AX653" s="7"/>
      <c r="AY653" s="7"/>
      <c r="AZ653" s="7"/>
      <c r="BA653" s="7"/>
      <c r="BB653" s="7"/>
    </row>
    <row r="654" spans="1:54" x14ac:dyDescent="0.45">
      <c r="A654" s="48">
        <f t="shared" ref="A654:A717" si="76">IF(A653&lt;DATE(YEAR($E$9),MONTH($E$9),DAY($E$9)-1),DATE(YEAR(A653),MONTH(A653),DAY(A653)+1)," ")</f>
        <v>42647</v>
      </c>
      <c r="B654" s="60"/>
      <c r="C654" s="61">
        <f>INDEX(($I$12:$N$1473,$Q$12:$V$1473,$Y$12:$AD$1473),$A654-VLOOKUP($C$3,$CA$3:$CC$10,3,FALSE)+1,3,VLOOKUP($C$3,$CA$3:$CB$10,2,FALSE))</f>
        <v>3.85</v>
      </c>
      <c r="D654" s="61">
        <f>INDEX(($I$12:$N$1473,$Q$12:$V$1473,$Y$12:$AD$1473),$A654-VLOOKUP($C$3,$CA$3:$CC$10,3,FALSE)+1,4,VLOOKUP($C$3,$CA$3:$CB$10,2,FALSE))</f>
        <v>5.2</v>
      </c>
      <c r="E654" s="61">
        <f>INDEX(($I$12:$N$1473,$Q$12:$V$1473,$Y$12:$AD$1473),$A654-VLOOKUP($C$3,$CA$3:$CC$10,3,FALSE)+1,5,VLOOKUP($C$3,$CA$3:$CB$10,2,FALSE))</f>
        <v>8.8000000000000007</v>
      </c>
      <c r="F654" s="62">
        <f>INDEX(($I$12:$N$1473,$Q$12:$V$1473,$Y$12:$AD$1473),$A654-VLOOKUP($C$3,$CA$3:$CC$10,3,FALSE)+1,6,VLOOKUP($C$3,$CA$3:$CB$10,2,FALSE))</f>
        <v>19.5</v>
      </c>
      <c r="G654" s="30"/>
      <c r="H654" s="26">
        <f t="shared" si="70"/>
        <v>42647</v>
      </c>
      <c r="I654" s="7" t="s">
        <v>662</v>
      </c>
      <c r="J654" s="7" t="s">
        <v>20</v>
      </c>
      <c r="K654" s="7">
        <v>2.6</v>
      </c>
      <c r="L654" s="7"/>
      <c r="M654" s="7">
        <v>10.6</v>
      </c>
      <c r="N654" s="7">
        <v>20.2</v>
      </c>
      <c r="P654" s="26">
        <f t="shared" si="71"/>
        <v>42647</v>
      </c>
      <c r="Q654" s="7" t="s">
        <v>662</v>
      </c>
      <c r="R654" s="7" t="s">
        <v>20</v>
      </c>
      <c r="S654" s="7">
        <v>4.46</v>
      </c>
      <c r="T654" s="7">
        <v>5.87</v>
      </c>
      <c r="U654" s="7">
        <v>7.5</v>
      </c>
      <c r="V654" s="7">
        <v>20.3</v>
      </c>
      <c r="X654" s="26">
        <f t="shared" si="72"/>
        <v>42647</v>
      </c>
      <c r="Y654" s="174" t="s">
        <v>662</v>
      </c>
      <c r="Z654" s="174" t="s">
        <v>20</v>
      </c>
      <c r="AA654" s="174">
        <v>3.85</v>
      </c>
      <c r="AB654" s="174">
        <v>5.2</v>
      </c>
      <c r="AC654" s="174">
        <v>8.8000000000000007</v>
      </c>
      <c r="AD654" s="174">
        <v>19.5</v>
      </c>
      <c r="AF654" s="26" t="e">
        <f t="shared" si="73"/>
        <v>#VALUE!</v>
      </c>
      <c r="AG654" s="7"/>
      <c r="AH654" s="7"/>
      <c r="AI654" s="7"/>
      <c r="AJ654" s="7"/>
      <c r="AK654" s="7"/>
      <c r="AL654" s="7"/>
      <c r="AN654" s="26" t="e">
        <f t="shared" si="74"/>
        <v>#VALUE!</v>
      </c>
      <c r="AO654" s="7"/>
      <c r="AP654" s="7"/>
      <c r="AQ654" s="7"/>
      <c r="AR654" s="7"/>
      <c r="AS654" s="7"/>
      <c r="AT654" s="7"/>
      <c r="AV654" s="26" t="e">
        <f t="shared" si="75"/>
        <v>#VALUE!</v>
      </c>
      <c r="AW654" s="7"/>
      <c r="AX654" s="7"/>
      <c r="AY654" s="7"/>
      <c r="AZ654" s="7"/>
      <c r="BA654" s="7"/>
      <c r="BB654" s="7"/>
    </row>
    <row r="655" spans="1:54" x14ac:dyDescent="0.45">
      <c r="A655" s="48">
        <f t="shared" si="76"/>
        <v>42648</v>
      </c>
      <c r="B655" s="60"/>
      <c r="C655" s="61">
        <f>INDEX(($I$12:$N$1473,$Q$12:$V$1473,$Y$12:$AD$1473),$A655-VLOOKUP($C$3,$CA$3:$CC$10,3,FALSE)+1,3,VLOOKUP($C$3,$CA$3:$CB$10,2,FALSE))</f>
        <v>4.6500000000000004</v>
      </c>
      <c r="D655" s="61">
        <f>INDEX(($I$12:$N$1473,$Q$12:$V$1473,$Y$12:$AD$1473),$A655-VLOOKUP($C$3,$CA$3:$CC$10,3,FALSE)+1,4,VLOOKUP($C$3,$CA$3:$CB$10,2,FALSE))</f>
        <v>5.2</v>
      </c>
      <c r="E655" s="61">
        <f>INDEX(($I$12:$N$1473,$Q$12:$V$1473,$Y$12:$AD$1473),$A655-VLOOKUP($C$3,$CA$3:$CC$10,3,FALSE)+1,5,VLOOKUP($C$3,$CA$3:$CB$10,2,FALSE))</f>
        <v>8.9</v>
      </c>
      <c r="F655" s="62">
        <f>INDEX(($I$12:$N$1473,$Q$12:$V$1473,$Y$12:$AD$1473),$A655-VLOOKUP($C$3,$CA$3:$CC$10,3,FALSE)+1,6,VLOOKUP($C$3,$CA$3:$CB$10,2,FALSE))</f>
        <v>17.8</v>
      </c>
      <c r="G655" s="30"/>
      <c r="H655" s="26">
        <f t="shared" si="70"/>
        <v>42648</v>
      </c>
      <c r="I655" s="7" t="s">
        <v>663</v>
      </c>
      <c r="J655" s="7" t="s">
        <v>20</v>
      </c>
      <c r="K655" s="7">
        <v>4.0999999999999996</v>
      </c>
      <c r="L655" s="7"/>
      <c r="M655" s="7">
        <v>9.8000000000000007</v>
      </c>
      <c r="N655" s="7">
        <v>18</v>
      </c>
      <c r="P655" s="26">
        <f t="shared" si="71"/>
        <v>42648</v>
      </c>
      <c r="Q655" s="7" t="s">
        <v>663</v>
      </c>
      <c r="R655" s="7" t="s">
        <v>20</v>
      </c>
      <c r="S655" s="7">
        <v>5.05</v>
      </c>
      <c r="T655" s="7">
        <v>5.87</v>
      </c>
      <c r="U655" s="7">
        <v>8.1999999999999993</v>
      </c>
      <c r="V655" s="7">
        <v>17.7</v>
      </c>
      <c r="X655" s="26">
        <f t="shared" si="72"/>
        <v>42648</v>
      </c>
      <c r="Y655" s="174" t="s">
        <v>663</v>
      </c>
      <c r="Z655" s="174" t="s">
        <v>20</v>
      </c>
      <c r="AA655" s="174">
        <v>4.6500000000000004</v>
      </c>
      <c r="AB655" s="174">
        <v>5.2</v>
      </c>
      <c r="AC655" s="174">
        <v>8.9</v>
      </c>
      <c r="AD655" s="174">
        <v>17.8</v>
      </c>
      <c r="AF655" s="26" t="e">
        <f t="shared" si="73"/>
        <v>#VALUE!</v>
      </c>
      <c r="AG655" s="7"/>
      <c r="AH655" s="7"/>
      <c r="AI655" s="7"/>
      <c r="AJ655" s="7"/>
      <c r="AK655" s="7"/>
      <c r="AL655" s="7"/>
      <c r="AN655" s="26" t="e">
        <f t="shared" si="74"/>
        <v>#VALUE!</v>
      </c>
      <c r="AO655" s="7"/>
      <c r="AP655" s="7"/>
      <c r="AQ655" s="7"/>
      <c r="AR655" s="7"/>
      <c r="AS655" s="7"/>
      <c r="AT655" s="7"/>
      <c r="AV655" s="26" t="e">
        <f t="shared" si="75"/>
        <v>#VALUE!</v>
      </c>
      <c r="AW655" s="7"/>
      <c r="AX655" s="7"/>
      <c r="AY655" s="7"/>
      <c r="AZ655" s="7"/>
      <c r="BA655" s="7"/>
      <c r="BB655" s="7"/>
    </row>
    <row r="656" spans="1:54" x14ac:dyDescent="0.45">
      <c r="A656" s="48">
        <f t="shared" si="76"/>
        <v>42649</v>
      </c>
      <c r="B656" s="60"/>
      <c r="C656" s="61">
        <f>INDEX(($I$12:$N$1473,$Q$12:$V$1473,$Y$12:$AD$1473),$A656-VLOOKUP($C$3,$CA$3:$CC$10,3,FALSE)+1,3,VLOOKUP($C$3,$CA$3:$CB$10,2,FALSE))</f>
        <v>7.7</v>
      </c>
      <c r="D656" s="61">
        <f>INDEX(($I$12:$N$1473,$Q$12:$V$1473,$Y$12:$AD$1473),$A656-VLOOKUP($C$3,$CA$3:$CC$10,3,FALSE)+1,4,VLOOKUP($C$3,$CA$3:$CB$10,2,FALSE))</f>
        <v>5.2</v>
      </c>
      <c r="E656" s="61">
        <f>INDEX(($I$12:$N$1473,$Q$12:$V$1473,$Y$12:$AD$1473),$A656-VLOOKUP($C$3,$CA$3:$CC$10,3,FALSE)+1,5,VLOOKUP($C$3,$CA$3:$CB$10,2,FALSE))</f>
        <v>5</v>
      </c>
      <c r="F656" s="62">
        <f>INDEX(($I$12:$N$1473,$Q$12:$V$1473,$Y$12:$AD$1473),$A656-VLOOKUP($C$3,$CA$3:$CC$10,3,FALSE)+1,6,VLOOKUP($C$3,$CA$3:$CB$10,2,FALSE))</f>
        <v>15.6</v>
      </c>
      <c r="G656" s="30"/>
      <c r="H656" s="26">
        <f t="shared" si="70"/>
        <v>42649</v>
      </c>
      <c r="I656" s="7" t="s">
        <v>664</v>
      </c>
      <c r="J656" s="7" t="s">
        <v>20</v>
      </c>
      <c r="K656" s="7">
        <v>7.1</v>
      </c>
      <c r="L656" s="7"/>
      <c r="M656" s="7">
        <v>6.5</v>
      </c>
      <c r="N656" s="7">
        <v>15.3</v>
      </c>
      <c r="P656" s="26">
        <f t="shared" si="71"/>
        <v>42649</v>
      </c>
      <c r="Q656" s="7" t="s">
        <v>664</v>
      </c>
      <c r="R656" s="7" t="s">
        <v>20</v>
      </c>
      <c r="S656" s="7">
        <v>7.6</v>
      </c>
      <c r="T656" s="7">
        <v>5.87</v>
      </c>
      <c r="U656" s="7">
        <v>5</v>
      </c>
      <c r="V656" s="7">
        <v>15.8</v>
      </c>
      <c r="X656" s="26">
        <f t="shared" si="72"/>
        <v>42649</v>
      </c>
      <c r="Y656" s="174" t="s">
        <v>664</v>
      </c>
      <c r="Z656" s="174" t="s">
        <v>20</v>
      </c>
      <c r="AA656" s="174">
        <v>7.7</v>
      </c>
      <c r="AB656" s="174">
        <v>5.2</v>
      </c>
      <c r="AC656" s="174">
        <v>5</v>
      </c>
      <c r="AD656" s="174">
        <v>15.6</v>
      </c>
      <c r="AF656" s="26" t="e">
        <f t="shared" si="73"/>
        <v>#VALUE!</v>
      </c>
      <c r="AG656" s="7"/>
      <c r="AH656" s="7"/>
      <c r="AI656" s="7"/>
      <c r="AJ656" s="7"/>
      <c r="AK656" s="7"/>
      <c r="AL656" s="7"/>
      <c r="AN656" s="26" t="e">
        <f t="shared" si="74"/>
        <v>#VALUE!</v>
      </c>
      <c r="AO656" s="7"/>
      <c r="AP656" s="7"/>
      <c r="AQ656" s="7"/>
      <c r="AR656" s="7"/>
      <c r="AS656" s="7"/>
      <c r="AT656" s="7"/>
      <c r="AV656" s="26" t="e">
        <f t="shared" si="75"/>
        <v>#VALUE!</v>
      </c>
      <c r="AW656" s="7"/>
      <c r="AX656" s="7"/>
      <c r="AY656" s="7"/>
      <c r="AZ656" s="7"/>
      <c r="BA656" s="7"/>
      <c r="BB656" s="7"/>
    </row>
    <row r="657" spans="1:54" x14ac:dyDescent="0.45">
      <c r="A657" s="48">
        <f t="shared" si="76"/>
        <v>42650</v>
      </c>
      <c r="B657" s="60"/>
      <c r="C657" s="61">
        <f>INDEX(($I$12:$N$1473,$Q$12:$V$1473,$Y$12:$AD$1473),$A657-VLOOKUP($C$3,$CA$3:$CC$10,3,FALSE)+1,3,VLOOKUP($C$3,$CA$3:$CB$10,2,FALSE))</f>
        <v>6.45</v>
      </c>
      <c r="D657" s="61">
        <f>INDEX(($I$12:$N$1473,$Q$12:$V$1473,$Y$12:$AD$1473),$A657-VLOOKUP($C$3,$CA$3:$CC$10,3,FALSE)+1,4,VLOOKUP($C$3,$CA$3:$CB$10,2,FALSE))</f>
        <v>5.2</v>
      </c>
      <c r="E657" s="61">
        <f>INDEX(($I$12:$N$1473,$Q$12:$V$1473,$Y$12:$AD$1473),$A657-VLOOKUP($C$3,$CA$3:$CC$10,3,FALSE)+1,5,VLOOKUP($C$3,$CA$3:$CB$10,2,FALSE))</f>
        <v>8.6999999999999993</v>
      </c>
      <c r="F657" s="62">
        <f>INDEX(($I$12:$N$1473,$Q$12:$V$1473,$Y$12:$AD$1473),$A657-VLOOKUP($C$3,$CA$3:$CC$10,3,FALSE)+1,6,VLOOKUP($C$3,$CA$3:$CB$10,2,FALSE))</f>
        <v>14.4</v>
      </c>
      <c r="G657" s="30"/>
      <c r="H657" s="26">
        <f t="shared" si="70"/>
        <v>42650</v>
      </c>
      <c r="I657" s="7" t="s">
        <v>665</v>
      </c>
      <c r="J657" s="7" t="s">
        <v>20</v>
      </c>
      <c r="K657" s="7">
        <v>5.8</v>
      </c>
      <c r="L657" s="7"/>
      <c r="M657" s="7">
        <v>9.6</v>
      </c>
      <c r="N657" s="7">
        <v>14.8</v>
      </c>
      <c r="P657" s="26">
        <f t="shared" si="71"/>
        <v>42650</v>
      </c>
      <c r="Q657" s="7" t="s">
        <v>665</v>
      </c>
      <c r="R657" s="7" t="s">
        <v>20</v>
      </c>
      <c r="S657" s="7">
        <v>6</v>
      </c>
      <c r="T657" s="7">
        <v>5.87</v>
      </c>
      <c r="U657" s="7">
        <v>8.6</v>
      </c>
      <c r="V657" s="7">
        <v>15.4</v>
      </c>
      <c r="X657" s="26">
        <f t="shared" si="72"/>
        <v>42650</v>
      </c>
      <c r="Y657" s="174" t="s">
        <v>665</v>
      </c>
      <c r="Z657" s="174" t="s">
        <v>20</v>
      </c>
      <c r="AA657" s="174">
        <v>6.45</v>
      </c>
      <c r="AB657" s="174">
        <v>5.2</v>
      </c>
      <c r="AC657" s="174">
        <v>8.6999999999999993</v>
      </c>
      <c r="AD657" s="174">
        <v>14.4</v>
      </c>
      <c r="AF657" s="26" t="e">
        <f t="shared" si="73"/>
        <v>#VALUE!</v>
      </c>
      <c r="AG657" s="7"/>
      <c r="AH657" s="7"/>
      <c r="AI657" s="7"/>
      <c r="AJ657" s="7"/>
      <c r="AK657" s="7"/>
      <c r="AL657" s="7"/>
      <c r="AN657" s="26" t="e">
        <f t="shared" si="74"/>
        <v>#VALUE!</v>
      </c>
      <c r="AO657" s="7"/>
      <c r="AP657" s="7"/>
      <c r="AQ657" s="7"/>
      <c r="AR657" s="7"/>
      <c r="AS657" s="7"/>
      <c r="AT657" s="7"/>
      <c r="AV657" s="26" t="e">
        <f t="shared" si="75"/>
        <v>#VALUE!</v>
      </c>
      <c r="AW657" s="7"/>
      <c r="AX657" s="7"/>
      <c r="AY657" s="7"/>
      <c r="AZ657" s="7"/>
      <c r="BA657" s="7"/>
      <c r="BB657" s="7"/>
    </row>
    <row r="658" spans="1:54" x14ac:dyDescent="0.45">
      <c r="A658" s="48">
        <f t="shared" si="76"/>
        <v>42651</v>
      </c>
      <c r="B658" s="60"/>
      <c r="C658" s="61">
        <f>INDEX(($I$12:$N$1473,$Q$12:$V$1473,$Y$12:$AD$1473),$A658-VLOOKUP($C$3,$CA$3:$CC$10,3,FALSE)+1,3,VLOOKUP($C$3,$CA$3:$CB$10,2,FALSE))</f>
        <v>4.45</v>
      </c>
      <c r="D658" s="61">
        <f>INDEX(($I$12:$N$1473,$Q$12:$V$1473,$Y$12:$AD$1473),$A658-VLOOKUP($C$3,$CA$3:$CC$10,3,FALSE)+1,4,VLOOKUP($C$3,$CA$3:$CB$10,2,FALSE))</f>
        <v>5.2</v>
      </c>
      <c r="E658" s="61">
        <f>INDEX(($I$12:$N$1473,$Q$12:$V$1473,$Y$12:$AD$1473),$A658-VLOOKUP($C$3,$CA$3:$CC$10,3,FALSE)+1,5,VLOOKUP($C$3,$CA$3:$CB$10,2,FALSE))</f>
        <v>9.9</v>
      </c>
      <c r="F658" s="62">
        <f>INDEX(($I$12:$N$1473,$Q$12:$V$1473,$Y$12:$AD$1473),$A658-VLOOKUP($C$3,$CA$3:$CC$10,3,FALSE)+1,6,VLOOKUP($C$3,$CA$3:$CB$10,2,FALSE))</f>
        <v>17.2</v>
      </c>
      <c r="G658" s="30"/>
      <c r="H658" s="26">
        <f t="shared" si="70"/>
        <v>42651</v>
      </c>
      <c r="I658" s="7" t="s">
        <v>666</v>
      </c>
      <c r="J658" s="7" t="s">
        <v>20</v>
      </c>
      <c r="K658" s="7">
        <v>3.95</v>
      </c>
      <c r="L658" s="7"/>
      <c r="M658" s="7">
        <v>10.8</v>
      </c>
      <c r="N658" s="7">
        <v>17.3</v>
      </c>
      <c r="P658" s="26">
        <f t="shared" si="71"/>
        <v>42651</v>
      </c>
      <c r="Q658" s="7" t="s">
        <v>666</v>
      </c>
      <c r="R658" s="7" t="s">
        <v>20</v>
      </c>
      <c r="S658" s="7">
        <v>4.6500000000000004</v>
      </c>
      <c r="T658" s="7">
        <v>5.87</v>
      </c>
      <c r="U658" s="7">
        <v>10</v>
      </c>
      <c r="V658" s="7">
        <v>16.7</v>
      </c>
      <c r="X658" s="26">
        <f t="shared" si="72"/>
        <v>42651</v>
      </c>
      <c r="Y658" s="174" t="s">
        <v>666</v>
      </c>
      <c r="Z658" s="174" t="s">
        <v>20</v>
      </c>
      <c r="AA658" s="174">
        <v>4.45</v>
      </c>
      <c r="AB658" s="174">
        <v>5.2</v>
      </c>
      <c r="AC658" s="174">
        <v>9.9</v>
      </c>
      <c r="AD658" s="174">
        <v>17.2</v>
      </c>
      <c r="AF658" s="26" t="e">
        <f t="shared" si="73"/>
        <v>#VALUE!</v>
      </c>
      <c r="AG658" s="7"/>
      <c r="AH658" s="7"/>
      <c r="AI658" s="7"/>
      <c r="AJ658" s="7"/>
      <c r="AK658" s="7"/>
      <c r="AL658" s="7"/>
      <c r="AN658" s="26" t="e">
        <f t="shared" si="74"/>
        <v>#VALUE!</v>
      </c>
      <c r="AO658" s="7"/>
      <c r="AP658" s="7"/>
      <c r="AQ658" s="7"/>
      <c r="AR658" s="7"/>
      <c r="AS658" s="7"/>
      <c r="AT658" s="7"/>
      <c r="AV658" s="26" t="e">
        <f t="shared" si="75"/>
        <v>#VALUE!</v>
      </c>
      <c r="AW658" s="7"/>
      <c r="AX658" s="7"/>
      <c r="AY658" s="7"/>
      <c r="AZ658" s="7"/>
      <c r="BA658" s="7"/>
      <c r="BB658" s="7"/>
    </row>
    <row r="659" spans="1:54" x14ac:dyDescent="0.45">
      <c r="A659" s="48">
        <f t="shared" si="76"/>
        <v>42652</v>
      </c>
      <c r="B659" s="60"/>
      <c r="C659" s="61">
        <f>INDEX(($I$12:$N$1473,$Q$12:$V$1473,$Y$12:$AD$1473),$A659-VLOOKUP($C$3,$CA$3:$CC$10,3,FALSE)+1,3,VLOOKUP($C$3,$CA$3:$CB$10,2,FALSE))</f>
        <v>7.95</v>
      </c>
      <c r="D659" s="61">
        <f>INDEX(($I$12:$N$1473,$Q$12:$V$1473,$Y$12:$AD$1473),$A659-VLOOKUP($C$3,$CA$3:$CC$10,3,FALSE)+1,4,VLOOKUP($C$3,$CA$3:$CB$10,2,FALSE))</f>
        <v>5.2</v>
      </c>
      <c r="E659" s="61">
        <f>INDEX(($I$12:$N$1473,$Q$12:$V$1473,$Y$12:$AD$1473),$A659-VLOOKUP($C$3,$CA$3:$CC$10,3,FALSE)+1,5,VLOOKUP($C$3,$CA$3:$CB$10,2,FALSE))</f>
        <v>3.9</v>
      </c>
      <c r="F659" s="62">
        <f>INDEX(($I$12:$N$1473,$Q$12:$V$1473,$Y$12:$AD$1473),$A659-VLOOKUP($C$3,$CA$3:$CC$10,3,FALSE)+1,6,VLOOKUP($C$3,$CA$3:$CB$10,2,FALSE))</f>
        <v>16.2</v>
      </c>
      <c r="G659" s="30"/>
      <c r="H659" s="26">
        <f t="shared" si="70"/>
        <v>42652</v>
      </c>
      <c r="I659" s="7" t="s">
        <v>667</v>
      </c>
      <c r="J659" s="7" t="s">
        <v>20</v>
      </c>
      <c r="K659" s="7">
        <v>6.6</v>
      </c>
      <c r="L659" s="7"/>
      <c r="M659" s="7">
        <v>7.1</v>
      </c>
      <c r="N659" s="7">
        <v>15.7</v>
      </c>
      <c r="P659" s="26">
        <f t="shared" si="71"/>
        <v>42652</v>
      </c>
      <c r="Q659" s="7" t="s">
        <v>667</v>
      </c>
      <c r="R659" s="7" t="s">
        <v>20</v>
      </c>
      <c r="S659" s="7">
        <v>8.35</v>
      </c>
      <c r="T659" s="7">
        <v>5.87</v>
      </c>
      <c r="U659" s="7">
        <v>3.3</v>
      </c>
      <c r="V659" s="7">
        <v>16</v>
      </c>
      <c r="X659" s="26">
        <f t="shared" si="72"/>
        <v>42652</v>
      </c>
      <c r="Y659" s="174" t="s">
        <v>667</v>
      </c>
      <c r="Z659" s="174" t="s">
        <v>20</v>
      </c>
      <c r="AA659" s="174">
        <v>7.95</v>
      </c>
      <c r="AB659" s="174">
        <v>5.2</v>
      </c>
      <c r="AC659" s="174">
        <v>3.9</v>
      </c>
      <c r="AD659" s="174">
        <v>16.2</v>
      </c>
      <c r="AF659" s="26" t="e">
        <f t="shared" si="73"/>
        <v>#VALUE!</v>
      </c>
      <c r="AG659" s="7"/>
      <c r="AH659" s="7"/>
      <c r="AI659" s="7"/>
      <c r="AJ659" s="7"/>
      <c r="AK659" s="7"/>
      <c r="AL659" s="7"/>
      <c r="AN659" s="26" t="e">
        <f t="shared" si="74"/>
        <v>#VALUE!</v>
      </c>
      <c r="AO659" s="7"/>
      <c r="AP659" s="7"/>
      <c r="AQ659" s="7"/>
      <c r="AR659" s="7"/>
      <c r="AS659" s="7"/>
      <c r="AT659" s="7"/>
      <c r="AV659" s="26" t="e">
        <f t="shared" si="75"/>
        <v>#VALUE!</v>
      </c>
      <c r="AW659" s="7"/>
      <c r="AX659" s="7"/>
      <c r="AY659" s="7"/>
      <c r="AZ659" s="7"/>
      <c r="BA659" s="7"/>
      <c r="BB659" s="7"/>
    </row>
    <row r="660" spans="1:54" x14ac:dyDescent="0.45">
      <c r="A660" s="48">
        <f t="shared" si="76"/>
        <v>42653</v>
      </c>
      <c r="B660" s="60"/>
      <c r="C660" s="61">
        <f>INDEX(($I$12:$N$1473,$Q$12:$V$1473,$Y$12:$AD$1473),$A660-VLOOKUP($C$3,$CA$3:$CC$10,3,FALSE)+1,3,VLOOKUP($C$3,$CA$3:$CB$10,2,FALSE))</f>
        <v>9.65</v>
      </c>
      <c r="D660" s="61">
        <f>INDEX(($I$12:$N$1473,$Q$12:$V$1473,$Y$12:$AD$1473),$A660-VLOOKUP($C$3,$CA$3:$CC$10,3,FALSE)+1,4,VLOOKUP($C$3,$CA$3:$CB$10,2,FALSE))</f>
        <v>5.2</v>
      </c>
      <c r="E660" s="61">
        <f>INDEX(($I$12:$N$1473,$Q$12:$V$1473,$Y$12:$AD$1473),$A660-VLOOKUP($C$3,$CA$3:$CC$10,3,FALSE)+1,5,VLOOKUP($C$3,$CA$3:$CB$10,2,FALSE))</f>
        <v>1.7</v>
      </c>
      <c r="F660" s="62">
        <f>INDEX(($I$12:$N$1473,$Q$12:$V$1473,$Y$12:$AD$1473),$A660-VLOOKUP($C$3,$CA$3:$CC$10,3,FALSE)+1,6,VLOOKUP($C$3,$CA$3:$CB$10,2,FALSE))</f>
        <v>15</v>
      </c>
      <c r="G660" s="30"/>
      <c r="H660" s="26">
        <f t="shared" si="70"/>
        <v>42653</v>
      </c>
      <c r="I660" s="7" t="s">
        <v>668</v>
      </c>
      <c r="J660" s="7" t="s">
        <v>20</v>
      </c>
      <c r="K660" s="7">
        <v>7.65</v>
      </c>
      <c r="L660" s="7"/>
      <c r="M660" s="7">
        <v>6.2</v>
      </c>
      <c r="N660" s="7">
        <v>14.5</v>
      </c>
      <c r="P660" s="26">
        <f t="shared" si="71"/>
        <v>42653</v>
      </c>
      <c r="Q660" s="7" t="s">
        <v>668</v>
      </c>
      <c r="R660" s="7" t="s">
        <v>20</v>
      </c>
      <c r="S660" s="7">
        <v>9.4499999999999993</v>
      </c>
      <c r="T660" s="7">
        <v>5.87</v>
      </c>
      <c r="U660" s="7">
        <v>1.8</v>
      </c>
      <c r="V660" s="7">
        <v>15.3</v>
      </c>
      <c r="X660" s="26">
        <f t="shared" si="72"/>
        <v>42653</v>
      </c>
      <c r="Y660" s="174" t="s">
        <v>668</v>
      </c>
      <c r="Z660" s="174" t="s">
        <v>20</v>
      </c>
      <c r="AA660" s="174">
        <v>9.65</v>
      </c>
      <c r="AB660" s="174">
        <v>5.2</v>
      </c>
      <c r="AC660" s="174">
        <v>1.7</v>
      </c>
      <c r="AD660" s="174">
        <v>15</v>
      </c>
      <c r="AF660" s="26" t="e">
        <f t="shared" si="73"/>
        <v>#VALUE!</v>
      </c>
      <c r="AG660" s="7"/>
      <c r="AH660" s="7"/>
      <c r="AI660" s="7"/>
      <c r="AJ660" s="7"/>
      <c r="AK660" s="7"/>
      <c r="AL660" s="7"/>
      <c r="AN660" s="26" t="e">
        <f t="shared" si="74"/>
        <v>#VALUE!</v>
      </c>
      <c r="AO660" s="7"/>
      <c r="AP660" s="7"/>
      <c r="AQ660" s="7"/>
      <c r="AR660" s="7"/>
      <c r="AS660" s="7"/>
      <c r="AT660" s="7"/>
      <c r="AV660" s="26" t="e">
        <f t="shared" si="75"/>
        <v>#VALUE!</v>
      </c>
      <c r="AW660" s="7"/>
      <c r="AX660" s="7"/>
      <c r="AY660" s="7"/>
      <c r="AZ660" s="7"/>
      <c r="BA660" s="7"/>
      <c r="BB660" s="7"/>
    </row>
    <row r="661" spans="1:54" x14ac:dyDescent="0.45">
      <c r="A661" s="48">
        <f t="shared" si="76"/>
        <v>42654</v>
      </c>
      <c r="B661" s="60"/>
      <c r="C661" s="61">
        <f>INDEX(($I$12:$N$1473,$Q$12:$V$1473,$Y$12:$AD$1473),$A661-VLOOKUP($C$3,$CA$3:$CC$10,3,FALSE)+1,3,VLOOKUP($C$3,$CA$3:$CB$10,2,FALSE))</f>
        <v>9</v>
      </c>
      <c r="D661" s="61">
        <f>INDEX(($I$12:$N$1473,$Q$12:$V$1473,$Y$12:$AD$1473),$A661-VLOOKUP($C$3,$CA$3:$CC$10,3,FALSE)+1,4,VLOOKUP($C$3,$CA$3:$CB$10,2,FALSE))</f>
        <v>6.6</v>
      </c>
      <c r="E661" s="61">
        <f>INDEX(($I$12:$N$1473,$Q$12:$V$1473,$Y$12:$AD$1473),$A661-VLOOKUP($C$3,$CA$3:$CC$10,3,FALSE)+1,5,VLOOKUP($C$3,$CA$3:$CB$10,2,FALSE))</f>
        <v>4.2</v>
      </c>
      <c r="F661" s="62">
        <f>INDEX(($I$12:$N$1473,$Q$12:$V$1473,$Y$12:$AD$1473),$A661-VLOOKUP($C$3,$CA$3:$CC$10,3,FALSE)+1,6,VLOOKUP($C$3,$CA$3:$CB$10,2,FALSE))</f>
        <v>13.8</v>
      </c>
      <c r="G661" s="30"/>
      <c r="H661" s="26">
        <f t="shared" si="70"/>
        <v>42654</v>
      </c>
      <c r="I661" s="7" t="s">
        <v>669</v>
      </c>
      <c r="J661" s="7" t="s">
        <v>20</v>
      </c>
      <c r="K661" s="7">
        <v>8.5</v>
      </c>
      <c r="L661" s="7"/>
      <c r="M661" s="7">
        <v>5.8</v>
      </c>
      <c r="N661" s="7">
        <v>13.2</v>
      </c>
      <c r="P661" s="26">
        <f t="shared" si="71"/>
        <v>42654</v>
      </c>
      <c r="Q661" s="7" t="s">
        <v>669</v>
      </c>
      <c r="R661" s="7" t="s">
        <v>20</v>
      </c>
      <c r="S661" s="7">
        <v>9.4</v>
      </c>
      <c r="T661" s="7">
        <v>5.87</v>
      </c>
      <c r="U661" s="7">
        <v>3.8</v>
      </c>
      <c r="V661" s="7">
        <v>13.4</v>
      </c>
      <c r="X661" s="26">
        <f t="shared" si="72"/>
        <v>42654</v>
      </c>
      <c r="Y661" s="174" t="s">
        <v>669</v>
      </c>
      <c r="Z661" s="174" t="s">
        <v>20</v>
      </c>
      <c r="AA661" s="174">
        <v>9</v>
      </c>
      <c r="AB661" s="174">
        <v>6.6</v>
      </c>
      <c r="AC661" s="174">
        <v>4.2</v>
      </c>
      <c r="AD661" s="174">
        <v>13.8</v>
      </c>
      <c r="AF661" s="26" t="e">
        <f t="shared" si="73"/>
        <v>#VALUE!</v>
      </c>
      <c r="AG661" s="7"/>
      <c r="AH661" s="7"/>
      <c r="AI661" s="7"/>
      <c r="AJ661" s="7"/>
      <c r="AK661" s="7"/>
      <c r="AL661" s="7"/>
      <c r="AN661" s="26" t="e">
        <f t="shared" si="74"/>
        <v>#VALUE!</v>
      </c>
      <c r="AO661" s="7"/>
      <c r="AP661" s="7"/>
      <c r="AQ661" s="7"/>
      <c r="AR661" s="7"/>
      <c r="AS661" s="7"/>
      <c r="AT661" s="7"/>
      <c r="AV661" s="26" t="e">
        <f t="shared" si="75"/>
        <v>#VALUE!</v>
      </c>
      <c r="AW661" s="7"/>
      <c r="AX661" s="7"/>
      <c r="AY661" s="7"/>
      <c r="AZ661" s="7"/>
      <c r="BA661" s="7"/>
      <c r="BB661" s="7"/>
    </row>
    <row r="662" spans="1:54" x14ac:dyDescent="0.45">
      <c r="A662" s="48">
        <f t="shared" si="76"/>
        <v>42655</v>
      </c>
      <c r="B662" s="60"/>
      <c r="C662" s="61">
        <f>INDEX(($I$12:$N$1473,$Q$12:$V$1473,$Y$12:$AD$1473),$A662-VLOOKUP($C$3,$CA$3:$CC$10,3,FALSE)+1,3,VLOOKUP($C$3,$CA$3:$CB$10,2,FALSE))</f>
        <v>9.1</v>
      </c>
      <c r="D662" s="61">
        <f>INDEX(($I$12:$N$1473,$Q$12:$V$1473,$Y$12:$AD$1473),$A662-VLOOKUP($C$3,$CA$3:$CC$10,3,FALSE)+1,4,VLOOKUP($C$3,$CA$3:$CB$10,2,FALSE))</f>
        <v>6.6</v>
      </c>
      <c r="E662" s="61">
        <f>INDEX(($I$12:$N$1473,$Q$12:$V$1473,$Y$12:$AD$1473),$A662-VLOOKUP($C$3,$CA$3:$CC$10,3,FALSE)+1,5,VLOOKUP($C$3,$CA$3:$CB$10,2,FALSE))</f>
        <v>3.2</v>
      </c>
      <c r="F662" s="62">
        <f>INDEX(($I$12:$N$1473,$Q$12:$V$1473,$Y$12:$AD$1473),$A662-VLOOKUP($C$3,$CA$3:$CC$10,3,FALSE)+1,6,VLOOKUP($C$3,$CA$3:$CB$10,2,FALSE))</f>
        <v>14.6</v>
      </c>
      <c r="G662" s="30"/>
      <c r="H662" s="26">
        <f t="shared" si="70"/>
        <v>42655</v>
      </c>
      <c r="I662" s="7" t="s">
        <v>670</v>
      </c>
      <c r="J662" s="7" t="s">
        <v>20</v>
      </c>
      <c r="K662" s="7">
        <v>8.0500000000000007</v>
      </c>
      <c r="L662" s="7"/>
      <c r="M662" s="7">
        <v>4.9000000000000004</v>
      </c>
      <c r="N662" s="7">
        <v>15</v>
      </c>
      <c r="P662" s="26">
        <f t="shared" si="71"/>
        <v>42655</v>
      </c>
      <c r="Q662" s="7" t="s">
        <v>670</v>
      </c>
      <c r="R662" s="7" t="s">
        <v>20</v>
      </c>
      <c r="S662" s="7">
        <v>9.75</v>
      </c>
      <c r="T662" s="7">
        <v>5.87</v>
      </c>
      <c r="U662" s="7">
        <v>2.1</v>
      </c>
      <c r="V662" s="7">
        <v>14.4</v>
      </c>
      <c r="X662" s="26">
        <f t="shared" si="72"/>
        <v>42655</v>
      </c>
      <c r="Y662" s="174" t="s">
        <v>670</v>
      </c>
      <c r="Z662" s="174" t="s">
        <v>20</v>
      </c>
      <c r="AA662" s="174">
        <v>9.1</v>
      </c>
      <c r="AB662" s="174">
        <v>6.6</v>
      </c>
      <c r="AC662" s="174">
        <v>3.2</v>
      </c>
      <c r="AD662" s="174">
        <v>14.6</v>
      </c>
      <c r="AF662" s="26" t="e">
        <f t="shared" si="73"/>
        <v>#VALUE!</v>
      </c>
      <c r="AG662" s="7"/>
      <c r="AH662" s="7"/>
      <c r="AI662" s="7"/>
      <c r="AJ662" s="7"/>
      <c r="AK662" s="7"/>
      <c r="AL662" s="7"/>
      <c r="AN662" s="26" t="e">
        <f t="shared" si="74"/>
        <v>#VALUE!</v>
      </c>
      <c r="AO662" s="7"/>
      <c r="AP662" s="7"/>
      <c r="AQ662" s="7"/>
      <c r="AR662" s="7"/>
      <c r="AS662" s="7"/>
      <c r="AT662" s="7"/>
      <c r="AV662" s="26" t="e">
        <f t="shared" si="75"/>
        <v>#VALUE!</v>
      </c>
      <c r="AW662" s="7"/>
      <c r="AX662" s="7"/>
      <c r="AY662" s="7"/>
      <c r="AZ662" s="7"/>
      <c r="BA662" s="7"/>
      <c r="BB662" s="7"/>
    </row>
    <row r="663" spans="1:54" x14ac:dyDescent="0.45">
      <c r="A663" s="48">
        <f t="shared" si="76"/>
        <v>42656</v>
      </c>
      <c r="B663" s="60"/>
      <c r="C663" s="61">
        <f>INDEX(($I$12:$N$1473,$Q$12:$V$1473,$Y$12:$AD$1473),$A663-VLOOKUP($C$3,$CA$3:$CC$10,3,FALSE)+1,3,VLOOKUP($C$3,$CA$3:$CB$10,2,FALSE))</f>
        <v>10.25</v>
      </c>
      <c r="D663" s="61">
        <f>INDEX(($I$12:$N$1473,$Q$12:$V$1473,$Y$12:$AD$1473),$A663-VLOOKUP($C$3,$CA$3:$CC$10,3,FALSE)+1,4,VLOOKUP($C$3,$CA$3:$CB$10,2,FALSE))</f>
        <v>6.6</v>
      </c>
      <c r="E663" s="61">
        <f>INDEX(($I$12:$N$1473,$Q$12:$V$1473,$Y$12:$AD$1473),$A663-VLOOKUP($C$3,$CA$3:$CC$10,3,FALSE)+1,5,VLOOKUP($C$3,$CA$3:$CB$10,2,FALSE))</f>
        <v>4.8</v>
      </c>
      <c r="F663" s="62">
        <f>INDEX(($I$12:$N$1473,$Q$12:$V$1473,$Y$12:$AD$1473),$A663-VLOOKUP($C$3,$CA$3:$CC$10,3,FALSE)+1,6,VLOOKUP($C$3,$CA$3:$CB$10,2,FALSE))</f>
        <v>10.7</v>
      </c>
      <c r="G663" s="30"/>
      <c r="H663" s="26">
        <f t="shared" si="70"/>
        <v>42656</v>
      </c>
      <c r="I663" s="7" t="s">
        <v>671</v>
      </c>
      <c r="J663" s="7" t="s">
        <v>20</v>
      </c>
      <c r="K663" s="7">
        <v>8.9499999999999993</v>
      </c>
      <c r="L663" s="7"/>
      <c r="M663" s="7">
        <v>6</v>
      </c>
      <c r="N663" s="7">
        <v>12.1</v>
      </c>
      <c r="P663" s="26">
        <f t="shared" si="71"/>
        <v>42656</v>
      </c>
      <c r="Q663" s="7" t="s">
        <v>671</v>
      </c>
      <c r="R663" s="7" t="s">
        <v>20</v>
      </c>
      <c r="S663" s="7">
        <v>9.4499999999999993</v>
      </c>
      <c r="T663" s="7">
        <v>5.87</v>
      </c>
      <c r="U663" s="7">
        <v>5.2</v>
      </c>
      <c r="V663" s="7">
        <v>11.9</v>
      </c>
      <c r="X663" s="26">
        <f t="shared" si="72"/>
        <v>42656</v>
      </c>
      <c r="Y663" s="174" t="s">
        <v>671</v>
      </c>
      <c r="Z663" s="174" t="s">
        <v>20</v>
      </c>
      <c r="AA663" s="174">
        <v>10.25</v>
      </c>
      <c r="AB663" s="174">
        <v>6.6</v>
      </c>
      <c r="AC663" s="174">
        <v>4.8</v>
      </c>
      <c r="AD663" s="174">
        <v>10.7</v>
      </c>
      <c r="AF663" s="26" t="e">
        <f t="shared" si="73"/>
        <v>#VALUE!</v>
      </c>
      <c r="AG663" s="7"/>
      <c r="AH663" s="7"/>
      <c r="AI663" s="7"/>
      <c r="AJ663" s="7"/>
      <c r="AK663" s="7"/>
      <c r="AL663" s="7"/>
      <c r="AN663" s="26" t="e">
        <f t="shared" si="74"/>
        <v>#VALUE!</v>
      </c>
      <c r="AO663" s="7"/>
      <c r="AP663" s="7"/>
      <c r="AQ663" s="7"/>
      <c r="AR663" s="7"/>
      <c r="AS663" s="7"/>
      <c r="AT663" s="7"/>
      <c r="AV663" s="26" t="e">
        <f t="shared" si="75"/>
        <v>#VALUE!</v>
      </c>
      <c r="AW663" s="7"/>
      <c r="AX663" s="7"/>
      <c r="AY663" s="7"/>
      <c r="AZ663" s="7"/>
      <c r="BA663" s="7"/>
      <c r="BB663" s="7"/>
    </row>
    <row r="664" spans="1:54" x14ac:dyDescent="0.45">
      <c r="A664" s="48">
        <f t="shared" si="76"/>
        <v>42657</v>
      </c>
      <c r="B664" s="60"/>
      <c r="C664" s="61">
        <f>INDEX(($I$12:$N$1473,$Q$12:$V$1473,$Y$12:$AD$1473),$A664-VLOOKUP($C$3,$CA$3:$CC$10,3,FALSE)+1,3,VLOOKUP($C$3,$CA$3:$CB$10,2,FALSE))</f>
        <v>7.1</v>
      </c>
      <c r="D664" s="61">
        <f>INDEX(($I$12:$N$1473,$Q$12:$V$1473,$Y$12:$AD$1473),$A664-VLOOKUP($C$3,$CA$3:$CC$10,3,FALSE)+1,4,VLOOKUP($C$3,$CA$3:$CB$10,2,FALSE))</f>
        <v>6.6</v>
      </c>
      <c r="E664" s="61">
        <f>INDEX(($I$12:$N$1473,$Q$12:$V$1473,$Y$12:$AD$1473),$A664-VLOOKUP($C$3,$CA$3:$CC$10,3,FALSE)+1,5,VLOOKUP($C$3,$CA$3:$CB$10,2,FALSE))</f>
        <v>9.1999999999999993</v>
      </c>
      <c r="F664" s="62">
        <f>INDEX(($I$12:$N$1473,$Q$12:$V$1473,$Y$12:$AD$1473),$A664-VLOOKUP($C$3,$CA$3:$CC$10,3,FALSE)+1,6,VLOOKUP($C$3,$CA$3:$CB$10,2,FALSE))</f>
        <v>12.6</v>
      </c>
      <c r="G664" s="30"/>
      <c r="H664" s="26">
        <f t="shared" si="70"/>
        <v>42657</v>
      </c>
      <c r="I664" s="7" t="s">
        <v>672</v>
      </c>
      <c r="J664" s="7" t="s">
        <v>20</v>
      </c>
      <c r="K664" s="7">
        <v>6.85</v>
      </c>
      <c r="L664" s="7"/>
      <c r="M664" s="7">
        <v>9.3000000000000007</v>
      </c>
      <c r="N664" s="7">
        <v>13</v>
      </c>
      <c r="P664" s="26">
        <f t="shared" si="71"/>
        <v>42657</v>
      </c>
      <c r="Q664" s="7" t="s">
        <v>672</v>
      </c>
      <c r="R664" s="7" t="s">
        <v>20</v>
      </c>
      <c r="S664" s="7">
        <v>7.1</v>
      </c>
      <c r="T664" s="7">
        <v>5.87</v>
      </c>
      <c r="U664" s="7">
        <v>8.8000000000000007</v>
      </c>
      <c r="V664" s="7">
        <v>13</v>
      </c>
      <c r="X664" s="26">
        <f t="shared" si="72"/>
        <v>42657</v>
      </c>
      <c r="Y664" s="174" t="s">
        <v>672</v>
      </c>
      <c r="Z664" s="174" t="s">
        <v>20</v>
      </c>
      <c r="AA664" s="174">
        <v>7.1</v>
      </c>
      <c r="AB664" s="174">
        <v>6.6</v>
      </c>
      <c r="AC664" s="174">
        <v>9.1999999999999993</v>
      </c>
      <c r="AD664" s="174">
        <v>12.6</v>
      </c>
      <c r="AF664" s="26" t="e">
        <f t="shared" si="73"/>
        <v>#VALUE!</v>
      </c>
      <c r="AG664" s="7"/>
      <c r="AH664" s="7"/>
      <c r="AI664" s="7"/>
      <c r="AJ664" s="7"/>
      <c r="AK664" s="7"/>
      <c r="AL664" s="7"/>
      <c r="AN664" s="26" t="e">
        <f t="shared" si="74"/>
        <v>#VALUE!</v>
      </c>
      <c r="AO664" s="7"/>
      <c r="AP664" s="7"/>
      <c r="AQ664" s="7"/>
      <c r="AR664" s="7"/>
      <c r="AS664" s="7"/>
      <c r="AT664" s="7"/>
      <c r="AV664" s="26" t="e">
        <f t="shared" si="75"/>
        <v>#VALUE!</v>
      </c>
      <c r="AW664" s="7"/>
      <c r="AX664" s="7"/>
      <c r="AY664" s="7"/>
      <c r="AZ664" s="7"/>
      <c r="BA664" s="7"/>
      <c r="BB664" s="7"/>
    </row>
    <row r="665" spans="1:54" x14ac:dyDescent="0.45">
      <c r="A665" s="48">
        <f t="shared" si="76"/>
        <v>42658</v>
      </c>
      <c r="B665" s="60"/>
      <c r="C665" s="61">
        <f>INDEX(($I$12:$N$1473,$Q$12:$V$1473,$Y$12:$AD$1473),$A665-VLOOKUP($C$3,$CA$3:$CC$10,3,FALSE)+1,3,VLOOKUP($C$3,$CA$3:$CB$10,2,FALSE))</f>
        <v>5.3</v>
      </c>
      <c r="D665" s="61">
        <f>INDEX(($I$12:$N$1473,$Q$12:$V$1473,$Y$12:$AD$1473),$A665-VLOOKUP($C$3,$CA$3:$CC$10,3,FALSE)+1,4,VLOOKUP($C$3,$CA$3:$CB$10,2,FALSE))</f>
        <v>6.6</v>
      </c>
      <c r="E665" s="61">
        <f>INDEX(($I$12:$N$1473,$Q$12:$V$1473,$Y$12:$AD$1473),$A665-VLOOKUP($C$3,$CA$3:$CC$10,3,FALSE)+1,5,VLOOKUP($C$3,$CA$3:$CB$10,2,FALSE))</f>
        <v>7.4</v>
      </c>
      <c r="F665" s="62">
        <f>INDEX(($I$12:$N$1473,$Q$12:$V$1473,$Y$12:$AD$1473),$A665-VLOOKUP($C$3,$CA$3:$CC$10,3,FALSE)+1,6,VLOOKUP($C$3,$CA$3:$CB$10,2,FALSE))</f>
        <v>18</v>
      </c>
      <c r="G665" s="30"/>
      <c r="H665" s="26">
        <f t="shared" si="70"/>
        <v>42658</v>
      </c>
      <c r="I665" s="7" t="s">
        <v>673</v>
      </c>
      <c r="J665" s="7" t="s">
        <v>20</v>
      </c>
      <c r="K665" s="7">
        <v>5.05</v>
      </c>
      <c r="L665" s="7"/>
      <c r="M665" s="7">
        <v>7.6</v>
      </c>
      <c r="N665" s="7">
        <v>18.3</v>
      </c>
      <c r="P665" s="26">
        <f t="shared" si="71"/>
        <v>42658</v>
      </c>
      <c r="Q665" s="7" t="s">
        <v>673</v>
      </c>
      <c r="R665" s="7" t="s">
        <v>20</v>
      </c>
      <c r="S665" s="7">
        <v>5.17</v>
      </c>
      <c r="T665" s="7">
        <v>5.87</v>
      </c>
      <c r="U665" s="7">
        <v>7.5</v>
      </c>
      <c r="V665" s="7">
        <v>18.2</v>
      </c>
      <c r="X665" s="26">
        <f t="shared" si="72"/>
        <v>42658</v>
      </c>
      <c r="Y665" s="174" t="s">
        <v>673</v>
      </c>
      <c r="Z665" s="174" t="s">
        <v>20</v>
      </c>
      <c r="AA665" s="174">
        <v>5.3</v>
      </c>
      <c r="AB665" s="174">
        <v>6.6</v>
      </c>
      <c r="AC665" s="174">
        <v>7.4</v>
      </c>
      <c r="AD665" s="174">
        <v>18</v>
      </c>
      <c r="AF665" s="26" t="e">
        <f t="shared" si="73"/>
        <v>#VALUE!</v>
      </c>
      <c r="AG665" s="7"/>
      <c r="AH665" s="7"/>
      <c r="AI665" s="7"/>
      <c r="AJ665" s="7"/>
      <c r="AK665" s="7"/>
      <c r="AL665" s="7"/>
      <c r="AN665" s="26" t="e">
        <f t="shared" si="74"/>
        <v>#VALUE!</v>
      </c>
      <c r="AO665" s="7"/>
      <c r="AP665" s="7"/>
      <c r="AQ665" s="7"/>
      <c r="AR665" s="7"/>
      <c r="AS665" s="7"/>
      <c r="AT665" s="7"/>
      <c r="AV665" s="26" t="e">
        <f t="shared" si="75"/>
        <v>#VALUE!</v>
      </c>
      <c r="AW665" s="7"/>
      <c r="AX665" s="7"/>
      <c r="AY665" s="7"/>
      <c r="AZ665" s="7"/>
      <c r="BA665" s="7"/>
      <c r="BB665" s="7"/>
    </row>
    <row r="666" spans="1:54" x14ac:dyDescent="0.45">
      <c r="A666" s="48">
        <f t="shared" si="76"/>
        <v>42659</v>
      </c>
      <c r="B666" s="60"/>
      <c r="C666" s="61">
        <f>INDEX(($I$12:$N$1473,$Q$12:$V$1473,$Y$12:$AD$1473),$A666-VLOOKUP($C$3,$CA$3:$CC$10,3,FALSE)+1,3,VLOOKUP($C$3,$CA$3:$CB$10,2,FALSE))</f>
        <v>3.3</v>
      </c>
      <c r="D666" s="61">
        <f>INDEX(($I$12:$N$1473,$Q$12:$V$1473,$Y$12:$AD$1473),$A666-VLOOKUP($C$3,$CA$3:$CC$10,3,FALSE)+1,4,VLOOKUP($C$3,$CA$3:$CB$10,2,FALSE))</f>
        <v>6.6</v>
      </c>
      <c r="E666" s="61">
        <f>INDEX(($I$12:$N$1473,$Q$12:$V$1473,$Y$12:$AD$1473),$A666-VLOOKUP($C$3,$CA$3:$CC$10,3,FALSE)+1,5,VLOOKUP($C$3,$CA$3:$CB$10,2,FALSE))</f>
        <v>8</v>
      </c>
      <c r="F666" s="62">
        <f>INDEX(($I$12:$N$1473,$Q$12:$V$1473,$Y$12:$AD$1473),$A666-VLOOKUP($C$3,$CA$3:$CC$10,3,FALSE)+1,6,VLOOKUP($C$3,$CA$3:$CB$10,2,FALSE))</f>
        <v>21.4</v>
      </c>
      <c r="G666" s="30"/>
      <c r="H666" s="26">
        <f t="shared" si="70"/>
        <v>42659</v>
      </c>
      <c r="I666" s="7" t="s">
        <v>674</v>
      </c>
      <c r="J666" s="7" t="s">
        <v>20</v>
      </c>
      <c r="K666" s="7">
        <v>2.9</v>
      </c>
      <c r="L666" s="7"/>
      <c r="M666" s="7">
        <v>9</v>
      </c>
      <c r="N666" s="7">
        <v>21.2</v>
      </c>
      <c r="P666" s="26">
        <f t="shared" si="71"/>
        <v>42659</v>
      </c>
      <c r="Q666" s="7" t="s">
        <v>674</v>
      </c>
      <c r="R666" s="7" t="s">
        <v>20</v>
      </c>
      <c r="S666" s="7">
        <v>4.2699999999999996</v>
      </c>
      <c r="T666" s="7">
        <v>5.87</v>
      </c>
      <c r="U666" s="7">
        <v>7.3</v>
      </c>
      <c r="V666" s="7">
        <v>21.4</v>
      </c>
      <c r="X666" s="26">
        <f t="shared" si="72"/>
        <v>42659</v>
      </c>
      <c r="Y666" s="174" t="s">
        <v>674</v>
      </c>
      <c r="Z666" s="174" t="s">
        <v>20</v>
      </c>
      <c r="AA666" s="174">
        <v>3.3</v>
      </c>
      <c r="AB666" s="174">
        <v>6.6</v>
      </c>
      <c r="AC666" s="174">
        <v>8</v>
      </c>
      <c r="AD666" s="174">
        <v>21.4</v>
      </c>
      <c r="AF666" s="26" t="e">
        <f t="shared" si="73"/>
        <v>#VALUE!</v>
      </c>
      <c r="AG666" s="7"/>
      <c r="AH666" s="7"/>
      <c r="AI666" s="7"/>
      <c r="AJ666" s="7"/>
      <c r="AK666" s="7"/>
      <c r="AL666" s="7"/>
      <c r="AN666" s="26" t="e">
        <f t="shared" si="74"/>
        <v>#VALUE!</v>
      </c>
      <c r="AO666" s="7"/>
      <c r="AP666" s="7"/>
      <c r="AQ666" s="7"/>
      <c r="AR666" s="7"/>
      <c r="AS666" s="7"/>
      <c r="AT666" s="7"/>
      <c r="AV666" s="26" t="e">
        <f t="shared" si="75"/>
        <v>#VALUE!</v>
      </c>
      <c r="AW666" s="7"/>
      <c r="AX666" s="7"/>
      <c r="AY666" s="7"/>
      <c r="AZ666" s="7"/>
      <c r="BA666" s="7"/>
      <c r="BB666" s="7"/>
    </row>
    <row r="667" spans="1:54" x14ac:dyDescent="0.45">
      <c r="A667" s="48">
        <f t="shared" si="76"/>
        <v>42660</v>
      </c>
      <c r="B667" s="60"/>
      <c r="C667" s="61">
        <f>INDEX(($I$12:$N$1473,$Q$12:$V$1473,$Y$12:$AD$1473),$A667-VLOOKUP($C$3,$CA$3:$CC$10,3,FALSE)+1,3,VLOOKUP($C$3,$CA$3:$CB$10,2,FALSE))</f>
        <v>3.15</v>
      </c>
      <c r="D667" s="61">
        <f>INDEX(($I$12:$N$1473,$Q$12:$V$1473,$Y$12:$AD$1473),$A667-VLOOKUP($C$3,$CA$3:$CC$10,3,FALSE)+1,4,VLOOKUP($C$3,$CA$3:$CB$10,2,FALSE))</f>
        <v>6.6</v>
      </c>
      <c r="E667" s="61">
        <f>INDEX(($I$12:$N$1473,$Q$12:$V$1473,$Y$12:$AD$1473),$A667-VLOOKUP($C$3,$CA$3:$CC$10,3,FALSE)+1,5,VLOOKUP($C$3,$CA$3:$CB$10,2,FALSE))</f>
        <v>11.1</v>
      </c>
      <c r="F667" s="62">
        <f>INDEX(($I$12:$N$1473,$Q$12:$V$1473,$Y$12:$AD$1473),$A667-VLOOKUP($C$3,$CA$3:$CC$10,3,FALSE)+1,6,VLOOKUP($C$3,$CA$3:$CB$10,2,FALSE))</f>
        <v>18.600000000000001</v>
      </c>
      <c r="G667" s="30"/>
      <c r="H667" s="26">
        <f t="shared" si="70"/>
        <v>42660</v>
      </c>
      <c r="I667" s="7" t="s">
        <v>675</v>
      </c>
      <c r="J667" s="7" t="s">
        <v>20</v>
      </c>
      <c r="K667" s="7">
        <v>3.05</v>
      </c>
      <c r="L667" s="7"/>
      <c r="M667" s="7">
        <v>11.3</v>
      </c>
      <c r="N667" s="7">
        <v>18.600000000000001</v>
      </c>
      <c r="P667" s="26">
        <f t="shared" si="71"/>
        <v>42660</v>
      </c>
      <c r="Q667" s="7" t="s">
        <v>675</v>
      </c>
      <c r="R667" s="7" t="s">
        <v>20</v>
      </c>
      <c r="S667" s="7">
        <v>3.3</v>
      </c>
      <c r="T667" s="7">
        <v>5.87</v>
      </c>
      <c r="U667" s="7">
        <v>11.5</v>
      </c>
      <c r="V667" s="7">
        <v>17.899999999999999</v>
      </c>
      <c r="X667" s="26">
        <f t="shared" si="72"/>
        <v>42660</v>
      </c>
      <c r="Y667" s="174" t="s">
        <v>675</v>
      </c>
      <c r="Z667" s="174" t="s">
        <v>20</v>
      </c>
      <c r="AA667" s="174">
        <v>3.15</v>
      </c>
      <c r="AB667" s="174">
        <v>6.6</v>
      </c>
      <c r="AC667" s="174">
        <v>11.1</v>
      </c>
      <c r="AD667" s="174">
        <v>18.600000000000001</v>
      </c>
      <c r="AF667" s="26" t="e">
        <f t="shared" si="73"/>
        <v>#VALUE!</v>
      </c>
      <c r="AG667" s="7"/>
      <c r="AH667" s="7"/>
      <c r="AI667" s="7"/>
      <c r="AJ667" s="7"/>
      <c r="AK667" s="7"/>
      <c r="AL667" s="7"/>
      <c r="AN667" s="26" t="e">
        <f t="shared" si="74"/>
        <v>#VALUE!</v>
      </c>
      <c r="AO667" s="7"/>
      <c r="AP667" s="7"/>
      <c r="AQ667" s="7"/>
      <c r="AR667" s="7"/>
      <c r="AS667" s="7"/>
      <c r="AT667" s="7"/>
      <c r="AV667" s="26" t="e">
        <f t="shared" si="75"/>
        <v>#VALUE!</v>
      </c>
      <c r="AW667" s="7"/>
      <c r="AX667" s="7"/>
      <c r="AY667" s="7"/>
      <c r="AZ667" s="7"/>
      <c r="BA667" s="7"/>
      <c r="BB667" s="7"/>
    </row>
    <row r="668" spans="1:54" x14ac:dyDescent="0.45">
      <c r="A668" s="48">
        <f t="shared" si="76"/>
        <v>42661</v>
      </c>
      <c r="B668" s="60"/>
      <c r="C668" s="61">
        <f>INDEX(($I$12:$N$1473,$Q$12:$V$1473,$Y$12:$AD$1473),$A668-VLOOKUP($C$3,$CA$3:$CC$10,3,FALSE)+1,3,VLOOKUP($C$3,$CA$3:$CB$10,2,FALSE))</f>
        <v>6.15</v>
      </c>
      <c r="D668" s="61">
        <f>INDEX(($I$12:$N$1473,$Q$12:$V$1473,$Y$12:$AD$1473),$A668-VLOOKUP($C$3,$CA$3:$CC$10,3,FALSE)+1,4,VLOOKUP($C$3,$CA$3:$CB$10,2,FALSE))</f>
        <v>6.6</v>
      </c>
      <c r="E668" s="61">
        <f>INDEX(($I$12:$N$1473,$Q$12:$V$1473,$Y$12:$AD$1473),$A668-VLOOKUP($C$3,$CA$3:$CC$10,3,FALSE)+1,5,VLOOKUP($C$3,$CA$3:$CB$10,2,FALSE))</f>
        <v>6.8</v>
      </c>
      <c r="F668" s="62">
        <f>INDEX(($I$12:$N$1473,$Q$12:$V$1473,$Y$12:$AD$1473),$A668-VLOOKUP($C$3,$CA$3:$CC$10,3,FALSE)+1,6,VLOOKUP($C$3,$CA$3:$CB$10,2,FALSE))</f>
        <v>16.899999999999999</v>
      </c>
      <c r="G668" s="30"/>
      <c r="H668" s="26">
        <f t="shared" si="70"/>
        <v>42661</v>
      </c>
      <c r="I668" s="7" t="s">
        <v>676</v>
      </c>
      <c r="J668" s="7" t="s">
        <v>20</v>
      </c>
      <c r="K668" s="7">
        <v>5.3</v>
      </c>
      <c r="L668" s="7"/>
      <c r="M668" s="7">
        <v>8.9</v>
      </c>
      <c r="N668" s="7">
        <v>16.5</v>
      </c>
      <c r="P668" s="26">
        <f t="shared" si="71"/>
        <v>42661</v>
      </c>
      <c r="Q668" s="7" t="s">
        <v>676</v>
      </c>
      <c r="R668" s="7" t="s">
        <v>20</v>
      </c>
      <c r="S668" s="7">
        <v>6.65</v>
      </c>
      <c r="T668" s="7">
        <v>5.87</v>
      </c>
      <c r="U668" s="7">
        <v>6.9</v>
      </c>
      <c r="V668" s="7">
        <v>15.8</v>
      </c>
      <c r="X668" s="26">
        <f t="shared" si="72"/>
        <v>42661</v>
      </c>
      <c r="Y668" s="174" t="s">
        <v>676</v>
      </c>
      <c r="Z668" s="174" t="s">
        <v>20</v>
      </c>
      <c r="AA668" s="174">
        <v>6.15</v>
      </c>
      <c r="AB668" s="174">
        <v>6.6</v>
      </c>
      <c r="AC668" s="174">
        <v>6.8</v>
      </c>
      <c r="AD668" s="174">
        <v>16.899999999999999</v>
      </c>
      <c r="AF668" s="26" t="e">
        <f t="shared" si="73"/>
        <v>#VALUE!</v>
      </c>
      <c r="AG668" s="7"/>
      <c r="AH668" s="7"/>
      <c r="AI668" s="7"/>
      <c r="AJ668" s="7"/>
      <c r="AK668" s="7"/>
      <c r="AL668" s="7"/>
      <c r="AN668" s="26" t="e">
        <f t="shared" si="74"/>
        <v>#VALUE!</v>
      </c>
      <c r="AO668" s="7"/>
      <c r="AP668" s="7"/>
      <c r="AQ668" s="7"/>
      <c r="AR668" s="7"/>
      <c r="AS668" s="7"/>
      <c r="AT668" s="7"/>
      <c r="AV668" s="26" t="e">
        <f t="shared" si="75"/>
        <v>#VALUE!</v>
      </c>
      <c r="AW668" s="7"/>
      <c r="AX668" s="7"/>
      <c r="AY668" s="7"/>
      <c r="AZ668" s="7"/>
      <c r="BA668" s="7"/>
      <c r="BB668" s="7"/>
    </row>
    <row r="669" spans="1:54" x14ac:dyDescent="0.45">
      <c r="A669" s="48">
        <f t="shared" si="76"/>
        <v>42662</v>
      </c>
      <c r="B669" s="60"/>
      <c r="C669" s="61">
        <f>INDEX(($I$12:$N$1473,$Q$12:$V$1473,$Y$12:$AD$1473),$A669-VLOOKUP($C$3,$CA$3:$CC$10,3,FALSE)+1,3,VLOOKUP($C$3,$CA$3:$CB$10,2,FALSE))</f>
        <v>7.9</v>
      </c>
      <c r="D669" s="61">
        <f>INDEX(($I$12:$N$1473,$Q$12:$V$1473,$Y$12:$AD$1473),$A669-VLOOKUP($C$3,$CA$3:$CC$10,3,FALSE)+1,4,VLOOKUP($C$3,$CA$3:$CB$10,2,FALSE))</f>
        <v>6.6</v>
      </c>
      <c r="E669" s="61">
        <f>INDEX(($I$12:$N$1473,$Q$12:$V$1473,$Y$12:$AD$1473),$A669-VLOOKUP($C$3,$CA$3:$CC$10,3,FALSE)+1,5,VLOOKUP($C$3,$CA$3:$CB$10,2,FALSE))</f>
        <v>6.4</v>
      </c>
      <c r="F669" s="62">
        <f>INDEX(($I$12:$N$1473,$Q$12:$V$1473,$Y$12:$AD$1473),$A669-VLOOKUP($C$3,$CA$3:$CC$10,3,FALSE)+1,6,VLOOKUP($C$3,$CA$3:$CB$10,2,FALSE))</f>
        <v>13.8</v>
      </c>
      <c r="G669" s="30"/>
      <c r="H669" s="26">
        <f t="shared" si="70"/>
        <v>42662</v>
      </c>
      <c r="I669" s="7" t="s">
        <v>677</v>
      </c>
      <c r="J669" s="7" t="s">
        <v>20</v>
      </c>
      <c r="K669" s="7">
        <v>7.05</v>
      </c>
      <c r="L669" s="7"/>
      <c r="M669" s="7">
        <v>8</v>
      </c>
      <c r="N669" s="7">
        <v>13.9</v>
      </c>
      <c r="P669" s="26">
        <f t="shared" si="71"/>
        <v>42662</v>
      </c>
      <c r="Q669" s="7" t="s">
        <v>677</v>
      </c>
      <c r="R669" s="7" t="s">
        <v>20</v>
      </c>
      <c r="S669" s="7">
        <v>7.75</v>
      </c>
      <c r="T669" s="7">
        <v>5.87</v>
      </c>
      <c r="U669" s="7">
        <v>6.7</v>
      </c>
      <c r="V669" s="7">
        <v>13.8</v>
      </c>
      <c r="X669" s="26">
        <f t="shared" si="72"/>
        <v>42662</v>
      </c>
      <c r="Y669" s="174" t="s">
        <v>677</v>
      </c>
      <c r="Z669" s="174" t="s">
        <v>20</v>
      </c>
      <c r="AA669" s="174">
        <v>7.9</v>
      </c>
      <c r="AB669" s="174">
        <v>6.6</v>
      </c>
      <c r="AC669" s="174">
        <v>6.4</v>
      </c>
      <c r="AD669" s="174">
        <v>13.8</v>
      </c>
      <c r="AF669" s="26" t="e">
        <f t="shared" si="73"/>
        <v>#VALUE!</v>
      </c>
      <c r="AG669" s="7"/>
      <c r="AH669" s="7"/>
      <c r="AI669" s="7"/>
      <c r="AJ669" s="7"/>
      <c r="AK669" s="7"/>
      <c r="AL669" s="7"/>
      <c r="AN669" s="26" t="e">
        <f t="shared" si="74"/>
        <v>#VALUE!</v>
      </c>
      <c r="AO669" s="7"/>
      <c r="AP669" s="7"/>
      <c r="AQ669" s="7"/>
      <c r="AR669" s="7"/>
      <c r="AS669" s="7"/>
      <c r="AT669" s="7"/>
      <c r="AV669" s="26" t="e">
        <f t="shared" si="75"/>
        <v>#VALUE!</v>
      </c>
      <c r="AW669" s="7"/>
      <c r="AX669" s="7"/>
      <c r="AY669" s="7"/>
      <c r="AZ669" s="7"/>
      <c r="BA669" s="7"/>
      <c r="BB669" s="7"/>
    </row>
    <row r="670" spans="1:54" x14ac:dyDescent="0.45">
      <c r="A670" s="48">
        <f t="shared" si="76"/>
        <v>42663</v>
      </c>
      <c r="B670" s="60"/>
      <c r="C670" s="61">
        <f>INDEX(($I$12:$N$1473,$Q$12:$V$1473,$Y$12:$AD$1473),$A670-VLOOKUP($C$3,$CA$3:$CC$10,3,FALSE)+1,3,VLOOKUP($C$3,$CA$3:$CB$10,2,FALSE))</f>
        <v>7.1</v>
      </c>
      <c r="D670" s="61">
        <f>INDEX(($I$12:$N$1473,$Q$12:$V$1473,$Y$12:$AD$1473),$A670-VLOOKUP($C$3,$CA$3:$CC$10,3,FALSE)+1,4,VLOOKUP($C$3,$CA$3:$CB$10,2,FALSE))</f>
        <v>6.6</v>
      </c>
      <c r="E670" s="61">
        <f>INDEX(($I$12:$N$1473,$Q$12:$V$1473,$Y$12:$AD$1473),$A670-VLOOKUP($C$3,$CA$3:$CC$10,3,FALSE)+1,5,VLOOKUP($C$3,$CA$3:$CB$10,2,FALSE))</f>
        <v>7.6</v>
      </c>
      <c r="F670" s="62">
        <f>INDEX(($I$12:$N$1473,$Q$12:$V$1473,$Y$12:$AD$1473),$A670-VLOOKUP($C$3,$CA$3:$CC$10,3,FALSE)+1,6,VLOOKUP($C$3,$CA$3:$CB$10,2,FALSE))</f>
        <v>14.2</v>
      </c>
      <c r="G670" s="30"/>
      <c r="H670" s="26">
        <f t="shared" si="70"/>
        <v>42663</v>
      </c>
      <c r="I670" s="7" t="s">
        <v>678</v>
      </c>
      <c r="J670" s="7" t="s">
        <v>20</v>
      </c>
      <c r="K670" s="7">
        <v>6.3</v>
      </c>
      <c r="L670" s="7"/>
      <c r="M670" s="7">
        <v>9.8000000000000007</v>
      </c>
      <c r="N670" s="7">
        <v>13.6</v>
      </c>
      <c r="P670" s="26">
        <f t="shared" si="71"/>
        <v>42663</v>
      </c>
      <c r="Q670" s="7" t="s">
        <v>678</v>
      </c>
      <c r="R670" s="7" t="s">
        <v>20</v>
      </c>
      <c r="S670" s="7">
        <v>6.2</v>
      </c>
      <c r="T670" s="7">
        <v>5.87</v>
      </c>
      <c r="U670" s="7">
        <v>9.4</v>
      </c>
      <c r="V670" s="7">
        <v>14.2</v>
      </c>
      <c r="X670" s="26">
        <f t="shared" si="72"/>
        <v>42663</v>
      </c>
      <c r="Y670" s="174" t="s">
        <v>678</v>
      </c>
      <c r="Z670" s="174" t="s">
        <v>20</v>
      </c>
      <c r="AA670" s="174">
        <v>7.1</v>
      </c>
      <c r="AB670" s="174">
        <v>6.6</v>
      </c>
      <c r="AC670" s="174">
        <v>7.6</v>
      </c>
      <c r="AD670" s="174">
        <v>14.2</v>
      </c>
      <c r="AF670" s="26" t="e">
        <f t="shared" si="73"/>
        <v>#VALUE!</v>
      </c>
      <c r="AG670" s="7"/>
      <c r="AH670" s="7"/>
      <c r="AI670" s="7"/>
      <c r="AJ670" s="7"/>
      <c r="AK670" s="7"/>
      <c r="AL670" s="7"/>
      <c r="AN670" s="26" t="e">
        <f t="shared" si="74"/>
        <v>#VALUE!</v>
      </c>
      <c r="AO670" s="7"/>
      <c r="AP670" s="7"/>
      <c r="AQ670" s="7"/>
      <c r="AR670" s="7"/>
      <c r="AS670" s="7"/>
      <c r="AT670" s="7"/>
      <c r="AV670" s="26" t="e">
        <f t="shared" si="75"/>
        <v>#VALUE!</v>
      </c>
      <c r="AW670" s="7"/>
      <c r="AX670" s="7"/>
      <c r="AY670" s="7"/>
      <c r="AZ670" s="7"/>
      <c r="BA670" s="7"/>
      <c r="BB670" s="7"/>
    </row>
    <row r="671" spans="1:54" x14ac:dyDescent="0.45">
      <c r="A671" s="48">
        <f t="shared" si="76"/>
        <v>42664</v>
      </c>
      <c r="B671" s="60"/>
      <c r="C671" s="61">
        <f>INDEX(($I$12:$N$1473,$Q$12:$V$1473,$Y$12:$AD$1473),$A671-VLOOKUP($C$3,$CA$3:$CC$10,3,FALSE)+1,3,VLOOKUP($C$3,$CA$3:$CB$10,2,FALSE))</f>
        <v>7.2</v>
      </c>
      <c r="D671" s="61">
        <f>INDEX(($I$12:$N$1473,$Q$12:$V$1473,$Y$12:$AD$1473),$A671-VLOOKUP($C$3,$CA$3:$CC$10,3,FALSE)+1,4,VLOOKUP($C$3,$CA$3:$CB$10,2,FALSE))</f>
        <v>8.27</v>
      </c>
      <c r="E671" s="61">
        <f>INDEX(($I$12:$N$1473,$Q$12:$V$1473,$Y$12:$AD$1473),$A671-VLOOKUP($C$3,$CA$3:$CC$10,3,FALSE)+1,5,VLOOKUP($C$3,$CA$3:$CB$10,2,FALSE))</f>
        <v>8.4</v>
      </c>
      <c r="F671" s="62">
        <f>INDEX(($I$12:$N$1473,$Q$12:$V$1473,$Y$12:$AD$1473),$A671-VLOOKUP($C$3,$CA$3:$CC$10,3,FALSE)+1,6,VLOOKUP($C$3,$CA$3:$CB$10,2,FALSE))</f>
        <v>13.2</v>
      </c>
      <c r="G671" s="30"/>
      <c r="H671" s="26">
        <f t="shared" si="70"/>
        <v>42664</v>
      </c>
      <c r="I671" s="7" t="s">
        <v>679</v>
      </c>
      <c r="J671" s="7" t="s">
        <v>20</v>
      </c>
      <c r="K671" s="7">
        <v>6.35</v>
      </c>
      <c r="L671" s="7"/>
      <c r="M671" s="7">
        <v>10.1</v>
      </c>
      <c r="N671" s="7">
        <v>13.2</v>
      </c>
      <c r="P671" s="26">
        <f t="shared" si="71"/>
        <v>42664</v>
      </c>
      <c r="Q671" s="7" t="s">
        <v>679</v>
      </c>
      <c r="R671" s="7" t="s">
        <v>20</v>
      </c>
      <c r="S671" s="7">
        <v>6.3</v>
      </c>
      <c r="T671" s="7">
        <v>5.87</v>
      </c>
      <c r="U671" s="7">
        <v>9.1</v>
      </c>
      <c r="V671" s="7">
        <v>14.3</v>
      </c>
      <c r="X671" s="26">
        <f t="shared" si="72"/>
        <v>42664</v>
      </c>
      <c r="Y671" s="174" t="s">
        <v>679</v>
      </c>
      <c r="Z671" s="174" t="s">
        <v>20</v>
      </c>
      <c r="AA671" s="174">
        <v>7.2</v>
      </c>
      <c r="AB671" s="174">
        <v>8.27</v>
      </c>
      <c r="AC671" s="174">
        <v>8.4</v>
      </c>
      <c r="AD671" s="174">
        <v>13.2</v>
      </c>
      <c r="AF671" s="26" t="e">
        <f t="shared" si="73"/>
        <v>#VALUE!</v>
      </c>
      <c r="AG671" s="7"/>
      <c r="AH671" s="7"/>
      <c r="AI671" s="7"/>
      <c r="AJ671" s="7"/>
      <c r="AK671" s="7"/>
      <c r="AL671" s="7"/>
      <c r="AN671" s="26" t="e">
        <f t="shared" si="74"/>
        <v>#VALUE!</v>
      </c>
      <c r="AO671" s="7"/>
      <c r="AP671" s="7"/>
      <c r="AQ671" s="7"/>
      <c r="AR671" s="7"/>
      <c r="AS671" s="7"/>
      <c r="AT671" s="7"/>
      <c r="AV671" s="26" t="e">
        <f t="shared" si="75"/>
        <v>#VALUE!</v>
      </c>
      <c r="AW671" s="7"/>
      <c r="AX671" s="7"/>
      <c r="AY671" s="7"/>
      <c r="AZ671" s="7"/>
      <c r="BA671" s="7"/>
      <c r="BB671" s="7"/>
    </row>
    <row r="672" spans="1:54" x14ac:dyDescent="0.45">
      <c r="A672" s="48">
        <f t="shared" si="76"/>
        <v>42665</v>
      </c>
      <c r="B672" s="60"/>
      <c r="C672" s="61">
        <f>INDEX(($I$12:$N$1473,$Q$12:$V$1473,$Y$12:$AD$1473),$A672-VLOOKUP($C$3,$CA$3:$CC$10,3,FALSE)+1,3,VLOOKUP($C$3,$CA$3:$CB$10,2,FALSE))</f>
        <v>9.5500000000000007</v>
      </c>
      <c r="D672" s="61">
        <f>INDEX(($I$12:$N$1473,$Q$12:$V$1473,$Y$12:$AD$1473),$A672-VLOOKUP($C$3,$CA$3:$CC$10,3,FALSE)+1,4,VLOOKUP($C$3,$CA$3:$CB$10,2,FALSE))</f>
        <v>8.27</v>
      </c>
      <c r="E672" s="61">
        <f>INDEX(($I$12:$N$1473,$Q$12:$V$1473,$Y$12:$AD$1473),$A672-VLOOKUP($C$3,$CA$3:$CC$10,3,FALSE)+1,5,VLOOKUP($C$3,$CA$3:$CB$10,2,FALSE))</f>
        <v>4.2</v>
      </c>
      <c r="F672" s="62">
        <f>INDEX(($I$12:$N$1473,$Q$12:$V$1473,$Y$12:$AD$1473),$A672-VLOOKUP($C$3,$CA$3:$CC$10,3,FALSE)+1,6,VLOOKUP($C$3,$CA$3:$CB$10,2,FALSE))</f>
        <v>12.7</v>
      </c>
      <c r="G672" s="30"/>
      <c r="H672" s="26">
        <f t="shared" si="70"/>
        <v>42665</v>
      </c>
      <c r="I672" s="7" t="s">
        <v>680</v>
      </c>
      <c r="J672" s="7" t="s">
        <v>20</v>
      </c>
      <c r="K672" s="7">
        <v>6.9</v>
      </c>
      <c r="L672" s="7"/>
      <c r="M672" s="7">
        <v>8</v>
      </c>
      <c r="N672" s="7">
        <v>14.2</v>
      </c>
      <c r="P672" s="26">
        <f t="shared" si="71"/>
        <v>42665</v>
      </c>
      <c r="Q672" s="7" t="s">
        <v>680</v>
      </c>
      <c r="R672" s="7" t="s">
        <v>20</v>
      </c>
      <c r="S672" s="7">
        <v>8.6999999999999993</v>
      </c>
      <c r="T672" s="7">
        <v>5.87</v>
      </c>
      <c r="U672" s="7">
        <v>4.9000000000000004</v>
      </c>
      <c r="V672" s="7">
        <v>13.7</v>
      </c>
      <c r="X672" s="26">
        <f t="shared" si="72"/>
        <v>42665</v>
      </c>
      <c r="Y672" s="174" t="s">
        <v>680</v>
      </c>
      <c r="Z672" s="174" t="s">
        <v>20</v>
      </c>
      <c r="AA672" s="174">
        <v>9.5500000000000007</v>
      </c>
      <c r="AB672" s="174">
        <v>8.27</v>
      </c>
      <c r="AC672" s="174">
        <v>4.2</v>
      </c>
      <c r="AD672" s="174">
        <v>12.7</v>
      </c>
      <c r="AF672" s="26" t="e">
        <f t="shared" si="73"/>
        <v>#VALUE!</v>
      </c>
      <c r="AG672" s="7"/>
      <c r="AH672" s="7"/>
      <c r="AI672" s="7"/>
      <c r="AJ672" s="7"/>
      <c r="AK672" s="7"/>
      <c r="AL672" s="7"/>
      <c r="AN672" s="26" t="e">
        <f t="shared" si="74"/>
        <v>#VALUE!</v>
      </c>
      <c r="AO672" s="7"/>
      <c r="AP672" s="7"/>
      <c r="AQ672" s="7"/>
      <c r="AR672" s="7"/>
      <c r="AS672" s="7"/>
      <c r="AT672" s="7"/>
      <c r="AV672" s="26" t="e">
        <f t="shared" si="75"/>
        <v>#VALUE!</v>
      </c>
      <c r="AW672" s="7"/>
      <c r="AX672" s="7"/>
      <c r="AY672" s="7"/>
      <c r="AZ672" s="7"/>
      <c r="BA672" s="7"/>
      <c r="BB672" s="7"/>
    </row>
    <row r="673" spans="1:54" x14ac:dyDescent="0.45">
      <c r="A673" s="48">
        <f t="shared" si="76"/>
        <v>42666</v>
      </c>
      <c r="B673" s="60"/>
      <c r="C673" s="61">
        <f>INDEX(($I$12:$N$1473,$Q$12:$V$1473,$Y$12:$AD$1473),$A673-VLOOKUP($C$3,$CA$3:$CC$10,3,FALSE)+1,3,VLOOKUP($C$3,$CA$3:$CB$10,2,FALSE))</f>
        <v>9.3000000000000007</v>
      </c>
      <c r="D673" s="61">
        <f>INDEX(($I$12:$N$1473,$Q$12:$V$1473,$Y$12:$AD$1473),$A673-VLOOKUP($C$3,$CA$3:$CC$10,3,FALSE)+1,4,VLOOKUP($C$3,$CA$3:$CB$10,2,FALSE))</f>
        <v>8.27</v>
      </c>
      <c r="E673" s="61">
        <f>INDEX(($I$12:$N$1473,$Q$12:$V$1473,$Y$12:$AD$1473),$A673-VLOOKUP($C$3,$CA$3:$CC$10,3,FALSE)+1,5,VLOOKUP($C$3,$CA$3:$CB$10,2,FALSE))</f>
        <v>4</v>
      </c>
      <c r="F673" s="62">
        <f>INDEX(($I$12:$N$1473,$Q$12:$V$1473,$Y$12:$AD$1473),$A673-VLOOKUP($C$3,$CA$3:$CC$10,3,FALSE)+1,6,VLOOKUP($C$3,$CA$3:$CB$10,2,FALSE))</f>
        <v>13.4</v>
      </c>
      <c r="G673" s="30"/>
      <c r="H673" s="26">
        <f t="shared" si="70"/>
        <v>42666</v>
      </c>
      <c r="I673" s="7" t="s">
        <v>681</v>
      </c>
      <c r="J673" s="7" t="s">
        <v>20</v>
      </c>
      <c r="K673" s="7">
        <v>8.8000000000000007</v>
      </c>
      <c r="L673" s="7"/>
      <c r="M673" s="7">
        <v>5.4</v>
      </c>
      <c r="N673" s="7">
        <v>13</v>
      </c>
      <c r="P673" s="26">
        <f t="shared" si="71"/>
        <v>42666</v>
      </c>
      <c r="Q673" s="7" t="s">
        <v>681</v>
      </c>
      <c r="R673" s="7" t="s">
        <v>20</v>
      </c>
      <c r="S673" s="7">
        <v>9.6</v>
      </c>
      <c r="T673" s="7">
        <v>5.87</v>
      </c>
      <c r="U673" s="7">
        <v>3.7</v>
      </c>
      <c r="V673" s="7">
        <v>13.1</v>
      </c>
      <c r="X673" s="26">
        <f t="shared" si="72"/>
        <v>42666</v>
      </c>
      <c r="Y673" s="174" t="s">
        <v>681</v>
      </c>
      <c r="Z673" s="174" t="s">
        <v>20</v>
      </c>
      <c r="AA673" s="174">
        <v>9.3000000000000007</v>
      </c>
      <c r="AB673" s="174">
        <v>8.27</v>
      </c>
      <c r="AC673" s="174">
        <v>4</v>
      </c>
      <c r="AD673" s="174">
        <v>13.4</v>
      </c>
      <c r="AF673" s="26" t="e">
        <f t="shared" si="73"/>
        <v>#VALUE!</v>
      </c>
      <c r="AG673" s="7"/>
      <c r="AH673" s="7"/>
      <c r="AI673" s="7"/>
      <c r="AJ673" s="7"/>
      <c r="AK673" s="7"/>
      <c r="AL673" s="7"/>
      <c r="AN673" s="26" t="e">
        <f t="shared" si="74"/>
        <v>#VALUE!</v>
      </c>
      <c r="AO673" s="7"/>
      <c r="AP673" s="7"/>
      <c r="AQ673" s="7"/>
      <c r="AR673" s="7"/>
      <c r="AS673" s="7"/>
      <c r="AT673" s="7"/>
      <c r="AV673" s="26" t="e">
        <f t="shared" si="75"/>
        <v>#VALUE!</v>
      </c>
      <c r="AW673" s="7"/>
      <c r="AX673" s="7"/>
      <c r="AY673" s="7"/>
      <c r="AZ673" s="7"/>
      <c r="BA673" s="7"/>
      <c r="BB673" s="7"/>
    </row>
    <row r="674" spans="1:54" x14ac:dyDescent="0.45">
      <c r="A674" s="48">
        <f t="shared" si="76"/>
        <v>42667</v>
      </c>
      <c r="B674" s="60"/>
      <c r="C674" s="61">
        <f>INDEX(($I$12:$N$1473,$Q$12:$V$1473,$Y$12:$AD$1473),$A674-VLOOKUP($C$3,$CA$3:$CC$10,3,FALSE)+1,3,VLOOKUP($C$3,$CA$3:$CB$10,2,FALSE))</f>
        <v>5.9</v>
      </c>
      <c r="D674" s="61">
        <f>INDEX(($I$12:$N$1473,$Q$12:$V$1473,$Y$12:$AD$1473),$A674-VLOOKUP($C$3,$CA$3:$CC$10,3,FALSE)+1,4,VLOOKUP($C$3,$CA$3:$CB$10,2,FALSE))</f>
        <v>8.27</v>
      </c>
      <c r="E674" s="61">
        <f>INDEX(($I$12:$N$1473,$Q$12:$V$1473,$Y$12:$AD$1473),$A674-VLOOKUP($C$3,$CA$3:$CC$10,3,FALSE)+1,5,VLOOKUP($C$3,$CA$3:$CB$10,2,FALSE))</f>
        <v>10.1</v>
      </c>
      <c r="F674" s="62">
        <f>INDEX(($I$12:$N$1473,$Q$12:$V$1473,$Y$12:$AD$1473),$A674-VLOOKUP($C$3,$CA$3:$CC$10,3,FALSE)+1,6,VLOOKUP($C$3,$CA$3:$CB$10,2,FALSE))</f>
        <v>14.1</v>
      </c>
      <c r="G674" s="30"/>
      <c r="H674" s="26">
        <f t="shared" si="70"/>
        <v>42667</v>
      </c>
      <c r="I674" s="7" t="s">
        <v>682</v>
      </c>
      <c r="J674" s="7" t="s">
        <v>20</v>
      </c>
      <c r="K674" s="7">
        <v>5.65</v>
      </c>
      <c r="L674" s="7"/>
      <c r="M674" s="7">
        <v>10.5</v>
      </c>
      <c r="N674" s="7">
        <v>14.2</v>
      </c>
      <c r="P674" s="26">
        <f t="shared" si="71"/>
        <v>42667</v>
      </c>
      <c r="Q674" s="7" t="s">
        <v>682</v>
      </c>
      <c r="R674" s="7" t="s">
        <v>20</v>
      </c>
      <c r="S674" s="7">
        <v>6</v>
      </c>
      <c r="T674" s="7">
        <v>5.87</v>
      </c>
      <c r="U674" s="7">
        <v>10.1</v>
      </c>
      <c r="V674" s="7">
        <v>13.9</v>
      </c>
      <c r="X674" s="26">
        <f t="shared" si="72"/>
        <v>42667</v>
      </c>
      <c r="Y674" s="174" t="s">
        <v>682</v>
      </c>
      <c r="Z674" s="174" t="s">
        <v>20</v>
      </c>
      <c r="AA674" s="174">
        <v>5.9</v>
      </c>
      <c r="AB674" s="174">
        <v>8.27</v>
      </c>
      <c r="AC674" s="174">
        <v>10.1</v>
      </c>
      <c r="AD674" s="174">
        <v>14.1</v>
      </c>
      <c r="AF674" s="26" t="e">
        <f t="shared" si="73"/>
        <v>#VALUE!</v>
      </c>
      <c r="AG674" s="7"/>
      <c r="AH674" s="7"/>
      <c r="AI674" s="7"/>
      <c r="AJ674" s="7"/>
      <c r="AK674" s="7"/>
      <c r="AL674" s="7"/>
      <c r="AN674" s="26" t="e">
        <f t="shared" si="74"/>
        <v>#VALUE!</v>
      </c>
      <c r="AO674" s="7"/>
      <c r="AP674" s="7"/>
      <c r="AQ674" s="7"/>
      <c r="AR674" s="7"/>
      <c r="AS674" s="7"/>
      <c r="AT674" s="7"/>
      <c r="AV674" s="26" t="e">
        <f t="shared" si="75"/>
        <v>#VALUE!</v>
      </c>
      <c r="AW674" s="7"/>
      <c r="AX674" s="7"/>
      <c r="AY674" s="7"/>
      <c r="AZ674" s="7"/>
      <c r="BA674" s="7"/>
      <c r="BB674" s="7"/>
    </row>
    <row r="675" spans="1:54" x14ac:dyDescent="0.45">
      <c r="A675" s="48">
        <f t="shared" si="76"/>
        <v>42668</v>
      </c>
      <c r="B675" s="60"/>
      <c r="C675" s="61">
        <f>INDEX(($I$12:$N$1473,$Q$12:$V$1473,$Y$12:$AD$1473),$A675-VLOOKUP($C$3,$CA$3:$CC$10,3,FALSE)+1,3,VLOOKUP($C$3,$CA$3:$CB$10,2,FALSE))</f>
        <v>6.25</v>
      </c>
      <c r="D675" s="61">
        <f>INDEX(($I$12:$N$1473,$Q$12:$V$1473,$Y$12:$AD$1473),$A675-VLOOKUP($C$3,$CA$3:$CC$10,3,FALSE)+1,4,VLOOKUP($C$3,$CA$3:$CB$10,2,FALSE))</f>
        <v>8.27</v>
      </c>
      <c r="E675" s="61">
        <f>INDEX(($I$12:$N$1473,$Q$12:$V$1473,$Y$12:$AD$1473),$A675-VLOOKUP($C$3,$CA$3:$CC$10,3,FALSE)+1,5,VLOOKUP($C$3,$CA$3:$CB$10,2,FALSE))</f>
        <v>9.1</v>
      </c>
      <c r="F675" s="62">
        <f>INDEX(($I$12:$N$1473,$Q$12:$V$1473,$Y$12:$AD$1473),$A675-VLOOKUP($C$3,$CA$3:$CC$10,3,FALSE)+1,6,VLOOKUP($C$3,$CA$3:$CB$10,2,FALSE))</f>
        <v>14.4</v>
      </c>
      <c r="G675" s="30"/>
      <c r="H675" s="26">
        <f t="shared" si="70"/>
        <v>42668</v>
      </c>
      <c r="I675" s="7" t="s">
        <v>683</v>
      </c>
      <c r="J675" s="7" t="s">
        <v>20</v>
      </c>
      <c r="K675" s="7">
        <v>4.45</v>
      </c>
      <c r="L675" s="7"/>
      <c r="M675" s="7">
        <v>12.1</v>
      </c>
      <c r="N675" s="7">
        <v>15</v>
      </c>
      <c r="P675" s="26">
        <f t="shared" si="71"/>
        <v>42668</v>
      </c>
      <c r="Q675" s="7" t="s">
        <v>683</v>
      </c>
      <c r="R675" s="7" t="s">
        <v>20</v>
      </c>
      <c r="S675" s="7">
        <v>4.7</v>
      </c>
      <c r="T675" s="7">
        <v>5.87</v>
      </c>
      <c r="U675" s="7">
        <v>11.9</v>
      </c>
      <c r="V675" s="7">
        <v>14.7</v>
      </c>
      <c r="X675" s="26">
        <f t="shared" si="72"/>
        <v>42668</v>
      </c>
      <c r="Y675" s="174" t="s">
        <v>683</v>
      </c>
      <c r="Z675" s="174" t="s">
        <v>20</v>
      </c>
      <c r="AA675" s="174">
        <v>6.25</v>
      </c>
      <c r="AB675" s="174">
        <v>8.27</v>
      </c>
      <c r="AC675" s="174">
        <v>9.1</v>
      </c>
      <c r="AD675" s="174">
        <v>14.4</v>
      </c>
      <c r="AF675" s="26" t="e">
        <f t="shared" si="73"/>
        <v>#VALUE!</v>
      </c>
      <c r="AG675" s="7"/>
      <c r="AH675" s="7"/>
      <c r="AI675" s="7"/>
      <c r="AJ675" s="7"/>
      <c r="AK675" s="7"/>
      <c r="AL675" s="7"/>
      <c r="AN675" s="26" t="e">
        <f t="shared" si="74"/>
        <v>#VALUE!</v>
      </c>
      <c r="AO675" s="7"/>
      <c r="AP675" s="7"/>
      <c r="AQ675" s="7"/>
      <c r="AR675" s="7"/>
      <c r="AS675" s="7"/>
      <c r="AT675" s="7"/>
      <c r="AV675" s="26" t="e">
        <f t="shared" si="75"/>
        <v>#VALUE!</v>
      </c>
      <c r="AW675" s="7"/>
      <c r="AX675" s="7"/>
      <c r="AY675" s="7"/>
      <c r="AZ675" s="7"/>
      <c r="BA675" s="7"/>
      <c r="BB675" s="7"/>
    </row>
    <row r="676" spans="1:54" x14ac:dyDescent="0.45">
      <c r="A676" s="48">
        <f t="shared" si="76"/>
        <v>42669</v>
      </c>
      <c r="B676" s="60"/>
      <c r="C676" s="61">
        <f>INDEX(($I$12:$N$1473,$Q$12:$V$1473,$Y$12:$AD$1473),$A676-VLOOKUP($C$3,$CA$3:$CC$10,3,FALSE)+1,3,VLOOKUP($C$3,$CA$3:$CB$10,2,FALSE))</f>
        <v>5.65</v>
      </c>
      <c r="D676" s="61">
        <f>INDEX(($I$12:$N$1473,$Q$12:$V$1473,$Y$12:$AD$1473),$A676-VLOOKUP($C$3,$CA$3:$CC$10,3,FALSE)+1,4,VLOOKUP($C$3,$CA$3:$CB$10,2,FALSE))</f>
        <v>8.27</v>
      </c>
      <c r="E676" s="61">
        <f>INDEX(($I$12:$N$1473,$Q$12:$V$1473,$Y$12:$AD$1473),$A676-VLOOKUP($C$3,$CA$3:$CC$10,3,FALSE)+1,5,VLOOKUP($C$3,$CA$3:$CB$10,2,FALSE))</f>
        <v>9.9</v>
      </c>
      <c r="F676" s="62">
        <f>INDEX(($I$12:$N$1473,$Q$12:$V$1473,$Y$12:$AD$1473),$A676-VLOOKUP($C$3,$CA$3:$CC$10,3,FALSE)+1,6,VLOOKUP($C$3,$CA$3:$CB$10,2,FALSE))</f>
        <v>14.8</v>
      </c>
      <c r="G676" s="30"/>
      <c r="H676" s="26">
        <f t="shared" si="70"/>
        <v>42669</v>
      </c>
      <c r="I676" s="7" t="s">
        <v>684</v>
      </c>
      <c r="J676" s="7" t="s">
        <v>20</v>
      </c>
      <c r="K676" s="7">
        <v>5.7</v>
      </c>
      <c r="L676" s="7"/>
      <c r="M676" s="7">
        <v>10.3</v>
      </c>
      <c r="N676" s="7">
        <v>14.3</v>
      </c>
      <c r="P676" s="26">
        <f t="shared" si="71"/>
        <v>42669</v>
      </c>
      <c r="Q676" s="7" t="s">
        <v>684</v>
      </c>
      <c r="R676" s="7" t="s">
        <v>20</v>
      </c>
      <c r="S676" s="7">
        <v>7.2</v>
      </c>
      <c r="T676" s="7">
        <v>5.87</v>
      </c>
      <c r="U676" s="7">
        <v>8.8000000000000007</v>
      </c>
      <c r="V676" s="7">
        <v>12.8</v>
      </c>
      <c r="X676" s="26">
        <f t="shared" si="72"/>
        <v>42669</v>
      </c>
      <c r="Y676" s="174" t="s">
        <v>684</v>
      </c>
      <c r="Z676" s="174" t="s">
        <v>20</v>
      </c>
      <c r="AA676" s="174">
        <v>5.65</v>
      </c>
      <c r="AB676" s="174">
        <v>8.27</v>
      </c>
      <c r="AC676" s="174">
        <v>9.9</v>
      </c>
      <c r="AD676" s="174">
        <v>14.8</v>
      </c>
      <c r="AF676" s="26" t="e">
        <f t="shared" si="73"/>
        <v>#VALUE!</v>
      </c>
      <c r="AG676" s="7"/>
      <c r="AH676" s="7"/>
      <c r="AI676" s="7"/>
      <c r="AJ676" s="7"/>
      <c r="AK676" s="7"/>
      <c r="AL676" s="7"/>
      <c r="AN676" s="26" t="e">
        <f t="shared" si="74"/>
        <v>#VALUE!</v>
      </c>
      <c r="AO676" s="7"/>
      <c r="AP676" s="7"/>
      <c r="AQ676" s="7"/>
      <c r="AR676" s="7"/>
      <c r="AS676" s="7"/>
      <c r="AT676" s="7"/>
      <c r="AV676" s="26" t="e">
        <f t="shared" si="75"/>
        <v>#VALUE!</v>
      </c>
      <c r="AW676" s="7"/>
      <c r="AX676" s="7"/>
      <c r="AY676" s="7"/>
      <c r="AZ676" s="7"/>
      <c r="BA676" s="7"/>
      <c r="BB676" s="7"/>
    </row>
    <row r="677" spans="1:54" x14ac:dyDescent="0.45">
      <c r="A677" s="48">
        <f t="shared" si="76"/>
        <v>42670</v>
      </c>
      <c r="B677" s="60"/>
      <c r="C677" s="61">
        <f>INDEX(($I$12:$N$1473,$Q$12:$V$1473,$Y$12:$AD$1473),$A677-VLOOKUP($C$3,$CA$3:$CC$10,3,FALSE)+1,3,VLOOKUP($C$3,$CA$3:$CB$10,2,FALSE))</f>
        <v>7.15</v>
      </c>
      <c r="D677" s="61">
        <f>INDEX(($I$12:$N$1473,$Q$12:$V$1473,$Y$12:$AD$1473),$A677-VLOOKUP($C$3,$CA$3:$CC$10,3,FALSE)+1,4,VLOOKUP($C$3,$CA$3:$CB$10,2,FALSE))</f>
        <v>8.27</v>
      </c>
      <c r="E677" s="61">
        <f>INDEX(($I$12:$N$1473,$Q$12:$V$1473,$Y$12:$AD$1473),$A677-VLOOKUP($C$3,$CA$3:$CC$10,3,FALSE)+1,5,VLOOKUP($C$3,$CA$3:$CB$10,2,FALSE))</f>
        <v>6.4</v>
      </c>
      <c r="F677" s="62">
        <f>INDEX(($I$12:$N$1473,$Q$12:$V$1473,$Y$12:$AD$1473),$A677-VLOOKUP($C$3,$CA$3:$CC$10,3,FALSE)+1,6,VLOOKUP($C$3,$CA$3:$CB$10,2,FALSE))</f>
        <v>15.3</v>
      </c>
      <c r="G677" s="30"/>
      <c r="H677" s="26">
        <f t="shared" si="70"/>
        <v>42670</v>
      </c>
      <c r="I677" s="7" t="s">
        <v>685</v>
      </c>
      <c r="J677" s="7" t="s">
        <v>20</v>
      </c>
      <c r="K677" s="7">
        <v>5.75</v>
      </c>
      <c r="L677" s="7"/>
      <c r="M677" s="7">
        <v>9</v>
      </c>
      <c r="N677" s="7">
        <v>15.5</v>
      </c>
      <c r="P677" s="26">
        <f t="shared" si="71"/>
        <v>42670</v>
      </c>
      <c r="Q677" s="7" t="s">
        <v>685</v>
      </c>
      <c r="R677" s="7" t="s">
        <v>20</v>
      </c>
      <c r="S677" s="7">
        <v>6.05</v>
      </c>
      <c r="T677" s="7">
        <v>5.87</v>
      </c>
      <c r="U677" s="7">
        <v>7.9</v>
      </c>
      <c r="V677" s="7">
        <v>16</v>
      </c>
      <c r="X677" s="26">
        <f t="shared" si="72"/>
        <v>42670</v>
      </c>
      <c r="Y677" s="174" t="s">
        <v>685</v>
      </c>
      <c r="Z677" s="174" t="s">
        <v>20</v>
      </c>
      <c r="AA677" s="174">
        <v>7.15</v>
      </c>
      <c r="AB677" s="174">
        <v>8.27</v>
      </c>
      <c r="AC677" s="174">
        <v>6.4</v>
      </c>
      <c r="AD677" s="174">
        <v>15.3</v>
      </c>
      <c r="AF677" s="26" t="e">
        <f t="shared" si="73"/>
        <v>#VALUE!</v>
      </c>
      <c r="AG677" s="7"/>
      <c r="AH677" s="7"/>
      <c r="AI677" s="7"/>
      <c r="AJ677" s="7"/>
      <c r="AK677" s="7"/>
      <c r="AL677" s="7"/>
      <c r="AN677" s="26" t="e">
        <f t="shared" si="74"/>
        <v>#VALUE!</v>
      </c>
      <c r="AO677" s="7"/>
      <c r="AP677" s="7"/>
      <c r="AQ677" s="7"/>
      <c r="AR677" s="7"/>
      <c r="AS677" s="7"/>
      <c r="AT677" s="7"/>
      <c r="AV677" s="26" t="e">
        <f t="shared" si="75"/>
        <v>#VALUE!</v>
      </c>
      <c r="AW677" s="7"/>
      <c r="AX677" s="7"/>
      <c r="AY677" s="7"/>
      <c r="AZ677" s="7"/>
      <c r="BA677" s="7"/>
      <c r="BB677" s="7"/>
    </row>
    <row r="678" spans="1:54" x14ac:dyDescent="0.45">
      <c r="A678" s="48">
        <f t="shared" si="76"/>
        <v>42671</v>
      </c>
      <c r="B678" s="60"/>
      <c r="C678" s="61">
        <f>INDEX(($I$12:$N$1473,$Q$12:$V$1473,$Y$12:$AD$1473),$A678-VLOOKUP($C$3,$CA$3:$CC$10,3,FALSE)+1,3,VLOOKUP($C$3,$CA$3:$CB$10,2,FALSE))</f>
        <v>8.75</v>
      </c>
      <c r="D678" s="61">
        <f>INDEX(($I$12:$N$1473,$Q$12:$V$1473,$Y$12:$AD$1473),$A678-VLOOKUP($C$3,$CA$3:$CC$10,3,FALSE)+1,4,VLOOKUP($C$3,$CA$3:$CB$10,2,FALSE))</f>
        <v>8.27</v>
      </c>
      <c r="E678" s="61">
        <f>INDEX(($I$12:$N$1473,$Q$12:$V$1473,$Y$12:$AD$1473),$A678-VLOOKUP($C$3,$CA$3:$CC$10,3,FALSE)+1,5,VLOOKUP($C$3,$CA$3:$CB$10,2,FALSE))</f>
        <v>4.4000000000000004</v>
      </c>
      <c r="F678" s="62">
        <f>INDEX(($I$12:$N$1473,$Q$12:$V$1473,$Y$12:$AD$1473),$A678-VLOOKUP($C$3,$CA$3:$CC$10,3,FALSE)+1,6,VLOOKUP($C$3,$CA$3:$CB$10,2,FALSE))</f>
        <v>14.1</v>
      </c>
      <c r="G678" s="30"/>
      <c r="H678" s="26">
        <f t="shared" si="70"/>
        <v>42671</v>
      </c>
      <c r="I678" s="7" t="s">
        <v>686</v>
      </c>
      <c r="J678" s="7" t="s">
        <v>20</v>
      </c>
      <c r="K678" s="7">
        <v>7.2</v>
      </c>
      <c r="L678" s="7"/>
      <c r="M678" s="7">
        <v>6.9</v>
      </c>
      <c r="N678" s="7">
        <v>14.7</v>
      </c>
      <c r="P678" s="26">
        <f t="shared" si="71"/>
        <v>42671</v>
      </c>
      <c r="Q678" s="7" t="s">
        <v>686</v>
      </c>
      <c r="R678" s="7" t="s">
        <v>20</v>
      </c>
      <c r="S678" s="7">
        <v>6.35</v>
      </c>
      <c r="T678" s="7">
        <v>5.87</v>
      </c>
      <c r="U678" s="7">
        <v>8.1999999999999993</v>
      </c>
      <c r="V678" s="7">
        <v>15.1</v>
      </c>
      <c r="X678" s="26">
        <f t="shared" si="72"/>
        <v>42671</v>
      </c>
      <c r="Y678" s="174" t="s">
        <v>686</v>
      </c>
      <c r="Z678" s="174" t="s">
        <v>20</v>
      </c>
      <c r="AA678" s="174">
        <v>8.75</v>
      </c>
      <c r="AB678" s="174">
        <v>8.27</v>
      </c>
      <c r="AC678" s="174">
        <v>4.4000000000000004</v>
      </c>
      <c r="AD678" s="174">
        <v>14.1</v>
      </c>
      <c r="AF678" s="26" t="e">
        <f t="shared" si="73"/>
        <v>#VALUE!</v>
      </c>
      <c r="AG678" s="7"/>
      <c r="AH678" s="7"/>
      <c r="AI678" s="7"/>
      <c r="AJ678" s="7"/>
      <c r="AK678" s="7"/>
      <c r="AL678" s="7"/>
      <c r="AN678" s="26" t="e">
        <f t="shared" si="74"/>
        <v>#VALUE!</v>
      </c>
      <c r="AO678" s="7"/>
      <c r="AP678" s="7"/>
      <c r="AQ678" s="7"/>
      <c r="AR678" s="7"/>
      <c r="AS678" s="7"/>
      <c r="AT678" s="7"/>
      <c r="AV678" s="26" t="e">
        <f t="shared" si="75"/>
        <v>#VALUE!</v>
      </c>
      <c r="AW678" s="7"/>
      <c r="AX678" s="7"/>
      <c r="AY678" s="7"/>
      <c r="AZ678" s="7"/>
      <c r="BA678" s="7"/>
      <c r="BB678" s="7"/>
    </row>
    <row r="679" spans="1:54" x14ac:dyDescent="0.45">
      <c r="A679" s="48">
        <f t="shared" si="76"/>
        <v>42672</v>
      </c>
      <c r="B679" s="60"/>
      <c r="C679" s="61">
        <f>INDEX(($I$12:$N$1473,$Q$12:$V$1473,$Y$12:$AD$1473),$A679-VLOOKUP($C$3,$CA$3:$CC$10,3,FALSE)+1,3,VLOOKUP($C$3,$CA$3:$CB$10,2,FALSE))</f>
        <v>5.9</v>
      </c>
      <c r="D679" s="61">
        <f>INDEX(($I$12:$N$1473,$Q$12:$V$1473,$Y$12:$AD$1473),$A679-VLOOKUP($C$3,$CA$3:$CC$10,3,FALSE)+1,4,VLOOKUP($C$3,$CA$3:$CB$10,2,FALSE))</f>
        <v>8.27</v>
      </c>
      <c r="E679" s="61">
        <f>INDEX(($I$12:$N$1473,$Q$12:$V$1473,$Y$12:$AD$1473),$A679-VLOOKUP($C$3,$CA$3:$CC$10,3,FALSE)+1,5,VLOOKUP($C$3,$CA$3:$CB$10,2,FALSE))</f>
        <v>10.7</v>
      </c>
      <c r="F679" s="62">
        <f>INDEX(($I$12:$N$1473,$Q$12:$V$1473,$Y$12:$AD$1473),$A679-VLOOKUP($C$3,$CA$3:$CC$10,3,FALSE)+1,6,VLOOKUP($C$3,$CA$3:$CB$10,2,FALSE))</f>
        <v>13.5</v>
      </c>
      <c r="G679" s="30"/>
      <c r="H679" s="26">
        <f t="shared" si="70"/>
        <v>42672</v>
      </c>
      <c r="I679" s="7" t="s">
        <v>687</v>
      </c>
      <c r="J679" s="7" t="s">
        <v>20</v>
      </c>
      <c r="K679" s="7">
        <v>5.15</v>
      </c>
      <c r="L679" s="7"/>
      <c r="M679" s="7">
        <v>11.8</v>
      </c>
      <c r="N679" s="7">
        <v>13.9</v>
      </c>
      <c r="P679" s="26">
        <f t="shared" si="71"/>
        <v>42672</v>
      </c>
      <c r="Q679" s="7" t="s">
        <v>687</v>
      </c>
      <c r="R679" s="7" t="s">
        <v>20</v>
      </c>
      <c r="S679" s="7">
        <v>5.45</v>
      </c>
      <c r="T679" s="7">
        <v>5.87</v>
      </c>
      <c r="U679" s="7">
        <v>11.1</v>
      </c>
      <c r="V679" s="7">
        <v>14</v>
      </c>
      <c r="X679" s="26">
        <f t="shared" si="72"/>
        <v>42672</v>
      </c>
      <c r="Y679" s="174" t="s">
        <v>687</v>
      </c>
      <c r="Z679" s="174" t="s">
        <v>20</v>
      </c>
      <c r="AA679" s="174">
        <v>5.9</v>
      </c>
      <c r="AB679" s="174">
        <v>8.27</v>
      </c>
      <c r="AC679" s="174">
        <v>10.7</v>
      </c>
      <c r="AD679" s="174">
        <v>13.5</v>
      </c>
      <c r="AF679" s="26" t="e">
        <f t="shared" si="73"/>
        <v>#VALUE!</v>
      </c>
      <c r="AG679" s="7"/>
      <c r="AH679" s="7"/>
      <c r="AI679" s="7"/>
      <c r="AJ679" s="7"/>
      <c r="AK679" s="7"/>
      <c r="AL679" s="7"/>
      <c r="AN679" s="26" t="e">
        <f t="shared" si="74"/>
        <v>#VALUE!</v>
      </c>
      <c r="AO679" s="7"/>
      <c r="AP679" s="7"/>
      <c r="AQ679" s="7"/>
      <c r="AR679" s="7"/>
      <c r="AS679" s="7"/>
      <c r="AT679" s="7"/>
      <c r="AV679" s="26" t="e">
        <f t="shared" si="75"/>
        <v>#VALUE!</v>
      </c>
      <c r="AW679" s="7"/>
      <c r="AX679" s="7"/>
      <c r="AY679" s="7"/>
      <c r="AZ679" s="7"/>
      <c r="BA679" s="7"/>
      <c r="BB679" s="7"/>
    </row>
    <row r="680" spans="1:54" x14ac:dyDescent="0.45">
      <c r="A680" s="48">
        <f t="shared" si="76"/>
        <v>42673</v>
      </c>
      <c r="B680" s="60"/>
      <c r="C680" s="61">
        <f>INDEX(($I$12:$N$1473,$Q$12:$V$1473,$Y$12:$AD$1473),$A680-VLOOKUP($C$3,$CA$3:$CC$10,3,FALSE)+1,3,VLOOKUP($C$3,$CA$3:$CB$10,2,FALSE))</f>
        <v>5.85</v>
      </c>
      <c r="D680" s="61">
        <f>INDEX(($I$12:$N$1473,$Q$12:$V$1473,$Y$12:$AD$1473),$A680-VLOOKUP($C$3,$CA$3:$CC$10,3,FALSE)+1,4,VLOOKUP($C$3,$CA$3:$CB$10,2,FALSE))</f>
        <v>8.27</v>
      </c>
      <c r="E680" s="61">
        <f>INDEX(($I$12:$N$1473,$Q$12:$V$1473,$Y$12:$AD$1473),$A680-VLOOKUP($C$3,$CA$3:$CC$10,3,FALSE)+1,5,VLOOKUP($C$3,$CA$3:$CB$10,2,FALSE))</f>
        <v>6.4</v>
      </c>
      <c r="F680" s="62">
        <f>INDEX(($I$12:$N$1473,$Q$12:$V$1473,$Y$12:$AD$1473),$A680-VLOOKUP($C$3,$CA$3:$CC$10,3,FALSE)+1,6,VLOOKUP($C$3,$CA$3:$CB$10,2,FALSE))</f>
        <v>17.899999999999999</v>
      </c>
      <c r="G680" s="30"/>
      <c r="H680" s="26">
        <f t="shared" si="70"/>
        <v>42673</v>
      </c>
      <c r="I680" s="7" t="s">
        <v>688</v>
      </c>
      <c r="J680" s="7" t="s">
        <v>20</v>
      </c>
      <c r="K680" s="7">
        <v>4.8499999999999996</v>
      </c>
      <c r="L680" s="7"/>
      <c r="M680" s="7">
        <v>8.9</v>
      </c>
      <c r="N680" s="7">
        <v>17.399999999999999</v>
      </c>
      <c r="P680" s="26">
        <f t="shared" si="71"/>
        <v>42673</v>
      </c>
      <c r="Q680" s="7" t="s">
        <v>688</v>
      </c>
      <c r="R680" s="7" t="s">
        <v>20</v>
      </c>
      <c r="S680" s="7">
        <v>5.9</v>
      </c>
      <c r="T680" s="7">
        <v>5.87</v>
      </c>
      <c r="U680" s="7">
        <v>6.9</v>
      </c>
      <c r="V680" s="7">
        <v>17.3</v>
      </c>
      <c r="X680" s="26">
        <f t="shared" si="72"/>
        <v>42673</v>
      </c>
      <c r="Y680" s="174" t="s">
        <v>688</v>
      </c>
      <c r="Z680" s="174" t="s">
        <v>20</v>
      </c>
      <c r="AA680" s="174">
        <v>5.85</v>
      </c>
      <c r="AB680" s="174">
        <v>8.27</v>
      </c>
      <c r="AC680" s="174">
        <v>6.4</v>
      </c>
      <c r="AD680" s="174">
        <v>17.899999999999999</v>
      </c>
      <c r="AF680" s="26" t="e">
        <f t="shared" si="73"/>
        <v>#VALUE!</v>
      </c>
      <c r="AG680" s="7"/>
      <c r="AH680" s="7"/>
      <c r="AI680" s="7"/>
      <c r="AJ680" s="7"/>
      <c r="AK680" s="7"/>
      <c r="AL680" s="7"/>
      <c r="AN680" s="26" t="e">
        <f t="shared" si="74"/>
        <v>#VALUE!</v>
      </c>
      <c r="AO680" s="7"/>
      <c r="AP680" s="7"/>
      <c r="AQ680" s="7"/>
      <c r="AR680" s="7"/>
      <c r="AS680" s="7"/>
      <c r="AT680" s="7"/>
      <c r="AV680" s="26" t="e">
        <f t="shared" si="75"/>
        <v>#VALUE!</v>
      </c>
      <c r="AW680" s="7"/>
      <c r="AX680" s="7"/>
      <c r="AY680" s="7"/>
      <c r="AZ680" s="7"/>
      <c r="BA680" s="7"/>
      <c r="BB680" s="7"/>
    </row>
    <row r="681" spans="1:54" x14ac:dyDescent="0.45">
      <c r="A681" s="48">
        <f t="shared" si="76"/>
        <v>42674</v>
      </c>
      <c r="B681" s="60"/>
      <c r="C681" s="61">
        <f>INDEX(($I$12:$N$1473,$Q$12:$V$1473,$Y$12:$AD$1473),$A681-VLOOKUP($C$3,$CA$3:$CC$10,3,FALSE)+1,3,VLOOKUP($C$3,$CA$3:$CB$10,2,FALSE))</f>
        <v>5.2</v>
      </c>
      <c r="D681" s="61">
        <f>INDEX(($I$12:$N$1473,$Q$12:$V$1473,$Y$12:$AD$1473),$A681-VLOOKUP($C$3,$CA$3:$CC$10,3,FALSE)+1,4,VLOOKUP($C$3,$CA$3:$CB$10,2,FALSE))</f>
        <v>8.27</v>
      </c>
      <c r="E681" s="61">
        <f>INDEX(($I$12:$N$1473,$Q$12:$V$1473,$Y$12:$AD$1473),$A681-VLOOKUP($C$3,$CA$3:$CC$10,3,FALSE)+1,5,VLOOKUP($C$3,$CA$3:$CB$10,2,FALSE))</f>
        <v>7.2</v>
      </c>
      <c r="F681" s="62">
        <f>INDEX(($I$12:$N$1473,$Q$12:$V$1473,$Y$12:$AD$1473),$A681-VLOOKUP($C$3,$CA$3:$CC$10,3,FALSE)+1,6,VLOOKUP($C$3,$CA$3:$CB$10,2,FALSE))</f>
        <v>18.399999999999999</v>
      </c>
      <c r="G681" s="30"/>
      <c r="H681" s="26">
        <f t="shared" si="70"/>
        <v>42674</v>
      </c>
      <c r="I681" s="7" t="s">
        <v>689</v>
      </c>
      <c r="J681" s="7" t="s">
        <v>20</v>
      </c>
      <c r="K681" s="7">
        <v>4.8499999999999996</v>
      </c>
      <c r="L681" s="7"/>
      <c r="M681" s="7">
        <v>8.4</v>
      </c>
      <c r="N681" s="7">
        <v>17.899999999999999</v>
      </c>
      <c r="P681" s="26">
        <f t="shared" si="71"/>
        <v>42674</v>
      </c>
      <c r="Q681" s="7" t="s">
        <v>689</v>
      </c>
      <c r="R681" s="7" t="s">
        <v>20</v>
      </c>
      <c r="S681" s="7">
        <v>5.7</v>
      </c>
      <c r="T681" s="7">
        <v>5.87</v>
      </c>
      <c r="U681" s="7">
        <v>6.6</v>
      </c>
      <c r="V681" s="7">
        <v>18</v>
      </c>
      <c r="X681" s="26">
        <f t="shared" si="72"/>
        <v>42674</v>
      </c>
      <c r="Y681" s="174" t="s">
        <v>689</v>
      </c>
      <c r="Z681" s="174" t="s">
        <v>20</v>
      </c>
      <c r="AA681" s="174">
        <v>5.2</v>
      </c>
      <c r="AB681" s="174">
        <v>8.27</v>
      </c>
      <c r="AC681" s="174">
        <v>7.2</v>
      </c>
      <c r="AD681" s="174">
        <v>18.399999999999999</v>
      </c>
      <c r="AF681" s="26" t="e">
        <f t="shared" si="73"/>
        <v>#VALUE!</v>
      </c>
      <c r="AG681" s="7"/>
      <c r="AH681" s="7"/>
      <c r="AI681" s="7"/>
      <c r="AJ681" s="7"/>
      <c r="AK681" s="7"/>
      <c r="AL681" s="7"/>
      <c r="AN681" s="26" t="e">
        <f t="shared" si="74"/>
        <v>#VALUE!</v>
      </c>
      <c r="AO681" s="7"/>
      <c r="AP681" s="7"/>
      <c r="AQ681" s="7"/>
      <c r="AR681" s="7"/>
      <c r="AS681" s="7"/>
      <c r="AT681" s="7"/>
      <c r="AV681" s="26" t="e">
        <f t="shared" si="75"/>
        <v>#VALUE!</v>
      </c>
      <c r="AW681" s="7"/>
      <c r="AX681" s="7"/>
      <c r="AY681" s="7"/>
      <c r="AZ681" s="7"/>
      <c r="BA681" s="7"/>
      <c r="BB681" s="7"/>
    </row>
    <row r="682" spans="1:54" x14ac:dyDescent="0.45">
      <c r="A682" s="48">
        <f t="shared" si="76"/>
        <v>42675</v>
      </c>
      <c r="B682" s="60"/>
      <c r="C682" s="61">
        <f>INDEX(($I$12:$N$1473,$Q$12:$V$1473,$Y$12:$AD$1473),$A682-VLOOKUP($C$3,$CA$3:$CC$10,3,FALSE)+1,3,VLOOKUP($C$3,$CA$3:$CB$10,2,FALSE))</f>
        <v>7.6</v>
      </c>
      <c r="D682" s="61">
        <f>INDEX(($I$12:$N$1473,$Q$12:$V$1473,$Y$12:$AD$1473),$A682-VLOOKUP($C$3,$CA$3:$CC$10,3,FALSE)+1,4,VLOOKUP($C$3,$CA$3:$CB$10,2,FALSE))</f>
        <v>11.5</v>
      </c>
      <c r="E682" s="61">
        <f>INDEX(($I$12:$N$1473,$Q$12:$V$1473,$Y$12:$AD$1473),$A682-VLOOKUP($C$3,$CA$3:$CC$10,3,FALSE)+1,5,VLOOKUP($C$3,$CA$3:$CB$10,2,FALSE))</f>
        <v>5.4</v>
      </c>
      <c r="F682" s="62">
        <f>INDEX(($I$12:$N$1473,$Q$12:$V$1473,$Y$12:$AD$1473),$A682-VLOOKUP($C$3,$CA$3:$CC$10,3,FALSE)+1,6,VLOOKUP($C$3,$CA$3:$CB$10,2,FALSE))</f>
        <v>15.4</v>
      </c>
      <c r="G682" s="30"/>
      <c r="H682" s="26">
        <f t="shared" si="70"/>
        <v>42675</v>
      </c>
      <c r="I682" s="7" t="s">
        <v>690</v>
      </c>
      <c r="J682" s="7" t="s">
        <v>20</v>
      </c>
      <c r="K682" s="7">
        <v>6.85</v>
      </c>
      <c r="L682" s="7"/>
      <c r="M682" s="7">
        <v>8</v>
      </c>
      <c r="N682" s="7">
        <v>14.3</v>
      </c>
      <c r="P682" s="26">
        <f t="shared" si="71"/>
        <v>42675</v>
      </c>
      <c r="Q682" s="7" t="s">
        <v>690</v>
      </c>
      <c r="R682" s="7" t="s">
        <v>20</v>
      </c>
      <c r="S682" s="7">
        <v>8.35</v>
      </c>
      <c r="T682" s="7">
        <v>10.4</v>
      </c>
      <c r="U682" s="7">
        <v>4.4000000000000004</v>
      </c>
      <c r="V682" s="7">
        <v>14.9</v>
      </c>
      <c r="X682" s="26">
        <f t="shared" si="72"/>
        <v>42675</v>
      </c>
      <c r="Y682" s="174" t="s">
        <v>690</v>
      </c>
      <c r="Z682" s="174" t="s">
        <v>20</v>
      </c>
      <c r="AA682" s="174">
        <v>7.6</v>
      </c>
      <c r="AB682" s="174">
        <v>11.5</v>
      </c>
      <c r="AC682" s="174">
        <v>5.4</v>
      </c>
      <c r="AD682" s="174">
        <v>15.4</v>
      </c>
      <c r="AF682" s="26" t="e">
        <f t="shared" si="73"/>
        <v>#VALUE!</v>
      </c>
      <c r="AG682" s="7"/>
      <c r="AH682" s="7"/>
      <c r="AI682" s="7"/>
      <c r="AJ682" s="7"/>
      <c r="AK682" s="7"/>
      <c r="AL682" s="7"/>
      <c r="AN682" s="26" t="e">
        <f t="shared" si="74"/>
        <v>#VALUE!</v>
      </c>
      <c r="AO682" s="7"/>
      <c r="AP682" s="7"/>
      <c r="AQ682" s="7"/>
      <c r="AR682" s="7"/>
      <c r="AS682" s="7"/>
      <c r="AT682" s="7"/>
      <c r="AV682" s="26" t="e">
        <f t="shared" si="75"/>
        <v>#VALUE!</v>
      </c>
      <c r="AW682" s="7"/>
      <c r="AX682" s="7"/>
      <c r="AY682" s="7"/>
      <c r="AZ682" s="7"/>
      <c r="BA682" s="7"/>
      <c r="BB682" s="7"/>
    </row>
    <row r="683" spans="1:54" x14ac:dyDescent="0.45">
      <c r="A683" s="48">
        <f t="shared" si="76"/>
        <v>42676</v>
      </c>
      <c r="B683" s="60"/>
      <c r="C683" s="61">
        <f>INDEX(($I$12:$N$1473,$Q$12:$V$1473,$Y$12:$AD$1473),$A683-VLOOKUP($C$3,$CA$3:$CC$10,3,FALSE)+1,3,VLOOKUP($C$3,$CA$3:$CB$10,2,FALSE))</f>
        <v>8.4</v>
      </c>
      <c r="D683" s="61">
        <f>INDEX(($I$12:$N$1473,$Q$12:$V$1473,$Y$12:$AD$1473),$A683-VLOOKUP($C$3,$CA$3:$CC$10,3,FALSE)+1,4,VLOOKUP($C$3,$CA$3:$CB$10,2,FALSE))</f>
        <v>11.5</v>
      </c>
      <c r="E683" s="61">
        <f>INDEX(($I$12:$N$1473,$Q$12:$V$1473,$Y$12:$AD$1473),$A683-VLOOKUP($C$3,$CA$3:$CC$10,3,FALSE)+1,5,VLOOKUP($C$3,$CA$3:$CB$10,2,FALSE))</f>
        <v>6.3</v>
      </c>
      <c r="F683" s="62">
        <f>INDEX(($I$12:$N$1473,$Q$12:$V$1473,$Y$12:$AD$1473),$A683-VLOOKUP($C$3,$CA$3:$CC$10,3,FALSE)+1,6,VLOOKUP($C$3,$CA$3:$CB$10,2,FALSE))</f>
        <v>12.9</v>
      </c>
      <c r="G683" s="30"/>
      <c r="H683" s="26">
        <f t="shared" si="70"/>
        <v>42676</v>
      </c>
      <c r="I683" s="7" t="s">
        <v>691</v>
      </c>
      <c r="J683" s="7" t="s">
        <v>20</v>
      </c>
      <c r="K683" s="7">
        <v>7.05</v>
      </c>
      <c r="L683" s="7"/>
      <c r="M683" s="7">
        <v>9</v>
      </c>
      <c r="N683" s="7">
        <v>12.9</v>
      </c>
      <c r="P683" s="26">
        <f t="shared" si="71"/>
        <v>42676</v>
      </c>
      <c r="Q683" s="7" t="s">
        <v>691</v>
      </c>
      <c r="R683" s="7" t="s">
        <v>20</v>
      </c>
      <c r="S683" s="7">
        <v>8.35</v>
      </c>
      <c r="T683" s="7">
        <v>10.4</v>
      </c>
      <c r="U683" s="7">
        <v>6.8</v>
      </c>
      <c r="V683" s="7">
        <v>12.5</v>
      </c>
      <c r="X683" s="26">
        <f t="shared" si="72"/>
        <v>42676</v>
      </c>
      <c r="Y683" s="174" t="s">
        <v>691</v>
      </c>
      <c r="Z683" s="174" t="s">
        <v>20</v>
      </c>
      <c r="AA683" s="174">
        <v>8.4</v>
      </c>
      <c r="AB683" s="174">
        <v>11.5</v>
      </c>
      <c r="AC683" s="174">
        <v>6.3</v>
      </c>
      <c r="AD683" s="174">
        <v>12.9</v>
      </c>
      <c r="AF683" s="26" t="e">
        <f t="shared" si="73"/>
        <v>#VALUE!</v>
      </c>
      <c r="AG683" s="7"/>
      <c r="AH683" s="7"/>
      <c r="AI683" s="7"/>
      <c r="AJ683" s="7"/>
      <c r="AK683" s="7"/>
      <c r="AL683" s="7"/>
      <c r="AN683" s="26" t="e">
        <f t="shared" si="74"/>
        <v>#VALUE!</v>
      </c>
      <c r="AO683" s="7"/>
      <c r="AP683" s="7"/>
      <c r="AQ683" s="7"/>
      <c r="AR683" s="7"/>
      <c r="AS683" s="7"/>
      <c r="AT683" s="7"/>
      <c r="AV683" s="26" t="e">
        <f t="shared" si="75"/>
        <v>#VALUE!</v>
      </c>
      <c r="AW683" s="7"/>
      <c r="AX683" s="7"/>
      <c r="AY683" s="7"/>
      <c r="AZ683" s="7"/>
      <c r="BA683" s="7"/>
      <c r="BB683" s="7"/>
    </row>
    <row r="684" spans="1:54" x14ac:dyDescent="0.45">
      <c r="A684" s="48">
        <f t="shared" si="76"/>
        <v>42677</v>
      </c>
      <c r="B684" s="60"/>
      <c r="C684" s="61">
        <f>INDEX(($I$12:$N$1473,$Q$12:$V$1473,$Y$12:$AD$1473),$A684-VLOOKUP($C$3,$CA$3:$CC$10,3,FALSE)+1,3,VLOOKUP($C$3,$CA$3:$CB$10,2,FALSE))</f>
        <v>12.55</v>
      </c>
      <c r="D684" s="61">
        <f>INDEX(($I$12:$N$1473,$Q$12:$V$1473,$Y$12:$AD$1473),$A684-VLOOKUP($C$3,$CA$3:$CC$10,3,FALSE)+1,4,VLOOKUP($C$3,$CA$3:$CB$10,2,FALSE))</f>
        <v>11.5</v>
      </c>
      <c r="E684" s="61">
        <f>INDEX(($I$12:$N$1473,$Q$12:$V$1473,$Y$12:$AD$1473),$A684-VLOOKUP($C$3,$CA$3:$CC$10,3,FALSE)+1,5,VLOOKUP($C$3,$CA$3:$CB$10,2,FALSE))</f>
        <v>-0.7</v>
      </c>
      <c r="F684" s="62">
        <f>INDEX(($I$12:$N$1473,$Q$12:$V$1473,$Y$12:$AD$1473),$A684-VLOOKUP($C$3,$CA$3:$CC$10,3,FALSE)+1,6,VLOOKUP($C$3,$CA$3:$CB$10,2,FALSE))</f>
        <v>11.6</v>
      </c>
      <c r="G684" s="30"/>
      <c r="H684" s="26">
        <f t="shared" si="70"/>
        <v>42677</v>
      </c>
      <c r="I684" s="7" t="s">
        <v>692</v>
      </c>
      <c r="J684" s="7" t="s">
        <v>20</v>
      </c>
      <c r="K684" s="7">
        <v>10</v>
      </c>
      <c r="L684" s="7"/>
      <c r="M684" s="7">
        <v>3.8</v>
      </c>
      <c r="N684" s="7">
        <v>12.2</v>
      </c>
      <c r="P684" s="26">
        <f t="shared" si="71"/>
        <v>42677</v>
      </c>
      <c r="Q684" s="7" t="s">
        <v>692</v>
      </c>
      <c r="R684" s="7" t="s">
        <v>20</v>
      </c>
      <c r="S684" s="7">
        <v>12.3</v>
      </c>
      <c r="T684" s="7">
        <v>10.4</v>
      </c>
      <c r="U684" s="7">
        <v>-0.3</v>
      </c>
      <c r="V684" s="7">
        <v>11.7</v>
      </c>
      <c r="X684" s="26">
        <f t="shared" si="72"/>
        <v>42677</v>
      </c>
      <c r="Y684" s="174" t="s">
        <v>692</v>
      </c>
      <c r="Z684" s="174" t="s">
        <v>20</v>
      </c>
      <c r="AA684" s="174">
        <v>12.55</v>
      </c>
      <c r="AB684" s="174">
        <v>11.5</v>
      </c>
      <c r="AC684" s="174">
        <v>-0.7</v>
      </c>
      <c r="AD684" s="174">
        <v>11.6</v>
      </c>
      <c r="AF684" s="26" t="e">
        <f t="shared" si="73"/>
        <v>#VALUE!</v>
      </c>
      <c r="AG684" s="7"/>
      <c r="AH684" s="7"/>
      <c r="AI684" s="7"/>
      <c r="AJ684" s="7"/>
      <c r="AK684" s="7"/>
      <c r="AL684" s="7"/>
      <c r="AN684" s="26" t="e">
        <f t="shared" si="74"/>
        <v>#VALUE!</v>
      </c>
      <c r="AO684" s="7"/>
      <c r="AP684" s="7"/>
      <c r="AQ684" s="7"/>
      <c r="AR684" s="7"/>
      <c r="AS684" s="7"/>
      <c r="AT684" s="7"/>
      <c r="AV684" s="26" t="e">
        <f t="shared" si="75"/>
        <v>#VALUE!</v>
      </c>
      <c r="AW684" s="7"/>
      <c r="AX684" s="7"/>
      <c r="AY684" s="7"/>
      <c r="AZ684" s="7"/>
      <c r="BA684" s="7"/>
      <c r="BB684" s="7"/>
    </row>
    <row r="685" spans="1:54" x14ac:dyDescent="0.45">
      <c r="A685" s="48">
        <f t="shared" si="76"/>
        <v>42678</v>
      </c>
      <c r="B685" s="60"/>
      <c r="C685" s="61">
        <f>INDEX(($I$12:$N$1473,$Q$12:$V$1473,$Y$12:$AD$1473),$A685-VLOOKUP($C$3,$CA$3:$CC$10,3,FALSE)+1,3,VLOOKUP($C$3,$CA$3:$CB$10,2,FALSE))</f>
        <v>12.95</v>
      </c>
      <c r="D685" s="61">
        <f>INDEX(($I$12:$N$1473,$Q$12:$V$1473,$Y$12:$AD$1473),$A685-VLOOKUP($C$3,$CA$3:$CC$10,3,FALSE)+1,4,VLOOKUP($C$3,$CA$3:$CB$10,2,FALSE))</f>
        <v>11.5</v>
      </c>
      <c r="E685" s="61">
        <f>INDEX(($I$12:$N$1473,$Q$12:$V$1473,$Y$12:$AD$1473),$A685-VLOOKUP($C$3,$CA$3:$CC$10,3,FALSE)+1,5,VLOOKUP($C$3,$CA$3:$CB$10,2,FALSE))</f>
        <v>1.9</v>
      </c>
      <c r="F685" s="62">
        <f>INDEX(($I$12:$N$1473,$Q$12:$V$1473,$Y$12:$AD$1473),$A685-VLOOKUP($C$3,$CA$3:$CC$10,3,FALSE)+1,6,VLOOKUP($C$3,$CA$3:$CB$10,2,FALSE))</f>
        <v>8.1999999999999993</v>
      </c>
      <c r="G685" s="30"/>
      <c r="H685" s="26">
        <f t="shared" si="70"/>
        <v>42678</v>
      </c>
      <c r="I685" s="7" t="s">
        <v>693</v>
      </c>
      <c r="J685" s="7" t="s">
        <v>20</v>
      </c>
      <c r="K685" s="7">
        <v>11.25</v>
      </c>
      <c r="L685" s="7"/>
      <c r="M685" s="7">
        <v>4.8</v>
      </c>
      <c r="N685" s="7">
        <v>8.6999999999999993</v>
      </c>
      <c r="P685" s="26">
        <f t="shared" si="71"/>
        <v>42678</v>
      </c>
      <c r="Q685" s="7" t="s">
        <v>693</v>
      </c>
      <c r="R685" s="7" t="s">
        <v>20</v>
      </c>
      <c r="S685" s="7">
        <v>12.6</v>
      </c>
      <c r="T685" s="7">
        <v>10.4</v>
      </c>
      <c r="U685" s="7">
        <v>2.2999999999999998</v>
      </c>
      <c r="V685" s="7">
        <v>8.5</v>
      </c>
      <c r="X685" s="26">
        <f t="shared" si="72"/>
        <v>42678</v>
      </c>
      <c r="Y685" s="174" t="s">
        <v>693</v>
      </c>
      <c r="Z685" s="174" t="s">
        <v>20</v>
      </c>
      <c r="AA685" s="174">
        <v>12.95</v>
      </c>
      <c r="AB685" s="174">
        <v>11.5</v>
      </c>
      <c r="AC685" s="174">
        <v>1.9</v>
      </c>
      <c r="AD685" s="174">
        <v>8.1999999999999993</v>
      </c>
      <c r="AF685" s="26" t="e">
        <f t="shared" si="73"/>
        <v>#VALUE!</v>
      </c>
      <c r="AG685" s="7"/>
      <c r="AH685" s="7"/>
      <c r="AI685" s="7"/>
      <c r="AJ685" s="7"/>
      <c r="AK685" s="7"/>
      <c r="AL685" s="7"/>
      <c r="AN685" s="26" t="e">
        <f t="shared" si="74"/>
        <v>#VALUE!</v>
      </c>
      <c r="AO685" s="7"/>
      <c r="AP685" s="7"/>
      <c r="AQ685" s="7"/>
      <c r="AR685" s="7"/>
      <c r="AS685" s="7"/>
      <c r="AT685" s="7"/>
      <c r="AV685" s="26" t="e">
        <f t="shared" si="75"/>
        <v>#VALUE!</v>
      </c>
      <c r="AW685" s="7"/>
      <c r="AX685" s="7"/>
      <c r="AY685" s="7"/>
      <c r="AZ685" s="7"/>
      <c r="BA685" s="7"/>
      <c r="BB685" s="7"/>
    </row>
    <row r="686" spans="1:54" x14ac:dyDescent="0.45">
      <c r="A686" s="48">
        <f t="shared" si="76"/>
        <v>42679</v>
      </c>
      <c r="B686" s="60"/>
      <c r="C686" s="61">
        <f>INDEX(($I$12:$N$1473,$Q$12:$V$1473,$Y$12:$AD$1473),$A686-VLOOKUP($C$3,$CA$3:$CC$10,3,FALSE)+1,3,VLOOKUP($C$3,$CA$3:$CB$10,2,FALSE))</f>
        <v>8.9</v>
      </c>
      <c r="D686" s="61">
        <f>INDEX(($I$12:$N$1473,$Q$12:$V$1473,$Y$12:$AD$1473),$A686-VLOOKUP($C$3,$CA$3:$CC$10,3,FALSE)+1,4,VLOOKUP($C$3,$CA$3:$CB$10,2,FALSE))</f>
        <v>11.5</v>
      </c>
      <c r="E686" s="61">
        <f>INDEX(($I$12:$N$1473,$Q$12:$V$1473,$Y$12:$AD$1473),$A686-VLOOKUP($C$3,$CA$3:$CC$10,3,FALSE)+1,5,VLOOKUP($C$3,$CA$3:$CB$10,2,FALSE))</f>
        <v>6.5</v>
      </c>
      <c r="F686" s="62">
        <f>INDEX(($I$12:$N$1473,$Q$12:$V$1473,$Y$12:$AD$1473),$A686-VLOOKUP($C$3,$CA$3:$CC$10,3,FALSE)+1,6,VLOOKUP($C$3,$CA$3:$CB$10,2,FALSE))</f>
        <v>11.7</v>
      </c>
      <c r="G686" s="30"/>
      <c r="H686" s="26">
        <f t="shared" si="70"/>
        <v>42679</v>
      </c>
      <c r="I686" s="7" t="s">
        <v>694</v>
      </c>
      <c r="J686" s="7" t="s">
        <v>20</v>
      </c>
      <c r="K686" s="7">
        <v>8.9499999999999993</v>
      </c>
      <c r="L686" s="7"/>
      <c r="M686" s="7">
        <v>6.8</v>
      </c>
      <c r="N686" s="7">
        <v>11.3</v>
      </c>
      <c r="P686" s="26">
        <f t="shared" si="71"/>
        <v>42679</v>
      </c>
      <c r="Q686" s="7" t="s">
        <v>694</v>
      </c>
      <c r="R686" s="7" t="s">
        <v>20</v>
      </c>
      <c r="S686" s="7">
        <v>8.8000000000000007</v>
      </c>
      <c r="T686" s="7">
        <v>10.4</v>
      </c>
      <c r="U686" s="7">
        <v>7</v>
      </c>
      <c r="V686" s="7">
        <v>11.4</v>
      </c>
      <c r="X686" s="26">
        <f t="shared" si="72"/>
        <v>42679</v>
      </c>
      <c r="Y686" s="174" t="s">
        <v>694</v>
      </c>
      <c r="Z686" s="174" t="s">
        <v>20</v>
      </c>
      <c r="AA686" s="174">
        <v>8.9</v>
      </c>
      <c r="AB686" s="174">
        <v>11.5</v>
      </c>
      <c r="AC686" s="174">
        <v>6.5</v>
      </c>
      <c r="AD686" s="174">
        <v>11.7</v>
      </c>
      <c r="AF686" s="26" t="e">
        <f t="shared" si="73"/>
        <v>#VALUE!</v>
      </c>
      <c r="AG686" s="7"/>
      <c r="AH686" s="7"/>
      <c r="AI686" s="7"/>
      <c r="AJ686" s="7"/>
      <c r="AK686" s="7"/>
      <c r="AL686" s="7"/>
      <c r="AN686" s="26" t="e">
        <f t="shared" si="74"/>
        <v>#VALUE!</v>
      </c>
      <c r="AO686" s="7"/>
      <c r="AP686" s="7"/>
      <c r="AQ686" s="7"/>
      <c r="AR686" s="7"/>
      <c r="AS686" s="7"/>
      <c r="AT686" s="7"/>
      <c r="AV686" s="26" t="e">
        <f t="shared" si="75"/>
        <v>#VALUE!</v>
      </c>
      <c r="AW686" s="7"/>
      <c r="AX686" s="7"/>
      <c r="AY686" s="7"/>
      <c r="AZ686" s="7"/>
      <c r="BA686" s="7"/>
      <c r="BB686" s="7"/>
    </row>
    <row r="687" spans="1:54" x14ac:dyDescent="0.45">
      <c r="A687" s="48">
        <f t="shared" si="76"/>
        <v>42680</v>
      </c>
      <c r="B687" s="60"/>
      <c r="C687" s="61">
        <f>INDEX(($I$12:$N$1473,$Q$12:$V$1473,$Y$12:$AD$1473),$A687-VLOOKUP($C$3,$CA$3:$CC$10,3,FALSE)+1,3,VLOOKUP($C$3,$CA$3:$CB$10,2,FALSE))</f>
        <v>12.1</v>
      </c>
      <c r="D687" s="61">
        <f>INDEX(($I$12:$N$1473,$Q$12:$V$1473,$Y$12:$AD$1473),$A687-VLOOKUP($C$3,$CA$3:$CC$10,3,FALSE)+1,4,VLOOKUP($C$3,$CA$3:$CB$10,2,FALSE))</f>
        <v>11.5</v>
      </c>
      <c r="E687" s="61">
        <f>INDEX(($I$12:$N$1473,$Q$12:$V$1473,$Y$12:$AD$1473),$A687-VLOOKUP($C$3,$CA$3:$CC$10,3,FALSE)+1,5,VLOOKUP($C$3,$CA$3:$CB$10,2,FALSE))</f>
        <v>2.1</v>
      </c>
      <c r="F687" s="62">
        <f>INDEX(($I$12:$N$1473,$Q$12:$V$1473,$Y$12:$AD$1473),$A687-VLOOKUP($C$3,$CA$3:$CC$10,3,FALSE)+1,6,VLOOKUP($C$3,$CA$3:$CB$10,2,FALSE))</f>
        <v>9.6999999999999993</v>
      </c>
      <c r="G687" s="30"/>
      <c r="H687" s="26">
        <f t="shared" si="70"/>
        <v>42680</v>
      </c>
      <c r="I687" s="7" t="s">
        <v>695</v>
      </c>
      <c r="J687" s="7" t="s">
        <v>20</v>
      </c>
      <c r="K687" s="7">
        <v>10.7</v>
      </c>
      <c r="L687" s="7"/>
      <c r="M687" s="7">
        <v>5</v>
      </c>
      <c r="N687" s="7">
        <v>9.6</v>
      </c>
      <c r="P687" s="26">
        <f t="shared" si="71"/>
        <v>42680</v>
      </c>
      <c r="Q687" s="7" t="s">
        <v>695</v>
      </c>
      <c r="R687" s="7" t="s">
        <v>20</v>
      </c>
      <c r="S687" s="7">
        <v>11.2</v>
      </c>
      <c r="T687" s="7">
        <v>10.4</v>
      </c>
      <c r="U687" s="7">
        <v>4</v>
      </c>
      <c r="V687" s="7">
        <v>9.6</v>
      </c>
      <c r="X687" s="26">
        <f t="shared" si="72"/>
        <v>42680</v>
      </c>
      <c r="Y687" s="174" t="s">
        <v>695</v>
      </c>
      <c r="Z687" s="174" t="s">
        <v>20</v>
      </c>
      <c r="AA687" s="174">
        <v>12.1</v>
      </c>
      <c r="AB687" s="174">
        <v>11.5</v>
      </c>
      <c r="AC687" s="174">
        <v>2.1</v>
      </c>
      <c r="AD687" s="174">
        <v>9.6999999999999993</v>
      </c>
      <c r="AF687" s="26" t="e">
        <f t="shared" si="73"/>
        <v>#VALUE!</v>
      </c>
      <c r="AG687" s="7"/>
      <c r="AH687" s="7"/>
      <c r="AI687" s="7"/>
      <c r="AJ687" s="7"/>
      <c r="AK687" s="7"/>
      <c r="AL687" s="7"/>
      <c r="AN687" s="26" t="e">
        <f t="shared" si="74"/>
        <v>#VALUE!</v>
      </c>
      <c r="AO687" s="7"/>
      <c r="AP687" s="7"/>
      <c r="AQ687" s="7"/>
      <c r="AR687" s="7"/>
      <c r="AS687" s="7"/>
      <c r="AT687" s="7"/>
      <c r="AV687" s="26" t="e">
        <f t="shared" si="75"/>
        <v>#VALUE!</v>
      </c>
      <c r="AW687" s="7"/>
      <c r="AX687" s="7"/>
      <c r="AY687" s="7"/>
      <c r="AZ687" s="7"/>
      <c r="BA687" s="7"/>
      <c r="BB687" s="7"/>
    </row>
    <row r="688" spans="1:54" x14ac:dyDescent="0.45">
      <c r="A688" s="48">
        <f t="shared" si="76"/>
        <v>42681</v>
      </c>
      <c r="B688" s="60"/>
      <c r="C688" s="61">
        <f>INDEX(($I$12:$N$1473,$Q$12:$V$1473,$Y$12:$AD$1473),$A688-VLOOKUP($C$3,$CA$3:$CC$10,3,FALSE)+1,3,VLOOKUP($C$3,$CA$3:$CB$10,2,FALSE))</f>
        <v>15.55</v>
      </c>
      <c r="D688" s="61">
        <f>INDEX(($I$12:$N$1473,$Q$12:$V$1473,$Y$12:$AD$1473),$A688-VLOOKUP($C$3,$CA$3:$CC$10,3,FALSE)+1,4,VLOOKUP($C$3,$CA$3:$CB$10,2,FALSE))</f>
        <v>11.5</v>
      </c>
      <c r="E688" s="61">
        <f>INDEX(($I$12:$N$1473,$Q$12:$V$1473,$Y$12:$AD$1473),$A688-VLOOKUP($C$3,$CA$3:$CC$10,3,FALSE)+1,5,VLOOKUP($C$3,$CA$3:$CB$10,2,FALSE))</f>
        <v>0.6</v>
      </c>
      <c r="F688" s="62">
        <f>INDEX(($I$12:$N$1473,$Q$12:$V$1473,$Y$12:$AD$1473),$A688-VLOOKUP($C$3,$CA$3:$CC$10,3,FALSE)+1,6,VLOOKUP($C$3,$CA$3:$CB$10,2,FALSE))</f>
        <v>4.3</v>
      </c>
      <c r="G688" s="30"/>
      <c r="H688" s="26">
        <f t="shared" si="70"/>
        <v>42681</v>
      </c>
      <c r="I688" s="7" t="s">
        <v>696</v>
      </c>
      <c r="J688" s="7" t="s">
        <v>20</v>
      </c>
      <c r="K688" s="7">
        <v>14.85</v>
      </c>
      <c r="L688" s="7"/>
      <c r="M688" s="7">
        <v>1.5</v>
      </c>
      <c r="N688" s="7">
        <v>4.8</v>
      </c>
      <c r="P688" s="26">
        <f t="shared" si="71"/>
        <v>42681</v>
      </c>
      <c r="Q688" s="7" t="s">
        <v>696</v>
      </c>
      <c r="R688" s="7" t="s">
        <v>20</v>
      </c>
      <c r="S688" s="7">
        <v>15.35</v>
      </c>
      <c r="T688" s="7">
        <v>10.4</v>
      </c>
      <c r="U688" s="7">
        <v>1.3</v>
      </c>
      <c r="V688" s="7">
        <v>4</v>
      </c>
      <c r="X688" s="26">
        <f t="shared" si="72"/>
        <v>42681</v>
      </c>
      <c r="Y688" s="174" t="s">
        <v>696</v>
      </c>
      <c r="Z688" s="174" t="s">
        <v>20</v>
      </c>
      <c r="AA688" s="174">
        <v>15.55</v>
      </c>
      <c r="AB688" s="174">
        <v>11.5</v>
      </c>
      <c r="AC688" s="174">
        <v>0.6</v>
      </c>
      <c r="AD688" s="174">
        <v>4.3</v>
      </c>
      <c r="AF688" s="26" t="e">
        <f t="shared" si="73"/>
        <v>#VALUE!</v>
      </c>
      <c r="AG688" s="7"/>
      <c r="AH688" s="7"/>
      <c r="AI688" s="7"/>
      <c r="AJ688" s="7"/>
      <c r="AK688" s="7"/>
      <c r="AL688" s="7"/>
      <c r="AN688" s="26" t="e">
        <f t="shared" si="74"/>
        <v>#VALUE!</v>
      </c>
      <c r="AO688" s="7"/>
      <c r="AP688" s="7"/>
      <c r="AQ688" s="7"/>
      <c r="AR688" s="7"/>
      <c r="AS688" s="7"/>
      <c r="AT688" s="7"/>
      <c r="AV688" s="26" t="e">
        <f t="shared" si="75"/>
        <v>#VALUE!</v>
      </c>
      <c r="AW688" s="7"/>
      <c r="AX688" s="7"/>
      <c r="AY688" s="7"/>
      <c r="AZ688" s="7"/>
      <c r="BA688" s="7"/>
      <c r="BB688" s="7"/>
    </row>
    <row r="689" spans="1:54" x14ac:dyDescent="0.45">
      <c r="A689" s="48">
        <f t="shared" si="76"/>
        <v>42682</v>
      </c>
      <c r="B689" s="60"/>
      <c r="C689" s="61">
        <f>INDEX(($I$12:$N$1473,$Q$12:$V$1473,$Y$12:$AD$1473),$A689-VLOOKUP($C$3,$CA$3:$CC$10,3,FALSE)+1,3,VLOOKUP($C$3,$CA$3:$CB$10,2,FALSE))</f>
        <v>13.6</v>
      </c>
      <c r="D689" s="61">
        <f>INDEX(($I$12:$N$1473,$Q$12:$V$1473,$Y$12:$AD$1473),$A689-VLOOKUP($C$3,$CA$3:$CC$10,3,FALSE)+1,4,VLOOKUP($C$3,$CA$3:$CB$10,2,FALSE))</f>
        <v>11.5</v>
      </c>
      <c r="E689" s="61">
        <f>INDEX(($I$12:$N$1473,$Q$12:$V$1473,$Y$12:$AD$1473),$A689-VLOOKUP($C$3,$CA$3:$CC$10,3,FALSE)+1,5,VLOOKUP($C$3,$CA$3:$CB$10,2,FALSE))</f>
        <v>1</v>
      </c>
      <c r="F689" s="62">
        <f>INDEX(($I$12:$N$1473,$Q$12:$V$1473,$Y$12:$AD$1473),$A689-VLOOKUP($C$3,$CA$3:$CC$10,3,FALSE)+1,6,VLOOKUP($C$3,$CA$3:$CB$10,2,FALSE))</f>
        <v>7.8</v>
      </c>
      <c r="G689" s="30"/>
      <c r="H689" s="26">
        <f t="shared" si="70"/>
        <v>42682</v>
      </c>
      <c r="I689" s="7" t="s">
        <v>697</v>
      </c>
      <c r="J689" s="7" t="s">
        <v>20</v>
      </c>
      <c r="K689" s="7">
        <v>11.95</v>
      </c>
      <c r="L689" s="7"/>
      <c r="M689" s="7">
        <v>3.3</v>
      </c>
      <c r="N689" s="7">
        <v>8.8000000000000007</v>
      </c>
      <c r="P689" s="26">
        <f t="shared" si="71"/>
        <v>42682</v>
      </c>
      <c r="Q689" s="7" t="s">
        <v>697</v>
      </c>
      <c r="R689" s="7" t="s">
        <v>20</v>
      </c>
      <c r="S689" s="7">
        <v>13.05</v>
      </c>
      <c r="T689" s="7">
        <v>10.4</v>
      </c>
      <c r="U689" s="7">
        <v>1.6</v>
      </c>
      <c r="V689" s="7">
        <v>8.3000000000000007</v>
      </c>
      <c r="X689" s="26">
        <f t="shared" si="72"/>
        <v>42682</v>
      </c>
      <c r="Y689" s="174" t="s">
        <v>697</v>
      </c>
      <c r="Z689" s="174" t="s">
        <v>20</v>
      </c>
      <c r="AA689" s="174">
        <v>13.6</v>
      </c>
      <c r="AB689" s="174">
        <v>11.5</v>
      </c>
      <c r="AC689" s="174">
        <v>1</v>
      </c>
      <c r="AD689" s="174">
        <v>7.8</v>
      </c>
      <c r="AF689" s="26" t="e">
        <f t="shared" si="73"/>
        <v>#VALUE!</v>
      </c>
      <c r="AG689" s="7"/>
      <c r="AH689" s="7"/>
      <c r="AI689" s="7"/>
      <c r="AJ689" s="7"/>
      <c r="AK689" s="7"/>
      <c r="AL689" s="7"/>
      <c r="AN689" s="26" t="e">
        <f t="shared" si="74"/>
        <v>#VALUE!</v>
      </c>
      <c r="AO689" s="7"/>
      <c r="AP689" s="7"/>
      <c r="AQ689" s="7"/>
      <c r="AR689" s="7"/>
      <c r="AS689" s="7"/>
      <c r="AT689" s="7"/>
      <c r="AV689" s="26" t="e">
        <f t="shared" si="75"/>
        <v>#VALUE!</v>
      </c>
      <c r="AW689" s="7"/>
      <c r="AX689" s="7"/>
      <c r="AY689" s="7"/>
      <c r="AZ689" s="7"/>
      <c r="BA689" s="7"/>
      <c r="BB689" s="7"/>
    </row>
    <row r="690" spans="1:54" x14ac:dyDescent="0.45">
      <c r="A690" s="48">
        <f t="shared" si="76"/>
        <v>42683</v>
      </c>
      <c r="B690" s="60"/>
      <c r="C690" s="61">
        <f>INDEX(($I$12:$N$1473,$Q$12:$V$1473,$Y$12:$AD$1473),$A690-VLOOKUP($C$3,$CA$3:$CC$10,3,FALSE)+1,3,VLOOKUP($C$3,$CA$3:$CB$10,2,FALSE))</f>
        <v>10.45</v>
      </c>
      <c r="D690" s="61">
        <f>INDEX(($I$12:$N$1473,$Q$12:$V$1473,$Y$12:$AD$1473),$A690-VLOOKUP($C$3,$CA$3:$CC$10,3,FALSE)+1,4,VLOOKUP($C$3,$CA$3:$CB$10,2,FALSE))</f>
        <v>11.5</v>
      </c>
      <c r="E690" s="61">
        <f>INDEX(($I$12:$N$1473,$Q$12:$V$1473,$Y$12:$AD$1473),$A690-VLOOKUP($C$3,$CA$3:$CC$10,3,FALSE)+1,5,VLOOKUP($C$3,$CA$3:$CB$10,2,FALSE))</f>
        <v>5</v>
      </c>
      <c r="F690" s="62">
        <f>INDEX(($I$12:$N$1473,$Q$12:$V$1473,$Y$12:$AD$1473),$A690-VLOOKUP($C$3,$CA$3:$CC$10,3,FALSE)+1,6,VLOOKUP($C$3,$CA$3:$CB$10,2,FALSE))</f>
        <v>10.1</v>
      </c>
      <c r="G690" s="30"/>
      <c r="H690" s="26">
        <f t="shared" si="70"/>
        <v>42683</v>
      </c>
      <c r="I690" s="7" t="s">
        <v>698</v>
      </c>
      <c r="J690" s="7" t="s">
        <v>20</v>
      </c>
      <c r="K690" s="7">
        <v>10.15</v>
      </c>
      <c r="L690" s="7"/>
      <c r="M690" s="7">
        <v>5.4</v>
      </c>
      <c r="N690" s="7">
        <v>10.3</v>
      </c>
      <c r="P690" s="26">
        <f t="shared" si="71"/>
        <v>42683</v>
      </c>
      <c r="Q690" s="7" t="s">
        <v>698</v>
      </c>
      <c r="R690" s="7" t="s">
        <v>20</v>
      </c>
      <c r="S690" s="7">
        <v>10.55</v>
      </c>
      <c r="T690" s="7">
        <v>10.4</v>
      </c>
      <c r="U690" s="7">
        <v>5.3</v>
      </c>
      <c r="V690" s="7">
        <v>9.6</v>
      </c>
      <c r="X690" s="26">
        <f t="shared" si="72"/>
        <v>42683</v>
      </c>
      <c r="Y690" s="174" t="s">
        <v>698</v>
      </c>
      <c r="Z690" s="174" t="s">
        <v>20</v>
      </c>
      <c r="AA690" s="174">
        <v>10.45</v>
      </c>
      <c r="AB690" s="174">
        <v>11.5</v>
      </c>
      <c r="AC690" s="174">
        <v>5</v>
      </c>
      <c r="AD690" s="174">
        <v>10.1</v>
      </c>
      <c r="AF690" s="26" t="e">
        <f t="shared" si="73"/>
        <v>#VALUE!</v>
      </c>
      <c r="AG690" s="7"/>
      <c r="AH690" s="7"/>
      <c r="AI690" s="7"/>
      <c r="AJ690" s="7"/>
      <c r="AK690" s="7"/>
      <c r="AL690" s="7"/>
      <c r="AN690" s="26" t="e">
        <f t="shared" si="74"/>
        <v>#VALUE!</v>
      </c>
      <c r="AO690" s="7"/>
      <c r="AP690" s="7"/>
      <c r="AQ690" s="7"/>
      <c r="AR690" s="7"/>
      <c r="AS690" s="7"/>
      <c r="AT690" s="7"/>
      <c r="AV690" s="26" t="e">
        <f t="shared" si="75"/>
        <v>#VALUE!</v>
      </c>
      <c r="AW690" s="7"/>
      <c r="AX690" s="7"/>
      <c r="AY690" s="7"/>
      <c r="AZ690" s="7"/>
      <c r="BA690" s="7"/>
      <c r="BB690" s="7"/>
    </row>
    <row r="691" spans="1:54" x14ac:dyDescent="0.45">
      <c r="A691" s="48">
        <f t="shared" si="76"/>
        <v>42684</v>
      </c>
      <c r="B691" s="60"/>
      <c r="C691" s="61">
        <f>INDEX(($I$12:$N$1473,$Q$12:$V$1473,$Y$12:$AD$1473),$A691-VLOOKUP($C$3,$CA$3:$CC$10,3,FALSE)+1,3,VLOOKUP($C$3,$CA$3:$CB$10,2,FALSE))</f>
        <v>9.9499999999999993</v>
      </c>
      <c r="D691" s="61">
        <f>INDEX(($I$12:$N$1473,$Q$12:$V$1473,$Y$12:$AD$1473),$A691-VLOOKUP($C$3,$CA$3:$CC$10,3,FALSE)+1,4,VLOOKUP($C$3,$CA$3:$CB$10,2,FALSE))</f>
        <v>11.5</v>
      </c>
      <c r="E691" s="61">
        <f>INDEX(($I$12:$N$1473,$Q$12:$V$1473,$Y$12:$AD$1473),$A691-VLOOKUP($C$3,$CA$3:$CC$10,3,FALSE)+1,5,VLOOKUP($C$3,$CA$3:$CB$10,2,FALSE))</f>
        <v>5.6</v>
      </c>
      <c r="F691" s="62">
        <f>INDEX(($I$12:$N$1473,$Q$12:$V$1473,$Y$12:$AD$1473),$A691-VLOOKUP($C$3,$CA$3:$CC$10,3,FALSE)+1,6,VLOOKUP($C$3,$CA$3:$CB$10,2,FALSE))</f>
        <v>10.5</v>
      </c>
      <c r="G691" s="30"/>
      <c r="H691" s="26">
        <f t="shared" si="70"/>
        <v>42684</v>
      </c>
      <c r="I691" s="7" t="s">
        <v>699</v>
      </c>
      <c r="J691" s="7" t="s">
        <v>20</v>
      </c>
      <c r="K691" s="7">
        <v>9.0500000000000007</v>
      </c>
      <c r="L691" s="7"/>
      <c r="M691" s="7">
        <v>7.1</v>
      </c>
      <c r="N691" s="7">
        <v>10.8</v>
      </c>
      <c r="P691" s="26">
        <f t="shared" si="71"/>
        <v>42684</v>
      </c>
      <c r="Q691" s="7" t="s">
        <v>699</v>
      </c>
      <c r="R691" s="7" t="s">
        <v>20</v>
      </c>
      <c r="S691" s="7">
        <v>9.75</v>
      </c>
      <c r="T691" s="7">
        <v>10.4</v>
      </c>
      <c r="U691" s="7">
        <v>5.6</v>
      </c>
      <c r="V691" s="7">
        <v>10.9</v>
      </c>
      <c r="X691" s="26">
        <f t="shared" si="72"/>
        <v>42684</v>
      </c>
      <c r="Y691" s="174" t="s">
        <v>699</v>
      </c>
      <c r="Z691" s="174" t="s">
        <v>20</v>
      </c>
      <c r="AA691" s="174">
        <v>9.9499999999999993</v>
      </c>
      <c r="AB691" s="174">
        <v>11.5</v>
      </c>
      <c r="AC691" s="174">
        <v>5.6</v>
      </c>
      <c r="AD691" s="174">
        <v>10.5</v>
      </c>
      <c r="AF691" s="26" t="e">
        <f t="shared" si="73"/>
        <v>#VALUE!</v>
      </c>
      <c r="AG691" s="7"/>
      <c r="AH691" s="7"/>
      <c r="AI691" s="7"/>
      <c r="AJ691" s="7"/>
      <c r="AK691" s="7"/>
      <c r="AL691" s="7"/>
      <c r="AN691" s="26" t="e">
        <f t="shared" si="74"/>
        <v>#VALUE!</v>
      </c>
      <c r="AO691" s="7"/>
      <c r="AP691" s="7"/>
      <c r="AQ691" s="7"/>
      <c r="AR691" s="7"/>
      <c r="AS691" s="7"/>
      <c r="AT691" s="7"/>
      <c r="AV691" s="26" t="e">
        <f t="shared" si="75"/>
        <v>#VALUE!</v>
      </c>
      <c r="AW691" s="7"/>
      <c r="AX691" s="7"/>
      <c r="AY691" s="7"/>
      <c r="AZ691" s="7"/>
      <c r="BA691" s="7"/>
      <c r="BB691" s="7"/>
    </row>
    <row r="692" spans="1:54" x14ac:dyDescent="0.45">
      <c r="A692" s="48">
        <f t="shared" si="76"/>
        <v>42685</v>
      </c>
      <c r="B692" s="60"/>
      <c r="C692" s="61">
        <f>INDEX(($I$12:$N$1473,$Q$12:$V$1473,$Y$12:$AD$1473),$A692-VLOOKUP($C$3,$CA$3:$CC$10,3,FALSE)+1,3,VLOOKUP($C$3,$CA$3:$CB$10,2,FALSE))</f>
        <v>11.1</v>
      </c>
      <c r="D692" s="61">
        <f>INDEX(($I$12:$N$1473,$Q$12:$V$1473,$Y$12:$AD$1473),$A692-VLOOKUP($C$3,$CA$3:$CC$10,3,FALSE)+1,4,VLOOKUP($C$3,$CA$3:$CB$10,2,FALSE))</f>
        <v>11.5</v>
      </c>
      <c r="E692" s="61">
        <f>INDEX(($I$12:$N$1473,$Q$12:$V$1473,$Y$12:$AD$1473),$A692-VLOOKUP($C$3,$CA$3:$CC$10,3,FALSE)+1,5,VLOOKUP($C$3,$CA$3:$CB$10,2,FALSE))</f>
        <v>3.9</v>
      </c>
      <c r="F692" s="62">
        <f>INDEX(($I$12:$N$1473,$Q$12:$V$1473,$Y$12:$AD$1473),$A692-VLOOKUP($C$3,$CA$3:$CC$10,3,FALSE)+1,6,VLOOKUP($C$3,$CA$3:$CB$10,2,FALSE))</f>
        <v>9.9</v>
      </c>
      <c r="G692" s="30"/>
      <c r="H692" s="26">
        <f t="shared" si="70"/>
        <v>42685</v>
      </c>
      <c r="I692" s="7" t="s">
        <v>700</v>
      </c>
      <c r="J692" s="7" t="s">
        <v>20</v>
      </c>
      <c r="K692" s="7">
        <v>10</v>
      </c>
      <c r="L692" s="7"/>
      <c r="M692" s="7">
        <v>6</v>
      </c>
      <c r="N692" s="7">
        <v>10</v>
      </c>
      <c r="P692" s="26">
        <f t="shared" si="71"/>
        <v>42685</v>
      </c>
      <c r="Q692" s="7" t="s">
        <v>700</v>
      </c>
      <c r="R692" s="7" t="s">
        <v>20</v>
      </c>
      <c r="S692" s="7">
        <v>11.05</v>
      </c>
      <c r="T692" s="7">
        <v>10.4</v>
      </c>
      <c r="U692" s="7">
        <v>4.0999999999999996</v>
      </c>
      <c r="V692" s="7">
        <v>9.8000000000000007</v>
      </c>
      <c r="X692" s="26">
        <f t="shared" si="72"/>
        <v>42685</v>
      </c>
      <c r="Y692" s="174" t="s">
        <v>700</v>
      </c>
      <c r="Z692" s="174" t="s">
        <v>20</v>
      </c>
      <c r="AA692" s="174">
        <v>11.1</v>
      </c>
      <c r="AB692" s="174">
        <v>11.5</v>
      </c>
      <c r="AC692" s="174">
        <v>3.9</v>
      </c>
      <c r="AD692" s="174">
        <v>9.9</v>
      </c>
      <c r="AF692" s="26" t="e">
        <f t="shared" si="73"/>
        <v>#VALUE!</v>
      </c>
      <c r="AG692" s="7"/>
      <c r="AH692" s="7"/>
      <c r="AI692" s="7"/>
      <c r="AJ692" s="7"/>
      <c r="AK692" s="7"/>
      <c r="AL692" s="7"/>
      <c r="AN692" s="26" t="e">
        <f t="shared" si="74"/>
        <v>#VALUE!</v>
      </c>
      <c r="AO692" s="7"/>
      <c r="AP692" s="7"/>
      <c r="AQ692" s="7"/>
      <c r="AR692" s="7"/>
      <c r="AS692" s="7"/>
      <c r="AT692" s="7"/>
      <c r="AV692" s="26" t="e">
        <f t="shared" si="75"/>
        <v>#VALUE!</v>
      </c>
      <c r="AW692" s="7"/>
      <c r="AX692" s="7"/>
      <c r="AY692" s="7"/>
      <c r="AZ692" s="7"/>
      <c r="BA692" s="7"/>
      <c r="BB692" s="7"/>
    </row>
    <row r="693" spans="1:54" x14ac:dyDescent="0.45">
      <c r="A693" s="48">
        <f t="shared" si="76"/>
        <v>42686</v>
      </c>
      <c r="B693" s="60"/>
      <c r="C693" s="61">
        <f>INDEX(($I$12:$N$1473,$Q$12:$V$1473,$Y$12:$AD$1473),$A693-VLOOKUP($C$3,$CA$3:$CC$10,3,FALSE)+1,3,VLOOKUP($C$3,$CA$3:$CB$10,2,FALSE))</f>
        <v>15.3</v>
      </c>
      <c r="D693" s="61">
        <f>INDEX(($I$12:$N$1473,$Q$12:$V$1473,$Y$12:$AD$1473),$A693-VLOOKUP($C$3,$CA$3:$CC$10,3,FALSE)+1,4,VLOOKUP($C$3,$CA$3:$CB$10,2,FALSE))</f>
        <v>11.5</v>
      </c>
      <c r="E693" s="61">
        <f>INDEX(($I$12:$N$1473,$Q$12:$V$1473,$Y$12:$AD$1473),$A693-VLOOKUP($C$3,$CA$3:$CC$10,3,FALSE)+1,5,VLOOKUP($C$3,$CA$3:$CB$10,2,FALSE))</f>
        <v>-1.4</v>
      </c>
      <c r="F693" s="62">
        <f>INDEX(($I$12:$N$1473,$Q$12:$V$1473,$Y$12:$AD$1473),$A693-VLOOKUP($C$3,$CA$3:$CC$10,3,FALSE)+1,6,VLOOKUP($C$3,$CA$3:$CB$10,2,FALSE))</f>
        <v>6.8</v>
      </c>
      <c r="G693" s="30"/>
      <c r="H693" s="26">
        <f t="shared" si="70"/>
        <v>42686</v>
      </c>
      <c r="I693" s="7" t="s">
        <v>701</v>
      </c>
      <c r="J693" s="7" t="s">
        <v>20</v>
      </c>
      <c r="K693" s="7">
        <v>14.2</v>
      </c>
      <c r="L693" s="7"/>
      <c r="M693" s="7">
        <v>0.3</v>
      </c>
      <c r="N693" s="7">
        <v>7.3</v>
      </c>
      <c r="P693" s="26">
        <f t="shared" si="71"/>
        <v>42686</v>
      </c>
      <c r="Q693" s="7" t="s">
        <v>701</v>
      </c>
      <c r="R693" s="7" t="s">
        <v>20</v>
      </c>
      <c r="S693" s="7">
        <v>15.7</v>
      </c>
      <c r="T693" s="7">
        <v>10.4</v>
      </c>
      <c r="U693" s="7">
        <v>-2</v>
      </c>
      <c r="V693" s="7">
        <v>6.6</v>
      </c>
      <c r="X693" s="26">
        <f t="shared" si="72"/>
        <v>42686</v>
      </c>
      <c r="Y693" s="174" t="s">
        <v>701</v>
      </c>
      <c r="Z693" s="174" t="s">
        <v>20</v>
      </c>
      <c r="AA693" s="174">
        <v>15.3</v>
      </c>
      <c r="AB693" s="174">
        <v>11.5</v>
      </c>
      <c r="AC693" s="174">
        <v>-1.4</v>
      </c>
      <c r="AD693" s="174">
        <v>6.8</v>
      </c>
      <c r="AF693" s="26" t="e">
        <f t="shared" si="73"/>
        <v>#VALUE!</v>
      </c>
      <c r="AG693" s="7"/>
      <c r="AH693" s="7"/>
      <c r="AI693" s="7"/>
      <c r="AJ693" s="7"/>
      <c r="AK693" s="7"/>
      <c r="AL693" s="7"/>
      <c r="AN693" s="26" t="e">
        <f t="shared" si="74"/>
        <v>#VALUE!</v>
      </c>
      <c r="AO693" s="7"/>
      <c r="AP693" s="7"/>
      <c r="AQ693" s="7"/>
      <c r="AR693" s="7"/>
      <c r="AS693" s="7"/>
      <c r="AT693" s="7"/>
      <c r="AV693" s="26" t="e">
        <f t="shared" si="75"/>
        <v>#VALUE!</v>
      </c>
      <c r="AW693" s="7"/>
      <c r="AX693" s="7"/>
      <c r="AY693" s="7"/>
      <c r="AZ693" s="7"/>
      <c r="BA693" s="7"/>
      <c r="BB693" s="7"/>
    </row>
    <row r="694" spans="1:54" x14ac:dyDescent="0.45">
      <c r="A694" s="48">
        <f t="shared" si="76"/>
        <v>42687</v>
      </c>
      <c r="B694" s="60"/>
      <c r="C694" s="61">
        <f>INDEX(($I$12:$N$1473,$Q$12:$V$1473,$Y$12:$AD$1473),$A694-VLOOKUP($C$3,$CA$3:$CC$10,3,FALSE)+1,3,VLOOKUP($C$3,$CA$3:$CB$10,2,FALSE))</f>
        <v>10.5</v>
      </c>
      <c r="D694" s="61">
        <f>INDEX(($I$12:$N$1473,$Q$12:$V$1473,$Y$12:$AD$1473),$A694-VLOOKUP($C$3,$CA$3:$CC$10,3,FALSE)+1,4,VLOOKUP($C$3,$CA$3:$CB$10,2,FALSE))</f>
        <v>11.5</v>
      </c>
      <c r="E694" s="61">
        <f>INDEX(($I$12:$N$1473,$Q$12:$V$1473,$Y$12:$AD$1473),$A694-VLOOKUP($C$3,$CA$3:$CC$10,3,FALSE)+1,5,VLOOKUP($C$3,$CA$3:$CB$10,2,FALSE))</f>
        <v>5.0999999999999996</v>
      </c>
      <c r="F694" s="62">
        <f>INDEX(($I$12:$N$1473,$Q$12:$V$1473,$Y$12:$AD$1473),$A694-VLOOKUP($C$3,$CA$3:$CC$10,3,FALSE)+1,6,VLOOKUP($C$3,$CA$3:$CB$10,2,FALSE))</f>
        <v>9.9</v>
      </c>
      <c r="G694" s="30"/>
      <c r="H694" s="26">
        <f t="shared" si="70"/>
        <v>42687</v>
      </c>
      <c r="I694" s="7" t="s">
        <v>702</v>
      </c>
      <c r="J694" s="7" t="s">
        <v>20</v>
      </c>
      <c r="K694" s="7">
        <v>10.15</v>
      </c>
      <c r="L694" s="7"/>
      <c r="M694" s="7">
        <v>5.8</v>
      </c>
      <c r="N694" s="7">
        <v>9.9</v>
      </c>
      <c r="P694" s="26">
        <f t="shared" si="71"/>
        <v>42687</v>
      </c>
      <c r="Q694" s="7" t="s">
        <v>702</v>
      </c>
      <c r="R694" s="7" t="s">
        <v>20</v>
      </c>
      <c r="S694" s="7">
        <v>10.4</v>
      </c>
      <c r="T694" s="7">
        <v>10.4</v>
      </c>
      <c r="U694" s="7">
        <v>5.5</v>
      </c>
      <c r="V694" s="7">
        <v>9.6999999999999993</v>
      </c>
      <c r="X694" s="26">
        <f t="shared" si="72"/>
        <v>42687</v>
      </c>
      <c r="Y694" s="174" t="s">
        <v>702</v>
      </c>
      <c r="Z694" s="174" t="s">
        <v>20</v>
      </c>
      <c r="AA694" s="174">
        <v>10.5</v>
      </c>
      <c r="AB694" s="174">
        <v>11.5</v>
      </c>
      <c r="AC694" s="174">
        <v>5.0999999999999996</v>
      </c>
      <c r="AD694" s="174">
        <v>9.9</v>
      </c>
      <c r="AF694" s="26" t="e">
        <f t="shared" si="73"/>
        <v>#VALUE!</v>
      </c>
      <c r="AG694" s="7"/>
      <c r="AH694" s="7"/>
      <c r="AI694" s="7"/>
      <c r="AJ694" s="7"/>
      <c r="AK694" s="7"/>
      <c r="AL694" s="7"/>
      <c r="AN694" s="26" t="e">
        <f t="shared" si="74"/>
        <v>#VALUE!</v>
      </c>
      <c r="AO694" s="7"/>
      <c r="AP694" s="7"/>
      <c r="AQ694" s="7"/>
      <c r="AR694" s="7"/>
      <c r="AS694" s="7"/>
      <c r="AT694" s="7"/>
      <c r="AV694" s="26" t="e">
        <f t="shared" si="75"/>
        <v>#VALUE!</v>
      </c>
      <c r="AW694" s="7"/>
      <c r="AX694" s="7"/>
      <c r="AY694" s="7"/>
      <c r="AZ694" s="7"/>
      <c r="BA694" s="7"/>
      <c r="BB694" s="7"/>
    </row>
    <row r="695" spans="1:54" x14ac:dyDescent="0.45">
      <c r="A695" s="48">
        <f t="shared" si="76"/>
        <v>42688</v>
      </c>
      <c r="B695" s="60"/>
      <c r="C695" s="61">
        <f>INDEX(($I$12:$N$1473,$Q$12:$V$1473,$Y$12:$AD$1473),$A695-VLOOKUP($C$3,$CA$3:$CC$10,3,FALSE)+1,3,VLOOKUP($C$3,$CA$3:$CB$10,2,FALSE))</f>
        <v>11.15</v>
      </c>
      <c r="D695" s="61">
        <f>INDEX(($I$12:$N$1473,$Q$12:$V$1473,$Y$12:$AD$1473),$A695-VLOOKUP($C$3,$CA$3:$CC$10,3,FALSE)+1,4,VLOOKUP($C$3,$CA$3:$CB$10,2,FALSE))</f>
        <v>11.5</v>
      </c>
      <c r="E695" s="61">
        <f>INDEX(($I$12:$N$1473,$Q$12:$V$1473,$Y$12:$AD$1473),$A695-VLOOKUP($C$3,$CA$3:$CC$10,3,FALSE)+1,5,VLOOKUP($C$3,$CA$3:$CB$10,2,FALSE))</f>
        <v>5.6</v>
      </c>
      <c r="F695" s="62">
        <f>INDEX(($I$12:$N$1473,$Q$12:$V$1473,$Y$12:$AD$1473),$A695-VLOOKUP($C$3,$CA$3:$CC$10,3,FALSE)+1,6,VLOOKUP($C$3,$CA$3:$CB$10,2,FALSE))</f>
        <v>8.1</v>
      </c>
      <c r="G695" s="30"/>
      <c r="H695" s="26">
        <f t="shared" si="70"/>
        <v>42688</v>
      </c>
      <c r="I695" s="7" t="s">
        <v>703</v>
      </c>
      <c r="J695" s="7" t="s">
        <v>20</v>
      </c>
      <c r="K695" s="7">
        <v>10.4</v>
      </c>
      <c r="L695" s="7"/>
      <c r="M695" s="7">
        <v>6.3</v>
      </c>
      <c r="N695" s="7">
        <v>8.9</v>
      </c>
      <c r="P695" s="26">
        <f t="shared" si="71"/>
        <v>42688</v>
      </c>
      <c r="Q695" s="7" t="s">
        <v>703</v>
      </c>
      <c r="R695" s="7" t="s">
        <v>20</v>
      </c>
      <c r="S695" s="7">
        <v>10.65</v>
      </c>
      <c r="T695" s="7">
        <v>10.4</v>
      </c>
      <c r="U695" s="7">
        <v>5.7</v>
      </c>
      <c r="V695" s="7">
        <v>9</v>
      </c>
      <c r="X695" s="26">
        <f t="shared" si="72"/>
        <v>42688</v>
      </c>
      <c r="Y695" s="174" t="s">
        <v>703</v>
      </c>
      <c r="Z695" s="174" t="s">
        <v>20</v>
      </c>
      <c r="AA695" s="174">
        <v>11.15</v>
      </c>
      <c r="AB695" s="174">
        <v>11.5</v>
      </c>
      <c r="AC695" s="174">
        <v>5.6</v>
      </c>
      <c r="AD695" s="174">
        <v>8.1</v>
      </c>
      <c r="AF695" s="26" t="e">
        <f t="shared" si="73"/>
        <v>#VALUE!</v>
      </c>
      <c r="AG695" s="7"/>
      <c r="AH695" s="7"/>
      <c r="AI695" s="7"/>
      <c r="AJ695" s="7"/>
      <c r="AK695" s="7"/>
      <c r="AL695" s="7"/>
      <c r="AN695" s="26" t="e">
        <f t="shared" si="74"/>
        <v>#VALUE!</v>
      </c>
      <c r="AO695" s="7"/>
      <c r="AP695" s="7"/>
      <c r="AQ695" s="7"/>
      <c r="AR695" s="7"/>
      <c r="AS695" s="7"/>
      <c r="AT695" s="7"/>
      <c r="AV695" s="26" t="e">
        <f t="shared" si="75"/>
        <v>#VALUE!</v>
      </c>
      <c r="AW695" s="7"/>
      <c r="AX695" s="7"/>
      <c r="AY695" s="7"/>
      <c r="AZ695" s="7"/>
      <c r="BA695" s="7"/>
      <c r="BB695" s="7"/>
    </row>
    <row r="696" spans="1:54" x14ac:dyDescent="0.45">
      <c r="A696" s="48">
        <f t="shared" si="76"/>
        <v>42689</v>
      </c>
      <c r="B696" s="60"/>
      <c r="C696" s="61">
        <f>INDEX(($I$12:$N$1473,$Q$12:$V$1473,$Y$12:$AD$1473),$A696-VLOOKUP($C$3,$CA$3:$CC$10,3,FALSE)+1,3,VLOOKUP($C$3,$CA$3:$CB$10,2,FALSE))</f>
        <v>8.1999999999999993</v>
      </c>
      <c r="D696" s="61">
        <f>INDEX(($I$12:$N$1473,$Q$12:$V$1473,$Y$12:$AD$1473),$A696-VLOOKUP($C$3,$CA$3:$CC$10,3,FALSE)+1,4,VLOOKUP($C$3,$CA$3:$CB$10,2,FALSE))</f>
        <v>11.5</v>
      </c>
      <c r="E696" s="61">
        <f>INDEX(($I$12:$N$1473,$Q$12:$V$1473,$Y$12:$AD$1473),$A696-VLOOKUP($C$3,$CA$3:$CC$10,3,FALSE)+1,5,VLOOKUP($C$3,$CA$3:$CB$10,2,FALSE))</f>
        <v>7.2</v>
      </c>
      <c r="F696" s="62">
        <f>INDEX(($I$12:$N$1473,$Q$12:$V$1473,$Y$12:$AD$1473),$A696-VLOOKUP($C$3,$CA$3:$CC$10,3,FALSE)+1,6,VLOOKUP($C$3,$CA$3:$CB$10,2,FALSE))</f>
        <v>12.4</v>
      </c>
      <c r="G696" s="30"/>
      <c r="H696" s="26">
        <f t="shared" si="70"/>
        <v>42689</v>
      </c>
      <c r="I696" s="7" t="s">
        <v>704</v>
      </c>
      <c r="J696" s="7" t="s">
        <v>20</v>
      </c>
      <c r="K696" s="7">
        <v>7.65</v>
      </c>
      <c r="L696" s="7"/>
      <c r="M696" s="7">
        <v>7.9</v>
      </c>
      <c r="N696" s="7">
        <v>12.8</v>
      </c>
      <c r="P696" s="26">
        <f t="shared" si="71"/>
        <v>42689</v>
      </c>
      <c r="Q696" s="7" t="s">
        <v>704</v>
      </c>
      <c r="R696" s="7" t="s">
        <v>20</v>
      </c>
      <c r="S696" s="7">
        <v>7.3</v>
      </c>
      <c r="T696" s="7">
        <v>10.4</v>
      </c>
      <c r="U696" s="7">
        <v>7.9</v>
      </c>
      <c r="V696" s="7">
        <v>13.5</v>
      </c>
      <c r="X696" s="26">
        <f t="shared" si="72"/>
        <v>42689</v>
      </c>
      <c r="Y696" s="174" t="s">
        <v>704</v>
      </c>
      <c r="Z696" s="174" t="s">
        <v>20</v>
      </c>
      <c r="AA696" s="174">
        <v>8.1999999999999993</v>
      </c>
      <c r="AB696" s="174">
        <v>11.5</v>
      </c>
      <c r="AC696" s="174">
        <v>7.2</v>
      </c>
      <c r="AD696" s="174">
        <v>12.4</v>
      </c>
      <c r="AF696" s="26" t="e">
        <f t="shared" si="73"/>
        <v>#VALUE!</v>
      </c>
      <c r="AG696" s="7"/>
      <c r="AH696" s="7"/>
      <c r="AI696" s="7"/>
      <c r="AJ696" s="7"/>
      <c r="AK696" s="7"/>
      <c r="AL696" s="7"/>
      <c r="AN696" s="26" t="e">
        <f t="shared" si="74"/>
        <v>#VALUE!</v>
      </c>
      <c r="AO696" s="7"/>
      <c r="AP696" s="7"/>
      <c r="AQ696" s="7"/>
      <c r="AR696" s="7"/>
      <c r="AS696" s="7"/>
      <c r="AT696" s="7"/>
      <c r="AV696" s="26" t="e">
        <f t="shared" si="75"/>
        <v>#VALUE!</v>
      </c>
      <c r="AW696" s="7"/>
      <c r="AX696" s="7"/>
      <c r="AY696" s="7"/>
      <c r="AZ696" s="7"/>
      <c r="BA696" s="7"/>
      <c r="BB696" s="7"/>
    </row>
    <row r="697" spans="1:54" x14ac:dyDescent="0.45">
      <c r="A697" s="48">
        <f t="shared" si="76"/>
        <v>42690</v>
      </c>
      <c r="B697" s="60"/>
      <c r="C697" s="61">
        <f>INDEX(($I$12:$N$1473,$Q$12:$V$1473,$Y$12:$AD$1473),$A697-VLOOKUP($C$3,$CA$3:$CC$10,3,FALSE)+1,3,VLOOKUP($C$3,$CA$3:$CB$10,2,FALSE))</f>
        <v>6</v>
      </c>
      <c r="D697" s="61">
        <f>INDEX(($I$12:$N$1473,$Q$12:$V$1473,$Y$12:$AD$1473),$A697-VLOOKUP($C$3,$CA$3:$CC$10,3,FALSE)+1,4,VLOOKUP($C$3,$CA$3:$CB$10,2,FALSE))</f>
        <v>11.5</v>
      </c>
      <c r="E697" s="61">
        <f>INDEX(($I$12:$N$1473,$Q$12:$V$1473,$Y$12:$AD$1473),$A697-VLOOKUP($C$3,$CA$3:$CC$10,3,FALSE)+1,5,VLOOKUP($C$3,$CA$3:$CB$10,2,FALSE))</f>
        <v>11.5</v>
      </c>
      <c r="F697" s="62">
        <f>INDEX(($I$12:$N$1473,$Q$12:$V$1473,$Y$12:$AD$1473),$A697-VLOOKUP($C$3,$CA$3:$CC$10,3,FALSE)+1,6,VLOOKUP($C$3,$CA$3:$CB$10,2,FALSE))</f>
        <v>12.5</v>
      </c>
      <c r="G697" s="30"/>
      <c r="H697" s="26">
        <f t="shared" si="70"/>
        <v>42690</v>
      </c>
      <c r="I697" s="7" t="s">
        <v>705</v>
      </c>
      <c r="J697" s="7" t="s">
        <v>20</v>
      </c>
      <c r="K697" s="7">
        <v>5.6</v>
      </c>
      <c r="L697" s="7"/>
      <c r="M697" s="7">
        <v>11.9</v>
      </c>
      <c r="N697" s="7">
        <v>12.9</v>
      </c>
      <c r="P697" s="26">
        <f t="shared" si="71"/>
        <v>42690</v>
      </c>
      <c r="Q697" s="7" t="s">
        <v>705</v>
      </c>
      <c r="R697" s="7" t="s">
        <v>20</v>
      </c>
      <c r="S697" s="7">
        <v>5.4</v>
      </c>
      <c r="T697" s="7">
        <v>10.4</v>
      </c>
      <c r="U697" s="7">
        <v>12.2</v>
      </c>
      <c r="V697" s="7">
        <v>13</v>
      </c>
      <c r="X697" s="26">
        <f t="shared" si="72"/>
        <v>42690</v>
      </c>
      <c r="Y697" s="174" t="s">
        <v>705</v>
      </c>
      <c r="Z697" s="174" t="s">
        <v>20</v>
      </c>
      <c r="AA697" s="174">
        <v>6</v>
      </c>
      <c r="AB697" s="174">
        <v>11.5</v>
      </c>
      <c r="AC697" s="174">
        <v>11.5</v>
      </c>
      <c r="AD697" s="174">
        <v>12.5</v>
      </c>
      <c r="AF697" s="26" t="e">
        <f t="shared" si="73"/>
        <v>#VALUE!</v>
      </c>
      <c r="AG697" s="7"/>
      <c r="AH697" s="7"/>
      <c r="AI697" s="7"/>
      <c r="AJ697" s="7"/>
      <c r="AK697" s="7"/>
      <c r="AL697" s="7"/>
      <c r="AN697" s="26" t="e">
        <f t="shared" si="74"/>
        <v>#VALUE!</v>
      </c>
      <c r="AO697" s="7"/>
      <c r="AP697" s="7"/>
      <c r="AQ697" s="7"/>
      <c r="AR697" s="7"/>
      <c r="AS697" s="7"/>
      <c r="AT697" s="7"/>
      <c r="AV697" s="26" t="e">
        <f t="shared" si="75"/>
        <v>#VALUE!</v>
      </c>
      <c r="AW697" s="7"/>
      <c r="AX697" s="7"/>
      <c r="AY697" s="7"/>
      <c r="AZ697" s="7"/>
      <c r="BA697" s="7"/>
      <c r="BB697" s="7"/>
    </row>
    <row r="698" spans="1:54" x14ac:dyDescent="0.45">
      <c r="A698" s="48">
        <f t="shared" si="76"/>
        <v>42691</v>
      </c>
      <c r="B698" s="60"/>
      <c r="C698" s="61">
        <f>INDEX(($I$12:$N$1473,$Q$12:$V$1473,$Y$12:$AD$1473),$A698-VLOOKUP($C$3,$CA$3:$CC$10,3,FALSE)+1,3,VLOOKUP($C$3,$CA$3:$CB$10,2,FALSE))</f>
        <v>6.3</v>
      </c>
      <c r="D698" s="61">
        <f>INDEX(($I$12:$N$1473,$Q$12:$V$1473,$Y$12:$AD$1473),$A698-VLOOKUP($C$3,$CA$3:$CC$10,3,FALSE)+1,4,VLOOKUP($C$3,$CA$3:$CB$10,2,FALSE))</f>
        <v>11.5</v>
      </c>
      <c r="E698" s="61">
        <f>INDEX(($I$12:$N$1473,$Q$12:$V$1473,$Y$12:$AD$1473),$A698-VLOOKUP($C$3,$CA$3:$CC$10,3,FALSE)+1,5,VLOOKUP($C$3,$CA$3:$CB$10,2,FALSE))</f>
        <v>9.8000000000000007</v>
      </c>
      <c r="F698" s="62">
        <f>INDEX(($I$12:$N$1473,$Q$12:$V$1473,$Y$12:$AD$1473),$A698-VLOOKUP($C$3,$CA$3:$CC$10,3,FALSE)+1,6,VLOOKUP($C$3,$CA$3:$CB$10,2,FALSE))</f>
        <v>13.6</v>
      </c>
      <c r="G698" s="30"/>
      <c r="H698" s="26">
        <f t="shared" si="70"/>
        <v>42691</v>
      </c>
      <c r="I698" s="7" t="s">
        <v>706</v>
      </c>
      <c r="J698" s="7" t="s">
        <v>20</v>
      </c>
      <c r="K698" s="7">
        <v>5.85</v>
      </c>
      <c r="L698" s="7"/>
      <c r="M698" s="7">
        <v>10.5</v>
      </c>
      <c r="N698" s="7">
        <v>13.8</v>
      </c>
      <c r="P698" s="26">
        <f t="shared" si="71"/>
        <v>42691</v>
      </c>
      <c r="Q698" s="7" t="s">
        <v>706</v>
      </c>
      <c r="R698" s="7" t="s">
        <v>20</v>
      </c>
      <c r="S698" s="7">
        <v>5.4</v>
      </c>
      <c r="T698" s="7">
        <v>10.4</v>
      </c>
      <c r="U698" s="7">
        <v>11</v>
      </c>
      <c r="V698" s="7">
        <v>14.2</v>
      </c>
      <c r="X698" s="26">
        <f t="shared" si="72"/>
        <v>42691</v>
      </c>
      <c r="Y698" s="174" t="s">
        <v>706</v>
      </c>
      <c r="Z698" s="174" t="s">
        <v>20</v>
      </c>
      <c r="AA698" s="174">
        <v>6.3</v>
      </c>
      <c r="AB698" s="174">
        <v>11.5</v>
      </c>
      <c r="AC698" s="174">
        <v>9.8000000000000007</v>
      </c>
      <c r="AD698" s="174">
        <v>13.6</v>
      </c>
      <c r="AF698" s="26" t="e">
        <f t="shared" si="73"/>
        <v>#VALUE!</v>
      </c>
      <c r="AG698" s="7"/>
      <c r="AH698" s="7"/>
      <c r="AI698" s="7"/>
      <c r="AJ698" s="7"/>
      <c r="AK698" s="7"/>
      <c r="AL698" s="7"/>
      <c r="AN698" s="26" t="e">
        <f t="shared" si="74"/>
        <v>#VALUE!</v>
      </c>
      <c r="AO698" s="7"/>
      <c r="AP698" s="7"/>
      <c r="AQ698" s="7"/>
      <c r="AR698" s="7"/>
      <c r="AS698" s="7"/>
      <c r="AT698" s="7"/>
      <c r="AV698" s="26" t="e">
        <f t="shared" si="75"/>
        <v>#VALUE!</v>
      </c>
      <c r="AW698" s="7"/>
      <c r="AX698" s="7"/>
      <c r="AY698" s="7"/>
      <c r="AZ698" s="7"/>
      <c r="BA698" s="7"/>
      <c r="BB698" s="7"/>
    </row>
    <row r="699" spans="1:54" x14ac:dyDescent="0.45">
      <c r="A699" s="48">
        <f t="shared" si="76"/>
        <v>42692</v>
      </c>
      <c r="B699" s="60"/>
      <c r="C699" s="61">
        <f>INDEX(($I$12:$N$1473,$Q$12:$V$1473,$Y$12:$AD$1473),$A699-VLOOKUP($C$3,$CA$3:$CC$10,3,FALSE)+1,3,VLOOKUP($C$3,$CA$3:$CB$10,2,FALSE))</f>
        <v>9.1</v>
      </c>
      <c r="D699" s="61">
        <f>INDEX(($I$12:$N$1473,$Q$12:$V$1473,$Y$12:$AD$1473),$A699-VLOOKUP($C$3,$CA$3:$CC$10,3,FALSE)+1,4,VLOOKUP($C$3,$CA$3:$CB$10,2,FALSE))</f>
        <v>11.5</v>
      </c>
      <c r="E699" s="61">
        <f>INDEX(($I$12:$N$1473,$Q$12:$V$1473,$Y$12:$AD$1473),$A699-VLOOKUP($C$3,$CA$3:$CC$10,3,FALSE)+1,5,VLOOKUP($C$3,$CA$3:$CB$10,2,FALSE))</f>
        <v>7</v>
      </c>
      <c r="F699" s="62">
        <f>INDEX(($I$12:$N$1473,$Q$12:$V$1473,$Y$12:$AD$1473),$A699-VLOOKUP($C$3,$CA$3:$CC$10,3,FALSE)+1,6,VLOOKUP($C$3,$CA$3:$CB$10,2,FALSE))</f>
        <v>10.8</v>
      </c>
      <c r="G699" s="30"/>
      <c r="H699" s="26">
        <f t="shared" si="70"/>
        <v>42692</v>
      </c>
      <c r="I699" s="7" t="s">
        <v>707</v>
      </c>
      <c r="J699" s="7" t="s">
        <v>20</v>
      </c>
      <c r="K699" s="7">
        <v>8.15</v>
      </c>
      <c r="L699" s="7"/>
      <c r="M699" s="7">
        <v>8.1</v>
      </c>
      <c r="N699" s="7">
        <v>11.6</v>
      </c>
      <c r="P699" s="26">
        <f t="shared" si="71"/>
        <v>42692</v>
      </c>
      <c r="Q699" s="7" t="s">
        <v>707</v>
      </c>
      <c r="R699" s="7" t="s">
        <v>20</v>
      </c>
      <c r="S699" s="7">
        <v>8.35</v>
      </c>
      <c r="T699" s="7">
        <v>10.4</v>
      </c>
      <c r="U699" s="7">
        <v>7.9</v>
      </c>
      <c r="V699" s="7">
        <v>11.4</v>
      </c>
      <c r="X699" s="26">
        <f t="shared" si="72"/>
        <v>42692</v>
      </c>
      <c r="Y699" s="174" t="s">
        <v>707</v>
      </c>
      <c r="Z699" s="174" t="s">
        <v>20</v>
      </c>
      <c r="AA699" s="174">
        <v>9.1</v>
      </c>
      <c r="AB699" s="174">
        <v>11.5</v>
      </c>
      <c r="AC699" s="174">
        <v>7</v>
      </c>
      <c r="AD699" s="174">
        <v>10.8</v>
      </c>
      <c r="AF699" s="26" t="e">
        <f t="shared" si="73"/>
        <v>#VALUE!</v>
      </c>
      <c r="AG699" s="7"/>
      <c r="AH699" s="7"/>
      <c r="AI699" s="7"/>
      <c r="AJ699" s="7"/>
      <c r="AK699" s="7"/>
      <c r="AL699" s="7"/>
      <c r="AN699" s="26" t="e">
        <f t="shared" si="74"/>
        <v>#VALUE!</v>
      </c>
      <c r="AO699" s="7"/>
      <c r="AP699" s="7"/>
      <c r="AQ699" s="7"/>
      <c r="AR699" s="7"/>
      <c r="AS699" s="7"/>
      <c r="AT699" s="7"/>
      <c r="AV699" s="26" t="e">
        <f t="shared" si="75"/>
        <v>#VALUE!</v>
      </c>
      <c r="AW699" s="7"/>
      <c r="AX699" s="7"/>
      <c r="AY699" s="7"/>
      <c r="AZ699" s="7"/>
      <c r="BA699" s="7"/>
      <c r="BB699" s="7"/>
    </row>
    <row r="700" spans="1:54" x14ac:dyDescent="0.45">
      <c r="A700" s="48">
        <f t="shared" si="76"/>
        <v>42693</v>
      </c>
      <c r="B700" s="60"/>
      <c r="C700" s="61">
        <f>INDEX(($I$12:$N$1473,$Q$12:$V$1473,$Y$12:$AD$1473),$A700-VLOOKUP($C$3,$CA$3:$CC$10,3,FALSE)+1,3,VLOOKUP($C$3,$CA$3:$CB$10,2,FALSE))</f>
        <v>10.4</v>
      </c>
      <c r="D700" s="61">
        <f>INDEX(($I$12:$N$1473,$Q$12:$V$1473,$Y$12:$AD$1473),$A700-VLOOKUP($C$3,$CA$3:$CC$10,3,FALSE)+1,4,VLOOKUP($C$3,$CA$3:$CB$10,2,FALSE))</f>
        <v>11.5</v>
      </c>
      <c r="E700" s="61">
        <f>INDEX(($I$12:$N$1473,$Q$12:$V$1473,$Y$12:$AD$1473),$A700-VLOOKUP($C$3,$CA$3:$CC$10,3,FALSE)+1,5,VLOOKUP($C$3,$CA$3:$CB$10,2,FALSE))</f>
        <v>3.5</v>
      </c>
      <c r="F700" s="62">
        <f>INDEX(($I$12:$N$1473,$Q$12:$V$1473,$Y$12:$AD$1473),$A700-VLOOKUP($C$3,$CA$3:$CC$10,3,FALSE)+1,6,VLOOKUP($C$3,$CA$3:$CB$10,2,FALSE))</f>
        <v>11.7</v>
      </c>
      <c r="G700" s="30"/>
      <c r="H700" s="26">
        <f t="shared" si="70"/>
        <v>42693</v>
      </c>
      <c r="I700" s="7" t="s">
        <v>708</v>
      </c>
      <c r="J700" s="7" t="s">
        <v>20</v>
      </c>
      <c r="K700" s="7">
        <v>9.9</v>
      </c>
      <c r="L700" s="7"/>
      <c r="M700" s="7">
        <v>4.5</v>
      </c>
      <c r="N700" s="7">
        <v>11.7</v>
      </c>
      <c r="P700" s="26">
        <f t="shared" si="71"/>
        <v>42693</v>
      </c>
      <c r="Q700" s="7" t="s">
        <v>708</v>
      </c>
      <c r="R700" s="7" t="s">
        <v>20</v>
      </c>
      <c r="S700" s="7">
        <v>9.8000000000000007</v>
      </c>
      <c r="T700" s="7">
        <v>10.4</v>
      </c>
      <c r="U700" s="7">
        <v>4.3</v>
      </c>
      <c r="V700" s="7">
        <v>12.1</v>
      </c>
      <c r="X700" s="26">
        <f t="shared" si="72"/>
        <v>42693</v>
      </c>
      <c r="Y700" s="174" t="s">
        <v>708</v>
      </c>
      <c r="Z700" s="174" t="s">
        <v>20</v>
      </c>
      <c r="AA700" s="174">
        <v>10.4</v>
      </c>
      <c r="AB700" s="174">
        <v>11.5</v>
      </c>
      <c r="AC700" s="174">
        <v>3.5</v>
      </c>
      <c r="AD700" s="174">
        <v>11.7</v>
      </c>
      <c r="AF700" s="26" t="e">
        <f t="shared" si="73"/>
        <v>#VALUE!</v>
      </c>
      <c r="AG700" s="7"/>
      <c r="AH700" s="7"/>
      <c r="AI700" s="7"/>
      <c r="AJ700" s="7"/>
      <c r="AK700" s="7"/>
      <c r="AL700" s="7"/>
      <c r="AN700" s="26" t="e">
        <f t="shared" si="74"/>
        <v>#VALUE!</v>
      </c>
      <c r="AO700" s="7"/>
      <c r="AP700" s="7"/>
      <c r="AQ700" s="7"/>
      <c r="AR700" s="7"/>
      <c r="AS700" s="7"/>
      <c r="AT700" s="7"/>
      <c r="AV700" s="26" t="e">
        <f t="shared" si="75"/>
        <v>#VALUE!</v>
      </c>
      <c r="AW700" s="7"/>
      <c r="AX700" s="7"/>
      <c r="AY700" s="7"/>
      <c r="AZ700" s="7"/>
      <c r="BA700" s="7"/>
      <c r="BB700" s="7"/>
    </row>
    <row r="701" spans="1:54" x14ac:dyDescent="0.45">
      <c r="A701" s="48">
        <f t="shared" si="76"/>
        <v>42694</v>
      </c>
      <c r="B701" s="60"/>
      <c r="C701" s="61">
        <f>INDEX(($I$12:$N$1473,$Q$12:$V$1473,$Y$12:$AD$1473),$A701-VLOOKUP($C$3,$CA$3:$CC$10,3,FALSE)+1,3,VLOOKUP($C$3,$CA$3:$CB$10,2,FALSE))</f>
        <v>7.95</v>
      </c>
      <c r="D701" s="61">
        <f>INDEX(($I$12:$N$1473,$Q$12:$V$1473,$Y$12:$AD$1473),$A701-VLOOKUP($C$3,$CA$3:$CC$10,3,FALSE)+1,4,VLOOKUP($C$3,$CA$3:$CB$10,2,FALSE))</f>
        <v>11.5</v>
      </c>
      <c r="E701" s="61">
        <f>INDEX(($I$12:$N$1473,$Q$12:$V$1473,$Y$12:$AD$1473),$A701-VLOOKUP($C$3,$CA$3:$CC$10,3,FALSE)+1,5,VLOOKUP($C$3,$CA$3:$CB$10,2,FALSE))</f>
        <v>7.4</v>
      </c>
      <c r="F701" s="62">
        <f>INDEX(($I$12:$N$1473,$Q$12:$V$1473,$Y$12:$AD$1473),$A701-VLOOKUP($C$3,$CA$3:$CC$10,3,FALSE)+1,6,VLOOKUP($C$3,$CA$3:$CB$10,2,FALSE))</f>
        <v>12.7</v>
      </c>
      <c r="G701" s="30"/>
      <c r="H701" s="26">
        <f t="shared" si="70"/>
        <v>42694</v>
      </c>
      <c r="I701" s="7" t="s">
        <v>709</v>
      </c>
      <c r="J701" s="7" t="s">
        <v>20</v>
      </c>
      <c r="K701" s="7">
        <v>7.55</v>
      </c>
      <c r="L701" s="7"/>
      <c r="M701" s="7">
        <v>7.8</v>
      </c>
      <c r="N701" s="7">
        <v>13.1</v>
      </c>
      <c r="P701" s="26">
        <f t="shared" si="71"/>
        <v>42694</v>
      </c>
      <c r="Q701" s="7" t="s">
        <v>709</v>
      </c>
      <c r="R701" s="7" t="s">
        <v>20</v>
      </c>
      <c r="S701" s="7">
        <v>7.2</v>
      </c>
      <c r="T701" s="7">
        <v>10.4</v>
      </c>
      <c r="U701" s="7">
        <v>7.9</v>
      </c>
      <c r="V701" s="7">
        <v>13.7</v>
      </c>
      <c r="X701" s="26">
        <f t="shared" si="72"/>
        <v>42694</v>
      </c>
      <c r="Y701" s="174" t="s">
        <v>709</v>
      </c>
      <c r="Z701" s="174" t="s">
        <v>20</v>
      </c>
      <c r="AA701" s="174">
        <v>7.95</v>
      </c>
      <c r="AB701" s="174">
        <v>11.5</v>
      </c>
      <c r="AC701" s="174">
        <v>7.4</v>
      </c>
      <c r="AD701" s="174">
        <v>12.7</v>
      </c>
      <c r="AF701" s="26" t="e">
        <f t="shared" si="73"/>
        <v>#VALUE!</v>
      </c>
      <c r="AG701" s="7"/>
      <c r="AH701" s="7"/>
      <c r="AI701" s="7"/>
      <c r="AJ701" s="7"/>
      <c r="AK701" s="7"/>
      <c r="AL701" s="7"/>
      <c r="AN701" s="26" t="e">
        <f t="shared" si="74"/>
        <v>#VALUE!</v>
      </c>
      <c r="AO701" s="7"/>
      <c r="AP701" s="7"/>
      <c r="AQ701" s="7"/>
      <c r="AR701" s="7"/>
      <c r="AS701" s="7"/>
      <c r="AT701" s="7"/>
      <c r="AV701" s="26" t="e">
        <f t="shared" si="75"/>
        <v>#VALUE!</v>
      </c>
      <c r="AW701" s="7"/>
      <c r="AX701" s="7"/>
      <c r="AY701" s="7"/>
      <c r="AZ701" s="7"/>
      <c r="BA701" s="7"/>
      <c r="BB701" s="7"/>
    </row>
    <row r="702" spans="1:54" x14ac:dyDescent="0.45">
      <c r="A702" s="48">
        <f t="shared" si="76"/>
        <v>42695</v>
      </c>
      <c r="B702" s="60"/>
      <c r="C702" s="61">
        <f>INDEX(($I$12:$N$1473,$Q$12:$V$1473,$Y$12:$AD$1473),$A702-VLOOKUP($C$3,$CA$3:$CC$10,3,FALSE)+1,3,VLOOKUP($C$3,$CA$3:$CB$10,2,FALSE))</f>
        <v>4.25</v>
      </c>
      <c r="D702" s="61">
        <f>INDEX(($I$12:$N$1473,$Q$12:$V$1473,$Y$12:$AD$1473),$A702-VLOOKUP($C$3,$CA$3:$CC$10,3,FALSE)+1,4,VLOOKUP($C$3,$CA$3:$CB$10,2,FALSE))</f>
        <v>11.5</v>
      </c>
      <c r="E702" s="61">
        <f>INDEX(($I$12:$N$1473,$Q$12:$V$1473,$Y$12:$AD$1473),$A702-VLOOKUP($C$3,$CA$3:$CC$10,3,FALSE)+1,5,VLOOKUP($C$3,$CA$3:$CB$10,2,FALSE))</f>
        <v>11.1</v>
      </c>
      <c r="F702" s="62">
        <f>INDEX(($I$12:$N$1473,$Q$12:$V$1473,$Y$12:$AD$1473),$A702-VLOOKUP($C$3,$CA$3:$CC$10,3,FALSE)+1,6,VLOOKUP($C$3,$CA$3:$CB$10,2,FALSE))</f>
        <v>16.399999999999999</v>
      </c>
      <c r="G702" s="30"/>
      <c r="H702" s="26">
        <f t="shared" si="70"/>
        <v>42695</v>
      </c>
      <c r="I702" s="7" t="s">
        <v>710</v>
      </c>
      <c r="J702" s="7" t="s">
        <v>20</v>
      </c>
      <c r="K702" s="7">
        <v>4.3</v>
      </c>
      <c r="L702" s="7"/>
      <c r="M702" s="7">
        <v>10.9</v>
      </c>
      <c r="N702" s="7">
        <v>16.5</v>
      </c>
      <c r="P702" s="26">
        <f t="shared" si="71"/>
        <v>42695</v>
      </c>
      <c r="Q702" s="7" t="s">
        <v>710</v>
      </c>
      <c r="R702" s="7" t="s">
        <v>20</v>
      </c>
      <c r="S702" s="7">
        <v>3.95</v>
      </c>
      <c r="T702" s="7">
        <v>10.4</v>
      </c>
      <c r="U702" s="7">
        <v>11.5</v>
      </c>
      <c r="V702" s="7">
        <v>16.600000000000001</v>
      </c>
      <c r="X702" s="26">
        <f t="shared" si="72"/>
        <v>42695</v>
      </c>
      <c r="Y702" s="174" t="s">
        <v>710</v>
      </c>
      <c r="Z702" s="174" t="s">
        <v>20</v>
      </c>
      <c r="AA702" s="174">
        <v>4.25</v>
      </c>
      <c r="AB702" s="174">
        <v>11.5</v>
      </c>
      <c r="AC702" s="174">
        <v>11.1</v>
      </c>
      <c r="AD702" s="174">
        <v>16.399999999999999</v>
      </c>
      <c r="AF702" s="26" t="e">
        <f t="shared" si="73"/>
        <v>#VALUE!</v>
      </c>
      <c r="AG702" s="7"/>
      <c r="AH702" s="7"/>
      <c r="AI702" s="7"/>
      <c r="AJ702" s="7"/>
      <c r="AK702" s="7"/>
      <c r="AL702" s="7"/>
      <c r="AN702" s="26" t="e">
        <f t="shared" si="74"/>
        <v>#VALUE!</v>
      </c>
      <c r="AO702" s="7"/>
      <c r="AP702" s="7"/>
      <c r="AQ702" s="7"/>
      <c r="AR702" s="7"/>
      <c r="AS702" s="7"/>
      <c r="AT702" s="7"/>
      <c r="AV702" s="26" t="e">
        <f t="shared" si="75"/>
        <v>#VALUE!</v>
      </c>
      <c r="AW702" s="7"/>
      <c r="AX702" s="7"/>
      <c r="AY702" s="7"/>
      <c r="AZ702" s="7"/>
      <c r="BA702" s="7"/>
      <c r="BB702" s="7"/>
    </row>
    <row r="703" spans="1:54" x14ac:dyDescent="0.45">
      <c r="A703" s="48">
        <f t="shared" si="76"/>
        <v>42696</v>
      </c>
      <c r="B703" s="60"/>
      <c r="C703" s="61">
        <f>INDEX(($I$12:$N$1473,$Q$12:$V$1473,$Y$12:$AD$1473),$A703-VLOOKUP($C$3,$CA$3:$CC$10,3,FALSE)+1,3,VLOOKUP($C$3,$CA$3:$CB$10,2,FALSE))</f>
        <v>7.8</v>
      </c>
      <c r="D703" s="61">
        <f>INDEX(($I$12:$N$1473,$Q$12:$V$1473,$Y$12:$AD$1473),$A703-VLOOKUP($C$3,$CA$3:$CC$10,3,FALSE)+1,4,VLOOKUP($C$3,$CA$3:$CB$10,2,FALSE))</f>
        <v>11.5</v>
      </c>
      <c r="E703" s="61">
        <f>INDEX(($I$12:$N$1473,$Q$12:$V$1473,$Y$12:$AD$1473),$A703-VLOOKUP($C$3,$CA$3:$CC$10,3,FALSE)+1,5,VLOOKUP($C$3,$CA$3:$CB$10,2,FALSE))</f>
        <v>8.6</v>
      </c>
      <c r="F703" s="62">
        <f>INDEX(($I$12:$N$1473,$Q$12:$V$1473,$Y$12:$AD$1473),$A703-VLOOKUP($C$3,$CA$3:$CC$10,3,FALSE)+1,6,VLOOKUP($C$3,$CA$3:$CB$10,2,FALSE))</f>
        <v>11.8</v>
      </c>
      <c r="G703" s="30"/>
      <c r="H703" s="26">
        <f t="shared" si="70"/>
        <v>42696</v>
      </c>
      <c r="I703" s="7" t="s">
        <v>711</v>
      </c>
      <c r="J703" s="7" t="s">
        <v>20</v>
      </c>
      <c r="K703" s="7">
        <v>7.5</v>
      </c>
      <c r="L703" s="7"/>
      <c r="M703" s="7">
        <v>8.9</v>
      </c>
      <c r="N703" s="7">
        <v>12.1</v>
      </c>
      <c r="P703" s="26">
        <f t="shared" si="71"/>
        <v>42696</v>
      </c>
      <c r="Q703" s="7" t="s">
        <v>711</v>
      </c>
      <c r="R703" s="7" t="s">
        <v>20</v>
      </c>
      <c r="S703" s="7">
        <v>7.4</v>
      </c>
      <c r="T703" s="7">
        <v>10.4</v>
      </c>
      <c r="U703" s="7">
        <v>9</v>
      </c>
      <c r="V703" s="7">
        <v>12.2</v>
      </c>
      <c r="X703" s="26">
        <f t="shared" si="72"/>
        <v>42696</v>
      </c>
      <c r="Y703" s="174" t="s">
        <v>711</v>
      </c>
      <c r="Z703" s="174" t="s">
        <v>20</v>
      </c>
      <c r="AA703" s="174">
        <v>7.8</v>
      </c>
      <c r="AB703" s="174">
        <v>11.5</v>
      </c>
      <c r="AC703" s="174">
        <v>8.6</v>
      </c>
      <c r="AD703" s="174">
        <v>11.8</v>
      </c>
      <c r="AF703" s="26" t="e">
        <f t="shared" si="73"/>
        <v>#VALUE!</v>
      </c>
      <c r="AG703" s="7"/>
      <c r="AH703" s="7"/>
      <c r="AI703" s="7"/>
      <c r="AJ703" s="7"/>
      <c r="AK703" s="7"/>
      <c r="AL703" s="7"/>
      <c r="AN703" s="26" t="e">
        <f t="shared" si="74"/>
        <v>#VALUE!</v>
      </c>
      <c r="AO703" s="7"/>
      <c r="AP703" s="7"/>
      <c r="AQ703" s="7"/>
      <c r="AR703" s="7"/>
      <c r="AS703" s="7"/>
      <c r="AT703" s="7"/>
      <c r="AV703" s="26" t="e">
        <f t="shared" si="75"/>
        <v>#VALUE!</v>
      </c>
      <c r="AW703" s="7"/>
      <c r="AX703" s="7"/>
      <c r="AY703" s="7"/>
      <c r="AZ703" s="7"/>
      <c r="BA703" s="7"/>
      <c r="BB703" s="7"/>
    </row>
    <row r="704" spans="1:54" x14ac:dyDescent="0.45">
      <c r="A704" s="48">
        <f t="shared" si="76"/>
        <v>42697</v>
      </c>
      <c r="B704" s="60"/>
      <c r="C704" s="61">
        <f>INDEX(($I$12:$N$1473,$Q$12:$V$1473,$Y$12:$AD$1473),$A704-VLOOKUP($C$3,$CA$3:$CC$10,3,FALSE)+1,3,VLOOKUP($C$3,$CA$3:$CB$10,2,FALSE))</f>
        <v>6.1</v>
      </c>
      <c r="D704" s="61">
        <f>INDEX(($I$12:$N$1473,$Q$12:$V$1473,$Y$12:$AD$1473),$A704-VLOOKUP($C$3,$CA$3:$CC$10,3,FALSE)+1,4,VLOOKUP($C$3,$CA$3:$CB$10,2,FALSE))</f>
        <v>11.5</v>
      </c>
      <c r="E704" s="61">
        <f>INDEX(($I$12:$N$1473,$Q$12:$V$1473,$Y$12:$AD$1473),$A704-VLOOKUP($C$3,$CA$3:$CC$10,3,FALSE)+1,5,VLOOKUP($C$3,$CA$3:$CB$10,2,FALSE))</f>
        <v>8.1999999999999993</v>
      </c>
      <c r="F704" s="62">
        <f>INDEX(($I$12:$N$1473,$Q$12:$V$1473,$Y$12:$AD$1473),$A704-VLOOKUP($C$3,$CA$3:$CC$10,3,FALSE)+1,6,VLOOKUP($C$3,$CA$3:$CB$10,2,FALSE))</f>
        <v>15.6</v>
      </c>
      <c r="G704" s="30"/>
      <c r="H704" s="26">
        <f t="shared" si="70"/>
        <v>42697</v>
      </c>
      <c r="I704" s="7" t="s">
        <v>712</v>
      </c>
      <c r="J704" s="7" t="s">
        <v>20</v>
      </c>
      <c r="K704" s="7">
        <v>5.9</v>
      </c>
      <c r="L704" s="7"/>
      <c r="M704" s="7">
        <v>9.4</v>
      </c>
      <c r="N704" s="7">
        <v>14.8</v>
      </c>
      <c r="P704" s="26">
        <f t="shared" si="71"/>
        <v>42697</v>
      </c>
      <c r="Q704" s="7" t="s">
        <v>712</v>
      </c>
      <c r="R704" s="7" t="s">
        <v>20</v>
      </c>
      <c r="S704" s="7">
        <v>6.65</v>
      </c>
      <c r="T704" s="7">
        <v>10.4</v>
      </c>
      <c r="U704" s="7">
        <v>7.5</v>
      </c>
      <c r="V704" s="7">
        <v>15.2</v>
      </c>
      <c r="X704" s="26">
        <f t="shared" si="72"/>
        <v>42697</v>
      </c>
      <c r="Y704" s="174" t="s">
        <v>712</v>
      </c>
      <c r="Z704" s="174" t="s">
        <v>20</v>
      </c>
      <c r="AA704" s="174">
        <v>6.1</v>
      </c>
      <c r="AB704" s="174">
        <v>11.5</v>
      </c>
      <c r="AC704" s="174">
        <v>8.1999999999999993</v>
      </c>
      <c r="AD704" s="174">
        <v>15.6</v>
      </c>
      <c r="AF704" s="26" t="e">
        <f t="shared" si="73"/>
        <v>#VALUE!</v>
      </c>
      <c r="AG704" s="7"/>
      <c r="AH704" s="7"/>
      <c r="AI704" s="7"/>
      <c r="AJ704" s="7"/>
      <c r="AK704" s="7"/>
      <c r="AL704" s="7"/>
      <c r="AN704" s="26" t="e">
        <f t="shared" si="74"/>
        <v>#VALUE!</v>
      </c>
      <c r="AO704" s="7"/>
      <c r="AP704" s="7"/>
      <c r="AQ704" s="7"/>
      <c r="AR704" s="7"/>
      <c r="AS704" s="7"/>
      <c r="AT704" s="7"/>
      <c r="AV704" s="26" t="e">
        <f t="shared" si="75"/>
        <v>#VALUE!</v>
      </c>
      <c r="AW704" s="7"/>
      <c r="AX704" s="7"/>
      <c r="AY704" s="7"/>
      <c r="AZ704" s="7"/>
      <c r="BA704" s="7"/>
      <c r="BB704" s="7"/>
    </row>
    <row r="705" spans="1:54" x14ac:dyDescent="0.45">
      <c r="A705" s="48">
        <f t="shared" si="76"/>
        <v>42698</v>
      </c>
      <c r="B705" s="60"/>
      <c r="C705" s="61">
        <f>INDEX(($I$12:$N$1473,$Q$12:$V$1473,$Y$12:$AD$1473),$A705-VLOOKUP($C$3,$CA$3:$CC$10,3,FALSE)+1,3,VLOOKUP($C$3,$CA$3:$CB$10,2,FALSE))</f>
        <v>6.85</v>
      </c>
      <c r="D705" s="61">
        <f>INDEX(($I$12:$N$1473,$Q$12:$V$1473,$Y$12:$AD$1473),$A705-VLOOKUP($C$3,$CA$3:$CC$10,3,FALSE)+1,4,VLOOKUP($C$3,$CA$3:$CB$10,2,FALSE))</f>
        <v>11.5</v>
      </c>
      <c r="E705" s="61">
        <f>INDEX(($I$12:$N$1473,$Q$12:$V$1473,$Y$12:$AD$1473),$A705-VLOOKUP($C$3,$CA$3:$CC$10,3,FALSE)+1,5,VLOOKUP($C$3,$CA$3:$CB$10,2,FALSE))</f>
        <v>9.1999999999999993</v>
      </c>
      <c r="F705" s="62">
        <f>INDEX(($I$12:$N$1473,$Q$12:$V$1473,$Y$12:$AD$1473),$A705-VLOOKUP($C$3,$CA$3:$CC$10,3,FALSE)+1,6,VLOOKUP($C$3,$CA$3:$CB$10,2,FALSE))</f>
        <v>13.1</v>
      </c>
      <c r="G705" s="30"/>
      <c r="H705" s="26">
        <f t="shared" si="70"/>
        <v>42698</v>
      </c>
      <c r="I705" s="7" t="s">
        <v>713</v>
      </c>
      <c r="J705" s="7" t="s">
        <v>20</v>
      </c>
      <c r="K705" s="7">
        <v>6.25</v>
      </c>
      <c r="L705" s="7"/>
      <c r="M705" s="7">
        <v>9.8000000000000007</v>
      </c>
      <c r="N705" s="7">
        <v>13.7</v>
      </c>
      <c r="P705" s="26">
        <f t="shared" si="71"/>
        <v>42698</v>
      </c>
      <c r="Q705" s="7" t="s">
        <v>713</v>
      </c>
      <c r="R705" s="7" t="s">
        <v>20</v>
      </c>
      <c r="S705" s="7">
        <v>6.75</v>
      </c>
      <c r="T705" s="7">
        <v>10.4</v>
      </c>
      <c r="U705" s="7">
        <v>9.1</v>
      </c>
      <c r="V705" s="7">
        <v>13.4</v>
      </c>
      <c r="X705" s="26">
        <f t="shared" si="72"/>
        <v>42698</v>
      </c>
      <c r="Y705" s="174" t="s">
        <v>713</v>
      </c>
      <c r="Z705" s="174" t="s">
        <v>20</v>
      </c>
      <c r="AA705" s="174">
        <v>6.85</v>
      </c>
      <c r="AB705" s="174">
        <v>11.5</v>
      </c>
      <c r="AC705" s="174">
        <v>9.1999999999999993</v>
      </c>
      <c r="AD705" s="174">
        <v>13.1</v>
      </c>
      <c r="AF705" s="26" t="e">
        <f t="shared" si="73"/>
        <v>#VALUE!</v>
      </c>
      <c r="AG705" s="7"/>
      <c r="AH705" s="7"/>
      <c r="AI705" s="7"/>
      <c r="AJ705" s="7"/>
      <c r="AK705" s="7"/>
      <c r="AL705" s="7"/>
      <c r="AN705" s="26" t="e">
        <f t="shared" si="74"/>
        <v>#VALUE!</v>
      </c>
      <c r="AO705" s="7"/>
      <c r="AP705" s="7"/>
      <c r="AQ705" s="7"/>
      <c r="AR705" s="7"/>
      <c r="AS705" s="7"/>
      <c r="AT705" s="7"/>
      <c r="AV705" s="26" t="e">
        <f t="shared" si="75"/>
        <v>#VALUE!</v>
      </c>
      <c r="AW705" s="7"/>
      <c r="AX705" s="7"/>
      <c r="AY705" s="7"/>
      <c r="AZ705" s="7"/>
      <c r="BA705" s="7"/>
      <c r="BB705" s="7"/>
    </row>
    <row r="706" spans="1:54" x14ac:dyDescent="0.45">
      <c r="A706" s="48">
        <f t="shared" si="76"/>
        <v>42699</v>
      </c>
      <c r="B706" s="60"/>
      <c r="C706" s="61">
        <f>INDEX(($I$12:$N$1473,$Q$12:$V$1473,$Y$12:$AD$1473),$A706-VLOOKUP($C$3,$CA$3:$CC$10,3,FALSE)+1,3,VLOOKUP($C$3,$CA$3:$CB$10,2,FALSE))</f>
        <v>9.6999999999999993</v>
      </c>
      <c r="D706" s="61">
        <f>INDEX(($I$12:$N$1473,$Q$12:$V$1473,$Y$12:$AD$1473),$A706-VLOOKUP($C$3,$CA$3:$CC$10,3,FALSE)+1,4,VLOOKUP($C$3,$CA$3:$CB$10,2,FALSE))</f>
        <v>11.5</v>
      </c>
      <c r="E706" s="61">
        <f>INDEX(($I$12:$N$1473,$Q$12:$V$1473,$Y$12:$AD$1473),$A706-VLOOKUP($C$3,$CA$3:$CC$10,3,FALSE)+1,5,VLOOKUP($C$3,$CA$3:$CB$10,2,FALSE))</f>
        <v>7.3</v>
      </c>
      <c r="F706" s="62">
        <f>INDEX(($I$12:$N$1473,$Q$12:$V$1473,$Y$12:$AD$1473),$A706-VLOOKUP($C$3,$CA$3:$CC$10,3,FALSE)+1,6,VLOOKUP($C$3,$CA$3:$CB$10,2,FALSE))</f>
        <v>9.3000000000000007</v>
      </c>
      <c r="G706" s="30"/>
      <c r="H706" s="26">
        <f t="shared" si="70"/>
        <v>42699</v>
      </c>
      <c r="I706" s="7" t="s">
        <v>714</v>
      </c>
      <c r="J706" s="7" t="s">
        <v>20</v>
      </c>
      <c r="K706" s="7">
        <v>9.15</v>
      </c>
      <c r="L706" s="7"/>
      <c r="M706" s="7">
        <v>7.7</v>
      </c>
      <c r="N706" s="7">
        <v>10</v>
      </c>
      <c r="P706" s="26">
        <f t="shared" si="71"/>
        <v>42699</v>
      </c>
      <c r="Q706" s="7" t="s">
        <v>714</v>
      </c>
      <c r="R706" s="7" t="s">
        <v>20</v>
      </c>
      <c r="S706" s="7">
        <v>9.75</v>
      </c>
      <c r="T706" s="7">
        <v>10.4</v>
      </c>
      <c r="U706" s="7">
        <v>6.9</v>
      </c>
      <c r="V706" s="7">
        <v>9.6</v>
      </c>
      <c r="X706" s="26">
        <f t="shared" si="72"/>
        <v>42699</v>
      </c>
      <c r="Y706" s="174" t="s">
        <v>714</v>
      </c>
      <c r="Z706" s="174" t="s">
        <v>20</v>
      </c>
      <c r="AA706" s="174">
        <v>9.6999999999999993</v>
      </c>
      <c r="AB706" s="174">
        <v>11.5</v>
      </c>
      <c r="AC706" s="174">
        <v>7.3</v>
      </c>
      <c r="AD706" s="174">
        <v>9.3000000000000007</v>
      </c>
      <c r="AF706" s="26" t="e">
        <f t="shared" si="73"/>
        <v>#VALUE!</v>
      </c>
      <c r="AG706" s="7"/>
      <c r="AH706" s="7"/>
      <c r="AI706" s="7"/>
      <c r="AJ706" s="7"/>
      <c r="AK706" s="7"/>
      <c r="AL706" s="7"/>
      <c r="AN706" s="26" t="e">
        <f t="shared" si="74"/>
        <v>#VALUE!</v>
      </c>
      <c r="AO706" s="7"/>
      <c r="AP706" s="7"/>
      <c r="AQ706" s="7"/>
      <c r="AR706" s="7"/>
      <c r="AS706" s="7"/>
      <c r="AT706" s="7"/>
      <c r="AV706" s="26" t="e">
        <f t="shared" si="75"/>
        <v>#VALUE!</v>
      </c>
      <c r="AW706" s="7"/>
      <c r="AX706" s="7"/>
      <c r="AY706" s="7"/>
      <c r="AZ706" s="7"/>
      <c r="BA706" s="7"/>
      <c r="BB706" s="7"/>
    </row>
    <row r="707" spans="1:54" x14ac:dyDescent="0.45">
      <c r="A707" s="48">
        <f t="shared" si="76"/>
        <v>42700</v>
      </c>
      <c r="B707" s="60"/>
      <c r="C707" s="61">
        <f>INDEX(($I$12:$N$1473,$Q$12:$V$1473,$Y$12:$AD$1473),$A707-VLOOKUP($C$3,$CA$3:$CC$10,3,FALSE)+1,3,VLOOKUP($C$3,$CA$3:$CB$10,2,FALSE))</f>
        <v>9.0500000000000007</v>
      </c>
      <c r="D707" s="61">
        <f>INDEX(($I$12:$N$1473,$Q$12:$V$1473,$Y$12:$AD$1473),$A707-VLOOKUP($C$3,$CA$3:$CC$10,3,FALSE)+1,4,VLOOKUP($C$3,$CA$3:$CB$10,2,FALSE))</f>
        <v>11.5</v>
      </c>
      <c r="E707" s="61">
        <f>INDEX(($I$12:$N$1473,$Q$12:$V$1473,$Y$12:$AD$1473),$A707-VLOOKUP($C$3,$CA$3:$CC$10,3,FALSE)+1,5,VLOOKUP($C$3,$CA$3:$CB$10,2,FALSE))</f>
        <v>7.5</v>
      </c>
      <c r="F707" s="62">
        <f>INDEX(($I$12:$N$1473,$Q$12:$V$1473,$Y$12:$AD$1473),$A707-VLOOKUP($C$3,$CA$3:$CC$10,3,FALSE)+1,6,VLOOKUP($C$3,$CA$3:$CB$10,2,FALSE))</f>
        <v>10.4</v>
      </c>
      <c r="G707" s="30"/>
      <c r="H707" s="26">
        <f t="shared" si="70"/>
        <v>42700</v>
      </c>
      <c r="I707" s="7" t="s">
        <v>715</v>
      </c>
      <c r="J707" s="7" t="s">
        <v>20</v>
      </c>
      <c r="K707" s="7">
        <v>8.1999999999999993</v>
      </c>
      <c r="L707" s="7"/>
      <c r="M707" s="7">
        <v>8.8000000000000007</v>
      </c>
      <c r="N707" s="7">
        <v>10.8</v>
      </c>
      <c r="P707" s="26">
        <f t="shared" si="71"/>
        <v>42700</v>
      </c>
      <c r="Q707" s="7" t="s">
        <v>715</v>
      </c>
      <c r="R707" s="7" t="s">
        <v>20</v>
      </c>
      <c r="S707" s="7">
        <v>9.1</v>
      </c>
      <c r="T707" s="7">
        <v>10.4</v>
      </c>
      <c r="U707" s="7">
        <v>8.1999999999999993</v>
      </c>
      <c r="V707" s="7">
        <v>9.6</v>
      </c>
      <c r="X707" s="26">
        <f t="shared" si="72"/>
        <v>42700</v>
      </c>
      <c r="Y707" s="174" t="s">
        <v>715</v>
      </c>
      <c r="Z707" s="174" t="s">
        <v>20</v>
      </c>
      <c r="AA707" s="174">
        <v>9.0500000000000007</v>
      </c>
      <c r="AB707" s="174">
        <v>11.5</v>
      </c>
      <c r="AC707" s="174">
        <v>7.5</v>
      </c>
      <c r="AD707" s="174">
        <v>10.4</v>
      </c>
      <c r="AF707" s="26" t="e">
        <f t="shared" si="73"/>
        <v>#VALUE!</v>
      </c>
      <c r="AG707" s="7"/>
      <c r="AH707" s="7"/>
      <c r="AI707" s="7"/>
      <c r="AJ707" s="7"/>
      <c r="AK707" s="7"/>
      <c r="AL707" s="7"/>
      <c r="AN707" s="26" t="e">
        <f t="shared" si="74"/>
        <v>#VALUE!</v>
      </c>
      <c r="AO707" s="7"/>
      <c r="AP707" s="7"/>
      <c r="AQ707" s="7"/>
      <c r="AR707" s="7"/>
      <c r="AS707" s="7"/>
      <c r="AT707" s="7"/>
      <c r="AV707" s="26" t="e">
        <f t="shared" si="75"/>
        <v>#VALUE!</v>
      </c>
      <c r="AW707" s="7"/>
      <c r="AX707" s="7"/>
      <c r="AY707" s="7"/>
      <c r="AZ707" s="7"/>
      <c r="BA707" s="7"/>
      <c r="BB707" s="7"/>
    </row>
    <row r="708" spans="1:54" x14ac:dyDescent="0.45">
      <c r="A708" s="48">
        <f t="shared" si="76"/>
        <v>42701</v>
      </c>
      <c r="B708" s="60"/>
      <c r="C708" s="61">
        <f>INDEX(($I$12:$N$1473,$Q$12:$V$1473,$Y$12:$AD$1473),$A708-VLOOKUP($C$3,$CA$3:$CC$10,3,FALSE)+1,3,VLOOKUP($C$3,$CA$3:$CB$10,2,FALSE))</f>
        <v>11.5</v>
      </c>
      <c r="D708" s="61">
        <f>INDEX(($I$12:$N$1473,$Q$12:$V$1473,$Y$12:$AD$1473),$A708-VLOOKUP($C$3,$CA$3:$CC$10,3,FALSE)+1,4,VLOOKUP($C$3,$CA$3:$CB$10,2,FALSE))</f>
        <v>11.5</v>
      </c>
      <c r="E708" s="61">
        <f>INDEX(($I$12:$N$1473,$Q$12:$V$1473,$Y$12:$AD$1473),$A708-VLOOKUP($C$3,$CA$3:$CC$10,3,FALSE)+1,5,VLOOKUP($C$3,$CA$3:$CB$10,2,FALSE))</f>
        <v>4</v>
      </c>
      <c r="F708" s="62">
        <f>INDEX(($I$12:$N$1473,$Q$12:$V$1473,$Y$12:$AD$1473),$A708-VLOOKUP($C$3,$CA$3:$CC$10,3,FALSE)+1,6,VLOOKUP($C$3,$CA$3:$CB$10,2,FALSE))</f>
        <v>9</v>
      </c>
      <c r="G708" s="30"/>
      <c r="H708" s="26">
        <f t="shared" si="70"/>
        <v>42701</v>
      </c>
      <c r="I708" s="7" t="s">
        <v>716</v>
      </c>
      <c r="J708" s="7" t="s">
        <v>20</v>
      </c>
      <c r="K708" s="7">
        <v>10.4</v>
      </c>
      <c r="L708" s="7"/>
      <c r="M708" s="7">
        <v>5.7</v>
      </c>
      <c r="N708" s="7">
        <v>9.5</v>
      </c>
      <c r="P708" s="26">
        <f t="shared" si="71"/>
        <v>42701</v>
      </c>
      <c r="Q708" s="7" t="s">
        <v>716</v>
      </c>
      <c r="R708" s="7" t="s">
        <v>20</v>
      </c>
      <c r="S708" s="7">
        <v>11.35</v>
      </c>
      <c r="T708" s="7">
        <v>10.4</v>
      </c>
      <c r="U708" s="7">
        <v>4.5999999999999996</v>
      </c>
      <c r="V708" s="7">
        <v>8.6999999999999993</v>
      </c>
      <c r="X708" s="26">
        <f t="shared" si="72"/>
        <v>42701</v>
      </c>
      <c r="Y708" s="174" t="s">
        <v>716</v>
      </c>
      <c r="Z708" s="174" t="s">
        <v>20</v>
      </c>
      <c r="AA708" s="174">
        <v>11.5</v>
      </c>
      <c r="AB708" s="174">
        <v>11.5</v>
      </c>
      <c r="AC708" s="174">
        <v>4</v>
      </c>
      <c r="AD708" s="174">
        <v>9</v>
      </c>
      <c r="AF708" s="26" t="e">
        <f t="shared" si="73"/>
        <v>#VALUE!</v>
      </c>
      <c r="AG708" s="7"/>
      <c r="AH708" s="7"/>
      <c r="AI708" s="7"/>
      <c r="AJ708" s="7"/>
      <c r="AK708" s="7"/>
      <c r="AL708" s="7"/>
      <c r="AN708" s="26" t="e">
        <f t="shared" si="74"/>
        <v>#VALUE!</v>
      </c>
      <c r="AO708" s="7"/>
      <c r="AP708" s="7"/>
      <c r="AQ708" s="7"/>
      <c r="AR708" s="7"/>
      <c r="AS708" s="7"/>
      <c r="AT708" s="7"/>
      <c r="AV708" s="26" t="e">
        <f t="shared" si="75"/>
        <v>#VALUE!</v>
      </c>
      <c r="AW708" s="7"/>
      <c r="AX708" s="7"/>
      <c r="AY708" s="7"/>
      <c r="AZ708" s="7"/>
      <c r="BA708" s="7"/>
      <c r="BB708" s="7"/>
    </row>
    <row r="709" spans="1:54" x14ac:dyDescent="0.45">
      <c r="A709" s="48">
        <f t="shared" si="76"/>
        <v>42702</v>
      </c>
      <c r="B709" s="60"/>
      <c r="C709" s="61">
        <f>INDEX(($I$12:$N$1473,$Q$12:$V$1473,$Y$12:$AD$1473),$A709-VLOOKUP($C$3,$CA$3:$CC$10,3,FALSE)+1,3,VLOOKUP($C$3,$CA$3:$CB$10,2,FALSE))</f>
        <v>13.35</v>
      </c>
      <c r="D709" s="61">
        <f>INDEX(($I$12:$N$1473,$Q$12:$V$1473,$Y$12:$AD$1473),$A709-VLOOKUP($C$3,$CA$3:$CC$10,3,FALSE)+1,4,VLOOKUP($C$3,$CA$3:$CB$10,2,FALSE))</f>
        <v>11.5</v>
      </c>
      <c r="E709" s="61">
        <f>INDEX(($I$12:$N$1473,$Q$12:$V$1473,$Y$12:$AD$1473),$A709-VLOOKUP($C$3,$CA$3:$CC$10,3,FALSE)+1,5,VLOOKUP($C$3,$CA$3:$CB$10,2,FALSE))</f>
        <v>2.4</v>
      </c>
      <c r="F709" s="62">
        <f>INDEX(($I$12:$N$1473,$Q$12:$V$1473,$Y$12:$AD$1473),$A709-VLOOKUP($C$3,$CA$3:$CC$10,3,FALSE)+1,6,VLOOKUP($C$3,$CA$3:$CB$10,2,FALSE))</f>
        <v>6.9</v>
      </c>
      <c r="G709" s="30"/>
      <c r="H709" s="26">
        <f t="shared" si="70"/>
        <v>42702</v>
      </c>
      <c r="I709" s="7" t="s">
        <v>717</v>
      </c>
      <c r="J709" s="7" t="s">
        <v>20</v>
      </c>
      <c r="K709" s="7">
        <v>12.7</v>
      </c>
      <c r="L709" s="7"/>
      <c r="M709" s="7">
        <v>3.7</v>
      </c>
      <c r="N709" s="7">
        <v>6.9</v>
      </c>
      <c r="P709" s="26">
        <f t="shared" si="71"/>
        <v>42702</v>
      </c>
      <c r="Q709" s="7" t="s">
        <v>717</v>
      </c>
      <c r="R709" s="7" t="s">
        <v>20</v>
      </c>
      <c r="S709" s="7">
        <v>13.25</v>
      </c>
      <c r="T709" s="7">
        <v>10.4</v>
      </c>
      <c r="U709" s="7">
        <v>2.7</v>
      </c>
      <c r="V709" s="7">
        <v>6.8</v>
      </c>
      <c r="X709" s="26">
        <f t="shared" si="72"/>
        <v>42702</v>
      </c>
      <c r="Y709" s="174" t="s">
        <v>717</v>
      </c>
      <c r="Z709" s="174" t="s">
        <v>20</v>
      </c>
      <c r="AA709" s="174">
        <v>13.35</v>
      </c>
      <c r="AB709" s="174">
        <v>11.5</v>
      </c>
      <c r="AC709" s="174">
        <v>2.4</v>
      </c>
      <c r="AD709" s="174">
        <v>6.9</v>
      </c>
      <c r="AF709" s="26" t="e">
        <f t="shared" si="73"/>
        <v>#VALUE!</v>
      </c>
      <c r="AG709" s="7"/>
      <c r="AH709" s="7"/>
      <c r="AI709" s="7"/>
      <c r="AJ709" s="7"/>
      <c r="AK709" s="7"/>
      <c r="AL709" s="7"/>
      <c r="AN709" s="26" t="e">
        <f t="shared" si="74"/>
        <v>#VALUE!</v>
      </c>
      <c r="AO709" s="7"/>
      <c r="AP709" s="7"/>
      <c r="AQ709" s="7"/>
      <c r="AR709" s="7"/>
      <c r="AS709" s="7"/>
      <c r="AT709" s="7"/>
      <c r="AV709" s="26" t="e">
        <f t="shared" si="75"/>
        <v>#VALUE!</v>
      </c>
      <c r="AW709" s="7"/>
      <c r="AX709" s="7"/>
      <c r="AY709" s="7"/>
      <c r="AZ709" s="7"/>
      <c r="BA709" s="7"/>
      <c r="BB709" s="7"/>
    </row>
    <row r="710" spans="1:54" x14ac:dyDescent="0.45">
      <c r="A710" s="48">
        <f t="shared" si="76"/>
        <v>42703</v>
      </c>
      <c r="B710" s="60"/>
      <c r="C710" s="61">
        <f>INDEX(($I$12:$N$1473,$Q$12:$V$1473,$Y$12:$AD$1473),$A710-VLOOKUP($C$3,$CA$3:$CC$10,3,FALSE)+1,3,VLOOKUP($C$3,$CA$3:$CB$10,2,FALSE))</f>
        <v>17.100000000000001</v>
      </c>
      <c r="D710" s="61">
        <f>INDEX(($I$12:$N$1473,$Q$12:$V$1473,$Y$12:$AD$1473),$A710-VLOOKUP($C$3,$CA$3:$CC$10,3,FALSE)+1,4,VLOOKUP($C$3,$CA$3:$CB$10,2,FALSE))</f>
        <v>11.5</v>
      </c>
      <c r="E710" s="61">
        <f>INDEX(($I$12:$N$1473,$Q$12:$V$1473,$Y$12:$AD$1473),$A710-VLOOKUP($C$3,$CA$3:$CC$10,3,FALSE)+1,5,VLOOKUP($C$3,$CA$3:$CB$10,2,FALSE))</f>
        <v>-2.8</v>
      </c>
      <c r="F710" s="62">
        <f>INDEX(($I$12:$N$1473,$Q$12:$V$1473,$Y$12:$AD$1473),$A710-VLOOKUP($C$3,$CA$3:$CC$10,3,FALSE)+1,6,VLOOKUP($C$3,$CA$3:$CB$10,2,FALSE))</f>
        <v>4.5999999999999996</v>
      </c>
      <c r="G710" s="30"/>
      <c r="H710" s="26">
        <f t="shared" si="70"/>
        <v>42703</v>
      </c>
      <c r="I710" s="7" t="s">
        <v>718</v>
      </c>
      <c r="J710" s="7" t="s">
        <v>20</v>
      </c>
      <c r="K710" s="7">
        <v>15.7</v>
      </c>
      <c r="L710" s="7"/>
      <c r="M710" s="7">
        <v>-0.8</v>
      </c>
      <c r="N710" s="7">
        <v>5.4</v>
      </c>
      <c r="P710" s="26">
        <f t="shared" si="71"/>
        <v>42703</v>
      </c>
      <c r="Q710" s="7" t="s">
        <v>718</v>
      </c>
      <c r="R710" s="7" t="s">
        <v>20</v>
      </c>
      <c r="S710" s="7">
        <v>16.850000000000001</v>
      </c>
      <c r="T710" s="7">
        <v>10.4</v>
      </c>
      <c r="U710" s="7">
        <v>-1.9</v>
      </c>
      <c r="V710" s="7">
        <v>4.2</v>
      </c>
      <c r="X710" s="26">
        <f t="shared" si="72"/>
        <v>42703</v>
      </c>
      <c r="Y710" s="174" t="s">
        <v>718</v>
      </c>
      <c r="Z710" s="174" t="s">
        <v>20</v>
      </c>
      <c r="AA710" s="174">
        <v>17.100000000000001</v>
      </c>
      <c r="AB710" s="174">
        <v>11.5</v>
      </c>
      <c r="AC710" s="174">
        <v>-2.8</v>
      </c>
      <c r="AD710" s="174">
        <v>4.5999999999999996</v>
      </c>
      <c r="AF710" s="26" t="e">
        <f t="shared" si="73"/>
        <v>#VALUE!</v>
      </c>
      <c r="AG710" s="7"/>
      <c r="AH710" s="7"/>
      <c r="AI710" s="7"/>
      <c r="AJ710" s="7"/>
      <c r="AK710" s="7"/>
      <c r="AL710" s="7"/>
      <c r="AN710" s="26" t="e">
        <f t="shared" si="74"/>
        <v>#VALUE!</v>
      </c>
      <c r="AO710" s="7"/>
      <c r="AP710" s="7"/>
      <c r="AQ710" s="7"/>
      <c r="AR710" s="7"/>
      <c r="AS710" s="7"/>
      <c r="AT710" s="7"/>
      <c r="AV710" s="26" t="e">
        <f t="shared" si="75"/>
        <v>#VALUE!</v>
      </c>
      <c r="AW710" s="7"/>
      <c r="AX710" s="7"/>
      <c r="AY710" s="7"/>
      <c r="AZ710" s="7"/>
      <c r="BA710" s="7"/>
      <c r="BB710" s="7"/>
    </row>
    <row r="711" spans="1:54" x14ac:dyDescent="0.45">
      <c r="A711" s="48">
        <f t="shared" si="76"/>
        <v>42704</v>
      </c>
      <c r="B711" s="60"/>
      <c r="C711" s="61">
        <f>INDEX(($I$12:$N$1473,$Q$12:$V$1473,$Y$12:$AD$1473),$A711-VLOOKUP($C$3,$CA$3:$CC$10,3,FALSE)+1,3,VLOOKUP($C$3,$CA$3:$CB$10,2,FALSE))</f>
        <v>16.850000000000001</v>
      </c>
      <c r="D711" s="61">
        <f>INDEX(($I$12:$N$1473,$Q$12:$V$1473,$Y$12:$AD$1473),$A711-VLOOKUP($C$3,$CA$3:$CC$10,3,FALSE)+1,4,VLOOKUP($C$3,$CA$3:$CB$10,2,FALSE))</f>
        <v>11.5</v>
      </c>
      <c r="E711" s="61">
        <f>INDEX(($I$12:$N$1473,$Q$12:$V$1473,$Y$12:$AD$1473),$A711-VLOOKUP($C$3,$CA$3:$CC$10,3,FALSE)+1,5,VLOOKUP($C$3,$CA$3:$CB$10,2,FALSE))</f>
        <v>-4.7</v>
      </c>
      <c r="F711" s="62">
        <f>INDEX(($I$12:$N$1473,$Q$12:$V$1473,$Y$12:$AD$1473),$A711-VLOOKUP($C$3,$CA$3:$CC$10,3,FALSE)+1,6,VLOOKUP($C$3,$CA$3:$CB$10,2,FALSE))</f>
        <v>7</v>
      </c>
      <c r="G711" s="30"/>
      <c r="H711" s="26">
        <f t="shared" si="70"/>
        <v>42704</v>
      </c>
      <c r="I711" s="7" t="s">
        <v>719</v>
      </c>
      <c r="J711" s="7" t="s">
        <v>20</v>
      </c>
      <c r="K711" s="7">
        <v>15.2</v>
      </c>
      <c r="L711" s="7"/>
      <c r="M711" s="7">
        <v>-1.5</v>
      </c>
      <c r="N711" s="7">
        <v>7.1</v>
      </c>
      <c r="P711" s="26">
        <f t="shared" si="71"/>
        <v>42704</v>
      </c>
      <c r="Q711" s="7" t="s">
        <v>719</v>
      </c>
      <c r="R711" s="7" t="s">
        <v>20</v>
      </c>
      <c r="S711" s="7">
        <v>17.649999999999999</v>
      </c>
      <c r="T711" s="7">
        <v>10.4</v>
      </c>
      <c r="U711" s="7">
        <v>-5</v>
      </c>
      <c r="V711" s="7">
        <v>5.7</v>
      </c>
      <c r="X711" s="26">
        <f t="shared" si="72"/>
        <v>42704</v>
      </c>
      <c r="Y711" s="174" t="s">
        <v>719</v>
      </c>
      <c r="Z711" s="174" t="s">
        <v>20</v>
      </c>
      <c r="AA711" s="174">
        <v>16.850000000000001</v>
      </c>
      <c r="AB711" s="174">
        <v>11.5</v>
      </c>
      <c r="AC711" s="174">
        <v>-4.7</v>
      </c>
      <c r="AD711" s="174">
        <v>7</v>
      </c>
      <c r="AF711" s="26" t="e">
        <f t="shared" si="73"/>
        <v>#VALUE!</v>
      </c>
      <c r="AG711" s="7"/>
      <c r="AH711" s="7"/>
      <c r="AI711" s="7"/>
      <c r="AJ711" s="7"/>
      <c r="AK711" s="7"/>
      <c r="AL711" s="7"/>
      <c r="AN711" s="26" t="e">
        <f t="shared" si="74"/>
        <v>#VALUE!</v>
      </c>
      <c r="AO711" s="7"/>
      <c r="AP711" s="7"/>
      <c r="AQ711" s="7"/>
      <c r="AR711" s="7"/>
      <c r="AS711" s="7"/>
      <c r="AT711" s="7"/>
      <c r="AV711" s="26" t="e">
        <f t="shared" si="75"/>
        <v>#VALUE!</v>
      </c>
      <c r="AW711" s="7"/>
      <c r="AX711" s="7"/>
      <c r="AY711" s="7"/>
      <c r="AZ711" s="7"/>
      <c r="BA711" s="7"/>
      <c r="BB711" s="7"/>
    </row>
    <row r="712" spans="1:54" x14ac:dyDescent="0.45">
      <c r="A712" s="48">
        <f t="shared" si="76"/>
        <v>42705</v>
      </c>
      <c r="B712" s="60"/>
      <c r="C712" s="61">
        <f>INDEX(($I$12:$N$1473,$Q$12:$V$1473,$Y$12:$AD$1473),$A712-VLOOKUP($C$3,$CA$3:$CC$10,3,FALSE)+1,3,VLOOKUP($C$3,$CA$3:$CB$10,2,FALSE))</f>
        <v>17.149999999999999</v>
      </c>
      <c r="D712" s="61">
        <f>INDEX(($I$12:$N$1473,$Q$12:$V$1473,$Y$12:$AD$1473),$A712-VLOOKUP($C$3,$CA$3:$CC$10,3,FALSE)+1,4,VLOOKUP($C$3,$CA$3:$CB$10,2,FALSE))</f>
        <v>14.61</v>
      </c>
      <c r="E712" s="61">
        <f>INDEX(($I$12:$N$1473,$Q$12:$V$1473,$Y$12:$AD$1473),$A712-VLOOKUP($C$3,$CA$3:$CC$10,3,FALSE)+1,5,VLOOKUP($C$3,$CA$3:$CB$10,2,FALSE))</f>
        <v>-5.6</v>
      </c>
      <c r="F712" s="62">
        <f>INDEX(($I$12:$N$1473,$Q$12:$V$1473,$Y$12:$AD$1473),$A712-VLOOKUP($C$3,$CA$3:$CC$10,3,FALSE)+1,6,VLOOKUP($C$3,$CA$3:$CB$10,2,FALSE))</f>
        <v>7.3</v>
      </c>
      <c r="G712" s="30"/>
      <c r="H712" s="26">
        <f t="shared" si="70"/>
        <v>42705</v>
      </c>
      <c r="I712" s="7" t="s">
        <v>720</v>
      </c>
      <c r="J712" s="7" t="s">
        <v>20</v>
      </c>
      <c r="K712" s="7">
        <v>14.9</v>
      </c>
      <c r="L712" s="7"/>
      <c r="M712" s="7">
        <v>-1.5</v>
      </c>
      <c r="N712" s="7">
        <v>7.7</v>
      </c>
      <c r="P712" s="26">
        <f t="shared" si="71"/>
        <v>42705</v>
      </c>
      <c r="Q712" s="7" t="s">
        <v>720</v>
      </c>
      <c r="R712" s="7" t="s">
        <v>20</v>
      </c>
      <c r="S712" s="7">
        <v>16.75</v>
      </c>
      <c r="T712" s="7">
        <v>13.19</v>
      </c>
      <c r="U712" s="7">
        <v>-5.2</v>
      </c>
      <c r="V712" s="7">
        <v>7.7</v>
      </c>
      <c r="X712" s="26">
        <f t="shared" si="72"/>
        <v>42705</v>
      </c>
      <c r="Y712" s="174" t="s">
        <v>720</v>
      </c>
      <c r="Z712" s="174" t="s">
        <v>20</v>
      </c>
      <c r="AA712" s="174">
        <v>17.149999999999999</v>
      </c>
      <c r="AB712" s="174">
        <v>14.61</v>
      </c>
      <c r="AC712" s="174">
        <v>-5.6</v>
      </c>
      <c r="AD712" s="174">
        <v>7.3</v>
      </c>
      <c r="AF712" s="26" t="e">
        <f t="shared" si="73"/>
        <v>#VALUE!</v>
      </c>
      <c r="AG712" s="7"/>
      <c r="AH712" s="7"/>
      <c r="AI712" s="7"/>
      <c r="AJ712" s="7"/>
      <c r="AK712" s="7"/>
      <c r="AL712" s="7"/>
      <c r="AN712" s="26" t="e">
        <f t="shared" si="74"/>
        <v>#VALUE!</v>
      </c>
      <c r="AO712" s="7"/>
      <c r="AP712" s="7"/>
      <c r="AQ712" s="7"/>
      <c r="AR712" s="7"/>
      <c r="AS712" s="7"/>
      <c r="AT712" s="7"/>
      <c r="AV712" s="26" t="e">
        <f t="shared" si="75"/>
        <v>#VALUE!</v>
      </c>
      <c r="AW712" s="7"/>
      <c r="AX712" s="7"/>
      <c r="AY712" s="7"/>
      <c r="AZ712" s="7"/>
      <c r="BA712" s="7"/>
      <c r="BB712" s="7"/>
    </row>
    <row r="713" spans="1:54" x14ac:dyDescent="0.45">
      <c r="A713" s="48">
        <f t="shared" si="76"/>
        <v>42706</v>
      </c>
      <c r="B713" s="60"/>
      <c r="C713" s="61">
        <f>INDEX(($I$12:$N$1473,$Q$12:$V$1473,$Y$12:$AD$1473),$A713-VLOOKUP($C$3,$CA$3:$CC$10,3,FALSE)+1,3,VLOOKUP($C$3,$CA$3:$CB$10,2,FALSE))</f>
        <v>16.45</v>
      </c>
      <c r="D713" s="61">
        <f>INDEX(($I$12:$N$1473,$Q$12:$V$1473,$Y$12:$AD$1473),$A713-VLOOKUP($C$3,$CA$3:$CC$10,3,FALSE)+1,4,VLOOKUP($C$3,$CA$3:$CB$10,2,FALSE))</f>
        <v>14.61</v>
      </c>
      <c r="E713" s="61">
        <f>INDEX(($I$12:$N$1473,$Q$12:$V$1473,$Y$12:$AD$1473),$A713-VLOOKUP($C$3,$CA$3:$CC$10,3,FALSE)+1,5,VLOOKUP($C$3,$CA$3:$CB$10,2,FALSE))</f>
        <v>-3.2</v>
      </c>
      <c r="F713" s="62">
        <f>INDEX(($I$12:$N$1473,$Q$12:$V$1473,$Y$12:$AD$1473),$A713-VLOOKUP($C$3,$CA$3:$CC$10,3,FALSE)+1,6,VLOOKUP($C$3,$CA$3:$CB$10,2,FALSE))</f>
        <v>6.3</v>
      </c>
      <c r="G713" s="30"/>
      <c r="H713" s="26">
        <f t="shared" si="70"/>
        <v>42706</v>
      </c>
      <c r="I713" s="7" t="s">
        <v>721</v>
      </c>
      <c r="J713" s="7" t="s">
        <v>20</v>
      </c>
      <c r="K713" s="7">
        <v>12.75</v>
      </c>
      <c r="L713" s="7"/>
      <c r="M713" s="7">
        <v>3</v>
      </c>
      <c r="N713" s="7">
        <v>7.5</v>
      </c>
      <c r="P713" s="26">
        <f t="shared" si="71"/>
        <v>42706</v>
      </c>
      <c r="Q713" s="7" t="s">
        <v>721</v>
      </c>
      <c r="R713" s="7" t="s">
        <v>20</v>
      </c>
      <c r="S713" s="7">
        <v>15.45</v>
      </c>
      <c r="T713" s="7">
        <v>13.19</v>
      </c>
      <c r="U713" s="7">
        <v>-1.3</v>
      </c>
      <c r="V713" s="7">
        <v>6.4</v>
      </c>
      <c r="X713" s="26">
        <f t="shared" si="72"/>
        <v>42706</v>
      </c>
      <c r="Y713" s="174" t="s">
        <v>721</v>
      </c>
      <c r="Z713" s="174" t="s">
        <v>20</v>
      </c>
      <c r="AA713" s="174">
        <v>16.45</v>
      </c>
      <c r="AB713" s="174">
        <v>14.61</v>
      </c>
      <c r="AC713" s="174">
        <v>-3.2</v>
      </c>
      <c r="AD713" s="174">
        <v>6.3</v>
      </c>
      <c r="AF713" s="26" t="e">
        <f t="shared" si="73"/>
        <v>#VALUE!</v>
      </c>
      <c r="AG713" s="7"/>
      <c r="AH713" s="7"/>
      <c r="AI713" s="7"/>
      <c r="AJ713" s="7"/>
      <c r="AK713" s="7"/>
      <c r="AL713" s="7"/>
      <c r="AN713" s="26" t="e">
        <f t="shared" si="74"/>
        <v>#VALUE!</v>
      </c>
      <c r="AO713" s="7"/>
      <c r="AP713" s="7"/>
      <c r="AQ713" s="7"/>
      <c r="AR713" s="7"/>
      <c r="AS713" s="7"/>
      <c r="AT713" s="7"/>
      <c r="AV713" s="26" t="e">
        <f t="shared" si="75"/>
        <v>#VALUE!</v>
      </c>
      <c r="AW713" s="7"/>
      <c r="AX713" s="7"/>
      <c r="AY713" s="7"/>
      <c r="AZ713" s="7"/>
      <c r="BA713" s="7"/>
      <c r="BB713" s="7"/>
    </row>
    <row r="714" spans="1:54" x14ac:dyDescent="0.45">
      <c r="A714" s="48">
        <f t="shared" si="76"/>
        <v>42707</v>
      </c>
      <c r="B714" s="60"/>
      <c r="C714" s="61">
        <f>INDEX(($I$12:$N$1473,$Q$12:$V$1473,$Y$12:$AD$1473),$A714-VLOOKUP($C$3,$CA$3:$CC$10,3,FALSE)+1,3,VLOOKUP($C$3,$CA$3:$CB$10,2,FALSE))</f>
        <v>13.15</v>
      </c>
      <c r="D714" s="61">
        <f>INDEX(($I$12:$N$1473,$Q$12:$V$1473,$Y$12:$AD$1473),$A714-VLOOKUP($C$3,$CA$3:$CC$10,3,FALSE)+1,4,VLOOKUP($C$3,$CA$3:$CB$10,2,FALSE))</f>
        <v>14.61</v>
      </c>
      <c r="E714" s="61">
        <f>INDEX(($I$12:$N$1473,$Q$12:$V$1473,$Y$12:$AD$1473),$A714-VLOOKUP($C$3,$CA$3:$CC$10,3,FALSE)+1,5,VLOOKUP($C$3,$CA$3:$CB$10,2,FALSE))</f>
        <v>2.7</v>
      </c>
      <c r="F714" s="62">
        <f>INDEX(($I$12:$N$1473,$Q$12:$V$1473,$Y$12:$AD$1473),$A714-VLOOKUP($C$3,$CA$3:$CC$10,3,FALSE)+1,6,VLOOKUP($C$3,$CA$3:$CB$10,2,FALSE))</f>
        <v>7</v>
      </c>
      <c r="G714" s="30"/>
      <c r="H714" s="26">
        <f t="shared" si="70"/>
        <v>42707</v>
      </c>
      <c r="I714" s="7" t="s">
        <v>722</v>
      </c>
      <c r="J714" s="7" t="s">
        <v>20</v>
      </c>
      <c r="K714" s="7">
        <v>12.3</v>
      </c>
      <c r="L714" s="7"/>
      <c r="M714" s="7">
        <v>4.2</v>
      </c>
      <c r="N714" s="7">
        <v>7.2</v>
      </c>
      <c r="P714" s="26">
        <f t="shared" si="71"/>
        <v>42707</v>
      </c>
      <c r="Q714" s="7" t="s">
        <v>722</v>
      </c>
      <c r="R714" s="7" t="s">
        <v>20</v>
      </c>
      <c r="S714" s="7">
        <v>13.55</v>
      </c>
      <c r="T714" s="7">
        <v>13.19</v>
      </c>
      <c r="U714" s="7">
        <v>2.4</v>
      </c>
      <c r="V714" s="7">
        <v>6.5</v>
      </c>
      <c r="X714" s="26">
        <f t="shared" si="72"/>
        <v>42707</v>
      </c>
      <c r="Y714" s="174" t="s">
        <v>722</v>
      </c>
      <c r="Z714" s="174" t="s">
        <v>20</v>
      </c>
      <c r="AA714" s="174">
        <v>13.15</v>
      </c>
      <c r="AB714" s="174">
        <v>14.61</v>
      </c>
      <c r="AC714" s="174">
        <v>2.7</v>
      </c>
      <c r="AD714" s="174">
        <v>7</v>
      </c>
      <c r="AF714" s="26" t="e">
        <f t="shared" si="73"/>
        <v>#VALUE!</v>
      </c>
      <c r="AG714" s="7"/>
      <c r="AH714" s="7"/>
      <c r="AI714" s="7"/>
      <c r="AJ714" s="7"/>
      <c r="AK714" s="7"/>
      <c r="AL714" s="7"/>
      <c r="AN714" s="26" t="e">
        <f t="shared" si="74"/>
        <v>#VALUE!</v>
      </c>
      <c r="AO714" s="7"/>
      <c r="AP714" s="7"/>
      <c r="AQ714" s="7"/>
      <c r="AR714" s="7"/>
      <c r="AS714" s="7"/>
      <c r="AT714" s="7"/>
      <c r="AV714" s="26" t="e">
        <f t="shared" si="75"/>
        <v>#VALUE!</v>
      </c>
      <c r="AW714" s="7"/>
      <c r="AX714" s="7"/>
      <c r="AY714" s="7"/>
      <c r="AZ714" s="7"/>
      <c r="BA714" s="7"/>
      <c r="BB714" s="7"/>
    </row>
    <row r="715" spans="1:54" x14ac:dyDescent="0.45">
      <c r="A715" s="48">
        <f t="shared" si="76"/>
        <v>42708</v>
      </c>
      <c r="B715" s="60"/>
      <c r="C715" s="61">
        <f>INDEX(($I$12:$N$1473,$Q$12:$V$1473,$Y$12:$AD$1473),$A715-VLOOKUP($C$3,$CA$3:$CC$10,3,FALSE)+1,3,VLOOKUP($C$3,$CA$3:$CB$10,2,FALSE))</f>
        <v>16.25</v>
      </c>
      <c r="D715" s="61">
        <f>INDEX(($I$12:$N$1473,$Q$12:$V$1473,$Y$12:$AD$1473),$A715-VLOOKUP($C$3,$CA$3:$CC$10,3,FALSE)+1,4,VLOOKUP($C$3,$CA$3:$CB$10,2,FALSE))</f>
        <v>14.61</v>
      </c>
      <c r="E715" s="61">
        <f>INDEX(($I$12:$N$1473,$Q$12:$V$1473,$Y$12:$AD$1473),$A715-VLOOKUP($C$3,$CA$3:$CC$10,3,FALSE)+1,5,VLOOKUP($C$3,$CA$3:$CB$10,2,FALSE))</f>
        <v>-1.7</v>
      </c>
      <c r="F715" s="62">
        <f>INDEX(($I$12:$N$1473,$Q$12:$V$1473,$Y$12:$AD$1473),$A715-VLOOKUP($C$3,$CA$3:$CC$10,3,FALSE)+1,6,VLOOKUP($C$3,$CA$3:$CB$10,2,FALSE))</f>
        <v>5.2</v>
      </c>
      <c r="G715" s="30"/>
      <c r="H715" s="26">
        <f t="shared" si="70"/>
        <v>42708</v>
      </c>
      <c r="I715" s="7" t="s">
        <v>723</v>
      </c>
      <c r="J715" s="7" t="s">
        <v>20</v>
      </c>
      <c r="K715" s="7">
        <v>15.2</v>
      </c>
      <c r="L715" s="7"/>
      <c r="M715" s="7">
        <v>-0.3</v>
      </c>
      <c r="N715" s="7">
        <v>5.9</v>
      </c>
      <c r="P715" s="26">
        <f t="shared" si="71"/>
        <v>42708</v>
      </c>
      <c r="Q715" s="7" t="s">
        <v>723</v>
      </c>
      <c r="R715" s="7" t="s">
        <v>20</v>
      </c>
      <c r="S715" s="7">
        <v>16.45</v>
      </c>
      <c r="T715" s="7">
        <v>13.19</v>
      </c>
      <c r="U715" s="7">
        <v>-2.2999999999999998</v>
      </c>
      <c r="V715" s="7">
        <v>5.4</v>
      </c>
      <c r="X715" s="26">
        <f t="shared" si="72"/>
        <v>42708</v>
      </c>
      <c r="Y715" s="174" t="s">
        <v>723</v>
      </c>
      <c r="Z715" s="174" t="s">
        <v>20</v>
      </c>
      <c r="AA715" s="174">
        <v>16.25</v>
      </c>
      <c r="AB715" s="174">
        <v>14.61</v>
      </c>
      <c r="AC715" s="174">
        <v>-1.7</v>
      </c>
      <c r="AD715" s="174">
        <v>5.2</v>
      </c>
      <c r="AF715" s="26" t="e">
        <f t="shared" si="73"/>
        <v>#VALUE!</v>
      </c>
      <c r="AG715" s="7"/>
      <c r="AH715" s="7"/>
      <c r="AI715" s="7"/>
      <c r="AJ715" s="7"/>
      <c r="AK715" s="7"/>
      <c r="AL715" s="7"/>
      <c r="AN715" s="26" t="e">
        <f t="shared" si="74"/>
        <v>#VALUE!</v>
      </c>
      <c r="AO715" s="7"/>
      <c r="AP715" s="7"/>
      <c r="AQ715" s="7"/>
      <c r="AR715" s="7"/>
      <c r="AS715" s="7"/>
      <c r="AT715" s="7"/>
      <c r="AV715" s="26" t="e">
        <f t="shared" si="75"/>
        <v>#VALUE!</v>
      </c>
      <c r="AW715" s="7"/>
      <c r="AX715" s="7"/>
      <c r="AY715" s="7"/>
      <c r="AZ715" s="7"/>
      <c r="BA715" s="7"/>
      <c r="BB715" s="7"/>
    </row>
    <row r="716" spans="1:54" x14ac:dyDescent="0.45">
      <c r="A716" s="48">
        <f t="shared" si="76"/>
        <v>42709</v>
      </c>
      <c r="B716" s="60"/>
      <c r="C716" s="61">
        <f>INDEX(($I$12:$N$1473,$Q$12:$V$1473,$Y$12:$AD$1473),$A716-VLOOKUP($C$3,$CA$3:$CC$10,3,FALSE)+1,3,VLOOKUP($C$3,$CA$3:$CB$10,2,FALSE))</f>
        <v>14.5</v>
      </c>
      <c r="D716" s="61">
        <f>INDEX(($I$12:$N$1473,$Q$12:$V$1473,$Y$12:$AD$1473),$A716-VLOOKUP($C$3,$CA$3:$CC$10,3,FALSE)+1,4,VLOOKUP($C$3,$CA$3:$CB$10,2,FALSE))</f>
        <v>14.61</v>
      </c>
      <c r="E716" s="61">
        <f>INDEX(($I$12:$N$1473,$Q$12:$V$1473,$Y$12:$AD$1473),$A716-VLOOKUP($C$3,$CA$3:$CC$10,3,FALSE)+1,5,VLOOKUP($C$3,$CA$3:$CB$10,2,FALSE))</f>
        <v>-1.8</v>
      </c>
      <c r="F716" s="62">
        <f>INDEX(($I$12:$N$1473,$Q$12:$V$1473,$Y$12:$AD$1473),$A716-VLOOKUP($C$3,$CA$3:$CC$10,3,FALSE)+1,6,VLOOKUP($C$3,$CA$3:$CB$10,2,FALSE))</f>
        <v>8.8000000000000007</v>
      </c>
      <c r="G716" s="30"/>
      <c r="H716" s="26">
        <f t="shared" si="70"/>
        <v>42709</v>
      </c>
      <c r="I716" s="7" t="s">
        <v>724</v>
      </c>
      <c r="J716" s="7" t="s">
        <v>20</v>
      </c>
      <c r="K716" s="7">
        <v>12.95</v>
      </c>
      <c r="L716" s="7"/>
      <c r="M716" s="7">
        <v>1.3</v>
      </c>
      <c r="N716" s="7">
        <v>8.8000000000000007</v>
      </c>
      <c r="P716" s="26">
        <f t="shared" si="71"/>
        <v>42709</v>
      </c>
      <c r="Q716" s="7" t="s">
        <v>724</v>
      </c>
      <c r="R716" s="7" t="s">
        <v>20</v>
      </c>
      <c r="S716" s="7">
        <v>14.3</v>
      </c>
      <c r="T716" s="7">
        <v>13.19</v>
      </c>
      <c r="U716" s="7">
        <v>-1.3</v>
      </c>
      <c r="V716" s="7">
        <v>8.6999999999999993</v>
      </c>
      <c r="X716" s="26">
        <f t="shared" si="72"/>
        <v>42709</v>
      </c>
      <c r="Y716" s="174" t="s">
        <v>724</v>
      </c>
      <c r="Z716" s="174" t="s">
        <v>20</v>
      </c>
      <c r="AA716" s="174">
        <v>14.5</v>
      </c>
      <c r="AB716" s="174">
        <v>14.61</v>
      </c>
      <c r="AC716" s="174">
        <v>-1.8</v>
      </c>
      <c r="AD716" s="174">
        <v>8.8000000000000007</v>
      </c>
      <c r="AF716" s="26" t="e">
        <f t="shared" si="73"/>
        <v>#VALUE!</v>
      </c>
      <c r="AG716" s="7"/>
      <c r="AH716" s="7"/>
      <c r="AI716" s="7"/>
      <c r="AJ716" s="7"/>
      <c r="AK716" s="7"/>
      <c r="AL716" s="7"/>
      <c r="AN716" s="26" t="e">
        <f t="shared" si="74"/>
        <v>#VALUE!</v>
      </c>
      <c r="AO716" s="7"/>
      <c r="AP716" s="7"/>
      <c r="AQ716" s="7"/>
      <c r="AR716" s="7"/>
      <c r="AS716" s="7"/>
      <c r="AT716" s="7"/>
      <c r="AV716" s="26" t="e">
        <f t="shared" si="75"/>
        <v>#VALUE!</v>
      </c>
      <c r="AW716" s="7"/>
      <c r="AX716" s="7"/>
      <c r="AY716" s="7"/>
      <c r="AZ716" s="7"/>
      <c r="BA716" s="7"/>
      <c r="BB716" s="7"/>
    </row>
    <row r="717" spans="1:54" x14ac:dyDescent="0.45">
      <c r="A717" s="48">
        <f t="shared" si="76"/>
        <v>42710</v>
      </c>
      <c r="B717" s="60"/>
      <c r="C717" s="61">
        <f>INDEX(($I$12:$N$1473,$Q$12:$V$1473,$Y$12:$AD$1473),$A717-VLOOKUP($C$3,$CA$3:$CC$10,3,FALSE)+1,3,VLOOKUP($C$3,$CA$3:$CB$10,2,FALSE))</f>
        <v>13.3</v>
      </c>
      <c r="D717" s="61">
        <f>INDEX(($I$12:$N$1473,$Q$12:$V$1473,$Y$12:$AD$1473),$A717-VLOOKUP($C$3,$CA$3:$CC$10,3,FALSE)+1,4,VLOOKUP($C$3,$CA$3:$CB$10,2,FALSE))</f>
        <v>14.61</v>
      </c>
      <c r="E717" s="61">
        <f>INDEX(($I$12:$N$1473,$Q$12:$V$1473,$Y$12:$AD$1473),$A717-VLOOKUP($C$3,$CA$3:$CC$10,3,FALSE)+1,5,VLOOKUP($C$3,$CA$3:$CB$10,2,FALSE))</f>
        <v>-0.9</v>
      </c>
      <c r="F717" s="62">
        <f>INDEX(($I$12:$N$1473,$Q$12:$V$1473,$Y$12:$AD$1473),$A717-VLOOKUP($C$3,$CA$3:$CC$10,3,FALSE)+1,6,VLOOKUP($C$3,$CA$3:$CB$10,2,FALSE))</f>
        <v>10.3</v>
      </c>
      <c r="G717" s="30"/>
      <c r="H717" s="26">
        <f t="shared" ref="H717:H780" si="77">DATEVALUE(LEFT(I717,10))</f>
        <v>42710</v>
      </c>
      <c r="I717" s="7" t="s">
        <v>725</v>
      </c>
      <c r="J717" s="7" t="s">
        <v>20</v>
      </c>
      <c r="K717" s="7">
        <v>11.6</v>
      </c>
      <c r="L717" s="7"/>
      <c r="M717" s="7">
        <v>1.9</v>
      </c>
      <c r="N717" s="7">
        <v>10.9</v>
      </c>
      <c r="P717" s="26">
        <f t="shared" ref="P717:P780" si="78">DATEVALUE(LEFT(Q717,10))</f>
        <v>42710</v>
      </c>
      <c r="Q717" s="7" t="s">
        <v>725</v>
      </c>
      <c r="R717" s="7" t="s">
        <v>20</v>
      </c>
      <c r="S717" s="7">
        <v>12.95</v>
      </c>
      <c r="T717" s="7">
        <v>13.19</v>
      </c>
      <c r="U717" s="7">
        <v>-1</v>
      </c>
      <c r="V717" s="7">
        <v>11.1</v>
      </c>
      <c r="X717" s="26">
        <f t="shared" ref="X717:X780" si="79">DATEVALUE(LEFT(Y717,10))</f>
        <v>42710</v>
      </c>
      <c r="Y717" s="174" t="s">
        <v>725</v>
      </c>
      <c r="Z717" s="174" t="s">
        <v>20</v>
      </c>
      <c r="AA717" s="174">
        <v>13.3</v>
      </c>
      <c r="AB717" s="174">
        <v>14.61</v>
      </c>
      <c r="AC717" s="174">
        <v>-0.9</v>
      </c>
      <c r="AD717" s="174">
        <v>10.3</v>
      </c>
      <c r="AF717" s="26" t="e">
        <f t="shared" ref="AF717:AF780" si="80">DATEVALUE(LEFT(AG717,10))</f>
        <v>#VALUE!</v>
      </c>
      <c r="AG717" s="7"/>
      <c r="AH717" s="7"/>
      <c r="AI717" s="7"/>
      <c r="AJ717" s="7"/>
      <c r="AK717" s="7"/>
      <c r="AL717" s="7"/>
      <c r="AN717" s="26" t="e">
        <f t="shared" ref="AN717:AN780" si="81">DATEVALUE(LEFT(AO717,10))</f>
        <v>#VALUE!</v>
      </c>
      <c r="AO717" s="7"/>
      <c r="AP717" s="7"/>
      <c r="AQ717" s="7"/>
      <c r="AR717" s="7"/>
      <c r="AS717" s="7"/>
      <c r="AT717" s="7"/>
      <c r="AV717" s="26" t="e">
        <f t="shared" ref="AV717:AV780" si="82">DATEVALUE(LEFT(AW717,10))</f>
        <v>#VALUE!</v>
      </c>
      <c r="AW717" s="7"/>
      <c r="AX717" s="7"/>
      <c r="AY717" s="7"/>
      <c r="AZ717" s="7"/>
      <c r="BA717" s="7"/>
      <c r="BB717" s="7"/>
    </row>
    <row r="718" spans="1:54" x14ac:dyDescent="0.45">
      <c r="A718" s="48">
        <f t="shared" ref="A718:A781" si="83">IF(A717&lt;DATE(YEAR($E$9),MONTH($E$9),DAY($E$9)-1),DATE(YEAR(A717),MONTH(A717),DAY(A717)+1)," ")</f>
        <v>42711</v>
      </c>
      <c r="B718" s="60"/>
      <c r="C718" s="61">
        <f>INDEX(($I$12:$N$1473,$Q$12:$V$1473,$Y$12:$AD$1473),$A718-VLOOKUP($C$3,$CA$3:$CC$10,3,FALSE)+1,3,VLOOKUP($C$3,$CA$3:$CB$10,2,FALSE))</f>
        <v>12.85</v>
      </c>
      <c r="D718" s="61">
        <f>INDEX(($I$12:$N$1473,$Q$12:$V$1473,$Y$12:$AD$1473),$A718-VLOOKUP($C$3,$CA$3:$CC$10,3,FALSE)+1,4,VLOOKUP($C$3,$CA$3:$CB$10,2,FALSE))</f>
        <v>14.61</v>
      </c>
      <c r="E718" s="61">
        <f>INDEX(($I$12:$N$1473,$Q$12:$V$1473,$Y$12:$AD$1473),$A718-VLOOKUP($C$3,$CA$3:$CC$10,3,FALSE)+1,5,VLOOKUP($C$3,$CA$3:$CB$10,2,FALSE))</f>
        <v>0.2</v>
      </c>
      <c r="F718" s="62">
        <f>INDEX(($I$12:$N$1473,$Q$12:$V$1473,$Y$12:$AD$1473),$A718-VLOOKUP($C$3,$CA$3:$CC$10,3,FALSE)+1,6,VLOOKUP($C$3,$CA$3:$CB$10,2,FALSE))</f>
        <v>10.1</v>
      </c>
      <c r="G718" s="30"/>
      <c r="H718" s="26">
        <f t="shared" si="77"/>
        <v>42711</v>
      </c>
      <c r="I718" s="7" t="s">
        <v>726</v>
      </c>
      <c r="J718" s="7" t="s">
        <v>20</v>
      </c>
      <c r="K718" s="7">
        <v>11.9</v>
      </c>
      <c r="L718" s="7"/>
      <c r="M718" s="7">
        <v>2.4</v>
      </c>
      <c r="N718" s="7">
        <v>9.8000000000000007</v>
      </c>
      <c r="P718" s="26">
        <f t="shared" si="78"/>
        <v>42711</v>
      </c>
      <c r="Q718" s="7" t="s">
        <v>726</v>
      </c>
      <c r="R718" s="7" t="s">
        <v>20</v>
      </c>
      <c r="S718" s="7">
        <v>12.85</v>
      </c>
      <c r="T718" s="7">
        <v>13.19</v>
      </c>
      <c r="U718" s="7">
        <v>-0.3</v>
      </c>
      <c r="V718" s="7">
        <v>10.6</v>
      </c>
      <c r="X718" s="26">
        <f t="shared" si="79"/>
        <v>42711</v>
      </c>
      <c r="Y718" s="174" t="s">
        <v>726</v>
      </c>
      <c r="Z718" s="174" t="s">
        <v>20</v>
      </c>
      <c r="AA718" s="174">
        <v>12.85</v>
      </c>
      <c r="AB718" s="174">
        <v>14.61</v>
      </c>
      <c r="AC718" s="174">
        <v>0.2</v>
      </c>
      <c r="AD718" s="174">
        <v>10.1</v>
      </c>
      <c r="AF718" s="26" t="e">
        <f t="shared" si="80"/>
        <v>#VALUE!</v>
      </c>
      <c r="AG718" s="7"/>
      <c r="AH718" s="7"/>
      <c r="AI718" s="7"/>
      <c r="AJ718" s="7"/>
      <c r="AK718" s="7"/>
      <c r="AL718" s="7"/>
      <c r="AN718" s="26" t="e">
        <f t="shared" si="81"/>
        <v>#VALUE!</v>
      </c>
      <c r="AO718" s="7"/>
      <c r="AP718" s="7"/>
      <c r="AQ718" s="7"/>
      <c r="AR718" s="7"/>
      <c r="AS718" s="7"/>
      <c r="AT718" s="7"/>
      <c r="AV718" s="26" t="e">
        <f t="shared" si="82"/>
        <v>#VALUE!</v>
      </c>
      <c r="AW718" s="7"/>
      <c r="AX718" s="7"/>
      <c r="AY718" s="7"/>
      <c r="AZ718" s="7"/>
      <c r="BA718" s="7"/>
      <c r="BB718" s="7"/>
    </row>
    <row r="719" spans="1:54" x14ac:dyDescent="0.45">
      <c r="A719" s="48">
        <f t="shared" si="83"/>
        <v>42712</v>
      </c>
      <c r="B719" s="60"/>
      <c r="C719" s="61">
        <f>INDEX(($I$12:$N$1473,$Q$12:$V$1473,$Y$12:$AD$1473),$A719-VLOOKUP($C$3,$CA$3:$CC$10,3,FALSE)+1,3,VLOOKUP($C$3,$CA$3:$CB$10,2,FALSE))</f>
        <v>13.55</v>
      </c>
      <c r="D719" s="61">
        <f>INDEX(($I$12:$N$1473,$Q$12:$V$1473,$Y$12:$AD$1473),$A719-VLOOKUP($C$3,$CA$3:$CC$10,3,FALSE)+1,4,VLOOKUP($C$3,$CA$3:$CB$10,2,FALSE))</f>
        <v>14.61</v>
      </c>
      <c r="E719" s="61">
        <f>INDEX(($I$12:$N$1473,$Q$12:$V$1473,$Y$12:$AD$1473),$A719-VLOOKUP($C$3,$CA$3:$CC$10,3,FALSE)+1,5,VLOOKUP($C$3,$CA$3:$CB$10,2,FALSE))</f>
        <v>-1.3</v>
      </c>
      <c r="F719" s="62">
        <f>INDEX(($I$12:$N$1473,$Q$12:$V$1473,$Y$12:$AD$1473),$A719-VLOOKUP($C$3,$CA$3:$CC$10,3,FALSE)+1,6,VLOOKUP($C$3,$CA$3:$CB$10,2,FALSE))</f>
        <v>10.199999999999999</v>
      </c>
      <c r="G719" s="30"/>
      <c r="H719" s="26">
        <f t="shared" si="77"/>
        <v>42712</v>
      </c>
      <c r="I719" s="7" t="s">
        <v>727</v>
      </c>
      <c r="J719" s="7" t="s">
        <v>20</v>
      </c>
      <c r="K719" s="7">
        <v>12.55</v>
      </c>
      <c r="L719" s="7"/>
      <c r="M719" s="7">
        <v>1.3</v>
      </c>
      <c r="N719" s="7">
        <v>9.6</v>
      </c>
      <c r="P719" s="26">
        <f t="shared" si="78"/>
        <v>42712</v>
      </c>
      <c r="Q719" s="7" t="s">
        <v>727</v>
      </c>
      <c r="R719" s="7" t="s">
        <v>20</v>
      </c>
      <c r="S719" s="7">
        <v>13.35</v>
      </c>
      <c r="T719" s="7">
        <v>13.19</v>
      </c>
      <c r="U719" s="7">
        <v>-1.4</v>
      </c>
      <c r="V719" s="7">
        <v>10.7</v>
      </c>
      <c r="X719" s="26">
        <f t="shared" si="79"/>
        <v>42712</v>
      </c>
      <c r="Y719" s="174" t="s">
        <v>727</v>
      </c>
      <c r="Z719" s="174" t="s">
        <v>20</v>
      </c>
      <c r="AA719" s="174">
        <v>13.55</v>
      </c>
      <c r="AB719" s="174">
        <v>14.61</v>
      </c>
      <c r="AC719" s="174">
        <v>-1.3</v>
      </c>
      <c r="AD719" s="174">
        <v>10.199999999999999</v>
      </c>
      <c r="AF719" s="26" t="e">
        <f t="shared" si="80"/>
        <v>#VALUE!</v>
      </c>
      <c r="AG719" s="7"/>
      <c r="AH719" s="7"/>
      <c r="AI719" s="7"/>
      <c r="AJ719" s="7"/>
      <c r="AK719" s="7"/>
      <c r="AL719" s="7"/>
      <c r="AN719" s="26" t="e">
        <f t="shared" si="81"/>
        <v>#VALUE!</v>
      </c>
      <c r="AO719" s="7"/>
      <c r="AP719" s="7"/>
      <c r="AQ719" s="7"/>
      <c r="AR719" s="7"/>
      <c r="AS719" s="7"/>
      <c r="AT719" s="7"/>
      <c r="AV719" s="26" t="e">
        <f t="shared" si="82"/>
        <v>#VALUE!</v>
      </c>
      <c r="AW719" s="7"/>
      <c r="AX719" s="7"/>
      <c r="AY719" s="7"/>
      <c r="AZ719" s="7"/>
      <c r="BA719" s="7"/>
      <c r="BB719" s="7"/>
    </row>
    <row r="720" spans="1:54" x14ac:dyDescent="0.45">
      <c r="A720" s="48">
        <f t="shared" si="83"/>
        <v>42713</v>
      </c>
      <c r="B720" s="60"/>
      <c r="C720" s="61">
        <f>INDEX(($I$12:$N$1473,$Q$12:$V$1473,$Y$12:$AD$1473),$A720-VLOOKUP($C$3,$CA$3:$CC$10,3,FALSE)+1,3,VLOOKUP($C$3,$CA$3:$CB$10,2,FALSE))</f>
        <v>11.6</v>
      </c>
      <c r="D720" s="61">
        <f>INDEX(($I$12:$N$1473,$Q$12:$V$1473,$Y$12:$AD$1473),$A720-VLOOKUP($C$3,$CA$3:$CC$10,3,FALSE)+1,4,VLOOKUP($C$3,$CA$3:$CB$10,2,FALSE))</f>
        <v>14.61</v>
      </c>
      <c r="E720" s="61">
        <f>INDEX(($I$12:$N$1473,$Q$12:$V$1473,$Y$12:$AD$1473),$A720-VLOOKUP($C$3,$CA$3:$CC$10,3,FALSE)+1,5,VLOOKUP($C$3,$CA$3:$CB$10,2,FALSE))</f>
        <v>1.7</v>
      </c>
      <c r="F720" s="62">
        <f>INDEX(($I$12:$N$1473,$Q$12:$V$1473,$Y$12:$AD$1473),$A720-VLOOKUP($C$3,$CA$3:$CC$10,3,FALSE)+1,6,VLOOKUP($C$3,$CA$3:$CB$10,2,FALSE))</f>
        <v>11.1</v>
      </c>
      <c r="G720" s="30"/>
      <c r="H720" s="26">
        <f t="shared" si="77"/>
        <v>42713</v>
      </c>
      <c r="I720" s="7" t="s">
        <v>728</v>
      </c>
      <c r="J720" s="7" t="s">
        <v>20</v>
      </c>
      <c r="K720" s="7">
        <v>11.25</v>
      </c>
      <c r="L720" s="7"/>
      <c r="M720" s="7">
        <v>2.7</v>
      </c>
      <c r="N720" s="7">
        <v>10.8</v>
      </c>
      <c r="P720" s="26">
        <f t="shared" si="78"/>
        <v>42713</v>
      </c>
      <c r="Q720" s="7" t="s">
        <v>728</v>
      </c>
      <c r="R720" s="7" t="s">
        <v>20</v>
      </c>
      <c r="S720" s="7">
        <v>11.85</v>
      </c>
      <c r="T720" s="7">
        <v>13.19</v>
      </c>
      <c r="U720" s="7">
        <v>1</v>
      </c>
      <c r="V720" s="7">
        <v>11.3</v>
      </c>
      <c r="X720" s="26">
        <f t="shared" si="79"/>
        <v>42713</v>
      </c>
      <c r="Y720" s="174" t="s">
        <v>728</v>
      </c>
      <c r="Z720" s="174" t="s">
        <v>20</v>
      </c>
      <c r="AA720" s="174">
        <v>11.6</v>
      </c>
      <c r="AB720" s="174">
        <v>14.61</v>
      </c>
      <c r="AC720" s="174">
        <v>1.7</v>
      </c>
      <c r="AD720" s="174">
        <v>11.1</v>
      </c>
      <c r="AF720" s="26" t="e">
        <f t="shared" si="80"/>
        <v>#VALUE!</v>
      </c>
      <c r="AG720" s="7"/>
      <c r="AH720" s="7"/>
      <c r="AI720" s="7"/>
      <c r="AJ720" s="7"/>
      <c r="AK720" s="7"/>
      <c r="AL720" s="7"/>
      <c r="AN720" s="26" t="e">
        <f t="shared" si="81"/>
        <v>#VALUE!</v>
      </c>
      <c r="AO720" s="7"/>
      <c r="AP720" s="7"/>
      <c r="AQ720" s="7"/>
      <c r="AR720" s="7"/>
      <c r="AS720" s="7"/>
      <c r="AT720" s="7"/>
      <c r="AV720" s="26" t="e">
        <f t="shared" si="82"/>
        <v>#VALUE!</v>
      </c>
      <c r="AW720" s="7"/>
      <c r="AX720" s="7"/>
      <c r="AY720" s="7"/>
      <c r="AZ720" s="7"/>
      <c r="BA720" s="7"/>
      <c r="BB720" s="7"/>
    </row>
    <row r="721" spans="1:54" x14ac:dyDescent="0.45">
      <c r="A721" s="48">
        <f t="shared" si="83"/>
        <v>42714</v>
      </c>
      <c r="B721" s="60"/>
      <c r="C721" s="61">
        <f>INDEX(($I$12:$N$1473,$Q$12:$V$1473,$Y$12:$AD$1473),$A721-VLOOKUP($C$3,$CA$3:$CC$10,3,FALSE)+1,3,VLOOKUP($C$3,$CA$3:$CB$10,2,FALSE))</f>
        <v>13.8</v>
      </c>
      <c r="D721" s="61">
        <f>INDEX(($I$12:$N$1473,$Q$12:$V$1473,$Y$12:$AD$1473),$A721-VLOOKUP($C$3,$CA$3:$CC$10,3,FALSE)+1,4,VLOOKUP($C$3,$CA$3:$CB$10,2,FALSE))</f>
        <v>14.61</v>
      </c>
      <c r="E721" s="61">
        <f>INDEX(($I$12:$N$1473,$Q$12:$V$1473,$Y$12:$AD$1473),$A721-VLOOKUP($C$3,$CA$3:$CC$10,3,FALSE)+1,5,VLOOKUP($C$3,$CA$3:$CB$10,2,FALSE))</f>
        <v>1.2</v>
      </c>
      <c r="F721" s="62">
        <f>INDEX(($I$12:$N$1473,$Q$12:$V$1473,$Y$12:$AD$1473),$A721-VLOOKUP($C$3,$CA$3:$CC$10,3,FALSE)+1,6,VLOOKUP($C$3,$CA$3:$CB$10,2,FALSE))</f>
        <v>7.2</v>
      </c>
      <c r="G721" s="30"/>
      <c r="H721" s="26">
        <f t="shared" si="77"/>
        <v>42714</v>
      </c>
      <c r="I721" s="7" t="s">
        <v>729</v>
      </c>
      <c r="J721" s="7" t="s">
        <v>20</v>
      </c>
      <c r="K721" s="7">
        <v>12.15</v>
      </c>
      <c r="L721" s="7"/>
      <c r="M721" s="7">
        <v>2.1</v>
      </c>
      <c r="N721" s="7">
        <v>9.6</v>
      </c>
      <c r="P721" s="26">
        <f t="shared" si="78"/>
        <v>42714</v>
      </c>
      <c r="Q721" s="7" t="s">
        <v>729</v>
      </c>
      <c r="R721" s="7" t="s">
        <v>20</v>
      </c>
      <c r="S721" s="7">
        <v>13.2</v>
      </c>
      <c r="T721" s="7">
        <v>13.19</v>
      </c>
      <c r="U721" s="7">
        <v>0.5</v>
      </c>
      <c r="V721" s="7">
        <v>9.1</v>
      </c>
      <c r="X721" s="26">
        <f t="shared" si="79"/>
        <v>42714</v>
      </c>
      <c r="Y721" s="174" t="s">
        <v>729</v>
      </c>
      <c r="Z721" s="174" t="s">
        <v>20</v>
      </c>
      <c r="AA721" s="174">
        <v>13.8</v>
      </c>
      <c r="AB721" s="174">
        <v>14.61</v>
      </c>
      <c r="AC721" s="174">
        <v>1.2</v>
      </c>
      <c r="AD721" s="174">
        <v>7.2</v>
      </c>
      <c r="AF721" s="26" t="e">
        <f t="shared" si="80"/>
        <v>#VALUE!</v>
      </c>
      <c r="AG721" s="7"/>
      <c r="AH721" s="7"/>
      <c r="AI721" s="7"/>
      <c r="AJ721" s="7"/>
      <c r="AK721" s="7"/>
      <c r="AL721" s="7"/>
      <c r="AN721" s="26" t="e">
        <f t="shared" si="81"/>
        <v>#VALUE!</v>
      </c>
      <c r="AO721" s="7"/>
      <c r="AP721" s="7"/>
      <c r="AQ721" s="7"/>
      <c r="AR721" s="7"/>
      <c r="AS721" s="7"/>
      <c r="AT721" s="7"/>
      <c r="AV721" s="26" t="e">
        <f t="shared" si="82"/>
        <v>#VALUE!</v>
      </c>
      <c r="AW721" s="7"/>
      <c r="AX721" s="7"/>
      <c r="AY721" s="7"/>
      <c r="AZ721" s="7"/>
      <c r="BA721" s="7"/>
      <c r="BB721" s="7"/>
    </row>
    <row r="722" spans="1:54" x14ac:dyDescent="0.45">
      <c r="A722" s="48">
        <f t="shared" si="83"/>
        <v>42715</v>
      </c>
      <c r="B722" s="60"/>
      <c r="C722" s="61">
        <f>INDEX(($I$12:$N$1473,$Q$12:$V$1473,$Y$12:$AD$1473),$A722-VLOOKUP($C$3,$CA$3:$CC$10,3,FALSE)+1,3,VLOOKUP($C$3,$CA$3:$CB$10,2,FALSE))</f>
        <v>10.65</v>
      </c>
      <c r="D722" s="61">
        <f>INDEX(($I$12:$N$1473,$Q$12:$V$1473,$Y$12:$AD$1473),$A722-VLOOKUP($C$3,$CA$3:$CC$10,3,FALSE)+1,4,VLOOKUP($C$3,$CA$3:$CB$10,2,FALSE))</f>
        <v>14.61</v>
      </c>
      <c r="E722" s="61">
        <f>INDEX(($I$12:$N$1473,$Q$12:$V$1473,$Y$12:$AD$1473),$A722-VLOOKUP($C$3,$CA$3:$CC$10,3,FALSE)+1,5,VLOOKUP($C$3,$CA$3:$CB$10,2,FALSE))</f>
        <v>3.4</v>
      </c>
      <c r="F722" s="62">
        <f>INDEX(($I$12:$N$1473,$Q$12:$V$1473,$Y$12:$AD$1473),$A722-VLOOKUP($C$3,$CA$3:$CC$10,3,FALSE)+1,6,VLOOKUP($C$3,$CA$3:$CB$10,2,FALSE))</f>
        <v>11.3</v>
      </c>
      <c r="G722" s="30"/>
      <c r="H722" s="26">
        <f t="shared" si="77"/>
        <v>42715</v>
      </c>
      <c r="I722" s="7" t="s">
        <v>730</v>
      </c>
      <c r="J722" s="7" t="s">
        <v>20</v>
      </c>
      <c r="K722" s="7">
        <v>9.6999999999999993</v>
      </c>
      <c r="L722" s="7"/>
      <c r="M722" s="7">
        <v>4.7</v>
      </c>
      <c r="N722" s="7">
        <v>11.9</v>
      </c>
      <c r="P722" s="26">
        <f t="shared" si="78"/>
        <v>42715</v>
      </c>
      <c r="Q722" s="7" t="s">
        <v>730</v>
      </c>
      <c r="R722" s="7" t="s">
        <v>20</v>
      </c>
      <c r="S722" s="7">
        <v>10.65</v>
      </c>
      <c r="T722" s="7">
        <v>13.19</v>
      </c>
      <c r="U722" s="7">
        <v>3.4</v>
      </c>
      <c r="V722" s="7">
        <v>11.3</v>
      </c>
      <c r="X722" s="26">
        <f t="shared" si="79"/>
        <v>42715</v>
      </c>
      <c r="Y722" s="174" t="s">
        <v>730</v>
      </c>
      <c r="Z722" s="174" t="s">
        <v>20</v>
      </c>
      <c r="AA722" s="174">
        <v>10.65</v>
      </c>
      <c r="AB722" s="174">
        <v>14.61</v>
      </c>
      <c r="AC722" s="174">
        <v>3.4</v>
      </c>
      <c r="AD722" s="174">
        <v>11.3</v>
      </c>
      <c r="AF722" s="26" t="e">
        <f t="shared" si="80"/>
        <v>#VALUE!</v>
      </c>
      <c r="AG722" s="7"/>
      <c r="AH722" s="7"/>
      <c r="AI722" s="7"/>
      <c r="AJ722" s="7"/>
      <c r="AK722" s="7"/>
      <c r="AL722" s="7"/>
      <c r="AN722" s="26" t="e">
        <f t="shared" si="81"/>
        <v>#VALUE!</v>
      </c>
      <c r="AO722" s="7"/>
      <c r="AP722" s="7"/>
      <c r="AQ722" s="7"/>
      <c r="AR722" s="7"/>
      <c r="AS722" s="7"/>
      <c r="AT722" s="7"/>
      <c r="AV722" s="26" t="e">
        <f t="shared" si="82"/>
        <v>#VALUE!</v>
      </c>
      <c r="AW722" s="7"/>
      <c r="AX722" s="7"/>
      <c r="AY722" s="7"/>
      <c r="AZ722" s="7"/>
      <c r="BA722" s="7"/>
      <c r="BB722" s="7"/>
    </row>
    <row r="723" spans="1:54" x14ac:dyDescent="0.45">
      <c r="A723" s="48">
        <f t="shared" si="83"/>
        <v>42716</v>
      </c>
      <c r="B723" s="60"/>
      <c r="C723" s="61">
        <f>INDEX(($I$12:$N$1473,$Q$12:$V$1473,$Y$12:$AD$1473),$A723-VLOOKUP($C$3,$CA$3:$CC$10,3,FALSE)+1,3,VLOOKUP($C$3,$CA$3:$CB$10,2,FALSE))</f>
        <v>13.55</v>
      </c>
      <c r="D723" s="61">
        <f>INDEX(($I$12:$N$1473,$Q$12:$V$1473,$Y$12:$AD$1473),$A723-VLOOKUP($C$3,$CA$3:$CC$10,3,FALSE)+1,4,VLOOKUP($C$3,$CA$3:$CB$10,2,FALSE))</f>
        <v>14.61</v>
      </c>
      <c r="E723" s="61">
        <f>INDEX(($I$12:$N$1473,$Q$12:$V$1473,$Y$12:$AD$1473),$A723-VLOOKUP($C$3,$CA$3:$CC$10,3,FALSE)+1,5,VLOOKUP($C$3,$CA$3:$CB$10,2,FALSE))</f>
        <v>3.2</v>
      </c>
      <c r="F723" s="62">
        <f>INDEX(($I$12:$N$1473,$Q$12:$V$1473,$Y$12:$AD$1473),$A723-VLOOKUP($C$3,$CA$3:$CC$10,3,FALSE)+1,6,VLOOKUP($C$3,$CA$3:$CB$10,2,FALSE))</f>
        <v>5.7</v>
      </c>
      <c r="G723" s="30"/>
      <c r="H723" s="26">
        <f t="shared" si="77"/>
        <v>42716</v>
      </c>
      <c r="I723" s="7" t="s">
        <v>731</v>
      </c>
      <c r="J723" s="7" t="s">
        <v>20</v>
      </c>
      <c r="K723" s="7">
        <v>13.1</v>
      </c>
      <c r="L723" s="7"/>
      <c r="M723" s="7">
        <v>3.7</v>
      </c>
      <c r="N723" s="7">
        <v>6.1</v>
      </c>
      <c r="P723" s="26">
        <f t="shared" si="78"/>
        <v>42716</v>
      </c>
      <c r="Q723" s="7" t="s">
        <v>731</v>
      </c>
      <c r="R723" s="7" t="s">
        <v>20</v>
      </c>
      <c r="S723" s="7">
        <v>14.2</v>
      </c>
      <c r="T723" s="7">
        <v>13.19</v>
      </c>
      <c r="U723" s="7">
        <v>1.2</v>
      </c>
      <c r="V723" s="7">
        <v>6.4</v>
      </c>
      <c r="X723" s="26">
        <f t="shared" si="79"/>
        <v>42716</v>
      </c>
      <c r="Y723" s="174" t="s">
        <v>731</v>
      </c>
      <c r="Z723" s="174" t="s">
        <v>20</v>
      </c>
      <c r="AA723" s="174">
        <v>13.55</v>
      </c>
      <c r="AB723" s="174">
        <v>14.61</v>
      </c>
      <c r="AC723" s="174">
        <v>3.2</v>
      </c>
      <c r="AD723" s="174">
        <v>5.7</v>
      </c>
      <c r="AF723" s="26" t="e">
        <f t="shared" si="80"/>
        <v>#VALUE!</v>
      </c>
      <c r="AG723" s="7"/>
      <c r="AH723" s="7"/>
      <c r="AI723" s="7"/>
      <c r="AJ723" s="7"/>
      <c r="AK723" s="7"/>
      <c r="AL723" s="7"/>
      <c r="AN723" s="26" t="e">
        <f t="shared" si="81"/>
        <v>#VALUE!</v>
      </c>
      <c r="AO723" s="7"/>
      <c r="AP723" s="7"/>
      <c r="AQ723" s="7"/>
      <c r="AR723" s="7"/>
      <c r="AS723" s="7"/>
      <c r="AT723" s="7"/>
      <c r="AV723" s="26" t="e">
        <f t="shared" si="82"/>
        <v>#VALUE!</v>
      </c>
      <c r="AW723" s="7"/>
      <c r="AX723" s="7"/>
      <c r="AY723" s="7"/>
      <c r="AZ723" s="7"/>
      <c r="BA723" s="7"/>
      <c r="BB723" s="7"/>
    </row>
    <row r="724" spans="1:54" x14ac:dyDescent="0.45">
      <c r="A724" s="48">
        <f t="shared" si="83"/>
        <v>42717</v>
      </c>
      <c r="B724" s="60"/>
      <c r="C724" s="61">
        <f>INDEX(($I$12:$N$1473,$Q$12:$V$1473,$Y$12:$AD$1473),$A724-VLOOKUP($C$3,$CA$3:$CC$10,3,FALSE)+1,3,VLOOKUP($C$3,$CA$3:$CB$10,2,FALSE))</f>
        <v>11.45</v>
      </c>
      <c r="D724" s="61">
        <f>INDEX(($I$12:$N$1473,$Q$12:$V$1473,$Y$12:$AD$1473),$A724-VLOOKUP($C$3,$CA$3:$CC$10,3,FALSE)+1,4,VLOOKUP($C$3,$CA$3:$CB$10,2,FALSE))</f>
        <v>14.61</v>
      </c>
      <c r="E724" s="61">
        <f>INDEX(($I$12:$N$1473,$Q$12:$V$1473,$Y$12:$AD$1473),$A724-VLOOKUP($C$3,$CA$3:$CC$10,3,FALSE)+1,5,VLOOKUP($C$3,$CA$3:$CB$10,2,FALSE))</f>
        <v>4.9000000000000004</v>
      </c>
      <c r="F724" s="62">
        <f>INDEX(($I$12:$N$1473,$Q$12:$V$1473,$Y$12:$AD$1473),$A724-VLOOKUP($C$3,$CA$3:$CC$10,3,FALSE)+1,6,VLOOKUP($C$3,$CA$3:$CB$10,2,FALSE))</f>
        <v>8.1999999999999993</v>
      </c>
      <c r="G724" s="30"/>
      <c r="H724" s="26">
        <f t="shared" si="77"/>
        <v>42717</v>
      </c>
      <c r="I724" s="7" t="s">
        <v>732</v>
      </c>
      <c r="J724" s="7" t="s">
        <v>20</v>
      </c>
      <c r="K724" s="7">
        <v>10.95</v>
      </c>
      <c r="L724" s="7"/>
      <c r="M724" s="7">
        <v>5.2</v>
      </c>
      <c r="N724" s="7">
        <v>8.9</v>
      </c>
      <c r="P724" s="26">
        <f t="shared" si="78"/>
        <v>42717</v>
      </c>
      <c r="Q724" s="7" t="s">
        <v>732</v>
      </c>
      <c r="R724" s="7" t="s">
        <v>20</v>
      </c>
      <c r="S724" s="7">
        <v>10.9</v>
      </c>
      <c r="T724" s="7">
        <v>13.19</v>
      </c>
      <c r="U724" s="7">
        <v>5</v>
      </c>
      <c r="V724" s="7">
        <v>9.1999999999999993</v>
      </c>
      <c r="X724" s="26">
        <f t="shared" si="79"/>
        <v>42717</v>
      </c>
      <c r="Y724" s="174" t="s">
        <v>732</v>
      </c>
      <c r="Z724" s="174" t="s">
        <v>20</v>
      </c>
      <c r="AA724" s="174">
        <v>11.45</v>
      </c>
      <c r="AB724" s="174">
        <v>14.61</v>
      </c>
      <c r="AC724" s="174">
        <v>4.9000000000000004</v>
      </c>
      <c r="AD724" s="174">
        <v>8.1999999999999993</v>
      </c>
      <c r="AF724" s="26" t="e">
        <f t="shared" si="80"/>
        <v>#VALUE!</v>
      </c>
      <c r="AG724" s="7"/>
      <c r="AH724" s="7"/>
      <c r="AI724" s="7"/>
      <c r="AJ724" s="7"/>
      <c r="AK724" s="7"/>
      <c r="AL724" s="7"/>
      <c r="AN724" s="26" t="e">
        <f t="shared" si="81"/>
        <v>#VALUE!</v>
      </c>
      <c r="AO724" s="7"/>
      <c r="AP724" s="7"/>
      <c r="AQ724" s="7"/>
      <c r="AR724" s="7"/>
      <c r="AS724" s="7"/>
      <c r="AT724" s="7"/>
      <c r="AV724" s="26" t="e">
        <f t="shared" si="82"/>
        <v>#VALUE!</v>
      </c>
      <c r="AW724" s="7"/>
      <c r="AX724" s="7"/>
      <c r="AY724" s="7"/>
      <c r="AZ724" s="7"/>
      <c r="BA724" s="7"/>
      <c r="BB724" s="7"/>
    </row>
    <row r="725" spans="1:54" x14ac:dyDescent="0.45">
      <c r="A725" s="48">
        <f t="shared" si="83"/>
        <v>42718</v>
      </c>
      <c r="B725" s="60"/>
      <c r="C725" s="61">
        <f>INDEX(($I$12:$N$1473,$Q$12:$V$1473,$Y$12:$AD$1473),$A725-VLOOKUP($C$3,$CA$3:$CC$10,3,FALSE)+1,3,VLOOKUP($C$3,$CA$3:$CB$10,2,FALSE))</f>
        <v>12.3</v>
      </c>
      <c r="D725" s="61">
        <f>INDEX(($I$12:$N$1473,$Q$12:$V$1473,$Y$12:$AD$1473),$A725-VLOOKUP($C$3,$CA$3:$CC$10,3,FALSE)+1,4,VLOOKUP($C$3,$CA$3:$CB$10,2,FALSE))</f>
        <v>14.61</v>
      </c>
      <c r="E725" s="61">
        <f>INDEX(($I$12:$N$1473,$Q$12:$V$1473,$Y$12:$AD$1473),$A725-VLOOKUP($C$3,$CA$3:$CC$10,3,FALSE)+1,5,VLOOKUP($C$3,$CA$3:$CB$10,2,FALSE))</f>
        <v>1.6</v>
      </c>
      <c r="F725" s="62">
        <f>INDEX(($I$12:$N$1473,$Q$12:$V$1473,$Y$12:$AD$1473),$A725-VLOOKUP($C$3,$CA$3:$CC$10,3,FALSE)+1,6,VLOOKUP($C$3,$CA$3:$CB$10,2,FALSE))</f>
        <v>9.8000000000000007</v>
      </c>
      <c r="G725" s="30"/>
      <c r="H725" s="26">
        <f t="shared" si="77"/>
        <v>42718</v>
      </c>
      <c r="I725" s="7" t="s">
        <v>733</v>
      </c>
      <c r="J725" s="7" t="s">
        <v>20</v>
      </c>
      <c r="K725" s="7">
        <v>11</v>
      </c>
      <c r="L725" s="7"/>
      <c r="M725" s="7">
        <v>3.7</v>
      </c>
      <c r="N725" s="7">
        <v>10.3</v>
      </c>
      <c r="P725" s="26">
        <f t="shared" si="78"/>
        <v>42718</v>
      </c>
      <c r="Q725" s="7" t="s">
        <v>733</v>
      </c>
      <c r="R725" s="7" t="s">
        <v>20</v>
      </c>
      <c r="S725" s="7">
        <v>12.2</v>
      </c>
      <c r="T725" s="7">
        <v>13.19</v>
      </c>
      <c r="U725" s="7">
        <v>1.5</v>
      </c>
      <c r="V725" s="7">
        <v>10.1</v>
      </c>
      <c r="X725" s="26">
        <f t="shared" si="79"/>
        <v>42718</v>
      </c>
      <c r="Y725" s="174" t="s">
        <v>733</v>
      </c>
      <c r="Z725" s="174" t="s">
        <v>20</v>
      </c>
      <c r="AA725" s="174">
        <v>12.3</v>
      </c>
      <c r="AB725" s="174">
        <v>14.61</v>
      </c>
      <c r="AC725" s="174">
        <v>1.6</v>
      </c>
      <c r="AD725" s="174">
        <v>9.8000000000000007</v>
      </c>
      <c r="AF725" s="26" t="e">
        <f t="shared" si="80"/>
        <v>#VALUE!</v>
      </c>
      <c r="AG725" s="7"/>
      <c r="AH725" s="7"/>
      <c r="AI725" s="7"/>
      <c r="AJ725" s="7"/>
      <c r="AK725" s="7"/>
      <c r="AL725" s="7"/>
      <c r="AN725" s="26" t="e">
        <f t="shared" si="81"/>
        <v>#VALUE!</v>
      </c>
      <c r="AO725" s="7"/>
      <c r="AP725" s="7"/>
      <c r="AQ725" s="7"/>
      <c r="AR725" s="7"/>
      <c r="AS725" s="7"/>
      <c r="AT725" s="7"/>
      <c r="AV725" s="26" t="e">
        <f t="shared" si="82"/>
        <v>#VALUE!</v>
      </c>
      <c r="AW725" s="7"/>
      <c r="AX725" s="7"/>
      <c r="AY725" s="7"/>
      <c r="AZ725" s="7"/>
      <c r="BA725" s="7"/>
      <c r="BB725" s="7"/>
    </row>
    <row r="726" spans="1:54" x14ac:dyDescent="0.45">
      <c r="A726" s="48">
        <f t="shared" si="83"/>
        <v>42719</v>
      </c>
      <c r="B726" s="60"/>
      <c r="C726" s="61">
        <f>INDEX(($I$12:$N$1473,$Q$12:$V$1473,$Y$12:$AD$1473),$A726-VLOOKUP($C$3,$CA$3:$CC$10,3,FALSE)+1,3,VLOOKUP($C$3,$CA$3:$CB$10,2,FALSE))</f>
        <v>14.35</v>
      </c>
      <c r="D726" s="61">
        <f>INDEX(($I$12:$N$1473,$Q$12:$V$1473,$Y$12:$AD$1473),$A726-VLOOKUP($C$3,$CA$3:$CC$10,3,FALSE)+1,4,VLOOKUP($C$3,$CA$3:$CB$10,2,FALSE))</f>
        <v>14.61</v>
      </c>
      <c r="E726" s="61">
        <f>INDEX(($I$12:$N$1473,$Q$12:$V$1473,$Y$12:$AD$1473),$A726-VLOOKUP($C$3,$CA$3:$CC$10,3,FALSE)+1,5,VLOOKUP($C$3,$CA$3:$CB$10,2,FALSE))</f>
        <v>-1.4</v>
      </c>
      <c r="F726" s="62">
        <f>INDEX(($I$12:$N$1473,$Q$12:$V$1473,$Y$12:$AD$1473),$A726-VLOOKUP($C$3,$CA$3:$CC$10,3,FALSE)+1,6,VLOOKUP($C$3,$CA$3:$CB$10,2,FALSE))</f>
        <v>8.6999999999999993</v>
      </c>
      <c r="G726" s="30"/>
      <c r="H726" s="26">
        <f t="shared" si="77"/>
        <v>42719</v>
      </c>
      <c r="I726" s="7" t="s">
        <v>734</v>
      </c>
      <c r="J726" s="7" t="s">
        <v>20</v>
      </c>
      <c r="K726" s="7">
        <v>12.8</v>
      </c>
      <c r="L726" s="7"/>
      <c r="M726" s="7">
        <v>2</v>
      </c>
      <c r="N726" s="7">
        <v>8.4</v>
      </c>
      <c r="P726" s="26">
        <f t="shared" si="78"/>
        <v>42719</v>
      </c>
      <c r="Q726" s="7" t="s">
        <v>734</v>
      </c>
      <c r="R726" s="7" t="s">
        <v>20</v>
      </c>
      <c r="S726" s="7">
        <v>13.25</v>
      </c>
      <c r="T726" s="7">
        <v>13.19</v>
      </c>
      <c r="U726" s="7">
        <v>-0.1</v>
      </c>
      <c r="V726" s="7">
        <v>9.6</v>
      </c>
      <c r="X726" s="26">
        <f t="shared" si="79"/>
        <v>42719</v>
      </c>
      <c r="Y726" s="174" t="s">
        <v>734</v>
      </c>
      <c r="Z726" s="174" t="s">
        <v>20</v>
      </c>
      <c r="AA726" s="174">
        <v>14.35</v>
      </c>
      <c r="AB726" s="174">
        <v>14.61</v>
      </c>
      <c r="AC726" s="174">
        <v>-1.4</v>
      </c>
      <c r="AD726" s="174">
        <v>8.6999999999999993</v>
      </c>
      <c r="AF726" s="26" t="e">
        <f t="shared" si="80"/>
        <v>#VALUE!</v>
      </c>
      <c r="AG726" s="7"/>
      <c r="AH726" s="7"/>
      <c r="AI726" s="7"/>
      <c r="AJ726" s="7"/>
      <c r="AK726" s="7"/>
      <c r="AL726" s="7"/>
      <c r="AN726" s="26" t="e">
        <f t="shared" si="81"/>
        <v>#VALUE!</v>
      </c>
      <c r="AO726" s="7"/>
      <c r="AP726" s="7"/>
      <c r="AQ726" s="7"/>
      <c r="AR726" s="7"/>
      <c r="AS726" s="7"/>
      <c r="AT726" s="7"/>
      <c r="AV726" s="26" t="e">
        <f t="shared" si="82"/>
        <v>#VALUE!</v>
      </c>
      <c r="AW726" s="7"/>
      <c r="AX726" s="7"/>
      <c r="AY726" s="7"/>
      <c r="AZ726" s="7"/>
      <c r="BA726" s="7"/>
      <c r="BB726" s="7"/>
    </row>
    <row r="727" spans="1:54" x14ac:dyDescent="0.45">
      <c r="A727" s="48">
        <f t="shared" si="83"/>
        <v>42720</v>
      </c>
      <c r="B727" s="60"/>
      <c r="C727" s="61">
        <f>INDEX(($I$12:$N$1473,$Q$12:$V$1473,$Y$12:$AD$1473),$A727-VLOOKUP($C$3,$CA$3:$CC$10,3,FALSE)+1,3,VLOOKUP($C$3,$CA$3:$CB$10,2,FALSE))</f>
        <v>10.55</v>
      </c>
      <c r="D727" s="61">
        <f>INDEX(($I$12:$N$1473,$Q$12:$V$1473,$Y$12:$AD$1473),$A727-VLOOKUP($C$3,$CA$3:$CC$10,3,FALSE)+1,4,VLOOKUP($C$3,$CA$3:$CB$10,2,FALSE))</f>
        <v>14.61</v>
      </c>
      <c r="E727" s="61">
        <f>INDEX(($I$12:$N$1473,$Q$12:$V$1473,$Y$12:$AD$1473),$A727-VLOOKUP($C$3,$CA$3:$CC$10,3,FALSE)+1,5,VLOOKUP($C$3,$CA$3:$CB$10,2,FALSE))</f>
        <v>3.7</v>
      </c>
      <c r="F727" s="62">
        <f>INDEX(($I$12:$N$1473,$Q$12:$V$1473,$Y$12:$AD$1473),$A727-VLOOKUP($C$3,$CA$3:$CC$10,3,FALSE)+1,6,VLOOKUP($C$3,$CA$3:$CB$10,2,FALSE))</f>
        <v>11.2</v>
      </c>
      <c r="G727" s="30"/>
      <c r="H727" s="26">
        <f t="shared" si="77"/>
        <v>42720</v>
      </c>
      <c r="I727" s="7" t="s">
        <v>735</v>
      </c>
      <c r="J727" s="7" t="s">
        <v>20</v>
      </c>
      <c r="K727" s="7">
        <v>9.4</v>
      </c>
      <c r="L727" s="7"/>
      <c r="M727" s="7">
        <v>5.6</v>
      </c>
      <c r="N727" s="7">
        <v>11.6</v>
      </c>
      <c r="P727" s="26">
        <f t="shared" si="78"/>
        <v>42720</v>
      </c>
      <c r="Q727" s="7" t="s">
        <v>735</v>
      </c>
      <c r="R727" s="7" t="s">
        <v>20</v>
      </c>
      <c r="S727" s="7">
        <v>10.75</v>
      </c>
      <c r="T727" s="7">
        <v>13.19</v>
      </c>
      <c r="U727" s="7">
        <v>3.7</v>
      </c>
      <c r="V727" s="7">
        <v>10.8</v>
      </c>
      <c r="X727" s="26">
        <f t="shared" si="79"/>
        <v>42720</v>
      </c>
      <c r="Y727" s="174" t="s">
        <v>735</v>
      </c>
      <c r="Z727" s="174" t="s">
        <v>20</v>
      </c>
      <c r="AA727" s="174">
        <v>10.55</v>
      </c>
      <c r="AB727" s="174">
        <v>14.61</v>
      </c>
      <c r="AC727" s="174">
        <v>3.7</v>
      </c>
      <c r="AD727" s="174">
        <v>11.2</v>
      </c>
      <c r="AF727" s="26" t="e">
        <f t="shared" si="80"/>
        <v>#VALUE!</v>
      </c>
      <c r="AG727" s="7"/>
      <c r="AH727" s="7"/>
      <c r="AI727" s="7"/>
      <c r="AJ727" s="7"/>
      <c r="AK727" s="7"/>
      <c r="AL727" s="7"/>
      <c r="AN727" s="26" t="e">
        <f t="shared" si="81"/>
        <v>#VALUE!</v>
      </c>
      <c r="AO727" s="7"/>
      <c r="AP727" s="7"/>
      <c r="AQ727" s="7"/>
      <c r="AR727" s="7"/>
      <c r="AS727" s="7"/>
      <c r="AT727" s="7"/>
      <c r="AV727" s="26" t="e">
        <f t="shared" si="82"/>
        <v>#VALUE!</v>
      </c>
      <c r="AW727" s="7"/>
      <c r="AX727" s="7"/>
      <c r="AY727" s="7"/>
      <c r="AZ727" s="7"/>
      <c r="BA727" s="7"/>
      <c r="BB727" s="7"/>
    </row>
    <row r="728" spans="1:54" x14ac:dyDescent="0.45">
      <c r="A728" s="48">
        <f t="shared" si="83"/>
        <v>42721</v>
      </c>
      <c r="B728" s="60"/>
      <c r="C728" s="61">
        <f>INDEX(($I$12:$N$1473,$Q$12:$V$1473,$Y$12:$AD$1473),$A728-VLOOKUP($C$3,$CA$3:$CC$10,3,FALSE)+1,3,VLOOKUP($C$3,$CA$3:$CB$10,2,FALSE))</f>
        <v>13.5</v>
      </c>
      <c r="D728" s="61">
        <f>INDEX(($I$12:$N$1473,$Q$12:$V$1473,$Y$12:$AD$1473),$A728-VLOOKUP($C$3,$CA$3:$CC$10,3,FALSE)+1,4,VLOOKUP($C$3,$CA$3:$CB$10,2,FALSE))</f>
        <v>14.61</v>
      </c>
      <c r="E728" s="61">
        <f>INDEX(($I$12:$N$1473,$Q$12:$V$1473,$Y$12:$AD$1473),$A728-VLOOKUP($C$3,$CA$3:$CC$10,3,FALSE)+1,5,VLOOKUP($C$3,$CA$3:$CB$10,2,FALSE))</f>
        <v>-0.2</v>
      </c>
      <c r="F728" s="62">
        <f>INDEX(($I$12:$N$1473,$Q$12:$V$1473,$Y$12:$AD$1473),$A728-VLOOKUP($C$3,$CA$3:$CC$10,3,FALSE)+1,6,VLOOKUP($C$3,$CA$3:$CB$10,2,FALSE))</f>
        <v>9.1999999999999993</v>
      </c>
      <c r="G728" s="30"/>
      <c r="H728" s="26">
        <f t="shared" si="77"/>
        <v>42721</v>
      </c>
      <c r="I728" s="7" t="s">
        <v>736</v>
      </c>
      <c r="J728" s="7" t="s">
        <v>20</v>
      </c>
      <c r="K728" s="7">
        <v>11.2</v>
      </c>
      <c r="L728" s="7"/>
      <c r="M728" s="7">
        <v>4.0999999999999996</v>
      </c>
      <c r="N728" s="7">
        <v>9.5</v>
      </c>
      <c r="P728" s="26">
        <f t="shared" si="78"/>
        <v>42721</v>
      </c>
      <c r="Q728" s="7" t="s">
        <v>736</v>
      </c>
      <c r="R728" s="7" t="s">
        <v>20</v>
      </c>
      <c r="S728" s="7">
        <v>14.45</v>
      </c>
      <c r="T728" s="7">
        <v>13.19</v>
      </c>
      <c r="U728" s="7">
        <v>0.8</v>
      </c>
      <c r="V728" s="7">
        <v>6.3</v>
      </c>
      <c r="X728" s="26">
        <f t="shared" si="79"/>
        <v>42721</v>
      </c>
      <c r="Y728" s="174" t="s">
        <v>736</v>
      </c>
      <c r="Z728" s="174" t="s">
        <v>20</v>
      </c>
      <c r="AA728" s="174">
        <v>13.5</v>
      </c>
      <c r="AB728" s="174">
        <v>14.61</v>
      </c>
      <c r="AC728" s="174">
        <v>-0.2</v>
      </c>
      <c r="AD728" s="174">
        <v>9.1999999999999993</v>
      </c>
      <c r="AF728" s="26" t="e">
        <f t="shared" si="80"/>
        <v>#VALUE!</v>
      </c>
      <c r="AG728" s="7"/>
      <c r="AH728" s="7"/>
      <c r="AI728" s="7"/>
      <c r="AJ728" s="7"/>
      <c r="AK728" s="7"/>
      <c r="AL728" s="7"/>
      <c r="AN728" s="26" t="e">
        <f t="shared" si="81"/>
        <v>#VALUE!</v>
      </c>
      <c r="AO728" s="7"/>
      <c r="AP728" s="7"/>
      <c r="AQ728" s="7"/>
      <c r="AR728" s="7"/>
      <c r="AS728" s="7"/>
      <c r="AT728" s="7"/>
      <c r="AV728" s="26" t="e">
        <f t="shared" si="82"/>
        <v>#VALUE!</v>
      </c>
      <c r="AW728" s="7"/>
      <c r="AX728" s="7"/>
      <c r="AY728" s="7"/>
      <c r="AZ728" s="7"/>
      <c r="BA728" s="7"/>
      <c r="BB728" s="7"/>
    </row>
    <row r="729" spans="1:54" x14ac:dyDescent="0.45">
      <c r="A729" s="48">
        <f t="shared" si="83"/>
        <v>42722</v>
      </c>
      <c r="B729" s="60"/>
      <c r="C729" s="61">
        <f>INDEX(($I$12:$N$1473,$Q$12:$V$1473,$Y$12:$AD$1473),$A729-VLOOKUP($C$3,$CA$3:$CC$10,3,FALSE)+1,3,VLOOKUP($C$3,$CA$3:$CB$10,2,FALSE))</f>
        <v>15.1</v>
      </c>
      <c r="D729" s="61">
        <f>INDEX(($I$12:$N$1473,$Q$12:$V$1473,$Y$12:$AD$1473),$A729-VLOOKUP($C$3,$CA$3:$CC$10,3,FALSE)+1,4,VLOOKUP($C$3,$CA$3:$CB$10,2,FALSE))</f>
        <v>14.61</v>
      </c>
      <c r="E729" s="61">
        <f>INDEX(($I$12:$N$1473,$Q$12:$V$1473,$Y$12:$AD$1473),$A729-VLOOKUP($C$3,$CA$3:$CC$10,3,FALSE)+1,5,VLOOKUP($C$3,$CA$3:$CB$10,2,FALSE))</f>
        <v>2.2000000000000002</v>
      </c>
      <c r="F729" s="62">
        <f>INDEX(($I$12:$N$1473,$Q$12:$V$1473,$Y$12:$AD$1473),$A729-VLOOKUP($C$3,$CA$3:$CC$10,3,FALSE)+1,6,VLOOKUP($C$3,$CA$3:$CB$10,2,FALSE))</f>
        <v>3.6</v>
      </c>
      <c r="G729" s="30"/>
      <c r="H729" s="26">
        <f t="shared" si="77"/>
        <v>42722</v>
      </c>
      <c r="I729" s="7" t="s">
        <v>737</v>
      </c>
      <c r="J729" s="7" t="s">
        <v>20</v>
      </c>
      <c r="K729" s="7">
        <v>14.4</v>
      </c>
      <c r="L729" s="7"/>
      <c r="M729" s="7">
        <v>3.1</v>
      </c>
      <c r="N729" s="7">
        <v>4.0999999999999996</v>
      </c>
      <c r="P729" s="26">
        <f t="shared" si="78"/>
        <v>42722</v>
      </c>
      <c r="Q729" s="7" t="s">
        <v>737</v>
      </c>
      <c r="R729" s="7" t="s">
        <v>20</v>
      </c>
      <c r="S729" s="7">
        <v>14.7</v>
      </c>
      <c r="T729" s="7">
        <v>13.19</v>
      </c>
      <c r="U729" s="7">
        <v>2.8</v>
      </c>
      <c r="V729" s="7">
        <v>3.8</v>
      </c>
      <c r="X729" s="26">
        <f t="shared" si="79"/>
        <v>42722</v>
      </c>
      <c r="Y729" s="174" t="s">
        <v>737</v>
      </c>
      <c r="Z729" s="174" t="s">
        <v>20</v>
      </c>
      <c r="AA729" s="174">
        <v>15.1</v>
      </c>
      <c r="AB729" s="174">
        <v>14.61</v>
      </c>
      <c r="AC729" s="174">
        <v>2.2000000000000002</v>
      </c>
      <c r="AD729" s="174">
        <v>3.6</v>
      </c>
      <c r="AF729" s="26" t="e">
        <f t="shared" si="80"/>
        <v>#VALUE!</v>
      </c>
      <c r="AG729" s="7"/>
      <c r="AH729" s="7"/>
      <c r="AI729" s="7"/>
      <c r="AJ729" s="7"/>
      <c r="AK729" s="7"/>
      <c r="AL729" s="7"/>
      <c r="AN729" s="26" t="e">
        <f t="shared" si="81"/>
        <v>#VALUE!</v>
      </c>
      <c r="AO729" s="7"/>
      <c r="AP729" s="7"/>
      <c r="AQ729" s="7"/>
      <c r="AR729" s="7"/>
      <c r="AS729" s="7"/>
      <c r="AT729" s="7"/>
      <c r="AV729" s="26" t="e">
        <f t="shared" si="82"/>
        <v>#VALUE!</v>
      </c>
      <c r="AW729" s="7"/>
      <c r="AX729" s="7"/>
      <c r="AY729" s="7"/>
      <c r="AZ729" s="7"/>
      <c r="BA729" s="7"/>
      <c r="BB729" s="7"/>
    </row>
    <row r="730" spans="1:54" x14ac:dyDescent="0.45">
      <c r="A730" s="48">
        <f t="shared" si="83"/>
        <v>42723</v>
      </c>
      <c r="B730" s="60"/>
      <c r="C730" s="61">
        <f>INDEX(($I$12:$N$1473,$Q$12:$V$1473,$Y$12:$AD$1473),$A730-VLOOKUP($C$3,$CA$3:$CC$10,3,FALSE)+1,3,VLOOKUP($C$3,$CA$3:$CB$10,2,FALSE))</f>
        <v>13.85</v>
      </c>
      <c r="D730" s="61">
        <f>INDEX(($I$12:$N$1473,$Q$12:$V$1473,$Y$12:$AD$1473),$A730-VLOOKUP($C$3,$CA$3:$CC$10,3,FALSE)+1,4,VLOOKUP($C$3,$CA$3:$CB$10,2,FALSE))</f>
        <v>14.61</v>
      </c>
      <c r="E730" s="61">
        <f>INDEX(($I$12:$N$1473,$Q$12:$V$1473,$Y$12:$AD$1473),$A730-VLOOKUP($C$3,$CA$3:$CC$10,3,FALSE)+1,5,VLOOKUP($C$3,$CA$3:$CB$10,2,FALSE))</f>
        <v>2</v>
      </c>
      <c r="F730" s="62">
        <f>INDEX(($I$12:$N$1473,$Q$12:$V$1473,$Y$12:$AD$1473),$A730-VLOOKUP($C$3,$CA$3:$CC$10,3,FALSE)+1,6,VLOOKUP($C$3,$CA$3:$CB$10,2,FALSE))</f>
        <v>6.3</v>
      </c>
      <c r="G730" s="30"/>
      <c r="H730" s="26">
        <f t="shared" si="77"/>
        <v>42723</v>
      </c>
      <c r="I730" s="7" t="s">
        <v>738</v>
      </c>
      <c r="J730" s="7" t="s">
        <v>20</v>
      </c>
      <c r="K730" s="7">
        <v>13.15</v>
      </c>
      <c r="L730" s="7"/>
      <c r="M730" s="7">
        <v>2.7</v>
      </c>
      <c r="N730" s="7">
        <v>7</v>
      </c>
      <c r="P730" s="26">
        <f t="shared" si="78"/>
        <v>42723</v>
      </c>
      <c r="Q730" s="7" t="s">
        <v>738</v>
      </c>
      <c r="R730" s="7" t="s">
        <v>20</v>
      </c>
      <c r="S730" s="7">
        <v>13.25</v>
      </c>
      <c r="T730" s="7">
        <v>13.19</v>
      </c>
      <c r="U730" s="7">
        <v>2.6</v>
      </c>
      <c r="V730" s="7">
        <v>6.9</v>
      </c>
      <c r="X730" s="26">
        <f t="shared" si="79"/>
        <v>42723</v>
      </c>
      <c r="Y730" s="174" t="s">
        <v>738</v>
      </c>
      <c r="Z730" s="174" t="s">
        <v>20</v>
      </c>
      <c r="AA730" s="174">
        <v>13.85</v>
      </c>
      <c r="AB730" s="174">
        <v>14.61</v>
      </c>
      <c r="AC730" s="174">
        <v>2</v>
      </c>
      <c r="AD730" s="174">
        <v>6.3</v>
      </c>
      <c r="AF730" s="26" t="e">
        <f t="shared" si="80"/>
        <v>#VALUE!</v>
      </c>
      <c r="AG730" s="7"/>
      <c r="AH730" s="7"/>
      <c r="AI730" s="7"/>
      <c r="AJ730" s="7"/>
      <c r="AK730" s="7"/>
      <c r="AL730" s="7"/>
      <c r="AN730" s="26" t="e">
        <f t="shared" si="81"/>
        <v>#VALUE!</v>
      </c>
      <c r="AO730" s="7"/>
      <c r="AP730" s="7"/>
      <c r="AQ730" s="7"/>
      <c r="AR730" s="7"/>
      <c r="AS730" s="7"/>
      <c r="AT730" s="7"/>
      <c r="AV730" s="26" t="e">
        <f t="shared" si="82"/>
        <v>#VALUE!</v>
      </c>
      <c r="AW730" s="7"/>
      <c r="AX730" s="7"/>
      <c r="AY730" s="7"/>
      <c r="AZ730" s="7"/>
      <c r="BA730" s="7"/>
      <c r="BB730" s="7"/>
    </row>
    <row r="731" spans="1:54" x14ac:dyDescent="0.45">
      <c r="A731" s="48">
        <f t="shared" si="83"/>
        <v>42724</v>
      </c>
      <c r="B731" s="60"/>
      <c r="C731" s="61">
        <f>INDEX(($I$12:$N$1473,$Q$12:$V$1473,$Y$12:$AD$1473),$A731-VLOOKUP($C$3,$CA$3:$CC$10,3,FALSE)+1,3,VLOOKUP($C$3,$CA$3:$CB$10,2,FALSE))</f>
        <v>13.4</v>
      </c>
      <c r="D731" s="61">
        <f>INDEX(($I$12:$N$1473,$Q$12:$V$1473,$Y$12:$AD$1473),$A731-VLOOKUP($C$3,$CA$3:$CC$10,3,FALSE)+1,4,VLOOKUP($C$3,$CA$3:$CB$10,2,FALSE))</f>
        <v>14.61</v>
      </c>
      <c r="E731" s="61">
        <f>INDEX(($I$12:$N$1473,$Q$12:$V$1473,$Y$12:$AD$1473),$A731-VLOOKUP($C$3,$CA$3:$CC$10,3,FALSE)+1,5,VLOOKUP($C$3,$CA$3:$CB$10,2,FALSE))</f>
        <v>2.9</v>
      </c>
      <c r="F731" s="62">
        <f>INDEX(($I$12:$N$1473,$Q$12:$V$1473,$Y$12:$AD$1473),$A731-VLOOKUP($C$3,$CA$3:$CC$10,3,FALSE)+1,6,VLOOKUP($C$3,$CA$3:$CB$10,2,FALSE))</f>
        <v>6.3</v>
      </c>
      <c r="G731" s="30"/>
      <c r="H731" s="26">
        <f t="shared" si="77"/>
        <v>42724</v>
      </c>
      <c r="I731" s="7" t="s">
        <v>739</v>
      </c>
      <c r="J731" s="7" t="s">
        <v>20</v>
      </c>
      <c r="K731" s="7">
        <v>12.8</v>
      </c>
      <c r="L731" s="7"/>
      <c r="M731" s="7">
        <v>3.8</v>
      </c>
      <c r="N731" s="7">
        <v>6.6</v>
      </c>
      <c r="P731" s="26">
        <f t="shared" si="78"/>
        <v>42724</v>
      </c>
      <c r="Q731" s="7" t="s">
        <v>739</v>
      </c>
      <c r="R731" s="7" t="s">
        <v>20</v>
      </c>
      <c r="S731" s="7">
        <v>13.6</v>
      </c>
      <c r="T731" s="7">
        <v>13.19</v>
      </c>
      <c r="U731" s="7">
        <v>1.3</v>
      </c>
      <c r="V731" s="7">
        <v>7.5</v>
      </c>
      <c r="X731" s="26">
        <f t="shared" si="79"/>
        <v>42724</v>
      </c>
      <c r="Y731" s="174" t="s">
        <v>739</v>
      </c>
      <c r="Z731" s="174" t="s">
        <v>20</v>
      </c>
      <c r="AA731" s="174">
        <v>13.4</v>
      </c>
      <c r="AB731" s="174">
        <v>14.61</v>
      </c>
      <c r="AC731" s="174">
        <v>2.9</v>
      </c>
      <c r="AD731" s="174">
        <v>6.3</v>
      </c>
      <c r="AF731" s="26" t="e">
        <f t="shared" si="80"/>
        <v>#VALUE!</v>
      </c>
      <c r="AG731" s="7"/>
      <c r="AH731" s="7"/>
      <c r="AI731" s="7"/>
      <c r="AJ731" s="7"/>
      <c r="AK731" s="7"/>
      <c r="AL731" s="7"/>
      <c r="AN731" s="26" t="e">
        <f t="shared" si="81"/>
        <v>#VALUE!</v>
      </c>
      <c r="AO731" s="7"/>
      <c r="AP731" s="7"/>
      <c r="AQ731" s="7"/>
      <c r="AR731" s="7"/>
      <c r="AS731" s="7"/>
      <c r="AT731" s="7"/>
      <c r="AV731" s="26" t="e">
        <f t="shared" si="82"/>
        <v>#VALUE!</v>
      </c>
      <c r="AW731" s="7"/>
      <c r="AX731" s="7"/>
      <c r="AY731" s="7"/>
      <c r="AZ731" s="7"/>
      <c r="BA731" s="7"/>
      <c r="BB731" s="7"/>
    </row>
    <row r="732" spans="1:54" x14ac:dyDescent="0.45">
      <c r="A732" s="48">
        <f t="shared" si="83"/>
        <v>42725</v>
      </c>
      <c r="B732" s="60"/>
      <c r="C732" s="61">
        <f>INDEX(($I$12:$N$1473,$Q$12:$V$1473,$Y$12:$AD$1473),$A732-VLOOKUP($C$3,$CA$3:$CC$10,3,FALSE)+1,3,VLOOKUP($C$3,$CA$3:$CB$10,2,FALSE))</f>
        <v>13.9</v>
      </c>
      <c r="D732" s="61">
        <f>INDEX(($I$12:$N$1473,$Q$12:$V$1473,$Y$12:$AD$1473),$A732-VLOOKUP($C$3,$CA$3:$CC$10,3,FALSE)+1,4,VLOOKUP($C$3,$CA$3:$CB$10,2,FALSE))</f>
        <v>14.61</v>
      </c>
      <c r="E732" s="61">
        <f>INDEX(($I$12:$N$1473,$Q$12:$V$1473,$Y$12:$AD$1473),$A732-VLOOKUP($C$3,$CA$3:$CC$10,3,FALSE)+1,5,VLOOKUP($C$3,$CA$3:$CB$10,2,FALSE))</f>
        <v>1.1000000000000001</v>
      </c>
      <c r="F732" s="62">
        <f>INDEX(($I$12:$N$1473,$Q$12:$V$1473,$Y$12:$AD$1473),$A732-VLOOKUP($C$3,$CA$3:$CC$10,3,FALSE)+1,6,VLOOKUP($C$3,$CA$3:$CB$10,2,FALSE))</f>
        <v>7.1</v>
      </c>
      <c r="G732" s="30"/>
      <c r="H732" s="26">
        <f t="shared" si="77"/>
        <v>42725</v>
      </c>
      <c r="I732" s="7" t="s">
        <v>740</v>
      </c>
      <c r="J732" s="7" t="s">
        <v>20</v>
      </c>
      <c r="K732" s="7">
        <v>13.6</v>
      </c>
      <c r="L732" s="7"/>
      <c r="M732" s="7">
        <v>1.4</v>
      </c>
      <c r="N732" s="7">
        <v>7.4</v>
      </c>
      <c r="P732" s="26">
        <f t="shared" si="78"/>
        <v>42725</v>
      </c>
      <c r="Q732" s="7" t="s">
        <v>740</v>
      </c>
      <c r="R732" s="7" t="s">
        <v>20</v>
      </c>
      <c r="S732" s="7">
        <v>13.5</v>
      </c>
      <c r="T732" s="7">
        <v>13.19</v>
      </c>
      <c r="U732" s="7">
        <v>1.7</v>
      </c>
      <c r="V732" s="7">
        <v>7.3</v>
      </c>
      <c r="X732" s="26">
        <f t="shared" si="79"/>
        <v>42725</v>
      </c>
      <c r="Y732" s="174" t="s">
        <v>740</v>
      </c>
      <c r="Z732" s="174" t="s">
        <v>20</v>
      </c>
      <c r="AA732" s="174">
        <v>13.9</v>
      </c>
      <c r="AB732" s="174">
        <v>14.61</v>
      </c>
      <c r="AC732" s="174">
        <v>1.1000000000000001</v>
      </c>
      <c r="AD732" s="174">
        <v>7.1</v>
      </c>
      <c r="AF732" s="26" t="e">
        <f t="shared" si="80"/>
        <v>#VALUE!</v>
      </c>
      <c r="AG732" s="7"/>
      <c r="AH732" s="7"/>
      <c r="AI732" s="7"/>
      <c r="AJ732" s="7"/>
      <c r="AK732" s="7"/>
      <c r="AL732" s="7"/>
      <c r="AN732" s="26" t="e">
        <f t="shared" si="81"/>
        <v>#VALUE!</v>
      </c>
      <c r="AO732" s="7"/>
      <c r="AP732" s="7"/>
      <c r="AQ732" s="7"/>
      <c r="AR732" s="7"/>
      <c r="AS732" s="7"/>
      <c r="AT732" s="7"/>
      <c r="AV732" s="26" t="e">
        <f t="shared" si="82"/>
        <v>#VALUE!</v>
      </c>
      <c r="AW732" s="7"/>
      <c r="AX732" s="7"/>
      <c r="AY732" s="7"/>
      <c r="AZ732" s="7"/>
      <c r="BA732" s="7"/>
      <c r="BB732" s="7"/>
    </row>
    <row r="733" spans="1:54" x14ac:dyDescent="0.45">
      <c r="A733" s="48">
        <f t="shared" si="83"/>
        <v>42726</v>
      </c>
      <c r="B733" s="60"/>
      <c r="C733" s="61">
        <f>INDEX(($I$12:$N$1473,$Q$12:$V$1473,$Y$12:$AD$1473),$A733-VLOOKUP($C$3,$CA$3:$CC$10,3,FALSE)+1,3,VLOOKUP($C$3,$CA$3:$CB$10,2,FALSE))</f>
        <v>10.85</v>
      </c>
      <c r="D733" s="61">
        <f>INDEX(($I$12:$N$1473,$Q$12:$V$1473,$Y$12:$AD$1473),$A733-VLOOKUP($C$3,$CA$3:$CC$10,3,FALSE)+1,4,VLOOKUP($C$3,$CA$3:$CB$10,2,FALSE))</f>
        <v>14.61</v>
      </c>
      <c r="E733" s="61">
        <f>INDEX(($I$12:$N$1473,$Q$12:$V$1473,$Y$12:$AD$1473),$A733-VLOOKUP($C$3,$CA$3:$CC$10,3,FALSE)+1,5,VLOOKUP($C$3,$CA$3:$CB$10,2,FALSE))</f>
        <v>5.6</v>
      </c>
      <c r="F733" s="62">
        <f>INDEX(($I$12:$N$1473,$Q$12:$V$1473,$Y$12:$AD$1473),$A733-VLOOKUP($C$3,$CA$3:$CC$10,3,FALSE)+1,6,VLOOKUP($C$3,$CA$3:$CB$10,2,FALSE))</f>
        <v>8.6999999999999993</v>
      </c>
      <c r="G733" s="30"/>
      <c r="H733" s="26">
        <f t="shared" si="77"/>
        <v>42726</v>
      </c>
      <c r="I733" s="7" t="s">
        <v>741</v>
      </c>
      <c r="J733" s="7" t="s">
        <v>20</v>
      </c>
      <c r="K733" s="7">
        <v>10.5</v>
      </c>
      <c r="L733" s="7"/>
      <c r="M733" s="7">
        <v>6</v>
      </c>
      <c r="N733" s="7">
        <v>9</v>
      </c>
      <c r="P733" s="26">
        <f t="shared" si="78"/>
        <v>42726</v>
      </c>
      <c r="Q733" s="7" t="s">
        <v>741</v>
      </c>
      <c r="R733" s="7" t="s">
        <v>20</v>
      </c>
      <c r="S733" s="7">
        <v>10.5</v>
      </c>
      <c r="T733" s="7">
        <v>13.19</v>
      </c>
      <c r="U733" s="7">
        <v>6.1</v>
      </c>
      <c r="V733" s="7">
        <v>8.9</v>
      </c>
      <c r="X733" s="26">
        <f t="shared" si="79"/>
        <v>42726</v>
      </c>
      <c r="Y733" s="174" t="s">
        <v>741</v>
      </c>
      <c r="Z733" s="174" t="s">
        <v>20</v>
      </c>
      <c r="AA733" s="174">
        <v>10.85</v>
      </c>
      <c r="AB733" s="174">
        <v>14.61</v>
      </c>
      <c r="AC733" s="174">
        <v>5.6</v>
      </c>
      <c r="AD733" s="174">
        <v>8.6999999999999993</v>
      </c>
      <c r="AF733" s="26" t="e">
        <f t="shared" si="80"/>
        <v>#VALUE!</v>
      </c>
      <c r="AG733" s="7"/>
      <c r="AH733" s="7"/>
      <c r="AI733" s="7"/>
      <c r="AJ733" s="7"/>
      <c r="AK733" s="7"/>
      <c r="AL733" s="7"/>
      <c r="AN733" s="26" t="e">
        <f t="shared" si="81"/>
        <v>#VALUE!</v>
      </c>
      <c r="AO733" s="7"/>
      <c r="AP733" s="7"/>
      <c r="AQ733" s="7"/>
      <c r="AR733" s="7"/>
      <c r="AS733" s="7"/>
      <c r="AT733" s="7"/>
      <c r="AV733" s="26" t="e">
        <f t="shared" si="82"/>
        <v>#VALUE!</v>
      </c>
      <c r="AW733" s="7"/>
      <c r="AX733" s="7"/>
      <c r="AY733" s="7"/>
      <c r="AZ733" s="7"/>
      <c r="BA733" s="7"/>
      <c r="BB733" s="7"/>
    </row>
    <row r="734" spans="1:54" x14ac:dyDescent="0.45">
      <c r="A734" s="48">
        <f t="shared" si="83"/>
        <v>42727</v>
      </c>
      <c r="B734" s="60"/>
      <c r="C734" s="61">
        <f>INDEX(($I$12:$N$1473,$Q$12:$V$1473,$Y$12:$AD$1473),$A734-VLOOKUP($C$3,$CA$3:$CC$10,3,FALSE)+1,3,VLOOKUP($C$3,$CA$3:$CB$10,2,FALSE))</f>
        <v>13.4</v>
      </c>
      <c r="D734" s="61">
        <f>INDEX(($I$12:$N$1473,$Q$12:$V$1473,$Y$12:$AD$1473),$A734-VLOOKUP($C$3,$CA$3:$CC$10,3,FALSE)+1,4,VLOOKUP($C$3,$CA$3:$CB$10,2,FALSE))</f>
        <v>14.61</v>
      </c>
      <c r="E734" s="61">
        <f>INDEX(($I$12:$N$1473,$Q$12:$V$1473,$Y$12:$AD$1473),$A734-VLOOKUP($C$3,$CA$3:$CC$10,3,FALSE)+1,5,VLOOKUP($C$3,$CA$3:$CB$10,2,FALSE))</f>
        <v>1.2</v>
      </c>
      <c r="F734" s="62">
        <f>INDEX(($I$12:$N$1473,$Q$12:$V$1473,$Y$12:$AD$1473),$A734-VLOOKUP($C$3,$CA$3:$CC$10,3,FALSE)+1,6,VLOOKUP($C$3,$CA$3:$CB$10,2,FALSE))</f>
        <v>8</v>
      </c>
      <c r="G734" s="30"/>
      <c r="H734" s="26">
        <f t="shared" si="77"/>
        <v>42727</v>
      </c>
      <c r="I734" s="7" t="s">
        <v>742</v>
      </c>
      <c r="J734" s="7" t="s">
        <v>20</v>
      </c>
      <c r="K734" s="7">
        <v>12.8</v>
      </c>
      <c r="L734" s="7"/>
      <c r="M734" s="7">
        <v>1.7</v>
      </c>
      <c r="N734" s="7">
        <v>8.6999999999999993</v>
      </c>
      <c r="P734" s="26">
        <f t="shared" si="78"/>
        <v>42727</v>
      </c>
      <c r="Q734" s="7" t="s">
        <v>742</v>
      </c>
      <c r="R734" s="7" t="s">
        <v>20</v>
      </c>
      <c r="S734" s="7">
        <v>12.65</v>
      </c>
      <c r="T734" s="7">
        <v>13.19</v>
      </c>
      <c r="U734" s="7">
        <v>2.2999999999999998</v>
      </c>
      <c r="V734" s="7">
        <v>8.4</v>
      </c>
      <c r="X734" s="26">
        <f t="shared" si="79"/>
        <v>42727</v>
      </c>
      <c r="Y734" s="174" t="s">
        <v>742</v>
      </c>
      <c r="Z734" s="174" t="s">
        <v>20</v>
      </c>
      <c r="AA734" s="174">
        <v>13.4</v>
      </c>
      <c r="AB734" s="174">
        <v>14.61</v>
      </c>
      <c r="AC734" s="174">
        <v>1.2</v>
      </c>
      <c r="AD734" s="174">
        <v>8</v>
      </c>
      <c r="AF734" s="26" t="e">
        <f t="shared" si="80"/>
        <v>#VALUE!</v>
      </c>
      <c r="AG734" s="7"/>
      <c r="AH734" s="7"/>
      <c r="AI734" s="7"/>
      <c r="AJ734" s="7"/>
      <c r="AK734" s="7"/>
      <c r="AL734" s="7"/>
      <c r="AN734" s="26" t="e">
        <f t="shared" si="81"/>
        <v>#VALUE!</v>
      </c>
      <c r="AO734" s="7"/>
      <c r="AP734" s="7"/>
      <c r="AQ734" s="7"/>
      <c r="AR734" s="7"/>
      <c r="AS734" s="7"/>
      <c r="AT734" s="7"/>
      <c r="AV734" s="26" t="e">
        <f t="shared" si="82"/>
        <v>#VALUE!</v>
      </c>
      <c r="AW734" s="7"/>
      <c r="AX734" s="7"/>
      <c r="AY734" s="7"/>
      <c r="AZ734" s="7"/>
      <c r="BA734" s="7"/>
      <c r="BB734" s="7"/>
    </row>
    <row r="735" spans="1:54" x14ac:dyDescent="0.45">
      <c r="A735" s="48">
        <f t="shared" si="83"/>
        <v>42728</v>
      </c>
      <c r="B735" s="60"/>
      <c r="C735" s="61">
        <f>INDEX(($I$12:$N$1473,$Q$12:$V$1473,$Y$12:$AD$1473),$A735-VLOOKUP($C$3,$CA$3:$CC$10,3,FALSE)+1,3,VLOOKUP($C$3,$CA$3:$CB$10,2,FALSE))</f>
        <v>10.4</v>
      </c>
      <c r="D735" s="61">
        <f>INDEX(($I$12:$N$1473,$Q$12:$V$1473,$Y$12:$AD$1473),$A735-VLOOKUP($C$3,$CA$3:$CC$10,3,FALSE)+1,4,VLOOKUP($C$3,$CA$3:$CB$10,2,FALSE))</f>
        <v>14.61</v>
      </c>
      <c r="E735" s="61">
        <f>INDEX(($I$12:$N$1473,$Q$12:$V$1473,$Y$12:$AD$1473),$A735-VLOOKUP($C$3,$CA$3:$CC$10,3,FALSE)+1,5,VLOOKUP($C$3,$CA$3:$CB$10,2,FALSE))</f>
        <v>5.8</v>
      </c>
      <c r="F735" s="62">
        <f>INDEX(($I$12:$N$1473,$Q$12:$V$1473,$Y$12:$AD$1473),$A735-VLOOKUP($C$3,$CA$3:$CC$10,3,FALSE)+1,6,VLOOKUP($C$3,$CA$3:$CB$10,2,FALSE))</f>
        <v>9.4</v>
      </c>
      <c r="G735" s="30"/>
      <c r="H735" s="26">
        <f t="shared" si="77"/>
        <v>42728</v>
      </c>
      <c r="I735" s="7" t="s">
        <v>743</v>
      </c>
      <c r="J735" s="7" t="s">
        <v>20</v>
      </c>
      <c r="K735" s="7">
        <v>9.9</v>
      </c>
      <c r="L735" s="7"/>
      <c r="M735" s="7">
        <v>6.2</v>
      </c>
      <c r="N735" s="7">
        <v>10</v>
      </c>
      <c r="P735" s="26">
        <f t="shared" si="78"/>
        <v>42728</v>
      </c>
      <c r="Q735" s="7" t="s">
        <v>743</v>
      </c>
      <c r="R735" s="7" t="s">
        <v>20</v>
      </c>
      <c r="S735" s="7">
        <v>10.15</v>
      </c>
      <c r="T735" s="7">
        <v>13.19</v>
      </c>
      <c r="U735" s="7">
        <v>6.1</v>
      </c>
      <c r="V735" s="7">
        <v>9.6</v>
      </c>
      <c r="X735" s="26">
        <f t="shared" si="79"/>
        <v>42728</v>
      </c>
      <c r="Y735" s="174" t="s">
        <v>743</v>
      </c>
      <c r="Z735" s="174" t="s">
        <v>20</v>
      </c>
      <c r="AA735" s="174">
        <v>10.4</v>
      </c>
      <c r="AB735" s="174">
        <v>14.61</v>
      </c>
      <c r="AC735" s="174">
        <v>5.8</v>
      </c>
      <c r="AD735" s="174">
        <v>9.4</v>
      </c>
      <c r="AF735" s="26" t="e">
        <f t="shared" si="80"/>
        <v>#VALUE!</v>
      </c>
      <c r="AG735" s="7"/>
      <c r="AH735" s="7"/>
      <c r="AI735" s="7"/>
      <c r="AJ735" s="7"/>
      <c r="AK735" s="7"/>
      <c r="AL735" s="7"/>
      <c r="AN735" s="26" t="e">
        <f t="shared" si="81"/>
        <v>#VALUE!</v>
      </c>
      <c r="AO735" s="7"/>
      <c r="AP735" s="7"/>
      <c r="AQ735" s="7"/>
      <c r="AR735" s="7"/>
      <c r="AS735" s="7"/>
      <c r="AT735" s="7"/>
      <c r="AV735" s="26" t="e">
        <f t="shared" si="82"/>
        <v>#VALUE!</v>
      </c>
      <c r="AW735" s="7"/>
      <c r="AX735" s="7"/>
      <c r="AY735" s="7"/>
      <c r="AZ735" s="7"/>
      <c r="BA735" s="7"/>
      <c r="BB735" s="7"/>
    </row>
    <row r="736" spans="1:54" x14ac:dyDescent="0.45">
      <c r="A736" s="48">
        <f t="shared" si="83"/>
        <v>42729</v>
      </c>
      <c r="B736" s="60"/>
      <c r="C736" s="61">
        <f>INDEX(($I$12:$N$1473,$Q$12:$V$1473,$Y$12:$AD$1473),$A736-VLOOKUP($C$3,$CA$3:$CC$10,3,FALSE)+1,3,VLOOKUP($C$3,$CA$3:$CB$10,2,FALSE))</f>
        <v>9.1999999999999993</v>
      </c>
      <c r="D736" s="61">
        <f>INDEX(($I$12:$N$1473,$Q$12:$V$1473,$Y$12:$AD$1473),$A736-VLOOKUP($C$3,$CA$3:$CC$10,3,FALSE)+1,4,VLOOKUP($C$3,$CA$3:$CB$10,2,FALSE))</f>
        <v>14.61</v>
      </c>
      <c r="E736" s="61">
        <f>INDEX(($I$12:$N$1473,$Q$12:$V$1473,$Y$12:$AD$1473),$A736-VLOOKUP($C$3,$CA$3:$CC$10,3,FALSE)+1,5,VLOOKUP($C$3,$CA$3:$CB$10,2,FALSE))</f>
        <v>7</v>
      </c>
      <c r="F736" s="62">
        <f>INDEX(($I$12:$N$1473,$Q$12:$V$1473,$Y$12:$AD$1473),$A736-VLOOKUP($C$3,$CA$3:$CC$10,3,FALSE)+1,6,VLOOKUP($C$3,$CA$3:$CB$10,2,FALSE))</f>
        <v>10.6</v>
      </c>
      <c r="G736" s="30"/>
      <c r="H736" s="26">
        <f t="shared" si="77"/>
        <v>42729</v>
      </c>
      <c r="I736" s="7" t="s">
        <v>744</v>
      </c>
      <c r="J736" s="7" t="s">
        <v>20</v>
      </c>
      <c r="K736" s="7">
        <v>8.65</v>
      </c>
      <c r="L736" s="7"/>
      <c r="M736" s="7">
        <v>7.7</v>
      </c>
      <c r="N736" s="7">
        <v>11</v>
      </c>
      <c r="P736" s="26">
        <f t="shared" si="78"/>
        <v>42729</v>
      </c>
      <c r="Q736" s="7" t="s">
        <v>744</v>
      </c>
      <c r="R736" s="7" t="s">
        <v>20</v>
      </c>
      <c r="S736" s="7">
        <v>8.3000000000000007</v>
      </c>
      <c r="T736" s="7">
        <v>13.19</v>
      </c>
      <c r="U736" s="7">
        <v>8</v>
      </c>
      <c r="V736" s="7">
        <v>11.4</v>
      </c>
      <c r="X736" s="26">
        <f t="shared" si="79"/>
        <v>42729</v>
      </c>
      <c r="Y736" s="174" t="s">
        <v>744</v>
      </c>
      <c r="Z736" s="174" t="s">
        <v>20</v>
      </c>
      <c r="AA736" s="174">
        <v>9.1999999999999993</v>
      </c>
      <c r="AB736" s="174">
        <v>14.61</v>
      </c>
      <c r="AC736" s="174">
        <v>7</v>
      </c>
      <c r="AD736" s="174">
        <v>10.6</v>
      </c>
      <c r="AF736" s="26" t="e">
        <f t="shared" si="80"/>
        <v>#VALUE!</v>
      </c>
      <c r="AG736" s="7"/>
      <c r="AH736" s="7"/>
      <c r="AI736" s="7"/>
      <c r="AJ736" s="7"/>
      <c r="AK736" s="7"/>
      <c r="AL736" s="7"/>
      <c r="AN736" s="26" t="e">
        <f t="shared" si="81"/>
        <v>#VALUE!</v>
      </c>
      <c r="AO736" s="7"/>
      <c r="AP736" s="7"/>
      <c r="AQ736" s="7"/>
      <c r="AR736" s="7"/>
      <c r="AS736" s="7"/>
      <c r="AT736" s="7"/>
      <c r="AV736" s="26" t="e">
        <f t="shared" si="82"/>
        <v>#VALUE!</v>
      </c>
      <c r="AW736" s="7"/>
      <c r="AX736" s="7"/>
      <c r="AY736" s="7"/>
      <c r="AZ736" s="7"/>
      <c r="BA736" s="7"/>
      <c r="BB736" s="7"/>
    </row>
    <row r="737" spans="1:54" x14ac:dyDescent="0.45">
      <c r="A737" s="48">
        <f t="shared" si="83"/>
        <v>42730</v>
      </c>
      <c r="B737" s="60"/>
      <c r="C737" s="61">
        <f>INDEX(($I$12:$N$1473,$Q$12:$V$1473,$Y$12:$AD$1473),$A737-VLOOKUP($C$3,$CA$3:$CC$10,3,FALSE)+1,3,VLOOKUP($C$3,$CA$3:$CB$10,2,FALSE))</f>
        <v>8.4</v>
      </c>
      <c r="D737" s="61">
        <f>INDEX(($I$12:$N$1473,$Q$12:$V$1473,$Y$12:$AD$1473),$A737-VLOOKUP($C$3,$CA$3:$CC$10,3,FALSE)+1,4,VLOOKUP($C$3,$CA$3:$CB$10,2,FALSE))</f>
        <v>14.61</v>
      </c>
      <c r="E737" s="61">
        <f>INDEX(($I$12:$N$1473,$Q$12:$V$1473,$Y$12:$AD$1473),$A737-VLOOKUP($C$3,$CA$3:$CC$10,3,FALSE)+1,5,VLOOKUP($C$3,$CA$3:$CB$10,2,FALSE))</f>
        <v>7.9</v>
      </c>
      <c r="F737" s="62">
        <f>INDEX(($I$12:$N$1473,$Q$12:$V$1473,$Y$12:$AD$1473),$A737-VLOOKUP($C$3,$CA$3:$CC$10,3,FALSE)+1,6,VLOOKUP($C$3,$CA$3:$CB$10,2,FALSE))</f>
        <v>11.3</v>
      </c>
      <c r="G737" s="30"/>
      <c r="H737" s="26">
        <f t="shared" si="77"/>
        <v>42730</v>
      </c>
      <c r="I737" s="7" t="s">
        <v>745</v>
      </c>
      <c r="J737" s="7" t="s">
        <v>20</v>
      </c>
      <c r="K737" s="7">
        <v>7.55</v>
      </c>
      <c r="L737" s="7"/>
      <c r="M737" s="7">
        <v>9.1</v>
      </c>
      <c r="N737" s="7">
        <v>11.8</v>
      </c>
      <c r="P737" s="26">
        <f t="shared" si="78"/>
        <v>42730</v>
      </c>
      <c r="Q737" s="7" t="s">
        <v>745</v>
      </c>
      <c r="R737" s="7" t="s">
        <v>20</v>
      </c>
      <c r="S737" s="7">
        <v>8.1999999999999993</v>
      </c>
      <c r="T737" s="7">
        <v>13.19</v>
      </c>
      <c r="U737" s="7">
        <v>8</v>
      </c>
      <c r="V737" s="7">
        <v>11.6</v>
      </c>
      <c r="X737" s="26">
        <f t="shared" si="79"/>
        <v>42730</v>
      </c>
      <c r="Y737" s="174" t="s">
        <v>745</v>
      </c>
      <c r="Z737" s="174" t="s">
        <v>20</v>
      </c>
      <c r="AA737" s="174">
        <v>8.4</v>
      </c>
      <c r="AB737" s="174">
        <v>14.61</v>
      </c>
      <c r="AC737" s="174">
        <v>7.9</v>
      </c>
      <c r="AD737" s="174">
        <v>11.3</v>
      </c>
      <c r="AF737" s="26" t="e">
        <f t="shared" si="80"/>
        <v>#VALUE!</v>
      </c>
      <c r="AG737" s="7"/>
      <c r="AH737" s="7"/>
      <c r="AI737" s="7"/>
      <c r="AJ737" s="7"/>
      <c r="AK737" s="7"/>
      <c r="AL737" s="7"/>
      <c r="AN737" s="26" t="e">
        <f t="shared" si="81"/>
        <v>#VALUE!</v>
      </c>
      <c r="AO737" s="7"/>
      <c r="AP737" s="7"/>
      <c r="AQ737" s="7"/>
      <c r="AR737" s="7"/>
      <c r="AS737" s="7"/>
      <c r="AT737" s="7"/>
      <c r="AV737" s="26" t="e">
        <f t="shared" si="82"/>
        <v>#VALUE!</v>
      </c>
      <c r="AW737" s="7"/>
      <c r="AX737" s="7"/>
      <c r="AY737" s="7"/>
      <c r="AZ737" s="7"/>
      <c r="BA737" s="7"/>
      <c r="BB737" s="7"/>
    </row>
    <row r="738" spans="1:54" x14ac:dyDescent="0.45">
      <c r="A738" s="48">
        <f t="shared" si="83"/>
        <v>42731</v>
      </c>
      <c r="B738" s="60"/>
      <c r="C738" s="61">
        <f>INDEX(($I$12:$N$1473,$Q$12:$V$1473,$Y$12:$AD$1473),$A738-VLOOKUP($C$3,$CA$3:$CC$10,3,FALSE)+1,3,VLOOKUP($C$3,$CA$3:$CB$10,2,FALSE))</f>
        <v>15.25</v>
      </c>
      <c r="D738" s="61">
        <f>INDEX(($I$12:$N$1473,$Q$12:$V$1473,$Y$12:$AD$1473),$A738-VLOOKUP($C$3,$CA$3:$CC$10,3,FALSE)+1,4,VLOOKUP($C$3,$CA$3:$CB$10,2,FALSE))</f>
        <v>14.61</v>
      </c>
      <c r="E738" s="61">
        <f>INDEX(($I$12:$N$1473,$Q$12:$V$1473,$Y$12:$AD$1473),$A738-VLOOKUP($C$3,$CA$3:$CC$10,3,FALSE)+1,5,VLOOKUP($C$3,$CA$3:$CB$10,2,FALSE))</f>
        <v>-1.9</v>
      </c>
      <c r="F738" s="62">
        <f>INDEX(($I$12:$N$1473,$Q$12:$V$1473,$Y$12:$AD$1473),$A738-VLOOKUP($C$3,$CA$3:$CC$10,3,FALSE)+1,6,VLOOKUP($C$3,$CA$3:$CB$10,2,FALSE))</f>
        <v>7.4</v>
      </c>
      <c r="G738" s="30"/>
      <c r="H738" s="26">
        <f t="shared" si="77"/>
        <v>42731</v>
      </c>
      <c r="I738" s="7" t="s">
        <v>746</v>
      </c>
      <c r="J738" s="7" t="s">
        <v>20</v>
      </c>
      <c r="K738" s="7">
        <v>12.35</v>
      </c>
      <c r="L738" s="7"/>
      <c r="M738" s="7">
        <v>2.5</v>
      </c>
      <c r="N738" s="7">
        <v>8.8000000000000007</v>
      </c>
      <c r="P738" s="26">
        <f t="shared" si="78"/>
        <v>42731</v>
      </c>
      <c r="Q738" s="7" t="s">
        <v>746</v>
      </c>
      <c r="R738" s="7" t="s">
        <v>20</v>
      </c>
      <c r="S738" s="7">
        <v>14.8</v>
      </c>
      <c r="T738" s="7">
        <v>13.19</v>
      </c>
      <c r="U738" s="7">
        <v>-1.8</v>
      </c>
      <c r="V738" s="7">
        <v>8.1999999999999993</v>
      </c>
      <c r="X738" s="26">
        <f t="shared" si="79"/>
        <v>42731</v>
      </c>
      <c r="Y738" s="174" t="s">
        <v>746</v>
      </c>
      <c r="Z738" s="174" t="s">
        <v>20</v>
      </c>
      <c r="AA738" s="174">
        <v>15.25</v>
      </c>
      <c r="AB738" s="174">
        <v>14.61</v>
      </c>
      <c r="AC738" s="174">
        <v>-1.9</v>
      </c>
      <c r="AD738" s="174">
        <v>7.4</v>
      </c>
      <c r="AF738" s="26" t="e">
        <f t="shared" si="80"/>
        <v>#VALUE!</v>
      </c>
      <c r="AG738" s="7"/>
      <c r="AH738" s="7"/>
      <c r="AI738" s="7"/>
      <c r="AJ738" s="7"/>
      <c r="AK738" s="7"/>
      <c r="AL738" s="7"/>
      <c r="AN738" s="26" t="e">
        <f t="shared" si="81"/>
        <v>#VALUE!</v>
      </c>
      <c r="AO738" s="7"/>
      <c r="AP738" s="7"/>
      <c r="AQ738" s="7"/>
      <c r="AR738" s="7"/>
      <c r="AS738" s="7"/>
      <c r="AT738" s="7"/>
      <c r="AV738" s="26" t="e">
        <f t="shared" si="82"/>
        <v>#VALUE!</v>
      </c>
      <c r="AW738" s="7"/>
      <c r="AX738" s="7"/>
      <c r="AY738" s="7"/>
      <c r="AZ738" s="7"/>
      <c r="BA738" s="7"/>
      <c r="BB738" s="7"/>
    </row>
    <row r="739" spans="1:54" x14ac:dyDescent="0.45">
      <c r="A739" s="48">
        <f t="shared" si="83"/>
        <v>42732</v>
      </c>
      <c r="B739" s="60"/>
      <c r="C739" s="61">
        <f>INDEX(($I$12:$N$1473,$Q$12:$V$1473,$Y$12:$AD$1473),$A739-VLOOKUP($C$3,$CA$3:$CC$10,3,FALSE)+1,3,VLOOKUP($C$3,$CA$3:$CB$10,2,FALSE))</f>
        <v>14.55</v>
      </c>
      <c r="D739" s="61">
        <f>INDEX(($I$12:$N$1473,$Q$12:$V$1473,$Y$12:$AD$1473),$A739-VLOOKUP($C$3,$CA$3:$CC$10,3,FALSE)+1,4,VLOOKUP($C$3,$CA$3:$CB$10,2,FALSE))</f>
        <v>14.61</v>
      </c>
      <c r="E739" s="61">
        <f>INDEX(($I$12:$N$1473,$Q$12:$V$1473,$Y$12:$AD$1473),$A739-VLOOKUP($C$3,$CA$3:$CC$10,3,FALSE)+1,5,VLOOKUP($C$3,$CA$3:$CB$10,2,FALSE))</f>
        <v>-0.9</v>
      </c>
      <c r="F739" s="62">
        <f>INDEX(($I$12:$N$1473,$Q$12:$V$1473,$Y$12:$AD$1473),$A739-VLOOKUP($C$3,$CA$3:$CC$10,3,FALSE)+1,6,VLOOKUP($C$3,$CA$3:$CB$10,2,FALSE))</f>
        <v>7.8</v>
      </c>
      <c r="G739" s="30"/>
      <c r="H739" s="26">
        <f t="shared" si="77"/>
        <v>42732</v>
      </c>
      <c r="I739" s="7" t="s">
        <v>747</v>
      </c>
      <c r="J739" s="7" t="s">
        <v>20</v>
      </c>
      <c r="K739" s="7">
        <v>12.9</v>
      </c>
      <c r="L739" s="7"/>
      <c r="M739" s="7">
        <v>1.6</v>
      </c>
      <c r="N739" s="7">
        <v>8.6</v>
      </c>
      <c r="P739" s="26">
        <f t="shared" si="78"/>
        <v>42732</v>
      </c>
      <c r="Q739" s="7" t="s">
        <v>747</v>
      </c>
      <c r="R739" s="7" t="s">
        <v>20</v>
      </c>
      <c r="S739" s="7">
        <v>14.5</v>
      </c>
      <c r="T739" s="7">
        <v>13.19</v>
      </c>
      <c r="U739" s="7">
        <v>-0.8</v>
      </c>
      <c r="V739" s="7">
        <v>7.8</v>
      </c>
      <c r="X739" s="26">
        <f t="shared" si="79"/>
        <v>42732</v>
      </c>
      <c r="Y739" s="174" t="s">
        <v>747</v>
      </c>
      <c r="Z739" s="174" t="s">
        <v>20</v>
      </c>
      <c r="AA739" s="174">
        <v>14.55</v>
      </c>
      <c r="AB739" s="174">
        <v>14.61</v>
      </c>
      <c r="AC739" s="174">
        <v>-0.9</v>
      </c>
      <c r="AD739" s="174">
        <v>7.8</v>
      </c>
      <c r="AF739" s="26" t="e">
        <f t="shared" si="80"/>
        <v>#VALUE!</v>
      </c>
      <c r="AG739" s="7"/>
      <c r="AH739" s="7"/>
      <c r="AI739" s="7"/>
      <c r="AJ739" s="7"/>
      <c r="AK739" s="7"/>
      <c r="AL739" s="7"/>
      <c r="AN739" s="26" t="e">
        <f t="shared" si="81"/>
        <v>#VALUE!</v>
      </c>
      <c r="AO739" s="7"/>
      <c r="AP739" s="7"/>
      <c r="AQ739" s="7"/>
      <c r="AR739" s="7"/>
      <c r="AS739" s="7"/>
      <c r="AT739" s="7"/>
      <c r="AV739" s="26" t="e">
        <f t="shared" si="82"/>
        <v>#VALUE!</v>
      </c>
      <c r="AW739" s="7"/>
      <c r="AX739" s="7"/>
      <c r="AY739" s="7"/>
      <c r="AZ739" s="7"/>
      <c r="BA739" s="7"/>
      <c r="BB739" s="7"/>
    </row>
    <row r="740" spans="1:54" x14ac:dyDescent="0.45">
      <c r="A740" s="48">
        <f t="shared" si="83"/>
        <v>42733</v>
      </c>
      <c r="B740" s="60"/>
      <c r="C740" s="61">
        <f>INDEX(($I$12:$N$1473,$Q$12:$V$1473,$Y$12:$AD$1473),$A740-VLOOKUP($C$3,$CA$3:$CC$10,3,FALSE)+1,3,VLOOKUP($C$3,$CA$3:$CB$10,2,FALSE))</f>
        <v>17</v>
      </c>
      <c r="D740" s="61">
        <f>INDEX(($I$12:$N$1473,$Q$12:$V$1473,$Y$12:$AD$1473),$A740-VLOOKUP($C$3,$CA$3:$CC$10,3,FALSE)+1,4,VLOOKUP($C$3,$CA$3:$CB$10,2,FALSE))</f>
        <v>14.61</v>
      </c>
      <c r="E740" s="61">
        <f>INDEX(($I$12:$N$1473,$Q$12:$V$1473,$Y$12:$AD$1473),$A740-VLOOKUP($C$3,$CA$3:$CC$10,3,FALSE)+1,5,VLOOKUP($C$3,$CA$3:$CB$10,2,FALSE))</f>
        <v>-1.6</v>
      </c>
      <c r="F740" s="62">
        <f>INDEX(($I$12:$N$1473,$Q$12:$V$1473,$Y$12:$AD$1473),$A740-VLOOKUP($C$3,$CA$3:$CC$10,3,FALSE)+1,6,VLOOKUP($C$3,$CA$3:$CB$10,2,FALSE))</f>
        <v>3.6</v>
      </c>
      <c r="G740" s="30"/>
      <c r="H740" s="26">
        <f t="shared" si="77"/>
        <v>42733</v>
      </c>
      <c r="I740" s="7" t="s">
        <v>748</v>
      </c>
      <c r="J740" s="7" t="s">
        <v>20</v>
      </c>
      <c r="K740" s="7">
        <v>16.3</v>
      </c>
      <c r="L740" s="7"/>
      <c r="M740" s="7">
        <v>-0.4</v>
      </c>
      <c r="N740" s="7">
        <v>3.8</v>
      </c>
      <c r="P740" s="26">
        <f t="shared" si="78"/>
        <v>42733</v>
      </c>
      <c r="Q740" s="7" t="s">
        <v>748</v>
      </c>
      <c r="R740" s="7" t="s">
        <v>20</v>
      </c>
      <c r="S740" s="7">
        <v>18.2</v>
      </c>
      <c r="T740" s="7">
        <v>13.19</v>
      </c>
      <c r="U740" s="7">
        <v>-1</v>
      </c>
      <c r="V740" s="7">
        <v>0.6</v>
      </c>
      <c r="X740" s="26">
        <f t="shared" si="79"/>
        <v>42733</v>
      </c>
      <c r="Y740" s="174" t="s">
        <v>748</v>
      </c>
      <c r="Z740" s="174" t="s">
        <v>20</v>
      </c>
      <c r="AA740" s="174">
        <v>17</v>
      </c>
      <c r="AB740" s="174">
        <v>14.61</v>
      </c>
      <c r="AC740" s="174">
        <v>-1.6</v>
      </c>
      <c r="AD740" s="174">
        <v>3.6</v>
      </c>
      <c r="AF740" s="26" t="e">
        <f t="shared" si="80"/>
        <v>#VALUE!</v>
      </c>
      <c r="AG740" s="7"/>
      <c r="AH740" s="7"/>
      <c r="AI740" s="7"/>
      <c r="AJ740" s="7"/>
      <c r="AK740" s="7"/>
      <c r="AL740" s="7"/>
      <c r="AN740" s="26" t="e">
        <f t="shared" si="81"/>
        <v>#VALUE!</v>
      </c>
      <c r="AO740" s="7"/>
      <c r="AP740" s="7"/>
      <c r="AQ740" s="7"/>
      <c r="AR740" s="7"/>
      <c r="AS740" s="7"/>
      <c r="AT740" s="7"/>
      <c r="AV740" s="26" t="e">
        <f t="shared" si="82"/>
        <v>#VALUE!</v>
      </c>
      <c r="AW740" s="7"/>
      <c r="AX740" s="7"/>
      <c r="AY740" s="7"/>
      <c r="AZ740" s="7"/>
      <c r="BA740" s="7"/>
      <c r="BB740" s="7"/>
    </row>
    <row r="741" spans="1:54" x14ac:dyDescent="0.45">
      <c r="A741" s="48">
        <f t="shared" si="83"/>
        <v>42734</v>
      </c>
      <c r="B741" s="60"/>
      <c r="C741" s="61">
        <f>INDEX(($I$12:$N$1473,$Q$12:$V$1473,$Y$12:$AD$1473),$A741-VLOOKUP($C$3,$CA$3:$CC$10,3,FALSE)+1,3,VLOOKUP($C$3,$CA$3:$CB$10,2,FALSE))</f>
        <v>20.350000000000001</v>
      </c>
      <c r="D741" s="61">
        <f>INDEX(($I$12:$N$1473,$Q$12:$V$1473,$Y$12:$AD$1473),$A741-VLOOKUP($C$3,$CA$3:$CC$10,3,FALSE)+1,4,VLOOKUP($C$3,$CA$3:$CB$10,2,FALSE))</f>
        <v>14.61</v>
      </c>
      <c r="E741" s="61">
        <f>INDEX(($I$12:$N$1473,$Q$12:$V$1473,$Y$12:$AD$1473),$A741-VLOOKUP($C$3,$CA$3:$CC$10,3,FALSE)+1,5,VLOOKUP($C$3,$CA$3:$CB$10,2,FALSE))</f>
        <v>-2.9</v>
      </c>
      <c r="F741" s="62">
        <f>INDEX(($I$12:$N$1473,$Q$12:$V$1473,$Y$12:$AD$1473),$A741-VLOOKUP($C$3,$CA$3:$CC$10,3,FALSE)+1,6,VLOOKUP($C$3,$CA$3:$CB$10,2,FALSE))</f>
        <v>-1.8</v>
      </c>
      <c r="G741" s="30"/>
      <c r="H741" s="26">
        <f t="shared" si="77"/>
        <v>42734</v>
      </c>
      <c r="I741" s="7" t="s">
        <v>749</v>
      </c>
      <c r="J741" s="7" t="s">
        <v>20</v>
      </c>
      <c r="K741" s="7">
        <v>19.25</v>
      </c>
      <c r="L741" s="7"/>
      <c r="M741" s="7">
        <v>-1.7</v>
      </c>
      <c r="N741" s="7">
        <v>-0.8</v>
      </c>
      <c r="P741" s="26">
        <f t="shared" si="78"/>
        <v>42734</v>
      </c>
      <c r="Q741" s="7" t="s">
        <v>749</v>
      </c>
      <c r="R741" s="7" t="s">
        <v>20</v>
      </c>
      <c r="S741" s="7">
        <v>20</v>
      </c>
      <c r="T741" s="7">
        <v>13.19</v>
      </c>
      <c r="U741" s="7">
        <v>-3.4</v>
      </c>
      <c r="V741" s="7">
        <v>-0.6</v>
      </c>
      <c r="X741" s="26">
        <f t="shared" si="79"/>
        <v>42734</v>
      </c>
      <c r="Y741" s="174" t="s">
        <v>749</v>
      </c>
      <c r="Z741" s="174" t="s">
        <v>20</v>
      </c>
      <c r="AA741" s="174">
        <v>20.350000000000001</v>
      </c>
      <c r="AB741" s="174">
        <v>14.61</v>
      </c>
      <c r="AC741" s="174">
        <v>-2.9</v>
      </c>
      <c r="AD741" s="174">
        <v>-1.8</v>
      </c>
      <c r="AF741" s="26" t="e">
        <f t="shared" si="80"/>
        <v>#VALUE!</v>
      </c>
      <c r="AG741" s="7"/>
      <c r="AH741" s="7"/>
      <c r="AI741" s="7"/>
      <c r="AJ741" s="7"/>
      <c r="AK741" s="7"/>
      <c r="AL741" s="7"/>
      <c r="AN741" s="26" t="e">
        <f t="shared" si="81"/>
        <v>#VALUE!</v>
      </c>
      <c r="AO741" s="7"/>
      <c r="AP741" s="7"/>
      <c r="AQ741" s="7"/>
      <c r="AR741" s="7"/>
      <c r="AS741" s="7"/>
      <c r="AT741" s="7"/>
      <c r="AV741" s="26" t="e">
        <f t="shared" si="82"/>
        <v>#VALUE!</v>
      </c>
      <c r="AW741" s="7"/>
      <c r="AX741" s="7"/>
      <c r="AY741" s="7"/>
      <c r="AZ741" s="7"/>
      <c r="BA741" s="7"/>
      <c r="BB741" s="7"/>
    </row>
    <row r="742" spans="1:54" x14ac:dyDescent="0.45">
      <c r="A742" s="48">
        <f t="shared" si="83"/>
        <v>42735</v>
      </c>
      <c r="B742" s="60"/>
      <c r="C742" s="61">
        <f>INDEX(($I$12:$N$1473,$Q$12:$V$1473,$Y$12:$AD$1473),$A742-VLOOKUP($C$3,$CA$3:$CC$10,3,FALSE)+1,3,VLOOKUP($C$3,$CA$3:$CB$10,2,FALSE))</f>
        <v>21.35</v>
      </c>
      <c r="D742" s="61">
        <f>INDEX(($I$12:$N$1473,$Q$12:$V$1473,$Y$12:$AD$1473),$A742-VLOOKUP($C$3,$CA$3:$CC$10,3,FALSE)+1,4,VLOOKUP($C$3,$CA$3:$CB$10,2,FALSE))</f>
        <v>14.61</v>
      </c>
      <c r="E742" s="61">
        <f>INDEX(($I$12:$N$1473,$Q$12:$V$1473,$Y$12:$AD$1473),$A742-VLOOKUP($C$3,$CA$3:$CC$10,3,FALSE)+1,5,VLOOKUP($C$3,$CA$3:$CB$10,2,FALSE))</f>
        <v>-4.0999999999999996</v>
      </c>
      <c r="F742" s="62">
        <f>INDEX(($I$12:$N$1473,$Q$12:$V$1473,$Y$12:$AD$1473),$A742-VLOOKUP($C$3,$CA$3:$CC$10,3,FALSE)+1,6,VLOOKUP($C$3,$CA$3:$CB$10,2,FALSE))</f>
        <v>-2.6</v>
      </c>
      <c r="G742" s="30"/>
      <c r="H742" s="26">
        <f t="shared" si="77"/>
        <v>42735</v>
      </c>
      <c r="I742" s="7" t="s">
        <v>750</v>
      </c>
      <c r="J742" s="7" t="s">
        <v>20</v>
      </c>
      <c r="K742" s="7">
        <v>20.95</v>
      </c>
      <c r="L742" s="7"/>
      <c r="M742" s="7">
        <v>-3.5</v>
      </c>
      <c r="N742" s="7">
        <v>-2.4</v>
      </c>
      <c r="P742" s="26">
        <f t="shared" si="78"/>
        <v>42735</v>
      </c>
      <c r="Q742" s="7" t="s">
        <v>750</v>
      </c>
      <c r="R742" s="7" t="s">
        <v>20</v>
      </c>
      <c r="S742" s="7">
        <v>20.9</v>
      </c>
      <c r="T742" s="7">
        <v>13.19</v>
      </c>
      <c r="U742" s="7">
        <v>-3.6</v>
      </c>
      <c r="V742" s="7">
        <v>-2.2000000000000002</v>
      </c>
      <c r="X742" s="26">
        <f t="shared" si="79"/>
        <v>42735</v>
      </c>
      <c r="Y742" s="174" t="s">
        <v>750</v>
      </c>
      <c r="Z742" s="174" t="s">
        <v>20</v>
      </c>
      <c r="AA742" s="174">
        <v>21.35</v>
      </c>
      <c r="AB742" s="174">
        <v>14.61</v>
      </c>
      <c r="AC742" s="174">
        <v>-4.0999999999999996</v>
      </c>
      <c r="AD742" s="174">
        <v>-2.6</v>
      </c>
      <c r="AF742" s="26" t="e">
        <f t="shared" si="80"/>
        <v>#VALUE!</v>
      </c>
      <c r="AG742" s="7"/>
      <c r="AH742" s="7"/>
      <c r="AI742" s="7"/>
      <c r="AJ742" s="7"/>
      <c r="AK742" s="7"/>
      <c r="AL742" s="7"/>
      <c r="AN742" s="26" t="e">
        <f t="shared" si="81"/>
        <v>#VALUE!</v>
      </c>
      <c r="AO742" s="7"/>
      <c r="AP742" s="7"/>
      <c r="AQ742" s="7"/>
      <c r="AR742" s="7"/>
      <c r="AS742" s="7"/>
      <c r="AT742" s="7"/>
      <c r="AV742" s="26" t="e">
        <f t="shared" si="82"/>
        <v>#VALUE!</v>
      </c>
      <c r="AW742" s="7"/>
      <c r="AX742" s="7"/>
      <c r="AY742" s="7"/>
      <c r="AZ742" s="7"/>
      <c r="BA742" s="7"/>
      <c r="BB742" s="7"/>
    </row>
    <row r="743" spans="1:54" x14ac:dyDescent="0.45">
      <c r="A743" s="48">
        <f t="shared" si="83"/>
        <v>42736</v>
      </c>
      <c r="B743" s="60"/>
      <c r="C743" s="61">
        <f>INDEX(($I$12:$N$1473,$Q$12:$V$1473,$Y$12:$AD$1473),$A743-VLOOKUP($C$3,$CA$3:$CC$10,3,FALSE)+1,3,VLOOKUP($C$3,$CA$3:$CB$10,2,FALSE))</f>
        <v>19.95</v>
      </c>
      <c r="D743" s="61">
        <f>INDEX(($I$12:$N$1473,$Q$12:$V$1473,$Y$12:$AD$1473),$A743-VLOOKUP($C$3,$CA$3:$CC$10,3,FALSE)+1,4,VLOOKUP($C$3,$CA$3:$CB$10,2,FALSE))</f>
        <v>14.61</v>
      </c>
      <c r="E743" s="61">
        <f>INDEX(($I$12:$N$1473,$Q$12:$V$1473,$Y$12:$AD$1473),$A743-VLOOKUP($C$3,$CA$3:$CC$10,3,FALSE)+1,5,VLOOKUP($C$3,$CA$3:$CB$10,2,FALSE))</f>
        <v>-4.5</v>
      </c>
      <c r="F743" s="62">
        <f>INDEX(($I$12:$N$1473,$Q$12:$V$1473,$Y$12:$AD$1473),$A743-VLOOKUP($C$3,$CA$3:$CC$10,3,FALSE)+1,6,VLOOKUP($C$3,$CA$3:$CB$10,2,FALSE))</f>
        <v>0.6</v>
      </c>
      <c r="G743" s="30"/>
      <c r="H743" s="26">
        <f t="shared" si="77"/>
        <v>42736</v>
      </c>
      <c r="I743" s="7" t="s">
        <v>751</v>
      </c>
      <c r="J743" s="7" t="s">
        <v>20</v>
      </c>
      <c r="K743" s="7">
        <v>19.45</v>
      </c>
      <c r="L743" s="7"/>
      <c r="M743" s="7">
        <v>-4.3</v>
      </c>
      <c r="N743" s="7">
        <v>1.4</v>
      </c>
      <c r="P743" s="26">
        <f t="shared" si="78"/>
        <v>42736</v>
      </c>
      <c r="Q743" s="7" t="s">
        <v>751</v>
      </c>
      <c r="R743" s="7" t="s">
        <v>20</v>
      </c>
      <c r="S743" s="7">
        <v>19.100000000000001</v>
      </c>
      <c r="T743" s="7">
        <v>14.39</v>
      </c>
      <c r="U743" s="7">
        <v>-4</v>
      </c>
      <c r="V743" s="7">
        <v>1.8</v>
      </c>
      <c r="X743" s="26">
        <f t="shared" si="79"/>
        <v>42736</v>
      </c>
      <c r="Y743" s="174" t="s">
        <v>751</v>
      </c>
      <c r="Z743" s="174" t="s">
        <v>20</v>
      </c>
      <c r="AA743" s="174">
        <v>19.95</v>
      </c>
      <c r="AB743" s="174">
        <v>14.61</v>
      </c>
      <c r="AC743" s="174">
        <v>-4.5</v>
      </c>
      <c r="AD743" s="174">
        <v>0.6</v>
      </c>
      <c r="AF743" s="26" t="e">
        <f t="shared" si="80"/>
        <v>#VALUE!</v>
      </c>
      <c r="AG743" s="7"/>
      <c r="AH743" s="7"/>
      <c r="AI743" s="7"/>
      <c r="AJ743" s="7"/>
      <c r="AK743" s="7"/>
      <c r="AL743" s="7"/>
      <c r="AN743" s="26" t="e">
        <f t="shared" si="81"/>
        <v>#VALUE!</v>
      </c>
      <c r="AO743" s="7"/>
      <c r="AP743" s="7"/>
      <c r="AQ743" s="7"/>
      <c r="AR743" s="7"/>
      <c r="AS743" s="7"/>
      <c r="AT743" s="7"/>
      <c r="AV743" s="26" t="e">
        <f t="shared" si="82"/>
        <v>#VALUE!</v>
      </c>
      <c r="AW743" s="7"/>
      <c r="AX743" s="7"/>
      <c r="AY743" s="7"/>
      <c r="AZ743" s="7"/>
      <c r="BA743" s="7"/>
      <c r="BB743" s="7"/>
    </row>
    <row r="744" spans="1:54" x14ac:dyDescent="0.45">
      <c r="A744" s="48">
        <f t="shared" si="83"/>
        <v>42737</v>
      </c>
      <c r="B744" s="60"/>
      <c r="C744" s="61">
        <f>INDEX(($I$12:$N$1473,$Q$12:$V$1473,$Y$12:$AD$1473),$A744-VLOOKUP($C$3,$CA$3:$CC$10,3,FALSE)+1,3,VLOOKUP($C$3,$CA$3:$CB$10,2,FALSE))</f>
        <v>17.399999999999999</v>
      </c>
      <c r="D744" s="61">
        <f>INDEX(($I$12:$N$1473,$Q$12:$V$1473,$Y$12:$AD$1473),$A744-VLOOKUP($C$3,$CA$3:$CC$10,3,FALSE)+1,4,VLOOKUP($C$3,$CA$3:$CB$10,2,FALSE))</f>
        <v>14.61</v>
      </c>
      <c r="E744" s="61">
        <f>INDEX(($I$12:$N$1473,$Q$12:$V$1473,$Y$12:$AD$1473),$A744-VLOOKUP($C$3,$CA$3:$CC$10,3,FALSE)+1,5,VLOOKUP($C$3,$CA$3:$CB$10,2,FALSE))</f>
        <v>-1.2</v>
      </c>
      <c r="F744" s="62">
        <f>INDEX(($I$12:$N$1473,$Q$12:$V$1473,$Y$12:$AD$1473),$A744-VLOOKUP($C$3,$CA$3:$CC$10,3,FALSE)+1,6,VLOOKUP($C$3,$CA$3:$CB$10,2,FALSE))</f>
        <v>2.4</v>
      </c>
      <c r="G744" s="30"/>
      <c r="H744" s="26">
        <f t="shared" si="77"/>
        <v>42737</v>
      </c>
      <c r="I744" s="7" t="s">
        <v>752</v>
      </c>
      <c r="J744" s="7" t="s">
        <v>20</v>
      </c>
      <c r="K744" s="7">
        <v>16.899999999999999</v>
      </c>
      <c r="L744" s="7"/>
      <c r="M744" s="7">
        <v>-0.6</v>
      </c>
      <c r="N744" s="7">
        <v>2.8</v>
      </c>
      <c r="P744" s="26">
        <f t="shared" si="78"/>
        <v>42737</v>
      </c>
      <c r="Q744" s="7" t="s">
        <v>752</v>
      </c>
      <c r="R744" s="7" t="s">
        <v>20</v>
      </c>
      <c r="S744" s="7">
        <v>17</v>
      </c>
      <c r="T744" s="7">
        <v>14.39</v>
      </c>
      <c r="U744" s="7">
        <v>-0.3</v>
      </c>
      <c r="V744" s="7">
        <v>2.2999999999999998</v>
      </c>
      <c r="X744" s="26">
        <f t="shared" si="79"/>
        <v>42737</v>
      </c>
      <c r="Y744" s="174" t="s">
        <v>752</v>
      </c>
      <c r="Z744" s="174" t="s">
        <v>20</v>
      </c>
      <c r="AA744" s="174">
        <v>17.399999999999999</v>
      </c>
      <c r="AB744" s="174">
        <v>14.61</v>
      </c>
      <c r="AC744" s="174">
        <v>-1.2</v>
      </c>
      <c r="AD744" s="174">
        <v>2.4</v>
      </c>
      <c r="AF744" s="26" t="e">
        <f t="shared" si="80"/>
        <v>#VALUE!</v>
      </c>
      <c r="AG744" s="7"/>
      <c r="AH744" s="7"/>
      <c r="AI744" s="7"/>
      <c r="AJ744" s="7"/>
      <c r="AK744" s="7"/>
      <c r="AL744" s="7"/>
      <c r="AN744" s="26" t="e">
        <f t="shared" si="81"/>
        <v>#VALUE!</v>
      </c>
      <c r="AO744" s="7"/>
      <c r="AP744" s="7"/>
      <c r="AQ744" s="7"/>
      <c r="AR744" s="7"/>
      <c r="AS744" s="7"/>
      <c r="AT744" s="7"/>
      <c r="AV744" s="26" t="e">
        <f t="shared" si="82"/>
        <v>#VALUE!</v>
      </c>
      <c r="AW744" s="7"/>
      <c r="AX744" s="7"/>
      <c r="AY744" s="7"/>
      <c r="AZ744" s="7"/>
      <c r="BA744" s="7"/>
      <c r="BB744" s="7"/>
    </row>
    <row r="745" spans="1:54" x14ac:dyDescent="0.45">
      <c r="A745" s="48">
        <f t="shared" si="83"/>
        <v>42738</v>
      </c>
      <c r="B745" s="60"/>
      <c r="C745" s="61">
        <f>INDEX(($I$12:$N$1473,$Q$12:$V$1473,$Y$12:$AD$1473),$A745-VLOOKUP($C$3,$CA$3:$CC$10,3,FALSE)+1,3,VLOOKUP($C$3,$CA$3:$CB$10,2,FALSE))</f>
        <v>17.2</v>
      </c>
      <c r="D745" s="61">
        <f>INDEX(($I$12:$N$1473,$Q$12:$V$1473,$Y$12:$AD$1473),$A745-VLOOKUP($C$3,$CA$3:$CC$10,3,FALSE)+1,4,VLOOKUP($C$3,$CA$3:$CB$10,2,FALSE))</f>
        <v>14.61</v>
      </c>
      <c r="E745" s="61">
        <f>INDEX(($I$12:$N$1473,$Q$12:$V$1473,$Y$12:$AD$1473),$A745-VLOOKUP($C$3,$CA$3:$CC$10,3,FALSE)+1,5,VLOOKUP($C$3,$CA$3:$CB$10,2,FALSE))</f>
        <v>0.1</v>
      </c>
      <c r="F745" s="62">
        <f>INDEX(($I$12:$N$1473,$Q$12:$V$1473,$Y$12:$AD$1473),$A745-VLOOKUP($C$3,$CA$3:$CC$10,3,FALSE)+1,6,VLOOKUP($C$3,$CA$3:$CB$10,2,FALSE))</f>
        <v>1.5</v>
      </c>
      <c r="G745" s="30"/>
      <c r="H745" s="26">
        <f t="shared" si="77"/>
        <v>42738</v>
      </c>
      <c r="I745" s="7" t="s">
        <v>753</v>
      </c>
      <c r="J745" s="7" t="s">
        <v>20</v>
      </c>
      <c r="K745" s="7">
        <v>15.9</v>
      </c>
      <c r="L745" s="7"/>
      <c r="M745" s="7">
        <v>0.9</v>
      </c>
      <c r="N745" s="7">
        <v>3.3</v>
      </c>
      <c r="P745" s="26">
        <f t="shared" si="78"/>
        <v>42738</v>
      </c>
      <c r="Q745" s="7" t="s">
        <v>753</v>
      </c>
      <c r="R745" s="7" t="s">
        <v>20</v>
      </c>
      <c r="S745" s="7">
        <v>17.2</v>
      </c>
      <c r="T745" s="7">
        <v>14.39</v>
      </c>
      <c r="U745" s="7">
        <v>-1.4</v>
      </c>
      <c r="V745" s="7">
        <v>3</v>
      </c>
      <c r="X745" s="26">
        <f t="shared" si="79"/>
        <v>42738</v>
      </c>
      <c r="Y745" s="174" t="s">
        <v>753</v>
      </c>
      <c r="Z745" s="174" t="s">
        <v>20</v>
      </c>
      <c r="AA745" s="174">
        <v>17.2</v>
      </c>
      <c r="AB745" s="174">
        <v>14.61</v>
      </c>
      <c r="AC745" s="174">
        <v>0.1</v>
      </c>
      <c r="AD745" s="174">
        <v>1.5</v>
      </c>
      <c r="AF745" s="26" t="e">
        <f t="shared" si="80"/>
        <v>#VALUE!</v>
      </c>
      <c r="AG745" s="7"/>
      <c r="AH745" s="7"/>
      <c r="AI745" s="7"/>
      <c r="AJ745" s="7"/>
      <c r="AK745" s="7"/>
      <c r="AL745" s="7"/>
      <c r="AN745" s="26" t="e">
        <f t="shared" si="81"/>
        <v>#VALUE!</v>
      </c>
      <c r="AO745" s="7"/>
      <c r="AP745" s="7"/>
      <c r="AQ745" s="7"/>
      <c r="AR745" s="7"/>
      <c r="AS745" s="7"/>
      <c r="AT745" s="7"/>
      <c r="AV745" s="26" t="e">
        <f t="shared" si="82"/>
        <v>#VALUE!</v>
      </c>
      <c r="AW745" s="7"/>
      <c r="AX745" s="7"/>
      <c r="AY745" s="7"/>
      <c r="AZ745" s="7"/>
      <c r="BA745" s="7"/>
      <c r="BB745" s="7"/>
    </row>
    <row r="746" spans="1:54" x14ac:dyDescent="0.45">
      <c r="A746" s="48">
        <f t="shared" si="83"/>
        <v>42739</v>
      </c>
      <c r="B746" s="60"/>
      <c r="C746" s="61">
        <f>INDEX(($I$12:$N$1473,$Q$12:$V$1473,$Y$12:$AD$1473),$A746-VLOOKUP($C$3,$CA$3:$CC$10,3,FALSE)+1,3,VLOOKUP($C$3,$CA$3:$CB$10,2,FALSE))</f>
        <v>15.35</v>
      </c>
      <c r="D746" s="61">
        <f>INDEX(($I$12:$N$1473,$Q$12:$V$1473,$Y$12:$AD$1473),$A746-VLOOKUP($C$3,$CA$3:$CC$10,3,FALSE)+1,4,VLOOKUP($C$3,$CA$3:$CB$10,2,FALSE))</f>
        <v>14.61</v>
      </c>
      <c r="E746" s="61">
        <f>INDEX(($I$12:$N$1473,$Q$12:$V$1473,$Y$12:$AD$1473),$A746-VLOOKUP($C$3,$CA$3:$CC$10,3,FALSE)+1,5,VLOOKUP($C$3,$CA$3:$CB$10,2,FALSE))</f>
        <v>-0.6</v>
      </c>
      <c r="F746" s="62">
        <f>INDEX(($I$12:$N$1473,$Q$12:$V$1473,$Y$12:$AD$1473),$A746-VLOOKUP($C$3,$CA$3:$CC$10,3,FALSE)+1,6,VLOOKUP($C$3,$CA$3:$CB$10,2,FALSE))</f>
        <v>5.9</v>
      </c>
      <c r="G746" s="30"/>
      <c r="H746" s="26">
        <f t="shared" si="77"/>
        <v>42739</v>
      </c>
      <c r="I746" s="7" t="s">
        <v>754</v>
      </c>
      <c r="J746" s="7" t="s">
        <v>20</v>
      </c>
      <c r="K746" s="7">
        <v>14.65</v>
      </c>
      <c r="L746" s="7"/>
      <c r="M746" s="7">
        <v>0.1</v>
      </c>
      <c r="N746" s="7">
        <v>6.6</v>
      </c>
      <c r="P746" s="26">
        <f t="shared" si="78"/>
        <v>42739</v>
      </c>
      <c r="Q746" s="7" t="s">
        <v>754</v>
      </c>
      <c r="R746" s="7" t="s">
        <v>20</v>
      </c>
      <c r="S746" s="7">
        <v>14.55</v>
      </c>
      <c r="T746" s="7">
        <v>14.39</v>
      </c>
      <c r="U746" s="7">
        <v>0.4</v>
      </c>
      <c r="V746" s="7">
        <v>6.5</v>
      </c>
      <c r="X746" s="26">
        <f t="shared" si="79"/>
        <v>42739</v>
      </c>
      <c r="Y746" s="174" t="s">
        <v>754</v>
      </c>
      <c r="Z746" s="174" t="s">
        <v>20</v>
      </c>
      <c r="AA746" s="174">
        <v>15.35</v>
      </c>
      <c r="AB746" s="174">
        <v>14.61</v>
      </c>
      <c r="AC746" s="174">
        <v>-0.6</v>
      </c>
      <c r="AD746" s="174">
        <v>5.9</v>
      </c>
      <c r="AF746" s="26" t="e">
        <f t="shared" si="80"/>
        <v>#VALUE!</v>
      </c>
      <c r="AG746" s="7"/>
      <c r="AH746" s="7"/>
      <c r="AI746" s="7"/>
      <c r="AJ746" s="7"/>
      <c r="AK746" s="7"/>
      <c r="AL746" s="7"/>
      <c r="AN746" s="26" t="e">
        <f t="shared" si="81"/>
        <v>#VALUE!</v>
      </c>
      <c r="AO746" s="7"/>
      <c r="AP746" s="7"/>
      <c r="AQ746" s="7"/>
      <c r="AR746" s="7"/>
      <c r="AS746" s="7"/>
      <c r="AT746" s="7"/>
      <c r="AV746" s="26" t="e">
        <f t="shared" si="82"/>
        <v>#VALUE!</v>
      </c>
      <c r="AW746" s="7"/>
      <c r="AX746" s="7"/>
      <c r="AY746" s="7"/>
      <c r="AZ746" s="7"/>
      <c r="BA746" s="7"/>
      <c r="BB746" s="7"/>
    </row>
    <row r="747" spans="1:54" x14ac:dyDescent="0.45">
      <c r="A747" s="48">
        <f t="shared" si="83"/>
        <v>42740</v>
      </c>
      <c r="B747" s="60"/>
      <c r="C747" s="61">
        <f>INDEX(($I$12:$N$1473,$Q$12:$V$1473,$Y$12:$AD$1473),$A747-VLOOKUP($C$3,$CA$3:$CC$10,3,FALSE)+1,3,VLOOKUP($C$3,$CA$3:$CB$10,2,FALSE))</f>
        <v>14.2</v>
      </c>
      <c r="D747" s="61">
        <f>INDEX(($I$12:$N$1473,$Q$12:$V$1473,$Y$12:$AD$1473),$A747-VLOOKUP($C$3,$CA$3:$CC$10,3,FALSE)+1,4,VLOOKUP($C$3,$CA$3:$CB$10,2,FALSE))</f>
        <v>14.61</v>
      </c>
      <c r="E747" s="61">
        <f>INDEX(($I$12:$N$1473,$Q$12:$V$1473,$Y$12:$AD$1473),$A747-VLOOKUP($C$3,$CA$3:$CC$10,3,FALSE)+1,5,VLOOKUP($C$3,$CA$3:$CB$10,2,FALSE))</f>
        <v>0.9</v>
      </c>
      <c r="F747" s="62">
        <f>INDEX(($I$12:$N$1473,$Q$12:$V$1473,$Y$12:$AD$1473),$A747-VLOOKUP($C$3,$CA$3:$CC$10,3,FALSE)+1,6,VLOOKUP($C$3,$CA$3:$CB$10,2,FALSE))</f>
        <v>6.7</v>
      </c>
      <c r="G747" s="30"/>
      <c r="H747" s="26">
        <f t="shared" si="77"/>
        <v>42740</v>
      </c>
      <c r="I747" s="7" t="s">
        <v>755</v>
      </c>
      <c r="J747" s="7" t="s">
        <v>20</v>
      </c>
      <c r="K747" s="7">
        <v>13.45</v>
      </c>
      <c r="L747" s="7"/>
      <c r="M747" s="7">
        <v>2</v>
      </c>
      <c r="N747" s="7">
        <v>7.1</v>
      </c>
      <c r="P747" s="26">
        <f t="shared" si="78"/>
        <v>42740</v>
      </c>
      <c r="Q747" s="7" t="s">
        <v>755</v>
      </c>
      <c r="R747" s="7" t="s">
        <v>20</v>
      </c>
      <c r="S747" s="7">
        <v>15.1</v>
      </c>
      <c r="T747" s="7">
        <v>14.39</v>
      </c>
      <c r="U747" s="7">
        <v>-1.1000000000000001</v>
      </c>
      <c r="V747" s="7">
        <v>6.9</v>
      </c>
      <c r="X747" s="26">
        <f t="shared" si="79"/>
        <v>42740</v>
      </c>
      <c r="Y747" s="174" t="s">
        <v>755</v>
      </c>
      <c r="Z747" s="174" t="s">
        <v>20</v>
      </c>
      <c r="AA747" s="174">
        <v>14.2</v>
      </c>
      <c r="AB747" s="174">
        <v>14.61</v>
      </c>
      <c r="AC747" s="174">
        <v>0.9</v>
      </c>
      <c r="AD747" s="174">
        <v>6.7</v>
      </c>
      <c r="AF747" s="26" t="e">
        <f t="shared" si="80"/>
        <v>#VALUE!</v>
      </c>
      <c r="AG747" s="7"/>
      <c r="AH747" s="7"/>
      <c r="AI747" s="7"/>
      <c r="AJ747" s="7"/>
      <c r="AK747" s="7"/>
      <c r="AL747" s="7"/>
      <c r="AN747" s="26" t="e">
        <f t="shared" si="81"/>
        <v>#VALUE!</v>
      </c>
      <c r="AO747" s="7"/>
      <c r="AP747" s="7"/>
      <c r="AQ747" s="7"/>
      <c r="AR747" s="7"/>
      <c r="AS747" s="7"/>
      <c r="AT747" s="7"/>
      <c r="AV747" s="26" t="e">
        <f t="shared" si="82"/>
        <v>#VALUE!</v>
      </c>
      <c r="AW747" s="7"/>
      <c r="AX747" s="7"/>
      <c r="AY747" s="7"/>
      <c r="AZ747" s="7"/>
      <c r="BA747" s="7"/>
      <c r="BB747" s="7"/>
    </row>
    <row r="748" spans="1:54" x14ac:dyDescent="0.45">
      <c r="A748" s="48">
        <f t="shared" si="83"/>
        <v>42741</v>
      </c>
      <c r="B748" s="60"/>
      <c r="C748" s="61">
        <f>INDEX(($I$12:$N$1473,$Q$12:$V$1473,$Y$12:$AD$1473),$A748-VLOOKUP($C$3,$CA$3:$CC$10,3,FALSE)+1,3,VLOOKUP($C$3,$CA$3:$CB$10,2,FALSE))</f>
        <v>19.45</v>
      </c>
      <c r="D748" s="61">
        <f>INDEX(($I$12:$N$1473,$Q$12:$V$1473,$Y$12:$AD$1473),$A748-VLOOKUP($C$3,$CA$3:$CC$10,3,FALSE)+1,4,VLOOKUP($C$3,$CA$3:$CB$10,2,FALSE))</f>
        <v>14.61</v>
      </c>
      <c r="E748" s="61">
        <f>INDEX(($I$12:$N$1473,$Q$12:$V$1473,$Y$12:$AD$1473),$A748-VLOOKUP($C$3,$CA$3:$CC$10,3,FALSE)+1,5,VLOOKUP($C$3,$CA$3:$CB$10,2,FALSE))</f>
        <v>-4.4000000000000004</v>
      </c>
      <c r="F748" s="62">
        <f>INDEX(($I$12:$N$1473,$Q$12:$V$1473,$Y$12:$AD$1473),$A748-VLOOKUP($C$3,$CA$3:$CC$10,3,FALSE)+1,6,VLOOKUP($C$3,$CA$3:$CB$10,2,FALSE))</f>
        <v>1.5</v>
      </c>
      <c r="G748" s="30"/>
      <c r="H748" s="26">
        <f t="shared" si="77"/>
        <v>42741</v>
      </c>
      <c r="I748" s="7" t="s">
        <v>756</v>
      </c>
      <c r="J748" s="7" t="s">
        <v>20</v>
      </c>
      <c r="K748" s="7">
        <v>17.45</v>
      </c>
      <c r="L748" s="7"/>
      <c r="M748" s="7">
        <v>-1.9</v>
      </c>
      <c r="N748" s="7">
        <v>3</v>
      </c>
      <c r="P748" s="26">
        <f t="shared" si="78"/>
        <v>42741</v>
      </c>
      <c r="Q748" s="7" t="s">
        <v>756</v>
      </c>
      <c r="R748" s="7" t="s">
        <v>20</v>
      </c>
      <c r="S748" s="7">
        <v>18.8</v>
      </c>
      <c r="T748" s="7">
        <v>14.39</v>
      </c>
      <c r="U748" s="7">
        <v>-3.8</v>
      </c>
      <c r="V748" s="7">
        <v>2.2000000000000002</v>
      </c>
      <c r="X748" s="26">
        <f t="shared" si="79"/>
        <v>42741</v>
      </c>
      <c r="Y748" s="174" t="s">
        <v>756</v>
      </c>
      <c r="Z748" s="174" t="s">
        <v>20</v>
      </c>
      <c r="AA748" s="174">
        <v>19.45</v>
      </c>
      <c r="AB748" s="174">
        <v>14.61</v>
      </c>
      <c r="AC748" s="174">
        <v>-4.4000000000000004</v>
      </c>
      <c r="AD748" s="174">
        <v>1.5</v>
      </c>
      <c r="AF748" s="26" t="e">
        <f t="shared" si="80"/>
        <v>#VALUE!</v>
      </c>
      <c r="AG748" s="7"/>
      <c r="AH748" s="7"/>
      <c r="AI748" s="7"/>
      <c r="AJ748" s="7"/>
      <c r="AK748" s="7"/>
      <c r="AL748" s="7"/>
      <c r="AN748" s="26" t="e">
        <f t="shared" si="81"/>
        <v>#VALUE!</v>
      </c>
      <c r="AO748" s="7"/>
      <c r="AP748" s="7"/>
      <c r="AQ748" s="7"/>
      <c r="AR748" s="7"/>
      <c r="AS748" s="7"/>
      <c r="AT748" s="7"/>
      <c r="AV748" s="26" t="e">
        <f t="shared" si="82"/>
        <v>#VALUE!</v>
      </c>
      <c r="AW748" s="7"/>
      <c r="AX748" s="7"/>
      <c r="AY748" s="7"/>
      <c r="AZ748" s="7"/>
      <c r="BA748" s="7"/>
      <c r="BB748" s="7"/>
    </row>
    <row r="749" spans="1:54" x14ac:dyDescent="0.45">
      <c r="A749" s="48">
        <f t="shared" si="83"/>
        <v>42742</v>
      </c>
      <c r="B749" s="60"/>
      <c r="C749" s="61">
        <f>INDEX(($I$12:$N$1473,$Q$12:$V$1473,$Y$12:$AD$1473),$A749-VLOOKUP($C$3,$CA$3:$CC$10,3,FALSE)+1,3,VLOOKUP($C$3,$CA$3:$CB$10,2,FALSE))</f>
        <v>19.55</v>
      </c>
      <c r="D749" s="61">
        <f>INDEX(($I$12:$N$1473,$Q$12:$V$1473,$Y$12:$AD$1473),$A749-VLOOKUP($C$3,$CA$3:$CC$10,3,FALSE)+1,4,VLOOKUP($C$3,$CA$3:$CB$10,2,FALSE))</f>
        <v>14.61</v>
      </c>
      <c r="E749" s="61">
        <f>INDEX(($I$12:$N$1473,$Q$12:$V$1473,$Y$12:$AD$1473),$A749-VLOOKUP($C$3,$CA$3:$CC$10,3,FALSE)+1,5,VLOOKUP($C$3,$CA$3:$CB$10,2,FALSE))</f>
        <v>-6.8</v>
      </c>
      <c r="F749" s="62">
        <f>INDEX(($I$12:$N$1473,$Q$12:$V$1473,$Y$12:$AD$1473),$A749-VLOOKUP($C$3,$CA$3:$CC$10,3,FALSE)+1,6,VLOOKUP($C$3,$CA$3:$CB$10,2,FALSE))</f>
        <v>3.7</v>
      </c>
      <c r="G749" s="30"/>
      <c r="H749" s="26">
        <f t="shared" si="77"/>
        <v>42742</v>
      </c>
      <c r="I749" s="7" t="s">
        <v>757</v>
      </c>
      <c r="J749" s="7" t="s">
        <v>20</v>
      </c>
      <c r="K749" s="7">
        <v>17.05</v>
      </c>
      <c r="L749" s="7"/>
      <c r="M749" s="7">
        <v>-3.8</v>
      </c>
      <c r="N749" s="7">
        <v>5.7</v>
      </c>
      <c r="P749" s="26">
        <f t="shared" si="78"/>
        <v>42742</v>
      </c>
      <c r="Q749" s="7" t="s">
        <v>757</v>
      </c>
      <c r="R749" s="7" t="s">
        <v>20</v>
      </c>
      <c r="S749" s="7">
        <v>19.399999999999999</v>
      </c>
      <c r="T749" s="7">
        <v>14.39</v>
      </c>
      <c r="U749" s="7">
        <v>-6.2</v>
      </c>
      <c r="V749" s="7">
        <v>3.4</v>
      </c>
      <c r="X749" s="26">
        <f t="shared" si="79"/>
        <v>42742</v>
      </c>
      <c r="Y749" s="174" t="s">
        <v>757</v>
      </c>
      <c r="Z749" s="174" t="s">
        <v>20</v>
      </c>
      <c r="AA749" s="174">
        <v>19.55</v>
      </c>
      <c r="AB749" s="174">
        <v>14.61</v>
      </c>
      <c r="AC749" s="174">
        <v>-6.8</v>
      </c>
      <c r="AD749" s="174">
        <v>3.7</v>
      </c>
      <c r="AF749" s="26" t="e">
        <f t="shared" si="80"/>
        <v>#VALUE!</v>
      </c>
      <c r="AG749" s="7"/>
      <c r="AH749" s="7"/>
      <c r="AI749" s="7"/>
      <c r="AJ749" s="7"/>
      <c r="AK749" s="7"/>
      <c r="AL749" s="7"/>
      <c r="AN749" s="26" t="e">
        <f t="shared" si="81"/>
        <v>#VALUE!</v>
      </c>
      <c r="AO749" s="7"/>
      <c r="AP749" s="7"/>
      <c r="AQ749" s="7"/>
      <c r="AR749" s="7"/>
      <c r="AS749" s="7"/>
      <c r="AT749" s="7"/>
      <c r="AV749" s="26" t="e">
        <f t="shared" si="82"/>
        <v>#VALUE!</v>
      </c>
      <c r="AW749" s="7"/>
      <c r="AX749" s="7"/>
      <c r="AY749" s="7"/>
      <c r="AZ749" s="7"/>
      <c r="BA749" s="7"/>
      <c r="BB749" s="7"/>
    </row>
    <row r="750" spans="1:54" x14ac:dyDescent="0.45">
      <c r="A750" s="48">
        <f t="shared" si="83"/>
        <v>42743</v>
      </c>
      <c r="B750" s="60"/>
      <c r="C750" s="61">
        <f>INDEX(($I$12:$N$1473,$Q$12:$V$1473,$Y$12:$AD$1473),$A750-VLOOKUP($C$3,$CA$3:$CC$10,3,FALSE)+1,3,VLOOKUP($C$3,$CA$3:$CB$10,2,FALSE))</f>
        <v>14.15</v>
      </c>
      <c r="D750" s="61">
        <f>INDEX(($I$12:$N$1473,$Q$12:$V$1473,$Y$12:$AD$1473),$A750-VLOOKUP($C$3,$CA$3:$CC$10,3,FALSE)+1,4,VLOOKUP($C$3,$CA$3:$CB$10,2,FALSE))</f>
        <v>14.61</v>
      </c>
      <c r="E750" s="61">
        <f>INDEX(($I$12:$N$1473,$Q$12:$V$1473,$Y$12:$AD$1473),$A750-VLOOKUP($C$3,$CA$3:$CC$10,3,FALSE)+1,5,VLOOKUP($C$3,$CA$3:$CB$10,2,FALSE))</f>
        <v>0.1</v>
      </c>
      <c r="F750" s="62">
        <f>INDEX(($I$12:$N$1473,$Q$12:$V$1473,$Y$12:$AD$1473),$A750-VLOOKUP($C$3,$CA$3:$CC$10,3,FALSE)+1,6,VLOOKUP($C$3,$CA$3:$CB$10,2,FALSE))</f>
        <v>7.6</v>
      </c>
      <c r="G750" s="30"/>
      <c r="H750" s="26">
        <f t="shared" si="77"/>
        <v>42743</v>
      </c>
      <c r="I750" s="7" t="s">
        <v>758</v>
      </c>
      <c r="J750" s="7" t="s">
        <v>20</v>
      </c>
      <c r="K750" s="7">
        <v>13.4</v>
      </c>
      <c r="L750" s="7"/>
      <c r="M750" s="7">
        <v>1</v>
      </c>
      <c r="N750" s="7">
        <v>8.1999999999999993</v>
      </c>
      <c r="P750" s="26">
        <f t="shared" si="78"/>
        <v>42743</v>
      </c>
      <c r="Q750" s="7" t="s">
        <v>758</v>
      </c>
      <c r="R750" s="7" t="s">
        <v>20</v>
      </c>
      <c r="S750" s="7">
        <v>13.5</v>
      </c>
      <c r="T750" s="7">
        <v>14.39</v>
      </c>
      <c r="U750" s="7">
        <v>1.2</v>
      </c>
      <c r="V750" s="7">
        <v>7.8</v>
      </c>
      <c r="X750" s="26">
        <f t="shared" si="79"/>
        <v>42743</v>
      </c>
      <c r="Y750" s="174" t="s">
        <v>758</v>
      </c>
      <c r="Z750" s="174" t="s">
        <v>20</v>
      </c>
      <c r="AA750" s="174">
        <v>14.15</v>
      </c>
      <c r="AB750" s="174">
        <v>14.61</v>
      </c>
      <c r="AC750" s="174">
        <v>0.1</v>
      </c>
      <c r="AD750" s="174">
        <v>7.6</v>
      </c>
      <c r="AF750" s="26" t="e">
        <f t="shared" si="80"/>
        <v>#VALUE!</v>
      </c>
      <c r="AG750" s="7"/>
      <c r="AH750" s="7"/>
      <c r="AI750" s="7"/>
      <c r="AJ750" s="7"/>
      <c r="AK750" s="7"/>
      <c r="AL750" s="7"/>
      <c r="AN750" s="26" t="e">
        <f t="shared" si="81"/>
        <v>#VALUE!</v>
      </c>
      <c r="AO750" s="7"/>
      <c r="AP750" s="7"/>
      <c r="AQ750" s="7"/>
      <c r="AR750" s="7"/>
      <c r="AS750" s="7"/>
      <c r="AT750" s="7"/>
      <c r="AV750" s="26" t="e">
        <f t="shared" si="82"/>
        <v>#VALUE!</v>
      </c>
      <c r="AW750" s="7"/>
      <c r="AX750" s="7"/>
      <c r="AY750" s="7"/>
      <c r="AZ750" s="7"/>
      <c r="BA750" s="7"/>
      <c r="BB750" s="7"/>
    </row>
    <row r="751" spans="1:54" x14ac:dyDescent="0.45">
      <c r="A751" s="48">
        <f t="shared" si="83"/>
        <v>42744</v>
      </c>
      <c r="B751" s="60"/>
      <c r="C751" s="61">
        <f>INDEX(($I$12:$N$1473,$Q$12:$V$1473,$Y$12:$AD$1473),$A751-VLOOKUP($C$3,$CA$3:$CC$10,3,FALSE)+1,3,VLOOKUP($C$3,$CA$3:$CB$10,2,FALSE))</f>
        <v>12.05</v>
      </c>
      <c r="D751" s="61">
        <f>INDEX(($I$12:$N$1473,$Q$12:$V$1473,$Y$12:$AD$1473),$A751-VLOOKUP($C$3,$CA$3:$CC$10,3,FALSE)+1,4,VLOOKUP($C$3,$CA$3:$CB$10,2,FALSE))</f>
        <v>14.61</v>
      </c>
      <c r="E751" s="61">
        <f>INDEX(($I$12:$N$1473,$Q$12:$V$1473,$Y$12:$AD$1473),$A751-VLOOKUP($C$3,$CA$3:$CC$10,3,FALSE)+1,5,VLOOKUP($C$3,$CA$3:$CB$10,2,FALSE))</f>
        <v>4.3</v>
      </c>
      <c r="F751" s="62">
        <f>INDEX(($I$12:$N$1473,$Q$12:$V$1473,$Y$12:$AD$1473),$A751-VLOOKUP($C$3,$CA$3:$CC$10,3,FALSE)+1,6,VLOOKUP($C$3,$CA$3:$CB$10,2,FALSE))</f>
        <v>7.6</v>
      </c>
      <c r="G751" s="30"/>
      <c r="H751" s="26">
        <f t="shared" si="77"/>
        <v>42744</v>
      </c>
      <c r="I751" s="7" t="s">
        <v>759</v>
      </c>
      <c r="J751" s="7" t="s">
        <v>20</v>
      </c>
      <c r="K751" s="7">
        <v>11.25</v>
      </c>
      <c r="L751" s="7"/>
      <c r="M751" s="7">
        <v>5.4</v>
      </c>
      <c r="N751" s="7">
        <v>8.1</v>
      </c>
      <c r="P751" s="26">
        <f t="shared" si="78"/>
        <v>42744</v>
      </c>
      <c r="Q751" s="7" t="s">
        <v>759</v>
      </c>
      <c r="R751" s="7" t="s">
        <v>20</v>
      </c>
      <c r="S751" s="7">
        <v>11.6</v>
      </c>
      <c r="T751" s="7">
        <v>14.39</v>
      </c>
      <c r="U751" s="7">
        <v>4.2</v>
      </c>
      <c r="V751" s="7">
        <v>8.6</v>
      </c>
      <c r="X751" s="26">
        <f t="shared" si="79"/>
        <v>42744</v>
      </c>
      <c r="Y751" s="174" t="s">
        <v>759</v>
      </c>
      <c r="Z751" s="174" t="s">
        <v>20</v>
      </c>
      <c r="AA751" s="174">
        <v>12.05</v>
      </c>
      <c r="AB751" s="174">
        <v>14.61</v>
      </c>
      <c r="AC751" s="174">
        <v>4.3</v>
      </c>
      <c r="AD751" s="174">
        <v>7.6</v>
      </c>
      <c r="AF751" s="26" t="e">
        <f t="shared" si="80"/>
        <v>#VALUE!</v>
      </c>
      <c r="AG751" s="7"/>
      <c r="AH751" s="7"/>
      <c r="AI751" s="7"/>
      <c r="AJ751" s="7"/>
      <c r="AK751" s="7"/>
      <c r="AL751" s="7"/>
      <c r="AN751" s="26" t="e">
        <f t="shared" si="81"/>
        <v>#VALUE!</v>
      </c>
      <c r="AO751" s="7"/>
      <c r="AP751" s="7"/>
      <c r="AQ751" s="7"/>
      <c r="AR751" s="7"/>
      <c r="AS751" s="7"/>
      <c r="AT751" s="7"/>
      <c r="AV751" s="26" t="e">
        <f t="shared" si="82"/>
        <v>#VALUE!</v>
      </c>
      <c r="AW751" s="7"/>
      <c r="AX751" s="7"/>
      <c r="AY751" s="7"/>
      <c r="AZ751" s="7"/>
      <c r="BA751" s="7"/>
      <c r="BB751" s="7"/>
    </row>
    <row r="752" spans="1:54" x14ac:dyDescent="0.45">
      <c r="A752" s="48">
        <f t="shared" si="83"/>
        <v>42745</v>
      </c>
      <c r="B752" s="60"/>
      <c r="C752" s="61">
        <f>INDEX(($I$12:$N$1473,$Q$12:$V$1473,$Y$12:$AD$1473),$A752-VLOOKUP($C$3,$CA$3:$CC$10,3,FALSE)+1,3,VLOOKUP($C$3,$CA$3:$CB$10,2,FALSE))</f>
        <v>13.05</v>
      </c>
      <c r="D752" s="61">
        <f>INDEX(($I$12:$N$1473,$Q$12:$V$1473,$Y$12:$AD$1473),$A752-VLOOKUP($C$3,$CA$3:$CC$10,3,FALSE)+1,4,VLOOKUP($C$3,$CA$3:$CB$10,2,FALSE))</f>
        <v>14.61</v>
      </c>
      <c r="E752" s="61">
        <f>INDEX(($I$12:$N$1473,$Q$12:$V$1473,$Y$12:$AD$1473),$A752-VLOOKUP($C$3,$CA$3:$CC$10,3,FALSE)+1,5,VLOOKUP($C$3,$CA$3:$CB$10,2,FALSE))</f>
        <v>2</v>
      </c>
      <c r="F752" s="62">
        <f>INDEX(($I$12:$N$1473,$Q$12:$V$1473,$Y$12:$AD$1473),$A752-VLOOKUP($C$3,$CA$3:$CC$10,3,FALSE)+1,6,VLOOKUP($C$3,$CA$3:$CB$10,2,FALSE))</f>
        <v>7.9</v>
      </c>
      <c r="G752" s="30"/>
      <c r="H752" s="26">
        <f t="shared" si="77"/>
        <v>42745</v>
      </c>
      <c r="I752" s="7" t="s">
        <v>760</v>
      </c>
      <c r="J752" s="7" t="s">
        <v>20</v>
      </c>
      <c r="K752" s="7">
        <v>11.8</v>
      </c>
      <c r="L752" s="7"/>
      <c r="M752" s="7">
        <v>4.7</v>
      </c>
      <c r="N752" s="7">
        <v>7.7</v>
      </c>
      <c r="P752" s="26">
        <f t="shared" si="78"/>
        <v>42745</v>
      </c>
      <c r="Q752" s="7" t="s">
        <v>760</v>
      </c>
      <c r="R752" s="7" t="s">
        <v>20</v>
      </c>
      <c r="S752" s="7">
        <v>12.8</v>
      </c>
      <c r="T752" s="7">
        <v>14.39</v>
      </c>
      <c r="U752" s="7">
        <v>2</v>
      </c>
      <c r="V752" s="7">
        <v>8.4</v>
      </c>
      <c r="X752" s="26">
        <f t="shared" si="79"/>
        <v>42745</v>
      </c>
      <c r="Y752" s="174" t="s">
        <v>760</v>
      </c>
      <c r="Z752" s="174" t="s">
        <v>20</v>
      </c>
      <c r="AA752" s="174">
        <v>13.05</v>
      </c>
      <c r="AB752" s="174">
        <v>14.61</v>
      </c>
      <c r="AC752" s="174">
        <v>2</v>
      </c>
      <c r="AD752" s="174">
        <v>7.9</v>
      </c>
      <c r="AF752" s="26" t="e">
        <f t="shared" si="80"/>
        <v>#VALUE!</v>
      </c>
      <c r="AG752" s="7"/>
      <c r="AH752" s="7"/>
      <c r="AI752" s="7"/>
      <c r="AJ752" s="7"/>
      <c r="AK752" s="7"/>
      <c r="AL752" s="7"/>
      <c r="AN752" s="26" t="e">
        <f t="shared" si="81"/>
        <v>#VALUE!</v>
      </c>
      <c r="AO752" s="7"/>
      <c r="AP752" s="7"/>
      <c r="AQ752" s="7"/>
      <c r="AR752" s="7"/>
      <c r="AS752" s="7"/>
      <c r="AT752" s="7"/>
      <c r="AV752" s="26" t="e">
        <f t="shared" si="82"/>
        <v>#VALUE!</v>
      </c>
      <c r="AW752" s="7"/>
      <c r="AX752" s="7"/>
      <c r="AY752" s="7"/>
      <c r="AZ752" s="7"/>
      <c r="BA752" s="7"/>
      <c r="BB752" s="7"/>
    </row>
    <row r="753" spans="1:54" x14ac:dyDescent="0.45">
      <c r="A753" s="48">
        <f t="shared" si="83"/>
        <v>42746</v>
      </c>
      <c r="B753" s="60"/>
      <c r="C753" s="61">
        <f>INDEX(($I$12:$N$1473,$Q$12:$V$1473,$Y$12:$AD$1473),$A753-VLOOKUP($C$3,$CA$3:$CC$10,3,FALSE)+1,3,VLOOKUP($C$3,$CA$3:$CB$10,2,FALSE))</f>
        <v>10.7</v>
      </c>
      <c r="D753" s="61">
        <f>INDEX(($I$12:$N$1473,$Q$12:$V$1473,$Y$12:$AD$1473),$A753-VLOOKUP($C$3,$CA$3:$CC$10,3,FALSE)+1,4,VLOOKUP($C$3,$CA$3:$CB$10,2,FALSE))</f>
        <v>14.61</v>
      </c>
      <c r="E753" s="61">
        <f>INDEX(($I$12:$N$1473,$Q$12:$V$1473,$Y$12:$AD$1473),$A753-VLOOKUP($C$3,$CA$3:$CC$10,3,FALSE)+1,5,VLOOKUP($C$3,$CA$3:$CB$10,2,FALSE))</f>
        <v>4.2</v>
      </c>
      <c r="F753" s="62">
        <f>INDEX(($I$12:$N$1473,$Q$12:$V$1473,$Y$12:$AD$1473),$A753-VLOOKUP($C$3,$CA$3:$CC$10,3,FALSE)+1,6,VLOOKUP($C$3,$CA$3:$CB$10,2,FALSE))</f>
        <v>10.4</v>
      </c>
      <c r="G753" s="30"/>
      <c r="H753" s="26">
        <f t="shared" si="77"/>
        <v>42746</v>
      </c>
      <c r="I753" s="7" t="s">
        <v>761</v>
      </c>
      <c r="J753" s="7" t="s">
        <v>20</v>
      </c>
      <c r="K753" s="7">
        <v>9.85</v>
      </c>
      <c r="L753" s="7"/>
      <c r="M753" s="7">
        <v>5.0999999999999996</v>
      </c>
      <c r="N753" s="7">
        <v>11.2</v>
      </c>
      <c r="P753" s="26">
        <f t="shared" si="78"/>
        <v>42746</v>
      </c>
      <c r="Q753" s="7" t="s">
        <v>761</v>
      </c>
      <c r="R753" s="7" t="s">
        <v>20</v>
      </c>
      <c r="S753" s="7">
        <v>10.35</v>
      </c>
      <c r="T753" s="7">
        <v>14.39</v>
      </c>
      <c r="U753" s="7">
        <v>4.3</v>
      </c>
      <c r="V753" s="7">
        <v>11</v>
      </c>
      <c r="X753" s="26">
        <f t="shared" si="79"/>
        <v>42746</v>
      </c>
      <c r="Y753" s="174" t="s">
        <v>761</v>
      </c>
      <c r="Z753" s="174" t="s">
        <v>20</v>
      </c>
      <c r="AA753" s="174">
        <v>10.7</v>
      </c>
      <c r="AB753" s="174">
        <v>14.61</v>
      </c>
      <c r="AC753" s="174">
        <v>4.2</v>
      </c>
      <c r="AD753" s="174">
        <v>10.4</v>
      </c>
      <c r="AF753" s="26" t="e">
        <f t="shared" si="80"/>
        <v>#VALUE!</v>
      </c>
      <c r="AG753" s="7"/>
      <c r="AH753" s="7"/>
      <c r="AI753" s="7"/>
      <c r="AJ753" s="7"/>
      <c r="AK753" s="7"/>
      <c r="AL753" s="7"/>
      <c r="AN753" s="26" t="e">
        <f t="shared" si="81"/>
        <v>#VALUE!</v>
      </c>
      <c r="AO753" s="7"/>
      <c r="AP753" s="7"/>
      <c r="AQ753" s="7"/>
      <c r="AR753" s="7"/>
      <c r="AS753" s="7"/>
      <c r="AT753" s="7"/>
      <c r="AV753" s="26" t="e">
        <f t="shared" si="82"/>
        <v>#VALUE!</v>
      </c>
      <c r="AW753" s="7"/>
      <c r="AX753" s="7"/>
      <c r="AY753" s="7"/>
      <c r="AZ753" s="7"/>
      <c r="BA753" s="7"/>
      <c r="BB753" s="7"/>
    </row>
    <row r="754" spans="1:54" x14ac:dyDescent="0.45">
      <c r="A754" s="48">
        <f t="shared" si="83"/>
        <v>42747</v>
      </c>
      <c r="B754" s="60"/>
      <c r="C754" s="61">
        <f>INDEX(($I$12:$N$1473,$Q$12:$V$1473,$Y$12:$AD$1473),$A754-VLOOKUP($C$3,$CA$3:$CC$10,3,FALSE)+1,3,VLOOKUP($C$3,$CA$3:$CB$10,2,FALSE))</f>
        <v>10.9</v>
      </c>
      <c r="D754" s="61">
        <f>INDEX(($I$12:$N$1473,$Q$12:$V$1473,$Y$12:$AD$1473),$A754-VLOOKUP($C$3,$CA$3:$CC$10,3,FALSE)+1,4,VLOOKUP($C$3,$CA$3:$CB$10,2,FALSE))</f>
        <v>14.61</v>
      </c>
      <c r="E754" s="61">
        <f>INDEX(($I$12:$N$1473,$Q$12:$V$1473,$Y$12:$AD$1473),$A754-VLOOKUP($C$3,$CA$3:$CC$10,3,FALSE)+1,5,VLOOKUP($C$3,$CA$3:$CB$10,2,FALSE))</f>
        <v>5.4</v>
      </c>
      <c r="F754" s="62">
        <f>INDEX(($I$12:$N$1473,$Q$12:$V$1473,$Y$12:$AD$1473),$A754-VLOOKUP($C$3,$CA$3:$CC$10,3,FALSE)+1,6,VLOOKUP($C$3,$CA$3:$CB$10,2,FALSE))</f>
        <v>8.8000000000000007</v>
      </c>
      <c r="G754" s="30"/>
      <c r="H754" s="26">
        <f t="shared" si="77"/>
        <v>42747</v>
      </c>
      <c r="I754" s="7" t="s">
        <v>762</v>
      </c>
      <c r="J754" s="7" t="s">
        <v>20</v>
      </c>
      <c r="K754" s="7">
        <v>10.6</v>
      </c>
      <c r="L754" s="7"/>
      <c r="M754" s="7">
        <v>6.2</v>
      </c>
      <c r="N754" s="7">
        <v>8.6</v>
      </c>
      <c r="P754" s="26">
        <f t="shared" si="78"/>
        <v>42747</v>
      </c>
      <c r="Q754" s="7" t="s">
        <v>762</v>
      </c>
      <c r="R754" s="7" t="s">
        <v>20</v>
      </c>
      <c r="S754" s="7">
        <v>10.55</v>
      </c>
      <c r="T754" s="7">
        <v>14.39</v>
      </c>
      <c r="U754" s="7">
        <v>5.9</v>
      </c>
      <c r="V754" s="7">
        <v>9</v>
      </c>
      <c r="X754" s="26">
        <f t="shared" si="79"/>
        <v>42747</v>
      </c>
      <c r="Y754" s="174" t="s">
        <v>762</v>
      </c>
      <c r="Z754" s="174" t="s">
        <v>20</v>
      </c>
      <c r="AA754" s="174">
        <v>10.9</v>
      </c>
      <c r="AB754" s="174">
        <v>14.61</v>
      </c>
      <c r="AC754" s="174">
        <v>5.4</v>
      </c>
      <c r="AD754" s="174">
        <v>8.8000000000000007</v>
      </c>
      <c r="AF754" s="26" t="e">
        <f t="shared" si="80"/>
        <v>#VALUE!</v>
      </c>
      <c r="AG754" s="7"/>
      <c r="AH754" s="7"/>
      <c r="AI754" s="7"/>
      <c r="AJ754" s="7"/>
      <c r="AK754" s="7"/>
      <c r="AL754" s="7"/>
      <c r="AN754" s="26" t="e">
        <f t="shared" si="81"/>
        <v>#VALUE!</v>
      </c>
      <c r="AO754" s="7"/>
      <c r="AP754" s="7"/>
      <c r="AQ754" s="7"/>
      <c r="AR754" s="7"/>
      <c r="AS754" s="7"/>
      <c r="AT754" s="7"/>
      <c r="AV754" s="26" t="e">
        <f t="shared" si="82"/>
        <v>#VALUE!</v>
      </c>
      <c r="AW754" s="7"/>
      <c r="AX754" s="7"/>
      <c r="AY754" s="7"/>
      <c r="AZ754" s="7"/>
      <c r="BA754" s="7"/>
      <c r="BB754" s="7"/>
    </row>
    <row r="755" spans="1:54" x14ac:dyDescent="0.45">
      <c r="A755" s="48">
        <f t="shared" si="83"/>
        <v>42748</v>
      </c>
      <c r="B755" s="60"/>
      <c r="C755" s="61">
        <f>INDEX(($I$12:$N$1473,$Q$12:$V$1473,$Y$12:$AD$1473),$A755-VLOOKUP($C$3,$CA$3:$CC$10,3,FALSE)+1,3,VLOOKUP($C$3,$CA$3:$CB$10,2,FALSE))</f>
        <v>14.7</v>
      </c>
      <c r="D755" s="61">
        <f>INDEX(($I$12:$N$1473,$Q$12:$V$1473,$Y$12:$AD$1473),$A755-VLOOKUP($C$3,$CA$3:$CC$10,3,FALSE)+1,4,VLOOKUP($C$3,$CA$3:$CB$10,2,FALSE))</f>
        <v>14.61</v>
      </c>
      <c r="E755" s="61">
        <f>INDEX(($I$12:$N$1473,$Q$12:$V$1473,$Y$12:$AD$1473),$A755-VLOOKUP($C$3,$CA$3:$CC$10,3,FALSE)+1,5,VLOOKUP($C$3,$CA$3:$CB$10,2,FALSE))</f>
        <v>0.7</v>
      </c>
      <c r="F755" s="62">
        <f>INDEX(($I$12:$N$1473,$Q$12:$V$1473,$Y$12:$AD$1473),$A755-VLOOKUP($C$3,$CA$3:$CC$10,3,FALSE)+1,6,VLOOKUP($C$3,$CA$3:$CB$10,2,FALSE))</f>
        <v>5.9</v>
      </c>
      <c r="G755" s="30"/>
      <c r="H755" s="26">
        <f t="shared" si="77"/>
        <v>42748</v>
      </c>
      <c r="I755" s="7" t="s">
        <v>763</v>
      </c>
      <c r="J755" s="7" t="s">
        <v>20</v>
      </c>
      <c r="K755" s="7">
        <v>14.3</v>
      </c>
      <c r="L755" s="7"/>
      <c r="M755" s="7">
        <v>1.6</v>
      </c>
      <c r="N755" s="7">
        <v>5.8</v>
      </c>
      <c r="P755" s="26">
        <f t="shared" si="78"/>
        <v>42748</v>
      </c>
      <c r="Q755" s="7" t="s">
        <v>763</v>
      </c>
      <c r="R755" s="7" t="s">
        <v>20</v>
      </c>
      <c r="S755" s="7">
        <v>14.6</v>
      </c>
      <c r="T755" s="7">
        <v>14.39</v>
      </c>
      <c r="U755" s="7">
        <v>1.3</v>
      </c>
      <c r="V755" s="7">
        <v>5.5</v>
      </c>
      <c r="X755" s="26">
        <f t="shared" si="79"/>
        <v>42748</v>
      </c>
      <c r="Y755" s="174" t="s">
        <v>763</v>
      </c>
      <c r="Z755" s="174" t="s">
        <v>20</v>
      </c>
      <c r="AA755" s="174">
        <v>14.7</v>
      </c>
      <c r="AB755" s="174">
        <v>14.61</v>
      </c>
      <c r="AC755" s="174">
        <v>0.7</v>
      </c>
      <c r="AD755" s="174">
        <v>5.9</v>
      </c>
      <c r="AF755" s="26" t="e">
        <f t="shared" si="80"/>
        <v>#VALUE!</v>
      </c>
      <c r="AG755" s="7"/>
      <c r="AH755" s="7"/>
      <c r="AI755" s="7"/>
      <c r="AJ755" s="7"/>
      <c r="AK755" s="7"/>
      <c r="AL755" s="7"/>
      <c r="AN755" s="26" t="e">
        <f t="shared" si="81"/>
        <v>#VALUE!</v>
      </c>
      <c r="AO755" s="7"/>
      <c r="AP755" s="7"/>
      <c r="AQ755" s="7"/>
      <c r="AR755" s="7"/>
      <c r="AS755" s="7"/>
      <c r="AT755" s="7"/>
      <c r="AV755" s="26" t="e">
        <f t="shared" si="82"/>
        <v>#VALUE!</v>
      </c>
      <c r="AW755" s="7"/>
      <c r="AX755" s="7"/>
      <c r="AY755" s="7"/>
      <c r="AZ755" s="7"/>
      <c r="BA755" s="7"/>
      <c r="BB755" s="7"/>
    </row>
    <row r="756" spans="1:54" x14ac:dyDescent="0.45">
      <c r="A756" s="48">
        <f t="shared" si="83"/>
        <v>42749</v>
      </c>
      <c r="B756" s="60"/>
      <c r="C756" s="61">
        <f>INDEX(($I$12:$N$1473,$Q$12:$V$1473,$Y$12:$AD$1473),$A756-VLOOKUP($C$3,$CA$3:$CC$10,3,FALSE)+1,3,VLOOKUP($C$3,$CA$3:$CB$10,2,FALSE))</f>
        <v>16.3</v>
      </c>
      <c r="D756" s="61">
        <f>INDEX(($I$12:$N$1473,$Q$12:$V$1473,$Y$12:$AD$1473),$A756-VLOOKUP($C$3,$CA$3:$CC$10,3,FALSE)+1,4,VLOOKUP($C$3,$CA$3:$CB$10,2,FALSE))</f>
        <v>14.61</v>
      </c>
      <c r="E756" s="61">
        <f>INDEX(($I$12:$N$1473,$Q$12:$V$1473,$Y$12:$AD$1473),$A756-VLOOKUP($C$3,$CA$3:$CC$10,3,FALSE)+1,5,VLOOKUP($C$3,$CA$3:$CB$10,2,FALSE))</f>
        <v>-1</v>
      </c>
      <c r="F756" s="62">
        <f>INDEX(($I$12:$N$1473,$Q$12:$V$1473,$Y$12:$AD$1473),$A756-VLOOKUP($C$3,$CA$3:$CC$10,3,FALSE)+1,6,VLOOKUP($C$3,$CA$3:$CB$10,2,FALSE))</f>
        <v>4.4000000000000004</v>
      </c>
      <c r="G756" s="30"/>
      <c r="H756" s="26">
        <f t="shared" si="77"/>
        <v>42749</v>
      </c>
      <c r="I756" s="7" t="s">
        <v>764</v>
      </c>
      <c r="J756" s="7" t="s">
        <v>20</v>
      </c>
      <c r="K756" s="7">
        <v>14.6</v>
      </c>
      <c r="L756" s="7"/>
      <c r="M756" s="7">
        <v>1.7</v>
      </c>
      <c r="N756" s="7">
        <v>5.0999999999999996</v>
      </c>
      <c r="P756" s="26">
        <f t="shared" si="78"/>
        <v>42749</v>
      </c>
      <c r="Q756" s="7" t="s">
        <v>764</v>
      </c>
      <c r="R756" s="7" t="s">
        <v>20</v>
      </c>
      <c r="S756" s="7">
        <v>15.65</v>
      </c>
      <c r="T756" s="7">
        <v>14.39</v>
      </c>
      <c r="U756" s="7">
        <v>0.1</v>
      </c>
      <c r="V756" s="7">
        <v>4.5999999999999996</v>
      </c>
      <c r="X756" s="26">
        <f t="shared" si="79"/>
        <v>42749</v>
      </c>
      <c r="Y756" s="174" t="s">
        <v>764</v>
      </c>
      <c r="Z756" s="174" t="s">
        <v>20</v>
      </c>
      <c r="AA756" s="174">
        <v>16.3</v>
      </c>
      <c r="AB756" s="174">
        <v>14.61</v>
      </c>
      <c r="AC756" s="174">
        <v>-1</v>
      </c>
      <c r="AD756" s="174">
        <v>4.4000000000000004</v>
      </c>
      <c r="AF756" s="26" t="e">
        <f t="shared" si="80"/>
        <v>#VALUE!</v>
      </c>
      <c r="AG756" s="7"/>
      <c r="AH756" s="7"/>
      <c r="AI756" s="7"/>
      <c r="AJ756" s="7"/>
      <c r="AK756" s="7"/>
      <c r="AL756" s="7"/>
      <c r="AN756" s="26" t="e">
        <f t="shared" si="81"/>
        <v>#VALUE!</v>
      </c>
      <c r="AO756" s="7"/>
      <c r="AP756" s="7"/>
      <c r="AQ756" s="7"/>
      <c r="AR756" s="7"/>
      <c r="AS756" s="7"/>
      <c r="AT756" s="7"/>
      <c r="AV756" s="26" t="e">
        <f t="shared" si="82"/>
        <v>#VALUE!</v>
      </c>
      <c r="AW756" s="7"/>
      <c r="AX756" s="7"/>
      <c r="AY756" s="7"/>
      <c r="AZ756" s="7"/>
      <c r="BA756" s="7"/>
      <c r="BB756" s="7"/>
    </row>
    <row r="757" spans="1:54" x14ac:dyDescent="0.45">
      <c r="A757" s="48">
        <f t="shared" si="83"/>
        <v>42750</v>
      </c>
      <c r="B757" s="60"/>
      <c r="C757" s="61">
        <f>INDEX(($I$12:$N$1473,$Q$12:$V$1473,$Y$12:$AD$1473),$A757-VLOOKUP($C$3,$CA$3:$CC$10,3,FALSE)+1,3,VLOOKUP($C$3,$CA$3:$CB$10,2,FALSE))</f>
        <v>16.899999999999999</v>
      </c>
      <c r="D757" s="61">
        <f>INDEX(($I$12:$N$1473,$Q$12:$V$1473,$Y$12:$AD$1473),$A757-VLOOKUP($C$3,$CA$3:$CC$10,3,FALSE)+1,4,VLOOKUP($C$3,$CA$3:$CB$10,2,FALSE))</f>
        <v>14.61</v>
      </c>
      <c r="E757" s="61">
        <f>INDEX(($I$12:$N$1473,$Q$12:$V$1473,$Y$12:$AD$1473),$A757-VLOOKUP($C$3,$CA$3:$CC$10,3,FALSE)+1,5,VLOOKUP($C$3,$CA$3:$CB$10,2,FALSE))</f>
        <v>-1.8</v>
      </c>
      <c r="F757" s="62">
        <f>INDEX(($I$12:$N$1473,$Q$12:$V$1473,$Y$12:$AD$1473),$A757-VLOOKUP($C$3,$CA$3:$CC$10,3,FALSE)+1,6,VLOOKUP($C$3,$CA$3:$CB$10,2,FALSE))</f>
        <v>4</v>
      </c>
      <c r="G757" s="30"/>
      <c r="H757" s="26">
        <f t="shared" si="77"/>
        <v>42750</v>
      </c>
      <c r="I757" s="7" t="s">
        <v>765</v>
      </c>
      <c r="J757" s="7" t="s">
        <v>20</v>
      </c>
      <c r="K757" s="7">
        <v>15</v>
      </c>
      <c r="L757" s="7"/>
      <c r="M757" s="7">
        <v>1.1000000000000001</v>
      </c>
      <c r="N757" s="7">
        <v>4.9000000000000004</v>
      </c>
      <c r="P757" s="26">
        <f t="shared" si="78"/>
        <v>42750</v>
      </c>
      <c r="Q757" s="7" t="s">
        <v>765</v>
      </c>
      <c r="R757" s="7" t="s">
        <v>20</v>
      </c>
      <c r="S757" s="7">
        <v>17.25</v>
      </c>
      <c r="T757" s="7">
        <v>14.39</v>
      </c>
      <c r="U757" s="7">
        <v>-2.2999999999999998</v>
      </c>
      <c r="V757" s="7">
        <v>3.8</v>
      </c>
      <c r="X757" s="26">
        <f t="shared" si="79"/>
        <v>42750</v>
      </c>
      <c r="Y757" s="174" t="s">
        <v>765</v>
      </c>
      <c r="Z757" s="174" t="s">
        <v>20</v>
      </c>
      <c r="AA757" s="174">
        <v>16.899999999999999</v>
      </c>
      <c r="AB757" s="174">
        <v>14.61</v>
      </c>
      <c r="AC757" s="174">
        <v>-1.8</v>
      </c>
      <c r="AD757" s="174">
        <v>4</v>
      </c>
      <c r="AF757" s="26" t="e">
        <f t="shared" si="80"/>
        <v>#VALUE!</v>
      </c>
      <c r="AG757" s="7"/>
      <c r="AH757" s="7"/>
      <c r="AI757" s="7"/>
      <c r="AJ757" s="7"/>
      <c r="AK757" s="7"/>
      <c r="AL757" s="7"/>
      <c r="AN757" s="26" t="e">
        <f t="shared" si="81"/>
        <v>#VALUE!</v>
      </c>
      <c r="AO757" s="7"/>
      <c r="AP757" s="7"/>
      <c r="AQ757" s="7"/>
      <c r="AR757" s="7"/>
      <c r="AS757" s="7"/>
      <c r="AT757" s="7"/>
      <c r="AV757" s="26" t="e">
        <f t="shared" si="82"/>
        <v>#VALUE!</v>
      </c>
      <c r="AW757" s="7"/>
      <c r="AX757" s="7"/>
      <c r="AY757" s="7"/>
      <c r="AZ757" s="7"/>
      <c r="BA757" s="7"/>
      <c r="BB757" s="7"/>
    </row>
    <row r="758" spans="1:54" x14ac:dyDescent="0.45">
      <c r="A758" s="48">
        <f t="shared" si="83"/>
        <v>42751</v>
      </c>
      <c r="B758" s="60"/>
      <c r="C758" s="61">
        <f>INDEX(($I$12:$N$1473,$Q$12:$V$1473,$Y$12:$AD$1473),$A758-VLOOKUP($C$3,$CA$3:$CC$10,3,FALSE)+1,3,VLOOKUP($C$3,$CA$3:$CB$10,2,FALSE))</f>
        <v>16.45</v>
      </c>
      <c r="D758" s="61">
        <f>INDEX(($I$12:$N$1473,$Q$12:$V$1473,$Y$12:$AD$1473),$A758-VLOOKUP($C$3,$CA$3:$CC$10,3,FALSE)+1,4,VLOOKUP($C$3,$CA$3:$CB$10,2,FALSE))</f>
        <v>14.61</v>
      </c>
      <c r="E758" s="61">
        <f>INDEX(($I$12:$N$1473,$Q$12:$V$1473,$Y$12:$AD$1473),$A758-VLOOKUP($C$3,$CA$3:$CC$10,3,FALSE)+1,5,VLOOKUP($C$3,$CA$3:$CB$10,2,FALSE))</f>
        <v>0.3</v>
      </c>
      <c r="F758" s="62">
        <f>INDEX(($I$12:$N$1473,$Q$12:$V$1473,$Y$12:$AD$1473),$A758-VLOOKUP($C$3,$CA$3:$CC$10,3,FALSE)+1,6,VLOOKUP($C$3,$CA$3:$CB$10,2,FALSE))</f>
        <v>2.8</v>
      </c>
      <c r="G758" s="30"/>
      <c r="H758" s="26">
        <f t="shared" si="77"/>
        <v>42751</v>
      </c>
      <c r="I758" s="7" t="s">
        <v>766</v>
      </c>
      <c r="J758" s="7" t="s">
        <v>20</v>
      </c>
      <c r="K758" s="7">
        <v>15.65</v>
      </c>
      <c r="L758" s="7"/>
      <c r="M758" s="7">
        <v>1</v>
      </c>
      <c r="N758" s="7">
        <v>3.7</v>
      </c>
      <c r="P758" s="26">
        <f t="shared" si="78"/>
        <v>42751</v>
      </c>
      <c r="Q758" s="7" t="s">
        <v>766</v>
      </c>
      <c r="R758" s="7" t="s">
        <v>20</v>
      </c>
      <c r="S758" s="7">
        <v>16.2</v>
      </c>
      <c r="T758" s="7">
        <v>14.39</v>
      </c>
      <c r="U758" s="7">
        <v>0.7</v>
      </c>
      <c r="V758" s="7">
        <v>2.9</v>
      </c>
      <c r="X758" s="26">
        <f t="shared" si="79"/>
        <v>42751</v>
      </c>
      <c r="Y758" s="174" t="s">
        <v>766</v>
      </c>
      <c r="Z758" s="174" t="s">
        <v>20</v>
      </c>
      <c r="AA758" s="174">
        <v>16.45</v>
      </c>
      <c r="AB758" s="174">
        <v>14.61</v>
      </c>
      <c r="AC758" s="174">
        <v>0.3</v>
      </c>
      <c r="AD758" s="174">
        <v>2.8</v>
      </c>
      <c r="AF758" s="26" t="e">
        <f t="shared" si="80"/>
        <v>#VALUE!</v>
      </c>
      <c r="AG758" s="7"/>
      <c r="AH758" s="7"/>
      <c r="AI758" s="7"/>
      <c r="AJ758" s="7"/>
      <c r="AK758" s="7"/>
      <c r="AL758" s="7"/>
      <c r="AN758" s="26" t="e">
        <f t="shared" si="81"/>
        <v>#VALUE!</v>
      </c>
      <c r="AO758" s="7"/>
      <c r="AP758" s="7"/>
      <c r="AQ758" s="7"/>
      <c r="AR758" s="7"/>
      <c r="AS758" s="7"/>
      <c r="AT758" s="7"/>
      <c r="AV758" s="26" t="e">
        <f t="shared" si="82"/>
        <v>#VALUE!</v>
      </c>
      <c r="AW758" s="7"/>
      <c r="AX758" s="7"/>
      <c r="AY758" s="7"/>
      <c r="AZ758" s="7"/>
      <c r="BA758" s="7"/>
      <c r="BB758" s="7"/>
    </row>
    <row r="759" spans="1:54" x14ac:dyDescent="0.45">
      <c r="A759" s="48">
        <f t="shared" si="83"/>
        <v>42752</v>
      </c>
      <c r="B759" s="60"/>
      <c r="C759" s="61">
        <f>INDEX(($I$12:$N$1473,$Q$12:$V$1473,$Y$12:$AD$1473),$A759-VLOOKUP($C$3,$CA$3:$CC$10,3,FALSE)+1,3,VLOOKUP($C$3,$CA$3:$CB$10,2,FALSE))</f>
        <v>20.05</v>
      </c>
      <c r="D759" s="61">
        <f>INDEX(($I$12:$N$1473,$Q$12:$V$1473,$Y$12:$AD$1473),$A759-VLOOKUP($C$3,$CA$3:$CC$10,3,FALSE)+1,4,VLOOKUP($C$3,$CA$3:$CB$10,2,FALSE))</f>
        <v>14.61</v>
      </c>
      <c r="E759" s="61">
        <f>INDEX(($I$12:$N$1473,$Q$12:$V$1473,$Y$12:$AD$1473),$A759-VLOOKUP($C$3,$CA$3:$CC$10,3,FALSE)+1,5,VLOOKUP($C$3,$CA$3:$CB$10,2,FALSE))</f>
        <v>-4.2</v>
      </c>
      <c r="F759" s="62">
        <f>INDEX(($I$12:$N$1473,$Q$12:$V$1473,$Y$12:$AD$1473),$A759-VLOOKUP($C$3,$CA$3:$CC$10,3,FALSE)+1,6,VLOOKUP($C$3,$CA$3:$CB$10,2,FALSE))</f>
        <v>0.1</v>
      </c>
      <c r="G759" s="30"/>
      <c r="H759" s="26">
        <f t="shared" si="77"/>
        <v>42752</v>
      </c>
      <c r="I759" s="7" t="s">
        <v>767</v>
      </c>
      <c r="J759" s="7" t="s">
        <v>20</v>
      </c>
      <c r="K759" s="7">
        <v>18.850000000000001</v>
      </c>
      <c r="L759" s="7"/>
      <c r="M759" s="7">
        <v>-2.2999999999999998</v>
      </c>
      <c r="N759" s="7">
        <v>0.6</v>
      </c>
      <c r="P759" s="26">
        <f t="shared" si="78"/>
        <v>42752</v>
      </c>
      <c r="Q759" s="7" t="s">
        <v>767</v>
      </c>
      <c r="R759" s="7" t="s">
        <v>20</v>
      </c>
      <c r="S759" s="7">
        <v>20.149999999999999</v>
      </c>
      <c r="T759" s="7">
        <v>14.39</v>
      </c>
      <c r="U759" s="7">
        <v>-3.7</v>
      </c>
      <c r="V759" s="7">
        <v>-0.6</v>
      </c>
      <c r="X759" s="26">
        <f t="shared" si="79"/>
        <v>42752</v>
      </c>
      <c r="Y759" s="174" t="s">
        <v>767</v>
      </c>
      <c r="Z759" s="174" t="s">
        <v>20</v>
      </c>
      <c r="AA759" s="174">
        <v>20.05</v>
      </c>
      <c r="AB759" s="174">
        <v>14.61</v>
      </c>
      <c r="AC759" s="174">
        <v>-4.2</v>
      </c>
      <c r="AD759" s="174">
        <v>0.1</v>
      </c>
      <c r="AF759" s="26" t="e">
        <f t="shared" si="80"/>
        <v>#VALUE!</v>
      </c>
      <c r="AG759" s="7"/>
      <c r="AH759" s="7"/>
      <c r="AI759" s="7"/>
      <c r="AJ759" s="7"/>
      <c r="AK759" s="7"/>
      <c r="AL759" s="7"/>
      <c r="AN759" s="26" t="e">
        <f t="shared" si="81"/>
        <v>#VALUE!</v>
      </c>
      <c r="AO759" s="7"/>
      <c r="AP759" s="7"/>
      <c r="AQ759" s="7"/>
      <c r="AR759" s="7"/>
      <c r="AS759" s="7"/>
      <c r="AT759" s="7"/>
      <c r="AV759" s="26" t="e">
        <f t="shared" si="82"/>
        <v>#VALUE!</v>
      </c>
      <c r="AW759" s="7"/>
      <c r="AX759" s="7"/>
      <c r="AY759" s="7"/>
      <c r="AZ759" s="7"/>
      <c r="BA759" s="7"/>
      <c r="BB759" s="7"/>
    </row>
    <row r="760" spans="1:54" x14ac:dyDescent="0.45">
      <c r="A760" s="48">
        <f t="shared" si="83"/>
        <v>42753</v>
      </c>
      <c r="B760" s="60"/>
      <c r="C760" s="61">
        <f>INDEX(($I$12:$N$1473,$Q$12:$V$1473,$Y$12:$AD$1473),$A760-VLOOKUP($C$3,$CA$3:$CC$10,3,FALSE)+1,3,VLOOKUP($C$3,$CA$3:$CB$10,2,FALSE))</f>
        <v>20</v>
      </c>
      <c r="D760" s="61">
        <f>INDEX(($I$12:$N$1473,$Q$12:$V$1473,$Y$12:$AD$1473),$A760-VLOOKUP($C$3,$CA$3:$CC$10,3,FALSE)+1,4,VLOOKUP($C$3,$CA$3:$CB$10,2,FALSE))</f>
        <v>14.61</v>
      </c>
      <c r="E760" s="61">
        <f>INDEX(($I$12:$N$1473,$Q$12:$V$1473,$Y$12:$AD$1473),$A760-VLOOKUP($C$3,$CA$3:$CC$10,3,FALSE)+1,5,VLOOKUP($C$3,$CA$3:$CB$10,2,FALSE))</f>
        <v>-4.5999999999999996</v>
      </c>
      <c r="F760" s="62">
        <f>INDEX(($I$12:$N$1473,$Q$12:$V$1473,$Y$12:$AD$1473),$A760-VLOOKUP($C$3,$CA$3:$CC$10,3,FALSE)+1,6,VLOOKUP($C$3,$CA$3:$CB$10,2,FALSE))</f>
        <v>0.6</v>
      </c>
      <c r="G760" s="30"/>
      <c r="H760" s="26">
        <f t="shared" si="77"/>
        <v>42753</v>
      </c>
      <c r="I760" s="7" t="s">
        <v>768</v>
      </c>
      <c r="J760" s="7" t="s">
        <v>20</v>
      </c>
      <c r="K760" s="7">
        <v>19.350000000000001</v>
      </c>
      <c r="L760" s="7"/>
      <c r="M760" s="7">
        <v>-3.5</v>
      </c>
      <c r="N760" s="7">
        <v>0.8</v>
      </c>
      <c r="P760" s="26">
        <f t="shared" si="78"/>
        <v>42753</v>
      </c>
      <c r="Q760" s="7" t="s">
        <v>768</v>
      </c>
      <c r="R760" s="7" t="s">
        <v>20</v>
      </c>
      <c r="S760" s="7">
        <v>19.75</v>
      </c>
      <c r="T760" s="7">
        <v>14.39</v>
      </c>
      <c r="U760" s="7">
        <v>-4.3</v>
      </c>
      <c r="V760" s="7">
        <v>0.8</v>
      </c>
      <c r="X760" s="26">
        <f t="shared" si="79"/>
        <v>42753</v>
      </c>
      <c r="Y760" s="174" t="s">
        <v>768</v>
      </c>
      <c r="Z760" s="174" t="s">
        <v>20</v>
      </c>
      <c r="AA760" s="174">
        <v>20</v>
      </c>
      <c r="AB760" s="174">
        <v>14.61</v>
      </c>
      <c r="AC760" s="174">
        <v>-4.5999999999999996</v>
      </c>
      <c r="AD760" s="174">
        <v>0.6</v>
      </c>
      <c r="AF760" s="26" t="e">
        <f t="shared" si="80"/>
        <v>#VALUE!</v>
      </c>
      <c r="AG760" s="7"/>
      <c r="AH760" s="7"/>
      <c r="AI760" s="7"/>
      <c r="AJ760" s="7"/>
      <c r="AK760" s="7"/>
      <c r="AL760" s="7"/>
      <c r="AN760" s="26" t="e">
        <f t="shared" si="81"/>
        <v>#VALUE!</v>
      </c>
      <c r="AO760" s="7"/>
      <c r="AP760" s="7"/>
      <c r="AQ760" s="7"/>
      <c r="AR760" s="7"/>
      <c r="AS760" s="7"/>
      <c r="AT760" s="7"/>
      <c r="AV760" s="26" t="e">
        <f t="shared" si="82"/>
        <v>#VALUE!</v>
      </c>
      <c r="AW760" s="7"/>
      <c r="AX760" s="7"/>
      <c r="AY760" s="7"/>
      <c r="AZ760" s="7"/>
      <c r="BA760" s="7"/>
      <c r="BB760" s="7"/>
    </row>
    <row r="761" spans="1:54" x14ac:dyDescent="0.45">
      <c r="A761" s="48">
        <f t="shared" si="83"/>
        <v>42754</v>
      </c>
      <c r="B761" s="60"/>
      <c r="C761" s="61">
        <f>INDEX(($I$12:$N$1473,$Q$12:$V$1473,$Y$12:$AD$1473),$A761-VLOOKUP($C$3,$CA$3:$CC$10,3,FALSE)+1,3,VLOOKUP($C$3,$CA$3:$CB$10,2,FALSE))</f>
        <v>20.350000000000001</v>
      </c>
      <c r="D761" s="61">
        <f>INDEX(($I$12:$N$1473,$Q$12:$V$1473,$Y$12:$AD$1473),$A761-VLOOKUP($C$3,$CA$3:$CC$10,3,FALSE)+1,4,VLOOKUP($C$3,$CA$3:$CB$10,2,FALSE))</f>
        <v>14.61</v>
      </c>
      <c r="E761" s="61">
        <f>INDEX(($I$12:$N$1473,$Q$12:$V$1473,$Y$12:$AD$1473),$A761-VLOOKUP($C$3,$CA$3:$CC$10,3,FALSE)+1,5,VLOOKUP($C$3,$CA$3:$CB$10,2,FALSE))</f>
        <v>-5.0999999999999996</v>
      </c>
      <c r="F761" s="62">
        <f>INDEX(($I$12:$N$1473,$Q$12:$V$1473,$Y$12:$AD$1473),$A761-VLOOKUP($C$3,$CA$3:$CC$10,3,FALSE)+1,6,VLOOKUP($C$3,$CA$3:$CB$10,2,FALSE))</f>
        <v>0.4</v>
      </c>
      <c r="G761" s="30"/>
      <c r="H761" s="26">
        <f t="shared" si="77"/>
        <v>42754</v>
      </c>
      <c r="I761" s="7" t="s">
        <v>769</v>
      </c>
      <c r="J761" s="7" t="s">
        <v>20</v>
      </c>
      <c r="K761" s="7">
        <v>19.350000000000001</v>
      </c>
      <c r="L761" s="7"/>
      <c r="M761" s="7">
        <v>-3.3</v>
      </c>
      <c r="N761" s="7">
        <v>0.6</v>
      </c>
      <c r="P761" s="26">
        <f t="shared" si="78"/>
        <v>42754</v>
      </c>
      <c r="Q761" s="7" t="s">
        <v>769</v>
      </c>
      <c r="R761" s="7" t="s">
        <v>20</v>
      </c>
      <c r="S761" s="7">
        <v>19.8</v>
      </c>
      <c r="T761" s="7">
        <v>14.39</v>
      </c>
      <c r="U761" s="7">
        <v>-4.5999999999999996</v>
      </c>
      <c r="V761" s="7">
        <v>1</v>
      </c>
      <c r="X761" s="26">
        <f t="shared" si="79"/>
        <v>42754</v>
      </c>
      <c r="Y761" s="174" t="s">
        <v>769</v>
      </c>
      <c r="Z761" s="174" t="s">
        <v>20</v>
      </c>
      <c r="AA761" s="174">
        <v>20.350000000000001</v>
      </c>
      <c r="AB761" s="174">
        <v>14.61</v>
      </c>
      <c r="AC761" s="174">
        <v>-5.0999999999999996</v>
      </c>
      <c r="AD761" s="174">
        <v>0.4</v>
      </c>
      <c r="AF761" s="26" t="e">
        <f t="shared" si="80"/>
        <v>#VALUE!</v>
      </c>
      <c r="AG761" s="7"/>
      <c r="AH761" s="7"/>
      <c r="AI761" s="7"/>
      <c r="AJ761" s="7"/>
      <c r="AK761" s="7"/>
      <c r="AL761" s="7"/>
      <c r="AN761" s="26" t="e">
        <f t="shared" si="81"/>
        <v>#VALUE!</v>
      </c>
      <c r="AO761" s="7"/>
      <c r="AP761" s="7"/>
      <c r="AQ761" s="7"/>
      <c r="AR761" s="7"/>
      <c r="AS761" s="7"/>
      <c r="AT761" s="7"/>
      <c r="AV761" s="26" t="e">
        <f t="shared" si="82"/>
        <v>#VALUE!</v>
      </c>
      <c r="AW761" s="7"/>
      <c r="AX761" s="7"/>
      <c r="AY761" s="7"/>
      <c r="AZ761" s="7"/>
      <c r="BA761" s="7"/>
      <c r="BB761" s="7"/>
    </row>
    <row r="762" spans="1:54" x14ac:dyDescent="0.45">
      <c r="A762" s="48">
        <f t="shared" si="83"/>
        <v>42755</v>
      </c>
      <c r="B762" s="60"/>
      <c r="C762" s="61">
        <f>INDEX(($I$12:$N$1473,$Q$12:$V$1473,$Y$12:$AD$1473),$A762-VLOOKUP($C$3,$CA$3:$CC$10,3,FALSE)+1,3,VLOOKUP($C$3,$CA$3:$CB$10,2,FALSE))</f>
        <v>20.25</v>
      </c>
      <c r="D762" s="61">
        <f>INDEX(($I$12:$N$1473,$Q$12:$V$1473,$Y$12:$AD$1473),$A762-VLOOKUP($C$3,$CA$3:$CC$10,3,FALSE)+1,4,VLOOKUP($C$3,$CA$3:$CB$10,2,FALSE))</f>
        <v>14.61</v>
      </c>
      <c r="E762" s="61">
        <f>INDEX(($I$12:$N$1473,$Q$12:$V$1473,$Y$12:$AD$1473),$A762-VLOOKUP($C$3,$CA$3:$CC$10,3,FALSE)+1,5,VLOOKUP($C$3,$CA$3:$CB$10,2,FALSE))</f>
        <v>-5.4</v>
      </c>
      <c r="F762" s="62">
        <f>INDEX(($I$12:$N$1473,$Q$12:$V$1473,$Y$12:$AD$1473),$A762-VLOOKUP($C$3,$CA$3:$CC$10,3,FALSE)+1,6,VLOOKUP($C$3,$CA$3:$CB$10,2,FALSE))</f>
        <v>0.9</v>
      </c>
      <c r="G762" s="30"/>
      <c r="H762" s="26">
        <f t="shared" si="77"/>
        <v>42755</v>
      </c>
      <c r="I762" s="7" t="s">
        <v>770</v>
      </c>
      <c r="J762" s="7" t="s">
        <v>20</v>
      </c>
      <c r="K762" s="7">
        <v>18.7</v>
      </c>
      <c r="L762" s="7"/>
      <c r="M762" s="7">
        <v>-2.8</v>
      </c>
      <c r="N762" s="7">
        <v>1.4</v>
      </c>
      <c r="P762" s="26">
        <f t="shared" si="78"/>
        <v>42755</v>
      </c>
      <c r="Q762" s="7" t="s">
        <v>770</v>
      </c>
      <c r="R762" s="7" t="s">
        <v>20</v>
      </c>
      <c r="S762" s="7">
        <v>20.05</v>
      </c>
      <c r="T762" s="7">
        <v>14.39</v>
      </c>
      <c r="U762" s="7">
        <v>-5.3</v>
      </c>
      <c r="V762" s="7">
        <v>1.2</v>
      </c>
      <c r="X762" s="26">
        <f t="shared" si="79"/>
        <v>42755</v>
      </c>
      <c r="Y762" s="174" t="s">
        <v>770</v>
      </c>
      <c r="Z762" s="174" t="s">
        <v>20</v>
      </c>
      <c r="AA762" s="174">
        <v>20.25</v>
      </c>
      <c r="AB762" s="174">
        <v>14.61</v>
      </c>
      <c r="AC762" s="174">
        <v>-5.4</v>
      </c>
      <c r="AD762" s="174">
        <v>0.9</v>
      </c>
      <c r="AF762" s="26" t="e">
        <f t="shared" si="80"/>
        <v>#VALUE!</v>
      </c>
      <c r="AG762" s="7"/>
      <c r="AH762" s="7"/>
      <c r="AI762" s="7"/>
      <c r="AJ762" s="7"/>
      <c r="AK762" s="7"/>
      <c r="AL762" s="7"/>
      <c r="AN762" s="26" t="e">
        <f t="shared" si="81"/>
        <v>#VALUE!</v>
      </c>
      <c r="AO762" s="7"/>
      <c r="AP762" s="7"/>
      <c r="AQ762" s="7"/>
      <c r="AR762" s="7"/>
      <c r="AS762" s="7"/>
      <c r="AT762" s="7"/>
      <c r="AV762" s="26" t="e">
        <f t="shared" si="82"/>
        <v>#VALUE!</v>
      </c>
      <c r="AW762" s="7"/>
      <c r="AX762" s="7"/>
      <c r="AY762" s="7"/>
      <c r="AZ762" s="7"/>
      <c r="BA762" s="7"/>
      <c r="BB762" s="7"/>
    </row>
    <row r="763" spans="1:54" x14ac:dyDescent="0.45">
      <c r="A763" s="48">
        <f t="shared" si="83"/>
        <v>42756</v>
      </c>
      <c r="B763" s="60"/>
      <c r="C763" s="61">
        <f>INDEX(($I$12:$N$1473,$Q$12:$V$1473,$Y$12:$AD$1473),$A763-VLOOKUP($C$3,$CA$3:$CC$10,3,FALSE)+1,3,VLOOKUP($C$3,$CA$3:$CB$10,2,FALSE))</f>
        <v>20.6</v>
      </c>
      <c r="D763" s="61">
        <f>INDEX(($I$12:$N$1473,$Q$12:$V$1473,$Y$12:$AD$1473),$A763-VLOOKUP($C$3,$CA$3:$CC$10,3,FALSE)+1,4,VLOOKUP($C$3,$CA$3:$CB$10,2,FALSE))</f>
        <v>14.61</v>
      </c>
      <c r="E763" s="61">
        <f>INDEX(($I$12:$N$1473,$Q$12:$V$1473,$Y$12:$AD$1473),$A763-VLOOKUP($C$3,$CA$3:$CC$10,3,FALSE)+1,5,VLOOKUP($C$3,$CA$3:$CB$10,2,FALSE))</f>
        <v>-7.8</v>
      </c>
      <c r="F763" s="62">
        <f>INDEX(($I$12:$N$1473,$Q$12:$V$1473,$Y$12:$AD$1473),$A763-VLOOKUP($C$3,$CA$3:$CC$10,3,FALSE)+1,6,VLOOKUP($C$3,$CA$3:$CB$10,2,FALSE))</f>
        <v>2.6</v>
      </c>
      <c r="G763" s="30"/>
      <c r="H763" s="26">
        <f t="shared" si="77"/>
        <v>42756</v>
      </c>
      <c r="I763" s="7" t="s">
        <v>771</v>
      </c>
      <c r="J763" s="7" t="s">
        <v>20</v>
      </c>
      <c r="K763" s="7">
        <v>19.149999999999999</v>
      </c>
      <c r="L763" s="7"/>
      <c r="M763" s="7">
        <v>-4.8</v>
      </c>
      <c r="N763" s="7">
        <v>2.5</v>
      </c>
      <c r="P763" s="26">
        <f t="shared" si="78"/>
        <v>42756</v>
      </c>
      <c r="Q763" s="7" t="s">
        <v>771</v>
      </c>
      <c r="R763" s="7" t="s">
        <v>20</v>
      </c>
      <c r="S763" s="7">
        <v>20.149999999999999</v>
      </c>
      <c r="T763" s="7">
        <v>14.39</v>
      </c>
      <c r="U763" s="7">
        <v>-6.9</v>
      </c>
      <c r="V763" s="7">
        <v>2.6</v>
      </c>
      <c r="X763" s="26">
        <f t="shared" si="79"/>
        <v>42756</v>
      </c>
      <c r="Y763" s="174" t="s">
        <v>771</v>
      </c>
      <c r="Z763" s="174" t="s">
        <v>20</v>
      </c>
      <c r="AA763" s="174">
        <v>20.6</v>
      </c>
      <c r="AB763" s="174">
        <v>14.61</v>
      </c>
      <c r="AC763" s="174">
        <v>-7.8</v>
      </c>
      <c r="AD763" s="174">
        <v>2.6</v>
      </c>
      <c r="AF763" s="26" t="e">
        <f t="shared" si="80"/>
        <v>#VALUE!</v>
      </c>
      <c r="AG763" s="7"/>
      <c r="AH763" s="7"/>
      <c r="AI763" s="7"/>
      <c r="AJ763" s="7"/>
      <c r="AK763" s="7"/>
      <c r="AL763" s="7"/>
      <c r="AN763" s="26" t="e">
        <f t="shared" si="81"/>
        <v>#VALUE!</v>
      </c>
      <c r="AO763" s="7"/>
      <c r="AP763" s="7"/>
      <c r="AQ763" s="7"/>
      <c r="AR763" s="7"/>
      <c r="AS763" s="7"/>
      <c r="AT763" s="7"/>
      <c r="AV763" s="26" t="e">
        <f t="shared" si="82"/>
        <v>#VALUE!</v>
      </c>
      <c r="AW763" s="7"/>
      <c r="AX763" s="7"/>
      <c r="AY763" s="7"/>
      <c r="AZ763" s="7"/>
      <c r="BA763" s="7"/>
      <c r="BB763" s="7"/>
    </row>
    <row r="764" spans="1:54" x14ac:dyDescent="0.45">
      <c r="A764" s="48">
        <f t="shared" si="83"/>
        <v>42757</v>
      </c>
      <c r="B764" s="60"/>
      <c r="C764" s="61">
        <f>INDEX(($I$12:$N$1473,$Q$12:$V$1473,$Y$12:$AD$1473),$A764-VLOOKUP($C$3,$CA$3:$CC$10,3,FALSE)+1,3,VLOOKUP($C$3,$CA$3:$CB$10,2,FALSE))</f>
        <v>18.3</v>
      </c>
      <c r="D764" s="61">
        <f>INDEX(($I$12:$N$1473,$Q$12:$V$1473,$Y$12:$AD$1473),$A764-VLOOKUP($C$3,$CA$3:$CC$10,3,FALSE)+1,4,VLOOKUP($C$3,$CA$3:$CB$10,2,FALSE))</f>
        <v>14.61</v>
      </c>
      <c r="E764" s="61">
        <f>INDEX(($I$12:$N$1473,$Q$12:$V$1473,$Y$12:$AD$1473),$A764-VLOOKUP($C$3,$CA$3:$CC$10,3,FALSE)+1,5,VLOOKUP($C$3,$CA$3:$CB$10,2,FALSE))</f>
        <v>-5.9</v>
      </c>
      <c r="F764" s="62">
        <f>INDEX(($I$12:$N$1473,$Q$12:$V$1473,$Y$12:$AD$1473),$A764-VLOOKUP($C$3,$CA$3:$CC$10,3,FALSE)+1,6,VLOOKUP($C$3,$CA$3:$CB$10,2,FALSE))</f>
        <v>5.3</v>
      </c>
      <c r="G764" s="30"/>
      <c r="H764" s="26">
        <f t="shared" si="77"/>
        <v>42757</v>
      </c>
      <c r="I764" s="7" t="s">
        <v>772</v>
      </c>
      <c r="J764" s="7" t="s">
        <v>20</v>
      </c>
      <c r="K764" s="7">
        <v>16.350000000000001</v>
      </c>
      <c r="L764" s="7"/>
      <c r="M764" s="7">
        <v>-2.1</v>
      </c>
      <c r="N764" s="7">
        <v>5.4</v>
      </c>
      <c r="P764" s="26">
        <f t="shared" si="78"/>
        <v>42757</v>
      </c>
      <c r="Q764" s="7" t="s">
        <v>772</v>
      </c>
      <c r="R764" s="7" t="s">
        <v>20</v>
      </c>
      <c r="S764" s="7">
        <v>19.25</v>
      </c>
      <c r="T764" s="7">
        <v>14.39</v>
      </c>
      <c r="U764" s="7">
        <v>-7</v>
      </c>
      <c r="V764" s="7">
        <v>4.5</v>
      </c>
      <c r="X764" s="26">
        <f t="shared" si="79"/>
        <v>42757</v>
      </c>
      <c r="Y764" s="174" t="s">
        <v>772</v>
      </c>
      <c r="Z764" s="174" t="s">
        <v>20</v>
      </c>
      <c r="AA764" s="174">
        <v>18.3</v>
      </c>
      <c r="AB764" s="174">
        <v>14.61</v>
      </c>
      <c r="AC764" s="174">
        <v>-5.9</v>
      </c>
      <c r="AD764" s="174">
        <v>5.3</v>
      </c>
      <c r="AF764" s="26" t="e">
        <f t="shared" si="80"/>
        <v>#VALUE!</v>
      </c>
      <c r="AG764" s="7"/>
      <c r="AH764" s="7"/>
      <c r="AI764" s="7"/>
      <c r="AJ764" s="7"/>
      <c r="AK764" s="7"/>
      <c r="AL764" s="7"/>
      <c r="AN764" s="26" t="e">
        <f t="shared" si="81"/>
        <v>#VALUE!</v>
      </c>
      <c r="AO764" s="7"/>
      <c r="AP764" s="7"/>
      <c r="AQ764" s="7"/>
      <c r="AR764" s="7"/>
      <c r="AS764" s="7"/>
      <c r="AT764" s="7"/>
      <c r="AV764" s="26" t="e">
        <f t="shared" si="82"/>
        <v>#VALUE!</v>
      </c>
      <c r="AW764" s="7"/>
      <c r="AX764" s="7"/>
      <c r="AY764" s="7"/>
      <c r="AZ764" s="7"/>
      <c r="BA764" s="7"/>
      <c r="BB764" s="7"/>
    </row>
    <row r="765" spans="1:54" x14ac:dyDescent="0.45">
      <c r="A765" s="48">
        <f t="shared" si="83"/>
        <v>42758</v>
      </c>
      <c r="B765" s="60"/>
      <c r="C765" s="61">
        <f>INDEX(($I$12:$N$1473,$Q$12:$V$1473,$Y$12:$AD$1473),$A765-VLOOKUP($C$3,$CA$3:$CC$10,3,FALSE)+1,3,VLOOKUP($C$3,$CA$3:$CB$10,2,FALSE))</f>
        <v>19.7</v>
      </c>
      <c r="D765" s="61">
        <f>INDEX(($I$12:$N$1473,$Q$12:$V$1473,$Y$12:$AD$1473),$A765-VLOOKUP($C$3,$CA$3:$CC$10,3,FALSE)+1,4,VLOOKUP($C$3,$CA$3:$CB$10,2,FALSE))</f>
        <v>14.61</v>
      </c>
      <c r="E765" s="61">
        <f>INDEX(($I$12:$N$1473,$Q$12:$V$1473,$Y$12:$AD$1473),$A765-VLOOKUP($C$3,$CA$3:$CC$10,3,FALSE)+1,5,VLOOKUP($C$3,$CA$3:$CB$10,2,FALSE))</f>
        <v>-3.4</v>
      </c>
      <c r="F765" s="62">
        <f>INDEX(($I$12:$N$1473,$Q$12:$V$1473,$Y$12:$AD$1473),$A765-VLOOKUP($C$3,$CA$3:$CC$10,3,FALSE)+1,6,VLOOKUP($C$3,$CA$3:$CB$10,2,FALSE))</f>
        <v>0</v>
      </c>
      <c r="G765" s="30"/>
      <c r="H765" s="26">
        <f t="shared" si="77"/>
        <v>42758</v>
      </c>
      <c r="I765" s="7" t="s">
        <v>773</v>
      </c>
      <c r="J765" s="7" t="s">
        <v>20</v>
      </c>
      <c r="K765" s="7">
        <v>18.55</v>
      </c>
      <c r="L765" s="7"/>
      <c r="M765" s="7">
        <v>-1.7</v>
      </c>
      <c r="N765" s="7">
        <v>0.6</v>
      </c>
      <c r="P765" s="26">
        <f t="shared" si="78"/>
        <v>42758</v>
      </c>
      <c r="Q765" s="7" t="s">
        <v>773</v>
      </c>
      <c r="R765" s="7" t="s">
        <v>20</v>
      </c>
      <c r="S765" s="7">
        <v>20.100000000000001</v>
      </c>
      <c r="T765" s="7">
        <v>14.39</v>
      </c>
      <c r="U765" s="7">
        <v>-4</v>
      </c>
      <c r="V765" s="7">
        <v>-0.2</v>
      </c>
      <c r="X765" s="26">
        <f t="shared" si="79"/>
        <v>42758</v>
      </c>
      <c r="Y765" s="174" t="s">
        <v>773</v>
      </c>
      <c r="Z765" s="174" t="s">
        <v>20</v>
      </c>
      <c r="AA765" s="174">
        <v>19.7</v>
      </c>
      <c r="AB765" s="174">
        <v>14.61</v>
      </c>
      <c r="AC765" s="174">
        <v>-3.4</v>
      </c>
      <c r="AD765" s="174">
        <v>0</v>
      </c>
      <c r="AF765" s="26" t="e">
        <f t="shared" si="80"/>
        <v>#VALUE!</v>
      </c>
      <c r="AG765" s="7"/>
      <c r="AH765" s="7"/>
      <c r="AI765" s="7"/>
      <c r="AJ765" s="7"/>
      <c r="AK765" s="7"/>
      <c r="AL765" s="7"/>
      <c r="AN765" s="26" t="e">
        <f t="shared" si="81"/>
        <v>#VALUE!</v>
      </c>
      <c r="AO765" s="7"/>
      <c r="AP765" s="7"/>
      <c r="AQ765" s="7"/>
      <c r="AR765" s="7"/>
      <c r="AS765" s="7"/>
      <c r="AT765" s="7"/>
      <c r="AV765" s="26" t="e">
        <f t="shared" si="82"/>
        <v>#VALUE!</v>
      </c>
      <c r="AW765" s="7"/>
      <c r="AX765" s="7"/>
      <c r="AY765" s="7"/>
      <c r="AZ765" s="7"/>
      <c r="BA765" s="7"/>
      <c r="BB765" s="7"/>
    </row>
    <row r="766" spans="1:54" x14ac:dyDescent="0.45">
      <c r="A766" s="48">
        <f t="shared" si="83"/>
        <v>42759</v>
      </c>
      <c r="B766" s="60"/>
      <c r="C766" s="61">
        <f>INDEX(($I$12:$N$1473,$Q$12:$V$1473,$Y$12:$AD$1473),$A766-VLOOKUP($C$3,$CA$3:$CC$10,3,FALSE)+1,3,VLOOKUP($C$3,$CA$3:$CB$10,2,FALSE))</f>
        <v>18.25</v>
      </c>
      <c r="D766" s="61">
        <f>INDEX(($I$12:$N$1473,$Q$12:$V$1473,$Y$12:$AD$1473),$A766-VLOOKUP($C$3,$CA$3:$CC$10,3,FALSE)+1,4,VLOOKUP($C$3,$CA$3:$CB$10,2,FALSE))</f>
        <v>14.61</v>
      </c>
      <c r="E766" s="61">
        <f>INDEX(($I$12:$N$1473,$Q$12:$V$1473,$Y$12:$AD$1473),$A766-VLOOKUP($C$3,$CA$3:$CC$10,3,FALSE)+1,5,VLOOKUP($C$3,$CA$3:$CB$10,2,FALSE))</f>
        <v>-2.2999999999999998</v>
      </c>
      <c r="F766" s="62">
        <f>INDEX(($I$12:$N$1473,$Q$12:$V$1473,$Y$12:$AD$1473),$A766-VLOOKUP($C$3,$CA$3:$CC$10,3,FALSE)+1,6,VLOOKUP($C$3,$CA$3:$CB$10,2,FALSE))</f>
        <v>1.8</v>
      </c>
      <c r="G766" s="30"/>
      <c r="H766" s="26">
        <f t="shared" si="77"/>
        <v>42759</v>
      </c>
      <c r="I766" s="7" t="s">
        <v>774</v>
      </c>
      <c r="J766" s="7" t="s">
        <v>20</v>
      </c>
      <c r="K766" s="7">
        <v>17.649999999999999</v>
      </c>
      <c r="L766" s="7"/>
      <c r="M766" s="7">
        <v>-2.2000000000000002</v>
      </c>
      <c r="N766" s="7">
        <v>2.9</v>
      </c>
      <c r="P766" s="26">
        <f t="shared" si="78"/>
        <v>42759</v>
      </c>
      <c r="Q766" s="7" t="s">
        <v>774</v>
      </c>
      <c r="R766" s="7" t="s">
        <v>20</v>
      </c>
      <c r="S766" s="7">
        <v>19.2</v>
      </c>
      <c r="T766" s="7">
        <v>14.39</v>
      </c>
      <c r="U766" s="7">
        <v>-3.6</v>
      </c>
      <c r="V766" s="7">
        <v>1.2</v>
      </c>
      <c r="X766" s="26">
        <f t="shared" si="79"/>
        <v>42759</v>
      </c>
      <c r="Y766" s="174" t="s">
        <v>774</v>
      </c>
      <c r="Z766" s="174" t="s">
        <v>20</v>
      </c>
      <c r="AA766" s="174">
        <v>18.25</v>
      </c>
      <c r="AB766" s="174">
        <v>14.61</v>
      </c>
      <c r="AC766" s="174">
        <v>-2.2999999999999998</v>
      </c>
      <c r="AD766" s="174">
        <v>1.8</v>
      </c>
      <c r="AF766" s="26" t="e">
        <f t="shared" si="80"/>
        <v>#VALUE!</v>
      </c>
      <c r="AG766" s="7"/>
      <c r="AH766" s="7"/>
      <c r="AI766" s="7"/>
      <c r="AJ766" s="7"/>
      <c r="AK766" s="7"/>
      <c r="AL766" s="7"/>
      <c r="AN766" s="26" t="e">
        <f t="shared" si="81"/>
        <v>#VALUE!</v>
      </c>
      <c r="AO766" s="7"/>
      <c r="AP766" s="7"/>
      <c r="AQ766" s="7"/>
      <c r="AR766" s="7"/>
      <c r="AS766" s="7"/>
      <c r="AT766" s="7"/>
      <c r="AV766" s="26" t="e">
        <f t="shared" si="82"/>
        <v>#VALUE!</v>
      </c>
      <c r="AW766" s="7"/>
      <c r="AX766" s="7"/>
      <c r="AY766" s="7"/>
      <c r="AZ766" s="7"/>
      <c r="BA766" s="7"/>
      <c r="BB766" s="7"/>
    </row>
    <row r="767" spans="1:54" x14ac:dyDescent="0.45">
      <c r="A767" s="48">
        <f t="shared" si="83"/>
        <v>42760</v>
      </c>
      <c r="B767" s="60"/>
      <c r="C767" s="61">
        <f>INDEX(($I$12:$N$1473,$Q$12:$V$1473,$Y$12:$AD$1473),$A767-VLOOKUP($C$3,$CA$3:$CC$10,3,FALSE)+1,3,VLOOKUP($C$3,$CA$3:$CB$10,2,FALSE))</f>
        <v>19.2</v>
      </c>
      <c r="D767" s="61">
        <f>INDEX(($I$12:$N$1473,$Q$12:$V$1473,$Y$12:$AD$1473),$A767-VLOOKUP($C$3,$CA$3:$CC$10,3,FALSE)+1,4,VLOOKUP($C$3,$CA$3:$CB$10,2,FALSE))</f>
        <v>14.61</v>
      </c>
      <c r="E767" s="61">
        <f>INDEX(($I$12:$N$1473,$Q$12:$V$1473,$Y$12:$AD$1473),$A767-VLOOKUP($C$3,$CA$3:$CC$10,3,FALSE)+1,5,VLOOKUP($C$3,$CA$3:$CB$10,2,FALSE))</f>
        <v>-2.2999999999999998</v>
      </c>
      <c r="F767" s="62">
        <f>INDEX(($I$12:$N$1473,$Q$12:$V$1473,$Y$12:$AD$1473),$A767-VLOOKUP($C$3,$CA$3:$CC$10,3,FALSE)+1,6,VLOOKUP($C$3,$CA$3:$CB$10,2,FALSE))</f>
        <v>-0.1</v>
      </c>
      <c r="G767" s="30"/>
      <c r="H767" s="26">
        <f t="shared" si="77"/>
        <v>42760</v>
      </c>
      <c r="I767" s="7" t="s">
        <v>775</v>
      </c>
      <c r="J767" s="7" t="s">
        <v>20</v>
      </c>
      <c r="K767" s="7">
        <v>18.149999999999999</v>
      </c>
      <c r="L767" s="7"/>
      <c r="M767" s="7">
        <v>-0.8</v>
      </c>
      <c r="N767" s="7">
        <v>0.5</v>
      </c>
      <c r="P767" s="26">
        <f t="shared" si="78"/>
        <v>42760</v>
      </c>
      <c r="Q767" s="7" t="s">
        <v>775</v>
      </c>
      <c r="R767" s="7" t="s">
        <v>20</v>
      </c>
      <c r="S767" s="7">
        <v>18.55</v>
      </c>
      <c r="T767" s="7">
        <v>14.39</v>
      </c>
      <c r="U767" s="7">
        <v>-1</v>
      </c>
      <c r="V767" s="7">
        <v>-0.1</v>
      </c>
      <c r="X767" s="26">
        <f t="shared" si="79"/>
        <v>42760</v>
      </c>
      <c r="Y767" s="174" t="s">
        <v>775</v>
      </c>
      <c r="Z767" s="174" t="s">
        <v>20</v>
      </c>
      <c r="AA767" s="174">
        <v>19.2</v>
      </c>
      <c r="AB767" s="174">
        <v>14.61</v>
      </c>
      <c r="AC767" s="174">
        <v>-2.2999999999999998</v>
      </c>
      <c r="AD767" s="174">
        <v>-0.1</v>
      </c>
      <c r="AF767" s="26" t="e">
        <f t="shared" si="80"/>
        <v>#VALUE!</v>
      </c>
      <c r="AG767" s="7"/>
      <c r="AH767" s="7"/>
      <c r="AI767" s="7"/>
      <c r="AJ767" s="7"/>
      <c r="AK767" s="7"/>
      <c r="AL767" s="7"/>
      <c r="AN767" s="26" t="e">
        <f t="shared" si="81"/>
        <v>#VALUE!</v>
      </c>
      <c r="AO767" s="7"/>
      <c r="AP767" s="7"/>
      <c r="AQ767" s="7"/>
      <c r="AR767" s="7"/>
      <c r="AS767" s="7"/>
      <c r="AT767" s="7"/>
      <c r="AV767" s="26" t="e">
        <f t="shared" si="82"/>
        <v>#VALUE!</v>
      </c>
      <c r="AW767" s="7"/>
      <c r="AX767" s="7"/>
      <c r="AY767" s="7"/>
      <c r="AZ767" s="7"/>
      <c r="BA767" s="7"/>
      <c r="BB767" s="7"/>
    </row>
    <row r="768" spans="1:54" x14ac:dyDescent="0.45">
      <c r="A768" s="48">
        <f t="shared" si="83"/>
        <v>42761</v>
      </c>
      <c r="B768" s="60"/>
      <c r="C768" s="61">
        <f>INDEX(($I$12:$N$1473,$Q$12:$V$1473,$Y$12:$AD$1473),$A768-VLOOKUP($C$3,$CA$3:$CC$10,3,FALSE)+1,3,VLOOKUP($C$3,$CA$3:$CB$10,2,FALSE))</f>
        <v>19.75</v>
      </c>
      <c r="D768" s="61">
        <f>INDEX(($I$12:$N$1473,$Q$12:$V$1473,$Y$12:$AD$1473),$A768-VLOOKUP($C$3,$CA$3:$CC$10,3,FALSE)+1,4,VLOOKUP($C$3,$CA$3:$CB$10,2,FALSE))</f>
        <v>14.61</v>
      </c>
      <c r="E768" s="61">
        <f>INDEX(($I$12:$N$1473,$Q$12:$V$1473,$Y$12:$AD$1473),$A768-VLOOKUP($C$3,$CA$3:$CC$10,3,FALSE)+1,5,VLOOKUP($C$3,$CA$3:$CB$10,2,FALSE))</f>
        <v>-5.7</v>
      </c>
      <c r="F768" s="62">
        <f>INDEX(($I$12:$N$1473,$Q$12:$V$1473,$Y$12:$AD$1473),$A768-VLOOKUP($C$3,$CA$3:$CC$10,3,FALSE)+1,6,VLOOKUP($C$3,$CA$3:$CB$10,2,FALSE))</f>
        <v>2.2000000000000002</v>
      </c>
      <c r="G768" s="30"/>
      <c r="H768" s="26">
        <f t="shared" si="77"/>
        <v>42761</v>
      </c>
      <c r="I768" s="7" t="s">
        <v>776</v>
      </c>
      <c r="J768" s="7" t="s">
        <v>20</v>
      </c>
      <c r="K768" s="7">
        <v>19.100000000000001</v>
      </c>
      <c r="L768" s="7"/>
      <c r="M768" s="7">
        <v>-4.9000000000000004</v>
      </c>
      <c r="N768" s="7">
        <v>2.7</v>
      </c>
      <c r="P768" s="26">
        <f t="shared" si="78"/>
        <v>42761</v>
      </c>
      <c r="Q768" s="7" t="s">
        <v>776</v>
      </c>
      <c r="R768" s="7" t="s">
        <v>20</v>
      </c>
      <c r="S768" s="7">
        <v>19.2</v>
      </c>
      <c r="T768" s="7">
        <v>14.39</v>
      </c>
      <c r="U768" s="7">
        <v>-6</v>
      </c>
      <c r="V768" s="7">
        <v>3.6</v>
      </c>
      <c r="X768" s="26">
        <f t="shared" si="79"/>
        <v>42761</v>
      </c>
      <c r="Y768" s="174" t="s">
        <v>776</v>
      </c>
      <c r="Z768" s="174" t="s">
        <v>20</v>
      </c>
      <c r="AA768" s="174">
        <v>19.75</v>
      </c>
      <c r="AB768" s="174">
        <v>14.61</v>
      </c>
      <c r="AC768" s="174">
        <v>-5.7</v>
      </c>
      <c r="AD768" s="174">
        <v>2.2000000000000002</v>
      </c>
      <c r="AF768" s="26" t="e">
        <f t="shared" si="80"/>
        <v>#VALUE!</v>
      </c>
      <c r="AG768" s="7"/>
      <c r="AH768" s="7"/>
      <c r="AI768" s="7"/>
      <c r="AJ768" s="7"/>
      <c r="AK768" s="7"/>
      <c r="AL768" s="7"/>
      <c r="AN768" s="26" t="e">
        <f t="shared" si="81"/>
        <v>#VALUE!</v>
      </c>
      <c r="AO768" s="7"/>
      <c r="AP768" s="7"/>
      <c r="AQ768" s="7"/>
      <c r="AR768" s="7"/>
      <c r="AS768" s="7"/>
      <c r="AT768" s="7"/>
      <c r="AV768" s="26" t="e">
        <f t="shared" si="82"/>
        <v>#VALUE!</v>
      </c>
      <c r="AW768" s="7"/>
      <c r="AX768" s="7"/>
      <c r="AY768" s="7"/>
      <c r="AZ768" s="7"/>
      <c r="BA768" s="7"/>
      <c r="BB768" s="7"/>
    </row>
    <row r="769" spans="1:54" x14ac:dyDescent="0.45">
      <c r="A769" s="48">
        <f t="shared" si="83"/>
        <v>42762</v>
      </c>
      <c r="B769" s="60"/>
      <c r="C769" s="61">
        <f>INDEX(($I$12:$N$1473,$Q$12:$V$1473,$Y$12:$AD$1473),$A769-VLOOKUP($C$3,$CA$3:$CC$10,3,FALSE)+1,3,VLOOKUP($C$3,$CA$3:$CB$10,2,FALSE))</f>
        <v>14.25</v>
      </c>
      <c r="D769" s="61">
        <f>INDEX(($I$12:$N$1473,$Q$12:$V$1473,$Y$12:$AD$1473),$A769-VLOOKUP($C$3,$CA$3:$CC$10,3,FALSE)+1,4,VLOOKUP($C$3,$CA$3:$CB$10,2,FALSE))</f>
        <v>14.61</v>
      </c>
      <c r="E769" s="61">
        <f>INDEX(($I$12:$N$1473,$Q$12:$V$1473,$Y$12:$AD$1473),$A769-VLOOKUP($C$3,$CA$3:$CC$10,3,FALSE)+1,5,VLOOKUP($C$3,$CA$3:$CB$10,2,FALSE))</f>
        <v>-1.5</v>
      </c>
      <c r="F769" s="62">
        <f>INDEX(($I$12:$N$1473,$Q$12:$V$1473,$Y$12:$AD$1473),$A769-VLOOKUP($C$3,$CA$3:$CC$10,3,FALSE)+1,6,VLOOKUP($C$3,$CA$3:$CB$10,2,FALSE))</f>
        <v>9</v>
      </c>
      <c r="G769" s="30"/>
      <c r="H769" s="26">
        <f t="shared" si="77"/>
        <v>42762</v>
      </c>
      <c r="I769" s="7" t="s">
        <v>777</v>
      </c>
      <c r="J769" s="7" t="s">
        <v>20</v>
      </c>
      <c r="K769" s="7">
        <v>13.65</v>
      </c>
      <c r="L769" s="7"/>
      <c r="M769" s="7">
        <v>-0.5</v>
      </c>
      <c r="N769" s="7">
        <v>9.1999999999999993</v>
      </c>
      <c r="P769" s="26">
        <f t="shared" si="78"/>
        <v>42762</v>
      </c>
      <c r="Q769" s="7" t="s">
        <v>777</v>
      </c>
      <c r="R769" s="7" t="s">
        <v>20</v>
      </c>
      <c r="S769" s="7">
        <v>14.75</v>
      </c>
      <c r="T769" s="7">
        <v>14.39</v>
      </c>
      <c r="U769" s="7">
        <v>-2.6</v>
      </c>
      <c r="V769" s="7">
        <v>9.1</v>
      </c>
      <c r="X769" s="26">
        <f t="shared" si="79"/>
        <v>42762</v>
      </c>
      <c r="Y769" s="174" t="s">
        <v>777</v>
      </c>
      <c r="Z769" s="174" t="s">
        <v>20</v>
      </c>
      <c r="AA769" s="174">
        <v>14.25</v>
      </c>
      <c r="AB769" s="174">
        <v>14.61</v>
      </c>
      <c r="AC769" s="174">
        <v>-1.5</v>
      </c>
      <c r="AD769" s="174">
        <v>9</v>
      </c>
      <c r="AF769" s="26" t="e">
        <f t="shared" si="80"/>
        <v>#VALUE!</v>
      </c>
      <c r="AG769" s="7"/>
      <c r="AH769" s="7"/>
      <c r="AI769" s="7"/>
      <c r="AJ769" s="7"/>
      <c r="AK769" s="7"/>
      <c r="AL769" s="7"/>
      <c r="AN769" s="26" t="e">
        <f t="shared" si="81"/>
        <v>#VALUE!</v>
      </c>
      <c r="AO769" s="7"/>
      <c r="AP769" s="7"/>
      <c r="AQ769" s="7"/>
      <c r="AR769" s="7"/>
      <c r="AS769" s="7"/>
      <c r="AT769" s="7"/>
      <c r="AV769" s="26" t="e">
        <f t="shared" si="82"/>
        <v>#VALUE!</v>
      </c>
      <c r="AW769" s="7"/>
      <c r="AX769" s="7"/>
      <c r="AY769" s="7"/>
      <c r="AZ769" s="7"/>
      <c r="BA769" s="7"/>
      <c r="BB769" s="7"/>
    </row>
    <row r="770" spans="1:54" x14ac:dyDescent="0.45">
      <c r="A770" s="48">
        <f t="shared" si="83"/>
        <v>42763</v>
      </c>
      <c r="B770" s="60"/>
      <c r="C770" s="61">
        <f>INDEX(($I$12:$N$1473,$Q$12:$V$1473,$Y$12:$AD$1473),$A770-VLOOKUP($C$3,$CA$3:$CC$10,3,FALSE)+1,3,VLOOKUP($C$3,$CA$3:$CB$10,2,FALSE))</f>
        <v>10.3</v>
      </c>
      <c r="D770" s="61">
        <f>INDEX(($I$12:$N$1473,$Q$12:$V$1473,$Y$12:$AD$1473),$A770-VLOOKUP($C$3,$CA$3:$CC$10,3,FALSE)+1,4,VLOOKUP($C$3,$CA$3:$CB$10,2,FALSE))</f>
        <v>14.61</v>
      </c>
      <c r="E770" s="61">
        <f>INDEX(($I$12:$N$1473,$Q$12:$V$1473,$Y$12:$AD$1473),$A770-VLOOKUP($C$3,$CA$3:$CC$10,3,FALSE)+1,5,VLOOKUP($C$3,$CA$3:$CB$10,2,FALSE))</f>
        <v>6.1</v>
      </c>
      <c r="F770" s="62">
        <f>INDEX(($I$12:$N$1473,$Q$12:$V$1473,$Y$12:$AD$1473),$A770-VLOOKUP($C$3,$CA$3:$CC$10,3,FALSE)+1,6,VLOOKUP($C$3,$CA$3:$CB$10,2,FALSE))</f>
        <v>9.3000000000000007</v>
      </c>
      <c r="G770" s="30"/>
      <c r="H770" s="26">
        <f t="shared" si="77"/>
        <v>42763</v>
      </c>
      <c r="I770" s="7" t="s">
        <v>778</v>
      </c>
      <c r="J770" s="7" t="s">
        <v>20</v>
      </c>
      <c r="K770" s="7">
        <v>9.8000000000000007</v>
      </c>
      <c r="L770" s="7"/>
      <c r="M770" s="7">
        <v>6.8</v>
      </c>
      <c r="N770" s="7">
        <v>9.6</v>
      </c>
      <c r="P770" s="26">
        <f t="shared" si="78"/>
        <v>42763</v>
      </c>
      <c r="Q770" s="7" t="s">
        <v>778</v>
      </c>
      <c r="R770" s="7" t="s">
        <v>20</v>
      </c>
      <c r="S770" s="7">
        <v>9.6999999999999993</v>
      </c>
      <c r="T770" s="7">
        <v>14.39</v>
      </c>
      <c r="U770" s="7">
        <v>5.7</v>
      </c>
      <c r="V770" s="7">
        <v>10.9</v>
      </c>
      <c r="X770" s="26">
        <f t="shared" si="79"/>
        <v>42763</v>
      </c>
      <c r="Y770" s="174" t="s">
        <v>778</v>
      </c>
      <c r="Z770" s="174" t="s">
        <v>20</v>
      </c>
      <c r="AA770" s="174">
        <v>10.3</v>
      </c>
      <c r="AB770" s="174">
        <v>14.61</v>
      </c>
      <c r="AC770" s="174">
        <v>6.1</v>
      </c>
      <c r="AD770" s="174">
        <v>9.3000000000000007</v>
      </c>
      <c r="AF770" s="26" t="e">
        <f t="shared" si="80"/>
        <v>#VALUE!</v>
      </c>
      <c r="AG770" s="7"/>
      <c r="AH770" s="7"/>
      <c r="AI770" s="7"/>
      <c r="AJ770" s="7"/>
      <c r="AK770" s="7"/>
      <c r="AL770" s="7"/>
      <c r="AN770" s="26" t="e">
        <f t="shared" si="81"/>
        <v>#VALUE!</v>
      </c>
      <c r="AO770" s="7"/>
      <c r="AP770" s="7"/>
      <c r="AQ770" s="7"/>
      <c r="AR770" s="7"/>
      <c r="AS770" s="7"/>
      <c r="AT770" s="7"/>
      <c r="AV770" s="26" t="e">
        <f t="shared" si="82"/>
        <v>#VALUE!</v>
      </c>
      <c r="AW770" s="7"/>
      <c r="AX770" s="7"/>
      <c r="AY770" s="7"/>
      <c r="AZ770" s="7"/>
      <c r="BA770" s="7"/>
      <c r="BB770" s="7"/>
    </row>
    <row r="771" spans="1:54" x14ac:dyDescent="0.45">
      <c r="A771" s="48">
        <f t="shared" si="83"/>
        <v>42764</v>
      </c>
      <c r="B771" s="60"/>
      <c r="C771" s="61">
        <f>INDEX(($I$12:$N$1473,$Q$12:$V$1473,$Y$12:$AD$1473),$A771-VLOOKUP($C$3,$CA$3:$CC$10,3,FALSE)+1,3,VLOOKUP($C$3,$CA$3:$CB$10,2,FALSE))</f>
        <v>12.95</v>
      </c>
      <c r="D771" s="61">
        <f>INDEX(($I$12:$N$1473,$Q$12:$V$1473,$Y$12:$AD$1473),$A771-VLOOKUP($C$3,$CA$3:$CC$10,3,FALSE)+1,4,VLOOKUP($C$3,$CA$3:$CB$10,2,FALSE))</f>
        <v>14.61</v>
      </c>
      <c r="E771" s="61">
        <f>INDEX(($I$12:$N$1473,$Q$12:$V$1473,$Y$12:$AD$1473),$A771-VLOOKUP($C$3,$CA$3:$CC$10,3,FALSE)+1,5,VLOOKUP($C$3,$CA$3:$CB$10,2,FALSE))</f>
        <v>1.9</v>
      </c>
      <c r="F771" s="62">
        <f>INDEX(($I$12:$N$1473,$Q$12:$V$1473,$Y$12:$AD$1473),$A771-VLOOKUP($C$3,$CA$3:$CC$10,3,FALSE)+1,6,VLOOKUP($C$3,$CA$3:$CB$10,2,FALSE))</f>
        <v>8.1999999999999993</v>
      </c>
      <c r="G771" s="30"/>
      <c r="H771" s="26">
        <f t="shared" si="77"/>
        <v>42764</v>
      </c>
      <c r="I771" s="7" t="s">
        <v>779</v>
      </c>
      <c r="J771" s="7" t="s">
        <v>20</v>
      </c>
      <c r="K771" s="7">
        <v>12.55</v>
      </c>
      <c r="L771" s="7"/>
      <c r="M771" s="7">
        <v>2.5</v>
      </c>
      <c r="N771" s="7">
        <v>8.4</v>
      </c>
      <c r="P771" s="26">
        <f t="shared" si="78"/>
        <v>42764</v>
      </c>
      <c r="Q771" s="7" t="s">
        <v>779</v>
      </c>
      <c r="R771" s="7" t="s">
        <v>20</v>
      </c>
      <c r="S771" s="7">
        <v>12.85</v>
      </c>
      <c r="T771" s="7">
        <v>14.39</v>
      </c>
      <c r="U771" s="7">
        <v>1.8</v>
      </c>
      <c r="V771" s="7">
        <v>8.5</v>
      </c>
      <c r="X771" s="26">
        <f t="shared" si="79"/>
        <v>42764</v>
      </c>
      <c r="Y771" s="174" t="s">
        <v>779</v>
      </c>
      <c r="Z771" s="174" t="s">
        <v>20</v>
      </c>
      <c r="AA771" s="174">
        <v>12.95</v>
      </c>
      <c r="AB771" s="174">
        <v>14.61</v>
      </c>
      <c r="AC771" s="174">
        <v>1.9</v>
      </c>
      <c r="AD771" s="174">
        <v>8.1999999999999993</v>
      </c>
      <c r="AF771" s="26" t="e">
        <f t="shared" si="80"/>
        <v>#VALUE!</v>
      </c>
      <c r="AG771" s="7"/>
      <c r="AH771" s="7"/>
      <c r="AI771" s="7"/>
      <c r="AJ771" s="7"/>
      <c r="AK771" s="7"/>
      <c r="AL771" s="7"/>
      <c r="AN771" s="26" t="e">
        <f t="shared" si="81"/>
        <v>#VALUE!</v>
      </c>
      <c r="AO771" s="7"/>
      <c r="AP771" s="7"/>
      <c r="AQ771" s="7"/>
      <c r="AR771" s="7"/>
      <c r="AS771" s="7"/>
      <c r="AT771" s="7"/>
      <c r="AV771" s="26" t="e">
        <f t="shared" si="82"/>
        <v>#VALUE!</v>
      </c>
      <c r="AW771" s="7"/>
      <c r="AX771" s="7"/>
      <c r="AY771" s="7"/>
      <c r="AZ771" s="7"/>
      <c r="BA771" s="7"/>
      <c r="BB771" s="7"/>
    </row>
    <row r="772" spans="1:54" x14ac:dyDescent="0.45">
      <c r="A772" s="48">
        <f t="shared" si="83"/>
        <v>42765</v>
      </c>
      <c r="B772" s="60"/>
      <c r="C772" s="61">
        <f>INDEX(($I$12:$N$1473,$Q$12:$V$1473,$Y$12:$AD$1473),$A772-VLOOKUP($C$3,$CA$3:$CC$10,3,FALSE)+1,3,VLOOKUP($C$3,$CA$3:$CB$10,2,FALSE))</f>
        <v>9.65</v>
      </c>
      <c r="D772" s="61">
        <f>INDEX(($I$12:$N$1473,$Q$12:$V$1473,$Y$12:$AD$1473),$A772-VLOOKUP($C$3,$CA$3:$CC$10,3,FALSE)+1,4,VLOOKUP($C$3,$CA$3:$CB$10,2,FALSE))</f>
        <v>14.61</v>
      </c>
      <c r="E772" s="61">
        <f>INDEX(($I$12:$N$1473,$Q$12:$V$1473,$Y$12:$AD$1473),$A772-VLOOKUP($C$3,$CA$3:$CC$10,3,FALSE)+1,5,VLOOKUP($C$3,$CA$3:$CB$10,2,FALSE))</f>
        <v>6</v>
      </c>
      <c r="F772" s="62">
        <f>INDEX(($I$12:$N$1473,$Q$12:$V$1473,$Y$12:$AD$1473),$A772-VLOOKUP($C$3,$CA$3:$CC$10,3,FALSE)+1,6,VLOOKUP($C$3,$CA$3:$CB$10,2,FALSE))</f>
        <v>10.7</v>
      </c>
      <c r="G772" s="30"/>
      <c r="H772" s="26">
        <f t="shared" si="77"/>
        <v>42765</v>
      </c>
      <c r="I772" s="7" t="s">
        <v>780</v>
      </c>
      <c r="J772" s="7" t="s">
        <v>20</v>
      </c>
      <c r="K772" s="7">
        <v>9.15</v>
      </c>
      <c r="L772" s="7"/>
      <c r="M772" s="7">
        <v>6.4</v>
      </c>
      <c r="N772" s="7">
        <v>11.3</v>
      </c>
      <c r="P772" s="26">
        <f t="shared" si="78"/>
        <v>42765</v>
      </c>
      <c r="Q772" s="7" t="s">
        <v>780</v>
      </c>
      <c r="R772" s="7" t="s">
        <v>20</v>
      </c>
      <c r="S772" s="7">
        <v>9.1999999999999993</v>
      </c>
      <c r="T772" s="7">
        <v>14.39</v>
      </c>
      <c r="U772" s="7">
        <v>6.2</v>
      </c>
      <c r="V772" s="7">
        <v>11.4</v>
      </c>
      <c r="X772" s="26">
        <f t="shared" si="79"/>
        <v>42765</v>
      </c>
      <c r="Y772" s="174" t="s">
        <v>780</v>
      </c>
      <c r="Z772" s="174" t="s">
        <v>20</v>
      </c>
      <c r="AA772" s="174">
        <v>9.65</v>
      </c>
      <c r="AB772" s="174">
        <v>14.61</v>
      </c>
      <c r="AC772" s="174">
        <v>6</v>
      </c>
      <c r="AD772" s="174">
        <v>10.7</v>
      </c>
      <c r="AF772" s="26" t="e">
        <f t="shared" si="80"/>
        <v>#VALUE!</v>
      </c>
      <c r="AG772" s="7"/>
      <c r="AH772" s="7"/>
      <c r="AI772" s="7"/>
      <c r="AJ772" s="7"/>
      <c r="AK772" s="7"/>
      <c r="AL772" s="7"/>
      <c r="AN772" s="26" t="e">
        <f t="shared" si="81"/>
        <v>#VALUE!</v>
      </c>
      <c r="AO772" s="7"/>
      <c r="AP772" s="7"/>
      <c r="AQ772" s="7"/>
      <c r="AR772" s="7"/>
      <c r="AS772" s="7"/>
      <c r="AT772" s="7"/>
      <c r="AV772" s="26" t="e">
        <f t="shared" si="82"/>
        <v>#VALUE!</v>
      </c>
      <c r="AW772" s="7"/>
      <c r="AX772" s="7"/>
      <c r="AY772" s="7"/>
      <c r="AZ772" s="7"/>
      <c r="BA772" s="7"/>
      <c r="BB772" s="7"/>
    </row>
    <row r="773" spans="1:54" x14ac:dyDescent="0.45">
      <c r="A773" s="48">
        <f t="shared" si="83"/>
        <v>42766</v>
      </c>
      <c r="B773" s="60"/>
      <c r="C773" s="61">
        <f>INDEX(($I$12:$N$1473,$Q$12:$V$1473,$Y$12:$AD$1473),$A773-VLOOKUP($C$3,$CA$3:$CC$10,3,FALSE)+1,3,VLOOKUP($C$3,$CA$3:$CB$10,2,FALSE))</f>
        <v>6.9</v>
      </c>
      <c r="D773" s="61">
        <f>INDEX(($I$12:$N$1473,$Q$12:$V$1473,$Y$12:$AD$1473),$A773-VLOOKUP($C$3,$CA$3:$CC$10,3,FALSE)+1,4,VLOOKUP($C$3,$CA$3:$CB$10,2,FALSE))</f>
        <v>14.61</v>
      </c>
      <c r="E773" s="61">
        <f>INDEX(($I$12:$N$1473,$Q$12:$V$1473,$Y$12:$AD$1473),$A773-VLOOKUP($C$3,$CA$3:$CC$10,3,FALSE)+1,5,VLOOKUP($C$3,$CA$3:$CB$10,2,FALSE))</f>
        <v>9.6</v>
      </c>
      <c r="F773" s="62">
        <f>INDEX(($I$12:$N$1473,$Q$12:$V$1473,$Y$12:$AD$1473),$A773-VLOOKUP($C$3,$CA$3:$CC$10,3,FALSE)+1,6,VLOOKUP($C$3,$CA$3:$CB$10,2,FALSE))</f>
        <v>12.6</v>
      </c>
      <c r="G773" s="30"/>
      <c r="H773" s="26">
        <f t="shared" si="77"/>
        <v>42766</v>
      </c>
      <c r="I773" s="7" t="s">
        <v>781</v>
      </c>
      <c r="J773" s="7" t="s">
        <v>20</v>
      </c>
      <c r="K773" s="7">
        <v>6.25</v>
      </c>
      <c r="L773" s="7"/>
      <c r="M773" s="7">
        <v>10.3</v>
      </c>
      <c r="N773" s="7">
        <v>13.2</v>
      </c>
      <c r="P773" s="26">
        <f t="shared" si="78"/>
        <v>42766</v>
      </c>
      <c r="Q773" s="7" t="s">
        <v>781</v>
      </c>
      <c r="R773" s="7" t="s">
        <v>20</v>
      </c>
      <c r="S773" s="7">
        <v>7.45</v>
      </c>
      <c r="T773" s="7">
        <v>14.39</v>
      </c>
      <c r="U773" s="7">
        <v>9.1999999999999993</v>
      </c>
      <c r="V773" s="7">
        <v>11.9</v>
      </c>
      <c r="X773" s="26">
        <f t="shared" si="79"/>
        <v>42766</v>
      </c>
      <c r="Y773" s="174" t="s">
        <v>781</v>
      </c>
      <c r="Z773" s="174" t="s">
        <v>20</v>
      </c>
      <c r="AA773" s="174">
        <v>6.9</v>
      </c>
      <c r="AB773" s="174">
        <v>14.61</v>
      </c>
      <c r="AC773" s="174">
        <v>9.6</v>
      </c>
      <c r="AD773" s="174">
        <v>12.6</v>
      </c>
      <c r="AF773" s="26" t="e">
        <f t="shared" si="80"/>
        <v>#VALUE!</v>
      </c>
      <c r="AG773" s="7"/>
      <c r="AH773" s="7"/>
      <c r="AI773" s="7"/>
      <c r="AJ773" s="7"/>
      <c r="AK773" s="7"/>
      <c r="AL773" s="7"/>
      <c r="AN773" s="26" t="e">
        <f t="shared" si="81"/>
        <v>#VALUE!</v>
      </c>
      <c r="AO773" s="7"/>
      <c r="AP773" s="7"/>
      <c r="AQ773" s="7"/>
      <c r="AR773" s="7"/>
      <c r="AS773" s="7"/>
      <c r="AT773" s="7"/>
      <c r="AV773" s="26" t="e">
        <f t="shared" si="82"/>
        <v>#VALUE!</v>
      </c>
      <c r="AW773" s="7"/>
      <c r="AX773" s="7"/>
      <c r="AY773" s="7"/>
      <c r="AZ773" s="7"/>
      <c r="BA773" s="7"/>
      <c r="BB773" s="7"/>
    </row>
    <row r="774" spans="1:54" x14ac:dyDescent="0.45">
      <c r="A774" s="48">
        <f t="shared" si="83"/>
        <v>42767</v>
      </c>
      <c r="B774" s="60"/>
      <c r="C774" s="61">
        <f>INDEX(($I$12:$N$1473,$Q$12:$V$1473,$Y$12:$AD$1473),$A774-VLOOKUP($C$3,$CA$3:$CC$10,3,FALSE)+1,3,VLOOKUP($C$3,$CA$3:$CB$10,2,FALSE))</f>
        <v>7.65</v>
      </c>
      <c r="D774" s="61">
        <f>INDEX(($I$12:$N$1473,$Q$12:$V$1473,$Y$12:$AD$1473),$A774-VLOOKUP($C$3,$CA$3:$CC$10,3,FALSE)+1,4,VLOOKUP($C$3,$CA$3:$CB$10,2,FALSE))</f>
        <v>13.7</v>
      </c>
      <c r="E774" s="61">
        <f>INDEX(($I$12:$N$1473,$Q$12:$V$1473,$Y$12:$AD$1473),$A774-VLOOKUP($C$3,$CA$3:$CC$10,3,FALSE)+1,5,VLOOKUP($C$3,$CA$3:$CB$10,2,FALSE))</f>
        <v>8.1</v>
      </c>
      <c r="F774" s="62">
        <f>INDEX(($I$12:$N$1473,$Q$12:$V$1473,$Y$12:$AD$1473),$A774-VLOOKUP($C$3,$CA$3:$CC$10,3,FALSE)+1,6,VLOOKUP($C$3,$CA$3:$CB$10,2,FALSE))</f>
        <v>12.6</v>
      </c>
      <c r="G774" s="30"/>
      <c r="H774" s="26">
        <f t="shared" si="77"/>
        <v>42767</v>
      </c>
      <c r="I774" s="7" t="s">
        <v>782</v>
      </c>
      <c r="J774" s="7" t="s">
        <v>20</v>
      </c>
      <c r="K774" s="7">
        <v>7.15</v>
      </c>
      <c r="L774" s="7"/>
      <c r="M774" s="7">
        <v>9</v>
      </c>
      <c r="N774" s="7">
        <v>12.7</v>
      </c>
      <c r="P774" s="26">
        <f t="shared" si="78"/>
        <v>42767</v>
      </c>
      <c r="Q774" s="7" t="s">
        <v>782</v>
      </c>
      <c r="R774" s="7" t="s">
        <v>20</v>
      </c>
      <c r="S774" s="7">
        <v>7</v>
      </c>
      <c r="T774" s="7">
        <v>13.52</v>
      </c>
      <c r="U774" s="7">
        <v>9.4</v>
      </c>
      <c r="V774" s="7">
        <v>12.6</v>
      </c>
      <c r="X774" s="26">
        <f t="shared" si="79"/>
        <v>42767</v>
      </c>
      <c r="Y774" s="174" t="s">
        <v>782</v>
      </c>
      <c r="Z774" s="174" t="s">
        <v>20</v>
      </c>
      <c r="AA774" s="174">
        <v>7.65</v>
      </c>
      <c r="AB774" s="174">
        <v>13.7</v>
      </c>
      <c r="AC774" s="174">
        <v>8.1</v>
      </c>
      <c r="AD774" s="174">
        <v>12.6</v>
      </c>
      <c r="AF774" s="26" t="e">
        <f t="shared" si="80"/>
        <v>#VALUE!</v>
      </c>
      <c r="AG774" s="7"/>
      <c r="AH774" s="7"/>
      <c r="AI774" s="7"/>
      <c r="AJ774" s="7"/>
      <c r="AK774" s="7"/>
      <c r="AL774" s="7"/>
      <c r="AN774" s="26" t="e">
        <f t="shared" si="81"/>
        <v>#VALUE!</v>
      </c>
      <c r="AO774" s="7"/>
      <c r="AP774" s="7"/>
      <c r="AQ774" s="7"/>
      <c r="AR774" s="7"/>
      <c r="AS774" s="7"/>
      <c r="AT774" s="7"/>
      <c r="AV774" s="26" t="e">
        <f t="shared" si="82"/>
        <v>#VALUE!</v>
      </c>
      <c r="AW774" s="7"/>
      <c r="AX774" s="7"/>
      <c r="AY774" s="7"/>
      <c r="AZ774" s="7"/>
      <c r="BA774" s="7"/>
      <c r="BB774" s="7"/>
    </row>
    <row r="775" spans="1:54" x14ac:dyDescent="0.45">
      <c r="A775" s="48">
        <f t="shared" si="83"/>
        <v>42768</v>
      </c>
      <c r="B775" s="60"/>
      <c r="C775" s="61">
        <f>INDEX(($I$12:$N$1473,$Q$12:$V$1473,$Y$12:$AD$1473),$A775-VLOOKUP($C$3,$CA$3:$CC$10,3,FALSE)+1,3,VLOOKUP($C$3,$CA$3:$CB$10,2,FALSE))</f>
        <v>8.1999999999999993</v>
      </c>
      <c r="D775" s="61">
        <f>INDEX(($I$12:$N$1473,$Q$12:$V$1473,$Y$12:$AD$1473),$A775-VLOOKUP($C$3,$CA$3:$CC$10,3,FALSE)+1,4,VLOOKUP($C$3,$CA$3:$CB$10,2,FALSE))</f>
        <v>13.7</v>
      </c>
      <c r="E775" s="61">
        <f>INDEX(($I$12:$N$1473,$Q$12:$V$1473,$Y$12:$AD$1473),$A775-VLOOKUP($C$3,$CA$3:$CC$10,3,FALSE)+1,5,VLOOKUP($C$3,$CA$3:$CB$10,2,FALSE))</f>
        <v>7.1</v>
      </c>
      <c r="F775" s="62">
        <f>INDEX(($I$12:$N$1473,$Q$12:$V$1473,$Y$12:$AD$1473),$A775-VLOOKUP($C$3,$CA$3:$CC$10,3,FALSE)+1,6,VLOOKUP($C$3,$CA$3:$CB$10,2,FALSE))</f>
        <v>12.5</v>
      </c>
      <c r="G775" s="30"/>
      <c r="H775" s="26">
        <f t="shared" si="77"/>
        <v>42768</v>
      </c>
      <c r="I775" s="7" t="s">
        <v>783</v>
      </c>
      <c r="J775" s="7" t="s">
        <v>20</v>
      </c>
      <c r="K775" s="7">
        <v>7.85</v>
      </c>
      <c r="L775" s="7"/>
      <c r="M775" s="7">
        <v>7.7</v>
      </c>
      <c r="N775" s="7">
        <v>12.6</v>
      </c>
      <c r="P775" s="26">
        <f t="shared" si="78"/>
        <v>42768</v>
      </c>
      <c r="Q775" s="7" t="s">
        <v>783</v>
      </c>
      <c r="R775" s="7" t="s">
        <v>20</v>
      </c>
      <c r="S775" s="7">
        <v>8.3000000000000007</v>
      </c>
      <c r="T775" s="7">
        <v>13.52</v>
      </c>
      <c r="U775" s="7">
        <v>6.2</v>
      </c>
      <c r="V775" s="7">
        <v>13.2</v>
      </c>
      <c r="X775" s="26">
        <f t="shared" si="79"/>
        <v>42768</v>
      </c>
      <c r="Y775" s="174" t="s">
        <v>783</v>
      </c>
      <c r="Z775" s="174" t="s">
        <v>20</v>
      </c>
      <c r="AA775" s="174">
        <v>8.1999999999999993</v>
      </c>
      <c r="AB775" s="174">
        <v>13.7</v>
      </c>
      <c r="AC775" s="174">
        <v>7.1</v>
      </c>
      <c r="AD775" s="174">
        <v>12.5</v>
      </c>
      <c r="AF775" s="26" t="e">
        <f t="shared" si="80"/>
        <v>#VALUE!</v>
      </c>
      <c r="AG775" s="7"/>
      <c r="AH775" s="7"/>
      <c r="AI775" s="7"/>
      <c r="AJ775" s="7"/>
      <c r="AK775" s="7"/>
      <c r="AL775" s="7"/>
      <c r="AN775" s="26" t="e">
        <f t="shared" si="81"/>
        <v>#VALUE!</v>
      </c>
      <c r="AO775" s="7"/>
      <c r="AP775" s="7"/>
      <c r="AQ775" s="7"/>
      <c r="AR775" s="7"/>
      <c r="AS775" s="7"/>
      <c r="AT775" s="7"/>
      <c r="AV775" s="26" t="e">
        <f t="shared" si="82"/>
        <v>#VALUE!</v>
      </c>
      <c r="AW775" s="7"/>
      <c r="AX775" s="7"/>
      <c r="AY775" s="7"/>
      <c r="AZ775" s="7"/>
      <c r="BA775" s="7"/>
      <c r="BB775" s="7"/>
    </row>
    <row r="776" spans="1:54" x14ac:dyDescent="0.45">
      <c r="A776" s="48">
        <f t="shared" si="83"/>
        <v>42769</v>
      </c>
      <c r="B776" s="60"/>
      <c r="C776" s="61">
        <f>INDEX(($I$12:$N$1473,$Q$12:$V$1473,$Y$12:$AD$1473),$A776-VLOOKUP($C$3,$CA$3:$CC$10,3,FALSE)+1,3,VLOOKUP($C$3,$CA$3:$CB$10,2,FALSE))</f>
        <v>9.15</v>
      </c>
      <c r="D776" s="61">
        <f>INDEX(($I$12:$N$1473,$Q$12:$V$1473,$Y$12:$AD$1473),$A776-VLOOKUP($C$3,$CA$3:$CC$10,3,FALSE)+1,4,VLOOKUP($C$3,$CA$3:$CB$10,2,FALSE))</f>
        <v>13.7</v>
      </c>
      <c r="E776" s="61">
        <f>INDEX(($I$12:$N$1473,$Q$12:$V$1473,$Y$12:$AD$1473),$A776-VLOOKUP($C$3,$CA$3:$CC$10,3,FALSE)+1,5,VLOOKUP($C$3,$CA$3:$CB$10,2,FALSE))</f>
        <v>6.5</v>
      </c>
      <c r="F776" s="62">
        <f>INDEX(($I$12:$N$1473,$Q$12:$V$1473,$Y$12:$AD$1473),$A776-VLOOKUP($C$3,$CA$3:$CC$10,3,FALSE)+1,6,VLOOKUP($C$3,$CA$3:$CB$10,2,FALSE))</f>
        <v>11.2</v>
      </c>
      <c r="G776" s="30"/>
      <c r="H776" s="26">
        <f t="shared" si="77"/>
        <v>42769</v>
      </c>
      <c r="I776" s="7" t="s">
        <v>784</v>
      </c>
      <c r="J776" s="7" t="s">
        <v>20</v>
      </c>
      <c r="K776" s="7">
        <v>8.5500000000000007</v>
      </c>
      <c r="L776" s="7"/>
      <c r="M776" s="7">
        <v>7.3</v>
      </c>
      <c r="N776" s="7">
        <v>11.6</v>
      </c>
      <c r="P776" s="26">
        <f t="shared" si="78"/>
        <v>42769</v>
      </c>
      <c r="Q776" s="7" t="s">
        <v>784</v>
      </c>
      <c r="R776" s="7" t="s">
        <v>20</v>
      </c>
      <c r="S776" s="7">
        <v>8</v>
      </c>
      <c r="T776" s="7">
        <v>13.52</v>
      </c>
      <c r="U776" s="7">
        <v>7.8</v>
      </c>
      <c r="V776" s="7">
        <v>12.2</v>
      </c>
      <c r="X776" s="26">
        <f t="shared" si="79"/>
        <v>42769</v>
      </c>
      <c r="Y776" s="174" t="s">
        <v>784</v>
      </c>
      <c r="Z776" s="174" t="s">
        <v>20</v>
      </c>
      <c r="AA776" s="174">
        <v>9.15</v>
      </c>
      <c r="AB776" s="174">
        <v>13.7</v>
      </c>
      <c r="AC776" s="174">
        <v>6.5</v>
      </c>
      <c r="AD776" s="174">
        <v>11.2</v>
      </c>
      <c r="AF776" s="26" t="e">
        <f t="shared" si="80"/>
        <v>#VALUE!</v>
      </c>
      <c r="AG776" s="7"/>
      <c r="AH776" s="7"/>
      <c r="AI776" s="7"/>
      <c r="AJ776" s="7"/>
      <c r="AK776" s="7"/>
      <c r="AL776" s="7"/>
      <c r="AN776" s="26" t="e">
        <f t="shared" si="81"/>
        <v>#VALUE!</v>
      </c>
      <c r="AO776" s="7"/>
      <c r="AP776" s="7"/>
      <c r="AQ776" s="7"/>
      <c r="AR776" s="7"/>
      <c r="AS776" s="7"/>
      <c r="AT776" s="7"/>
      <c r="AV776" s="26" t="e">
        <f t="shared" si="82"/>
        <v>#VALUE!</v>
      </c>
      <c r="AW776" s="7"/>
      <c r="AX776" s="7"/>
      <c r="AY776" s="7"/>
      <c r="AZ776" s="7"/>
      <c r="BA776" s="7"/>
      <c r="BB776" s="7"/>
    </row>
    <row r="777" spans="1:54" x14ac:dyDescent="0.45">
      <c r="A777" s="48">
        <f t="shared" si="83"/>
        <v>42770</v>
      </c>
      <c r="B777" s="60"/>
      <c r="C777" s="61">
        <f>INDEX(($I$12:$N$1473,$Q$12:$V$1473,$Y$12:$AD$1473),$A777-VLOOKUP($C$3,$CA$3:$CC$10,3,FALSE)+1,3,VLOOKUP($C$3,$CA$3:$CB$10,2,FALSE))</f>
        <v>11.55</v>
      </c>
      <c r="D777" s="61">
        <f>INDEX(($I$12:$N$1473,$Q$12:$V$1473,$Y$12:$AD$1473),$A777-VLOOKUP($C$3,$CA$3:$CC$10,3,FALSE)+1,4,VLOOKUP($C$3,$CA$3:$CB$10,2,FALSE))</f>
        <v>13.7</v>
      </c>
      <c r="E777" s="61">
        <f>INDEX(($I$12:$N$1473,$Q$12:$V$1473,$Y$12:$AD$1473),$A777-VLOOKUP($C$3,$CA$3:$CC$10,3,FALSE)+1,5,VLOOKUP($C$3,$CA$3:$CB$10,2,FALSE))</f>
        <v>5.2</v>
      </c>
      <c r="F777" s="62">
        <f>INDEX(($I$12:$N$1473,$Q$12:$V$1473,$Y$12:$AD$1473),$A777-VLOOKUP($C$3,$CA$3:$CC$10,3,FALSE)+1,6,VLOOKUP($C$3,$CA$3:$CB$10,2,FALSE))</f>
        <v>7.7</v>
      </c>
      <c r="G777" s="30"/>
      <c r="H777" s="26">
        <f t="shared" si="77"/>
        <v>42770</v>
      </c>
      <c r="I777" s="7" t="s">
        <v>785</v>
      </c>
      <c r="J777" s="7" t="s">
        <v>20</v>
      </c>
      <c r="K777" s="7">
        <v>11.3</v>
      </c>
      <c r="L777" s="7"/>
      <c r="M777" s="7">
        <v>5.5</v>
      </c>
      <c r="N777" s="7">
        <v>7.9</v>
      </c>
      <c r="P777" s="26">
        <f t="shared" si="78"/>
        <v>42770</v>
      </c>
      <c r="Q777" s="7" t="s">
        <v>785</v>
      </c>
      <c r="R777" s="7" t="s">
        <v>20</v>
      </c>
      <c r="S777" s="7">
        <v>11.65</v>
      </c>
      <c r="T777" s="7">
        <v>13.52</v>
      </c>
      <c r="U777" s="7">
        <v>5</v>
      </c>
      <c r="V777" s="7">
        <v>7.7</v>
      </c>
      <c r="X777" s="26">
        <f t="shared" si="79"/>
        <v>42770</v>
      </c>
      <c r="Y777" s="174" t="s">
        <v>785</v>
      </c>
      <c r="Z777" s="174" t="s">
        <v>20</v>
      </c>
      <c r="AA777" s="174">
        <v>11.55</v>
      </c>
      <c r="AB777" s="174">
        <v>13.7</v>
      </c>
      <c r="AC777" s="174">
        <v>5.2</v>
      </c>
      <c r="AD777" s="174">
        <v>7.7</v>
      </c>
      <c r="AF777" s="26" t="e">
        <f t="shared" si="80"/>
        <v>#VALUE!</v>
      </c>
      <c r="AG777" s="7"/>
      <c r="AH777" s="7"/>
      <c r="AI777" s="7"/>
      <c r="AJ777" s="7"/>
      <c r="AK777" s="7"/>
      <c r="AL777" s="7"/>
      <c r="AN777" s="26" t="e">
        <f t="shared" si="81"/>
        <v>#VALUE!</v>
      </c>
      <c r="AO777" s="7"/>
      <c r="AP777" s="7"/>
      <c r="AQ777" s="7"/>
      <c r="AR777" s="7"/>
      <c r="AS777" s="7"/>
      <c r="AT777" s="7"/>
      <c r="AV777" s="26" t="e">
        <f t="shared" si="82"/>
        <v>#VALUE!</v>
      </c>
      <c r="AW777" s="7"/>
      <c r="AX777" s="7"/>
      <c r="AY777" s="7"/>
      <c r="AZ777" s="7"/>
      <c r="BA777" s="7"/>
      <c r="BB777" s="7"/>
    </row>
    <row r="778" spans="1:54" x14ac:dyDescent="0.45">
      <c r="A778" s="48">
        <f t="shared" si="83"/>
        <v>42771</v>
      </c>
      <c r="B778" s="60"/>
      <c r="C778" s="61">
        <f>INDEX(($I$12:$N$1473,$Q$12:$V$1473,$Y$12:$AD$1473),$A778-VLOOKUP($C$3,$CA$3:$CC$10,3,FALSE)+1,3,VLOOKUP($C$3,$CA$3:$CB$10,2,FALSE))</f>
        <v>10.3</v>
      </c>
      <c r="D778" s="61">
        <f>INDEX(($I$12:$N$1473,$Q$12:$V$1473,$Y$12:$AD$1473),$A778-VLOOKUP($C$3,$CA$3:$CC$10,3,FALSE)+1,4,VLOOKUP($C$3,$CA$3:$CB$10,2,FALSE))</f>
        <v>13.7</v>
      </c>
      <c r="E778" s="61">
        <f>INDEX(($I$12:$N$1473,$Q$12:$V$1473,$Y$12:$AD$1473),$A778-VLOOKUP($C$3,$CA$3:$CC$10,3,FALSE)+1,5,VLOOKUP($C$3,$CA$3:$CB$10,2,FALSE))</f>
        <v>3.9</v>
      </c>
      <c r="F778" s="62">
        <f>INDEX(($I$12:$N$1473,$Q$12:$V$1473,$Y$12:$AD$1473),$A778-VLOOKUP($C$3,$CA$3:$CC$10,3,FALSE)+1,6,VLOOKUP($C$3,$CA$3:$CB$10,2,FALSE))</f>
        <v>11.5</v>
      </c>
      <c r="G778" s="30"/>
      <c r="H778" s="26">
        <f t="shared" si="77"/>
        <v>42771</v>
      </c>
      <c r="I778" s="7" t="s">
        <v>786</v>
      </c>
      <c r="J778" s="7" t="s">
        <v>20</v>
      </c>
      <c r="K778" s="7">
        <v>10</v>
      </c>
      <c r="L778" s="7"/>
      <c r="M778" s="7">
        <v>4.5</v>
      </c>
      <c r="N778" s="7">
        <v>11.5</v>
      </c>
      <c r="P778" s="26">
        <f t="shared" si="78"/>
        <v>42771</v>
      </c>
      <c r="Q778" s="7" t="s">
        <v>786</v>
      </c>
      <c r="R778" s="7" t="s">
        <v>20</v>
      </c>
      <c r="S778" s="7">
        <v>10.5</v>
      </c>
      <c r="T778" s="7">
        <v>13.52</v>
      </c>
      <c r="U778" s="7">
        <v>3.4</v>
      </c>
      <c r="V778" s="7">
        <v>11.6</v>
      </c>
      <c r="X778" s="26">
        <f t="shared" si="79"/>
        <v>42771</v>
      </c>
      <c r="Y778" s="174" t="s">
        <v>786</v>
      </c>
      <c r="Z778" s="174" t="s">
        <v>20</v>
      </c>
      <c r="AA778" s="174">
        <v>10.3</v>
      </c>
      <c r="AB778" s="174">
        <v>13.7</v>
      </c>
      <c r="AC778" s="174">
        <v>3.9</v>
      </c>
      <c r="AD778" s="174">
        <v>11.5</v>
      </c>
      <c r="AF778" s="26" t="e">
        <f t="shared" si="80"/>
        <v>#VALUE!</v>
      </c>
      <c r="AG778" s="7"/>
      <c r="AH778" s="7"/>
      <c r="AI778" s="7"/>
      <c r="AJ778" s="7"/>
      <c r="AK778" s="7"/>
      <c r="AL778" s="7"/>
      <c r="AN778" s="26" t="e">
        <f t="shared" si="81"/>
        <v>#VALUE!</v>
      </c>
      <c r="AO778" s="7"/>
      <c r="AP778" s="7"/>
      <c r="AQ778" s="7"/>
      <c r="AR778" s="7"/>
      <c r="AS778" s="7"/>
      <c r="AT778" s="7"/>
      <c r="AV778" s="26" t="e">
        <f t="shared" si="82"/>
        <v>#VALUE!</v>
      </c>
      <c r="AW778" s="7"/>
      <c r="AX778" s="7"/>
      <c r="AY778" s="7"/>
      <c r="AZ778" s="7"/>
      <c r="BA778" s="7"/>
      <c r="BB778" s="7"/>
    </row>
    <row r="779" spans="1:54" x14ac:dyDescent="0.45">
      <c r="A779" s="48">
        <f t="shared" si="83"/>
        <v>42772</v>
      </c>
      <c r="B779" s="60"/>
      <c r="C779" s="61">
        <f>INDEX(($I$12:$N$1473,$Q$12:$V$1473,$Y$12:$AD$1473),$A779-VLOOKUP($C$3,$CA$3:$CC$10,3,FALSE)+1,3,VLOOKUP($C$3,$CA$3:$CB$10,2,FALSE))</f>
        <v>10.95</v>
      </c>
      <c r="D779" s="61">
        <f>INDEX(($I$12:$N$1473,$Q$12:$V$1473,$Y$12:$AD$1473),$A779-VLOOKUP($C$3,$CA$3:$CC$10,3,FALSE)+1,4,VLOOKUP($C$3,$CA$3:$CB$10,2,FALSE))</f>
        <v>13.7</v>
      </c>
      <c r="E779" s="61">
        <f>INDEX(($I$12:$N$1473,$Q$12:$V$1473,$Y$12:$AD$1473),$A779-VLOOKUP($C$3,$CA$3:$CC$10,3,FALSE)+1,5,VLOOKUP($C$3,$CA$3:$CB$10,2,FALSE))</f>
        <v>4.5999999999999996</v>
      </c>
      <c r="F779" s="62">
        <f>INDEX(($I$12:$N$1473,$Q$12:$V$1473,$Y$12:$AD$1473),$A779-VLOOKUP($C$3,$CA$3:$CC$10,3,FALSE)+1,6,VLOOKUP($C$3,$CA$3:$CB$10,2,FALSE))</f>
        <v>9.5</v>
      </c>
      <c r="G779" s="30"/>
      <c r="H779" s="26">
        <f t="shared" si="77"/>
        <v>42772</v>
      </c>
      <c r="I779" s="7" t="s">
        <v>787</v>
      </c>
      <c r="J779" s="7" t="s">
        <v>20</v>
      </c>
      <c r="K779" s="7">
        <v>10.95</v>
      </c>
      <c r="L779" s="7"/>
      <c r="M779" s="7">
        <v>5.0999999999999996</v>
      </c>
      <c r="N779" s="7">
        <v>9</v>
      </c>
      <c r="P779" s="26">
        <f t="shared" si="78"/>
        <v>42772</v>
      </c>
      <c r="Q779" s="7" t="s">
        <v>787</v>
      </c>
      <c r="R779" s="7" t="s">
        <v>20</v>
      </c>
      <c r="S779" s="7">
        <v>11.3</v>
      </c>
      <c r="T779" s="7">
        <v>13.52</v>
      </c>
      <c r="U779" s="7">
        <v>4.9000000000000004</v>
      </c>
      <c r="V779" s="7">
        <v>8.5</v>
      </c>
      <c r="X779" s="26">
        <f t="shared" si="79"/>
        <v>42772</v>
      </c>
      <c r="Y779" s="174" t="s">
        <v>787</v>
      </c>
      <c r="Z779" s="174" t="s">
        <v>20</v>
      </c>
      <c r="AA779" s="174">
        <v>10.95</v>
      </c>
      <c r="AB779" s="174">
        <v>13.7</v>
      </c>
      <c r="AC779" s="174">
        <v>4.5999999999999996</v>
      </c>
      <c r="AD779" s="174">
        <v>9.5</v>
      </c>
      <c r="AF779" s="26" t="e">
        <f t="shared" si="80"/>
        <v>#VALUE!</v>
      </c>
      <c r="AG779" s="7"/>
      <c r="AH779" s="7"/>
      <c r="AI779" s="7"/>
      <c r="AJ779" s="7"/>
      <c r="AK779" s="7"/>
      <c r="AL779" s="7"/>
      <c r="AN779" s="26" t="e">
        <f t="shared" si="81"/>
        <v>#VALUE!</v>
      </c>
      <c r="AO779" s="7"/>
      <c r="AP779" s="7"/>
      <c r="AQ779" s="7"/>
      <c r="AR779" s="7"/>
      <c r="AS779" s="7"/>
      <c r="AT779" s="7"/>
      <c r="AV779" s="26" t="e">
        <f t="shared" si="82"/>
        <v>#VALUE!</v>
      </c>
      <c r="AW779" s="7"/>
      <c r="AX779" s="7"/>
      <c r="AY779" s="7"/>
      <c r="AZ779" s="7"/>
      <c r="BA779" s="7"/>
      <c r="BB779" s="7"/>
    </row>
    <row r="780" spans="1:54" x14ac:dyDescent="0.45">
      <c r="A780" s="48">
        <f t="shared" si="83"/>
        <v>42773</v>
      </c>
      <c r="B780" s="60"/>
      <c r="C780" s="61">
        <f>INDEX(($I$12:$N$1473,$Q$12:$V$1473,$Y$12:$AD$1473),$A780-VLOOKUP($C$3,$CA$3:$CC$10,3,FALSE)+1,3,VLOOKUP($C$3,$CA$3:$CB$10,2,FALSE))</f>
        <v>10</v>
      </c>
      <c r="D780" s="61">
        <f>INDEX(($I$12:$N$1473,$Q$12:$V$1473,$Y$12:$AD$1473),$A780-VLOOKUP($C$3,$CA$3:$CC$10,3,FALSE)+1,4,VLOOKUP($C$3,$CA$3:$CB$10,2,FALSE))</f>
        <v>13.7</v>
      </c>
      <c r="E780" s="61">
        <f>INDEX(($I$12:$N$1473,$Q$12:$V$1473,$Y$12:$AD$1473),$A780-VLOOKUP($C$3,$CA$3:$CC$10,3,FALSE)+1,5,VLOOKUP($C$3,$CA$3:$CB$10,2,FALSE))</f>
        <v>4.8</v>
      </c>
      <c r="F780" s="62">
        <f>INDEX(($I$12:$N$1473,$Q$12:$V$1473,$Y$12:$AD$1473),$A780-VLOOKUP($C$3,$CA$3:$CC$10,3,FALSE)+1,6,VLOOKUP($C$3,$CA$3:$CB$10,2,FALSE))</f>
        <v>11.2</v>
      </c>
      <c r="G780" s="30"/>
      <c r="H780" s="26">
        <f t="shared" si="77"/>
        <v>42773</v>
      </c>
      <c r="I780" s="7" t="s">
        <v>788</v>
      </c>
      <c r="J780" s="7" t="s">
        <v>20</v>
      </c>
      <c r="K780" s="7">
        <v>9.65</v>
      </c>
      <c r="L780" s="7"/>
      <c r="M780" s="7">
        <v>5.3</v>
      </c>
      <c r="N780" s="7">
        <v>11.4</v>
      </c>
      <c r="P780" s="26">
        <f t="shared" si="78"/>
        <v>42773</v>
      </c>
      <c r="Q780" s="7" t="s">
        <v>788</v>
      </c>
      <c r="R780" s="7" t="s">
        <v>20</v>
      </c>
      <c r="S780" s="7">
        <v>9.9</v>
      </c>
      <c r="T780" s="7">
        <v>13.52</v>
      </c>
      <c r="U780" s="7">
        <v>5.2</v>
      </c>
      <c r="V780" s="7">
        <v>11</v>
      </c>
      <c r="X780" s="26">
        <f t="shared" si="79"/>
        <v>42773</v>
      </c>
      <c r="Y780" s="174" t="s">
        <v>788</v>
      </c>
      <c r="Z780" s="174" t="s">
        <v>20</v>
      </c>
      <c r="AA780" s="174">
        <v>10</v>
      </c>
      <c r="AB780" s="174">
        <v>13.7</v>
      </c>
      <c r="AC780" s="174">
        <v>4.8</v>
      </c>
      <c r="AD780" s="174">
        <v>11.2</v>
      </c>
      <c r="AF780" s="26" t="e">
        <f t="shared" si="80"/>
        <v>#VALUE!</v>
      </c>
      <c r="AG780" s="7"/>
      <c r="AH780" s="7"/>
      <c r="AI780" s="7"/>
      <c r="AJ780" s="7"/>
      <c r="AK780" s="7"/>
      <c r="AL780" s="7"/>
      <c r="AN780" s="26" t="e">
        <f t="shared" si="81"/>
        <v>#VALUE!</v>
      </c>
      <c r="AO780" s="7"/>
      <c r="AP780" s="7"/>
      <c r="AQ780" s="7"/>
      <c r="AR780" s="7"/>
      <c r="AS780" s="7"/>
      <c r="AT780" s="7"/>
      <c r="AV780" s="26" t="e">
        <f t="shared" si="82"/>
        <v>#VALUE!</v>
      </c>
      <c r="AW780" s="7"/>
      <c r="AX780" s="7"/>
      <c r="AY780" s="7"/>
      <c r="AZ780" s="7"/>
      <c r="BA780" s="7"/>
      <c r="BB780" s="7"/>
    </row>
    <row r="781" spans="1:54" x14ac:dyDescent="0.45">
      <c r="A781" s="48">
        <f t="shared" si="83"/>
        <v>42774</v>
      </c>
      <c r="B781" s="60"/>
      <c r="C781" s="61">
        <f>INDEX(($I$12:$N$1473,$Q$12:$V$1473,$Y$12:$AD$1473),$A781-VLOOKUP($C$3,$CA$3:$CC$10,3,FALSE)+1,3,VLOOKUP($C$3,$CA$3:$CB$10,2,FALSE))</f>
        <v>13.25</v>
      </c>
      <c r="D781" s="61">
        <f>INDEX(($I$12:$N$1473,$Q$12:$V$1473,$Y$12:$AD$1473),$A781-VLOOKUP($C$3,$CA$3:$CC$10,3,FALSE)+1,4,VLOOKUP($C$3,$CA$3:$CB$10,2,FALSE))</f>
        <v>13.7</v>
      </c>
      <c r="E781" s="61">
        <f>INDEX(($I$12:$N$1473,$Q$12:$V$1473,$Y$12:$AD$1473),$A781-VLOOKUP($C$3,$CA$3:$CC$10,3,FALSE)+1,5,VLOOKUP($C$3,$CA$3:$CB$10,2,FALSE))</f>
        <v>1.5</v>
      </c>
      <c r="F781" s="62">
        <f>INDEX(($I$12:$N$1473,$Q$12:$V$1473,$Y$12:$AD$1473),$A781-VLOOKUP($C$3,$CA$3:$CC$10,3,FALSE)+1,6,VLOOKUP($C$3,$CA$3:$CB$10,2,FALSE))</f>
        <v>8</v>
      </c>
      <c r="G781" s="30"/>
      <c r="H781" s="26">
        <f t="shared" ref="H781:H844" si="84">DATEVALUE(LEFT(I781,10))</f>
        <v>42774</v>
      </c>
      <c r="I781" s="7" t="s">
        <v>789</v>
      </c>
      <c r="J781" s="7" t="s">
        <v>20</v>
      </c>
      <c r="K781" s="7">
        <v>11.35</v>
      </c>
      <c r="L781" s="7"/>
      <c r="M781" s="7">
        <v>5.3</v>
      </c>
      <c r="N781" s="7">
        <v>8</v>
      </c>
      <c r="P781" s="26">
        <f t="shared" ref="P781:P844" si="85">DATEVALUE(LEFT(Q781,10))</f>
        <v>42774</v>
      </c>
      <c r="Q781" s="7" t="s">
        <v>789</v>
      </c>
      <c r="R781" s="7" t="s">
        <v>20</v>
      </c>
      <c r="S781" s="7">
        <v>13.1</v>
      </c>
      <c r="T781" s="7">
        <v>13.52</v>
      </c>
      <c r="U781" s="7">
        <v>1.8</v>
      </c>
      <c r="V781" s="7">
        <v>8</v>
      </c>
      <c r="X781" s="26">
        <f t="shared" ref="X781:X844" si="86">DATEVALUE(LEFT(Y781,10))</f>
        <v>42774</v>
      </c>
      <c r="Y781" s="174" t="s">
        <v>789</v>
      </c>
      <c r="Z781" s="174" t="s">
        <v>20</v>
      </c>
      <c r="AA781" s="174">
        <v>13.25</v>
      </c>
      <c r="AB781" s="174">
        <v>13.7</v>
      </c>
      <c r="AC781" s="174">
        <v>1.5</v>
      </c>
      <c r="AD781" s="174">
        <v>8</v>
      </c>
      <c r="AF781" s="26" t="e">
        <f t="shared" ref="AF781:AF844" si="87">DATEVALUE(LEFT(AG781,10))</f>
        <v>#VALUE!</v>
      </c>
      <c r="AG781" s="7"/>
      <c r="AH781" s="7"/>
      <c r="AI781" s="7"/>
      <c r="AJ781" s="7"/>
      <c r="AK781" s="7"/>
      <c r="AL781" s="7"/>
      <c r="AN781" s="26" t="e">
        <f t="shared" ref="AN781:AN844" si="88">DATEVALUE(LEFT(AO781,10))</f>
        <v>#VALUE!</v>
      </c>
      <c r="AO781" s="7"/>
      <c r="AP781" s="7"/>
      <c r="AQ781" s="7"/>
      <c r="AR781" s="7"/>
      <c r="AS781" s="7"/>
      <c r="AT781" s="7"/>
      <c r="AV781" s="26" t="e">
        <f t="shared" ref="AV781:AV844" si="89">DATEVALUE(LEFT(AW781,10))</f>
        <v>#VALUE!</v>
      </c>
      <c r="AW781" s="7"/>
      <c r="AX781" s="7"/>
      <c r="AY781" s="7"/>
      <c r="AZ781" s="7"/>
      <c r="BA781" s="7"/>
      <c r="BB781" s="7"/>
    </row>
    <row r="782" spans="1:54" x14ac:dyDescent="0.45">
      <c r="A782" s="48">
        <f t="shared" ref="A782:A845" si="90">IF(A781&lt;DATE(YEAR($E$9),MONTH($E$9),DAY($E$9)-1),DATE(YEAR(A781),MONTH(A781),DAY(A781)+1)," ")</f>
        <v>42775</v>
      </c>
      <c r="B782" s="60"/>
      <c r="C782" s="61">
        <f>INDEX(($I$12:$N$1473,$Q$12:$V$1473,$Y$12:$AD$1473),$A782-VLOOKUP($C$3,$CA$3:$CC$10,3,FALSE)+1,3,VLOOKUP($C$3,$CA$3:$CB$10,2,FALSE))</f>
        <v>13.45</v>
      </c>
      <c r="D782" s="61">
        <f>INDEX(($I$12:$N$1473,$Q$12:$V$1473,$Y$12:$AD$1473),$A782-VLOOKUP($C$3,$CA$3:$CC$10,3,FALSE)+1,4,VLOOKUP($C$3,$CA$3:$CB$10,2,FALSE))</f>
        <v>13.7</v>
      </c>
      <c r="E782" s="61">
        <f>INDEX(($I$12:$N$1473,$Q$12:$V$1473,$Y$12:$AD$1473),$A782-VLOOKUP($C$3,$CA$3:$CC$10,3,FALSE)+1,5,VLOOKUP($C$3,$CA$3:$CB$10,2,FALSE))</f>
        <v>2.8</v>
      </c>
      <c r="F782" s="62">
        <f>INDEX(($I$12:$N$1473,$Q$12:$V$1473,$Y$12:$AD$1473),$A782-VLOOKUP($C$3,$CA$3:$CC$10,3,FALSE)+1,6,VLOOKUP($C$3,$CA$3:$CB$10,2,FALSE))</f>
        <v>6.3</v>
      </c>
      <c r="G782" s="30"/>
      <c r="H782" s="26">
        <f t="shared" si="84"/>
        <v>42775</v>
      </c>
      <c r="I782" s="7" t="s">
        <v>790</v>
      </c>
      <c r="J782" s="7" t="s">
        <v>20</v>
      </c>
      <c r="K782" s="7">
        <v>13.25</v>
      </c>
      <c r="L782" s="7"/>
      <c r="M782" s="7">
        <v>3.3</v>
      </c>
      <c r="N782" s="7">
        <v>6.2</v>
      </c>
      <c r="P782" s="26">
        <f t="shared" si="85"/>
        <v>42775</v>
      </c>
      <c r="Q782" s="7" t="s">
        <v>790</v>
      </c>
      <c r="R782" s="7" t="s">
        <v>20</v>
      </c>
      <c r="S782" s="7">
        <v>13.6</v>
      </c>
      <c r="T782" s="7">
        <v>13.52</v>
      </c>
      <c r="U782" s="7">
        <v>2.8</v>
      </c>
      <c r="V782" s="7">
        <v>6</v>
      </c>
      <c r="X782" s="26">
        <f t="shared" si="86"/>
        <v>42775</v>
      </c>
      <c r="Y782" s="174" t="s">
        <v>790</v>
      </c>
      <c r="Z782" s="174" t="s">
        <v>20</v>
      </c>
      <c r="AA782" s="174">
        <v>13.45</v>
      </c>
      <c r="AB782" s="174">
        <v>13.7</v>
      </c>
      <c r="AC782" s="174">
        <v>2.8</v>
      </c>
      <c r="AD782" s="174">
        <v>6.3</v>
      </c>
      <c r="AF782" s="26" t="e">
        <f t="shared" si="87"/>
        <v>#VALUE!</v>
      </c>
      <c r="AG782" s="7"/>
      <c r="AH782" s="7"/>
      <c r="AI782" s="7"/>
      <c r="AJ782" s="7"/>
      <c r="AK782" s="7"/>
      <c r="AL782" s="7"/>
      <c r="AN782" s="26" t="e">
        <f t="shared" si="88"/>
        <v>#VALUE!</v>
      </c>
      <c r="AO782" s="7"/>
      <c r="AP782" s="7"/>
      <c r="AQ782" s="7"/>
      <c r="AR782" s="7"/>
      <c r="AS782" s="7"/>
      <c r="AT782" s="7"/>
      <c r="AV782" s="26" t="e">
        <f t="shared" si="89"/>
        <v>#VALUE!</v>
      </c>
      <c r="AW782" s="7"/>
      <c r="AX782" s="7"/>
      <c r="AY782" s="7"/>
      <c r="AZ782" s="7"/>
      <c r="BA782" s="7"/>
      <c r="BB782" s="7"/>
    </row>
    <row r="783" spans="1:54" x14ac:dyDescent="0.45">
      <c r="A783" s="48">
        <f t="shared" si="90"/>
        <v>42776</v>
      </c>
      <c r="B783" s="60"/>
      <c r="C783" s="61">
        <f>INDEX(($I$12:$N$1473,$Q$12:$V$1473,$Y$12:$AD$1473),$A783-VLOOKUP($C$3,$CA$3:$CC$10,3,FALSE)+1,3,VLOOKUP($C$3,$CA$3:$CB$10,2,FALSE))</f>
        <v>16.649999999999999</v>
      </c>
      <c r="D783" s="61">
        <f>INDEX(($I$12:$N$1473,$Q$12:$V$1473,$Y$12:$AD$1473),$A783-VLOOKUP($C$3,$CA$3:$CC$10,3,FALSE)+1,4,VLOOKUP($C$3,$CA$3:$CB$10,2,FALSE))</f>
        <v>13.7</v>
      </c>
      <c r="E783" s="61">
        <f>INDEX(($I$12:$N$1473,$Q$12:$V$1473,$Y$12:$AD$1473),$A783-VLOOKUP($C$3,$CA$3:$CC$10,3,FALSE)+1,5,VLOOKUP($C$3,$CA$3:$CB$10,2,FALSE))</f>
        <v>-0.2</v>
      </c>
      <c r="F783" s="62">
        <f>INDEX(($I$12:$N$1473,$Q$12:$V$1473,$Y$12:$AD$1473),$A783-VLOOKUP($C$3,$CA$3:$CC$10,3,FALSE)+1,6,VLOOKUP($C$3,$CA$3:$CB$10,2,FALSE))</f>
        <v>2.9</v>
      </c>
      <c r="G783" s="30"/>
      <c r="H783" s="26">
        <f t="shared" si="84"/>
        <v>42776</v>
      </c>
      <c r="I783" s="7" t="s">
        <v>791</v>
      </c>
      <c r="J783" s="7" t="s">
        <v>20</v>
      </c>
      <c r="K783" s="7">
        <v>15.65</v>
      </c>
      <c r="L783" s="7"/>
      <c r="M783" s="7">
        <v>1.2</v>
      </c>
      <c r="N783" s="7">
        <v>3.5</v>
      </c>
      <c r="P783" s="26">
        <f t="shared" si="85"/>
        <v>42776</v>
      </c>
      <c r="Q783" s="7" t="s">
        <v>791</v>
      </c>
      <c r="R783" s="7" t="s">
        <v>20</v>
      </c>
      <c r="S783" s="7">
        <v>16.55</v>
      </c>
      <c r="T783" s="7">
        <v>13.52</v>
      </c>
      <c r="U783" s="7">
        <v>0.4</v>
      </c>
      <c r="V783" s="7">
        <v>2.5</v>
      </c>
      <c r="X783" s="26">
        <f t="shared" si="86"/>
        <v>42776</v>
      </c>
      <c r="Y783" s="174" t="s">
        <v>791</v>
      </c>
      <c r="Z783" s="174" t="s">
        <v>20</v>
      </c>
      <c r="AA783" s="174">
        <v>16.649999999999999</v>
      </c>
      <c r="AB783" s="174">
        <v>13.7</v>
      </c>
      <c r="AC783" s="174">
        <v>-0.2</v>
      </c>
      <c r="AD783" s="174">
        <v>2.9</v>
      </c>
      <c r="AF783" s="26" t="e">
        <f t="shared" si="87"/>
        <v>#VALUE!</v>
      </c>
      <c r="AG783" s="7"/>
      <c r="AH783" s="7"/>
      <c r="AI783" s="7"/>
      <c r="AJ783" s="7"/>
      <c r="AK783" s="7"/>
      <c r="AL783" s="7"/>
      <c r="AN783" s="26" t="e">
        <f t="shared" si="88"/>
        <v>#VALUE!</v>
      </c>
      <c r="AO783" s="7"/>
      <c r="AP783" s="7"/>
      <c r="AQ783" s="7"/>
      <c r="AR783" s="7"/>
      <c r="AS783" s="7"/>
      <c r="AT783" s="7"/>
      <c r="AV783" s="26" t="e">
        <f t="shared" si="89"/>
        <v>#VALUE!</v>
      </c>
      <c r="AW783" s="7"/>
      <c r="AX783" s="7"/>
      <c r="AY783" s="7"/>
      <c r="AZ783" s="7"/>
      <c r="BA783" s="7"/>
      <c r="BB783" s="7"/>
    </row>
    <row r="784" spans="1:54" x14ac:dyDescent="0.45">
      <c r="A784" s="48">
        <f t="shared" si="90"/>
        <v>42777</v>
      </c>
      <c r="B784" s="60"/>
      <c r="C784" s="61">
        <f>INDEX(($I$12:$N$1473,$Q$12:$V$1473,$Y$12:$AD$1473),$A784-VLOOKUP($C$3,$CA$3:$CC$10,3,FALSE)+1,3,VLOOKUP($C$3,$CA$3:$CB$10,2,FALSE))</f>
        <v>17.95</v>
      </c>
      <c r="D784" s="61">
        <f>INDEX(($I$12:$N$1473,$Q$12:$V$1473,$Y$12:$AD$1473),$A784-VLOOKUP($C$3,$CA$3:$CC$10,3,FALSE)+1,4,VLOOKUP($C$3,$CA$3:$CB$10,2,FALSE))</f>
        <v>13.7</v>
      </c>
      <c r="E784" s="61">
        <f>INDEX(($I$12:$N$1473,$Q$12:$V$1473,$Y$12:$AD$1473),$A784-VLOOKUP($C$3,$CA$3:$CC$10,3,FALSE)+1,5,VLOOKUP($C$3,$CA$3:$CB$10,2,FALSE))</f>
        <v>-0.8</v>
      </c>
      <c r="F784" s="62">
        <f>INDEX(($I$12:$N$1473,$Q$12:$V$1473,$Y$12:$AD$1473),$A784-VLOOKUP($C$3,$CA$3:$CC$10,3,FALSE)+1,6,VLOOKUP($C$3,$CA$3:$CB$10,2,FALSE))</f>
        <v>0.9</v>
      </c>
      <c r="G784" s="30"/>
      <c r="H784" s="26">
        <f t="shared" si="84"/>
        <v>42777</v>
      </c>
      <c r="I784" s="7" t="s">
        <v>792</v>
      </c>
      <c r="J784" s="7" t="s">
        <v>20</v>
      </c>
      <c r="K784" s="7">
        <v>17.399999999999999</v>
      </c>
      <c r="L784" s="7"/>
      <c r="M784" s="7">
        <v>-0.3</v>
      </c>
      <c r="N784" s="7">
        <v>1.5</v>
      </c>
      <c r="P784" s="26">
        <f t="shared" si="85"/>
        <v>42777</v>
      </c>
      <c r="Q784" s="7" t="s">
        <v>792</v>
      </c>
      <c r="R784" s="7" t="s">
        <v>20</v>
      </c>
      <c r="S784" s="7">
        <v>17.850000000000001</v>
      </c>
      <c r="T784" s="7">
        <v>13.52</v>
      </c>
      <c r="U784" s="7">
        <v>-0.5</v>
      </c>
      <c r="V784" s="7">
        <v>0.8</v>
      </c>
      <c r="X784" s="26">
        <f t="shared" si="86"/>
        <v>42777</v>
      </c>
      <c r="Y784" s="174" t="s">
        <v>792</v>
      </c>
      <c r="Z784" s="174" t="s">
        <v>20</v>
      </c>
      <c r="AA784" s="174">
        <v>17.95</v>
      </c>
      <c r="AB784" s="174">
        <v>13.7</v>
      </c>
      <c r="AC784" s="174">
        <v>-0.8</v>
      </c>
      <c r="AD784" s="174">
        <v>0.9</v>
      </c>
      <c r="AF784" s="26" t="e">
        <f t="shared" si="87"/>
        <v>#VALUE!</v>
      </c>
      <c r="AG784" s="7"/>
      <c r="AH784" s="7"/>
      <c r="AI784" s="7"/>
      <c r="AJ784" s="7"/>
      <c r="AK784" s="7"/>
      <c r="AL784" s="7"/>
      <c r="AN784" s="26" t="e">
        <f t="shared" si="88"/>
        <v>#VALUE!</v>
      </c>
      <c r="AO784" s="7"/>
      <c r="AP784" s="7"/>
      <c r="AQ784" s="7"/>
      <c r="AR784" s="7"/>
      <c r="AS784" s="7"/>
      <c r="AT784" s="7"/>
      <c r="AV784" s="26" t="e">
        <f t="shared" si="89"/>
        <v>#VALUE!</v>
      </c>
      <c r="AW784" s="7"/>
      <c r="AX784" s="7"/>
      <c r="AY784" s="7"/>
      <c r="AZ784" s="7"/>
      <c r="BA784" s="7"/>
      <c r="BB784" s="7"/>
    </row>
    <row r="785" spans="1:54" x14ac:dyDescent="0.45">
      <c r="A785" s="48">
        <f t="shared" si="90"/>
        <v>42778</v>
      </c>
      <c r="B785" s="60"/>
      <c r="C785" s="61">
        <f>INDEX(($I$12:$N$1473,$Q$12:$V$1473,$Y$12:$AD$1473),$A785-VLOOKUP($C$3,$CA$3:$CC$10,3,FALSE)+1,3,VLOOKUP($C$3,$CA$3:$CB$10,2,FALSE))</f>
        <v>14.4</v>
      </c>
      <c r="D785" s="61">
        <f>INDEX(($I$12:$N$1473,$Q$12:$V$1473,$Y$12:$AD$1473),$A785-VLOOKUP($C$3,$CA$3:$CC$10,3,FALSE)+1,4,VLOOKUP($C$3,$CA$3:$CB$10,2,FALSE))</f>
        <v>13.7</v>
      </c>
      <c r="E785" s="61">
        <f>INDEX(($I$12:$N$1473,$Q$12:$V$1473,$Y$12:$AD$1473),$A785-VLOOKUP($C$3,$CA$3:$CC$10,3,FALSE)+1,5,VLOOKUP($C$3,$CA$3:$CB$10,2,FALSE))</f>
        <v>-1.2</v>
      </c>
      <c r="F785" s="62">
        <f>INDEX(($I$12:$N$1473,$Q$12:$V$1473,$Y$12:$AD$1473),$A785-VLOOKUP($C$3,$CA$3:$CC$10,3,FALSE)+1,6,VLOOKUP($C$3,$CA$3:$CB$10,2,FALSE))</f>
        <v>8.4</v>
      </c>
      <c r="G785" s="30"/>
      <c r="H785" s="26">
        <f t="shared" si="84"/>
        <v>42778</v>
      </c>
      <c r="I785" s="7" t="s">
        <v>793</v>
      </c>
      <c r="J785" s="7" t="s">
        <v>20</v>
      </c>
      <c r="K785" s="7">
        <v>13.6</v>
      </c>
      <c r="L785" s="7"/>
      <c r="M785" s="7">
        <v>0</v>
      </c>
      <c r="N785" s="7">
        <v>8.8000000000000007</v>
      </c>
      <c r="P785" s="26">
        <f t="shared" si="85"/>
        <v>42778</v>
      </c>
      <c r="Q785" s="7" t="s">
        <v>793</v>
      </c>
      <c r="R785" s="7" t="s">
        <v>20</v>
      </c>
      <c r="S785" s="7">
        <v>14.55</v>
      </c>
      <c r="T785" s="7">
        <v>13.52</v>
      </c>
      <c r="U785" s="7">
        <v>-0.7</v>
      </c>
      <c r="V785" s="7">
        <v>7.6</v>
      </c>
      <c r="X785" s="26">
        <f t="shared" si="86"/>
        <v>42778</v>
      </c>
      <c r="Y785" s="174" t="s">
        <v>793</v>
      </c>
      <c r="Z785" s="174" t="s">
        <v>20</v>
      </c>
      <c r="AA785" s="174">
        <v>14.4</v>
      </c>
      <c r="AB785" s="174">
        <v>13.7</v>
      </c>
      <c r="AC785" s="174">
        <v>-1.2</v>
      </c>
      <c r="AD785" s="174">
        <v>8.4</v>
      </c>
      <c r="AF785" s="26" t="e">
        <f t="shared" si="87"/>
        <v>#VALUE!</v>
      </c>
      <c r="AG785" s="7"/>
      <c r="AH785" s="7"/>
      <c r="AI785" s="7"/>
      <c r="AJ785" s="7"/>
      <c r="AK785" s="7"/>
      <c r="AL785" s="7"/>
      <c r="AN785" s="26" t="e">
        <f t="shared" si="88"/>
        <v>#VALUE!</v>
      </c>
      <c r="AO785" s="7"/>
      <c r="AP785" s="7"/>
      <c r="AQ785" s="7"/>
      <c r="AR785" s="7"/>
      <c r="AS785" s="7"/>
      <c r="AT785" s="7"/>
      <c r="AV785" s="26" t="e">
        <f t="shared" si="89"/>
        <v>#VALUE!</v>
      </c>
      <c r="AW785" s="7"/>
      <c r="AX785" s="7"/>
      <c r="AY785" s="7"/>
      <c r="AZ785" s="7"/>
      <c r="BA785" s="7"/>
      <c r="BB785" s="7"/>
    </row>
    <row r="786" spans="1:54" x14ac:dyDescent="0.45">
      <c r="A786" s="48">
        <f t="shared" si="90"/>
        <v>42779</v>
      </c>
      <c r="B786" s="60"/>
      <c r="C786" s="61">
        <f>INDEX(($I$12:$N$1473,$Q$12:$V$1473,$Y$12:$AD$1473),$A786-VLOOKUP($C$3,$CA$3:$CC$10,3,FALSE)+1,3,VLOOKUP($C$3,$CA$3:$CB$10,2,FALSE))</f>
        <v>12</v>
      </c>
      <c r="D786" s="61">
        <f>INDEX(($I$12:$N$1473,$Q$12:$V$1473,$Y$12:$AD$1473),$A786-VLOOKUP($C$3,$CA$3:$CC$10,3,FALSE)+1,4,VLOOKUP($C$3,$CA$3:$CB$10,2,FALSE))</f>
        <v>13.7</v>
      </c>
      <c r="E786" s="61">
        <f>INDEX(($I$12:$N$1473,$Q$12:$V$1473,$Y$12:$AD$1473),$A786-VLOOKUP($C$3,$CA$3:$CC$10,3,FALSE)+1,5,VLOOKUP($C$3,$CA$3:$CB$10,2,FALSE))</f>
        <v>2.2999999999999998</v>
      </c>
      <c r="F786" s="62">
        <f>INDEX(($I$12:$N$1473,$Q$12:$V$1473,$Y$12:$AD$1473),$A786-VLOOKUP($C$3,$CA$3:$CC$10,3,FALSE)+1,6,VLOOKUP($C$3,$CA$3:$CB$10,2,FALSE))</f>
        <v>9.6999999999999993</v>
      </c>
      <c r="G786" s="30"/>
      <c r="H786" s="26">
        <f t="shared" si="84"/>
        <v>42779</v>
      </c>
      <c r="I786" s="7" t="s">
        <v>794</v>
      </c>
      <c r="J786" s="7" t="s">
        <v>20</v>
      </c>
      <c r="K786" s="7">
        <v>11.3</v>
      </c>
      <c r="L786" s="7"/>
      <c r="M786" s="7">
        <v>3.2</v>
      </c>
      <c r="N786" s="7">
        <v>10.199999999999999</v>
      </c>
      <c r="P786" s="26">
        <f t="shared" si="85"/>
        <v>42779</v>
      </c>
      <c r="Q786" s="7" t="s">
        <v>794</v>
      </c>
      <c r="R786" s="7" t="s">
        <v>20</v>
      </c>
      <c r="S786" s="7">
        <v>12.4</v>
      </c>
      <c r="T786" s="7">
        <v>13.52</v>
      </c>
      <c r="U786" s="7">
        <v>1.2</v>
      </c>
      <c r="V786" s="7">
        <v>10</v>
      </c>
      <c r="X786" s="26">
        <f t="shared" si="86"/>
        <v>42779</v>
      </c>
      <c r="Y786" s="174" t="s">
        <v>794</v>
      </c>
      <c r="Z786" s="174" t="s">
        <v>20</v>
      </c>
      <c r="AA786" s="174">
        <v>12</v>
      </c>
      <c r="AB786" s="174">
        <v>13.7</v>
      </c>
      <c r="AC786" s="174">
        <v>2.2999999999999998</v>
      </c>
      <c r="AD786" s="174">
        <v>9.6999999999999993</v>
      </c>
      <c r="AF786" s="26" t="e">
        <f t="shared" si="87"/>
        <v>#VALUE!</v>
      </c>
      <c r="AG786" s="7"/>
      <c r="AH786" s="7"/>
      <c r="AI786" s="7"/>
      <c r="AJ786" s="7"/>
      <c r="AK786" s="7"/>
      <c r="AL786" s="7"/>
      <c r="AN786" s="26" t="e">
        <f t="shared" si="88"/>
        <v>#VALUE!</v>
      </c>
      <c r="AO786" s="7"/>
      <c r="AP786" s="7"/>
      <c r="AQ786" s="7"/>
      <c r="AR786" s="7"/>
      <c r="AS786" s="7"/>
      <c r="AT786" s="7"/>
      <c r="AV786" s="26" t="e">
        <f t="shared" si="89"/>
        <v>#VALUE!</v>
      </c>
      <c r="AW786" s="7"/>
      <c r="AX786" s="7"/>
      <c r="AY786" s="7"/>
      <c r="AZ786" s="7"/>
      <c r="BA786" s="7"/>
      <c r="BB786" s="7"/>
    </row>
    <row r="787" spans="1:54" x14ac:dyDescent="0.45">
      <c r="A787" s="48">
        <f t="shared" si="90"/>
        <v>42780</v>
      </c>
      <c r="B787" s="60"/>
      <c r="C787" s="61">
        <f>INDEX(($I$12:$N$1473,$Q$12:$V$1473,$Y$12:$AD$1473),$A787-VLOOKUP($C$3,$CA$3:$CC$10,3,FALSE)+1,3,VLOOKUP($C$3,$CA$3:$CB$10,2,FALSE))</f>
        <v>9.65</v>
      </c>
      <c r="D787" s="61">
        <f>INDEX(($I$12:$N$1473,$Q$12:$V$1473,$Y$12:$AD$1473),$A787-VLOOKUP($C$3,$CA$3:$CC$10,3,FALSE)+1,4,VLOOKUP($C$3,$CA$3:$CB$10,2,FALSE))</f>
        <v>13.7</v>
      </c>
      <c r="E787" s="61">
        <f>INDEX(($I$12:$N$1473,$Q$12:$V$1473,$Y$12:$AD$1473),$A787-VLOOKUP($C$3,$CA$3:$CC$10,3,FALSE)+1,5,VLOOKUP($C$3,$CA$3:$CB$10,2,FALSE))</f>
        <v>3.5</v>
      </c>
      <c r="F787" s="62">
        <f>INDEX(($I$12:$N$1473,$Q$12:$V$1473,$Y$12:$AD$1473),$A787-VLOOKUP($C$3,$CA$3:$CC$10,3,FALSE)+1,6,VLOOKUP($C$3,$CA$3:$CB$10,2,FALSE))</f>
        <v>13.2</v>
      </c>
      <c r="G787" s="30"/>
      <c r="H787" s="26">
        <f t="shared" si="84"/>
        <v>42780</v>
      </c>
      <c r="I787" s="7" t="s">
        <v>795</v>
      </c>
      <c r="J787" s="7" t="s">
        <v>20</v>
      </c>
      <c r="K787" s="7">
        <v>9.5</v>
      </c>
      <c r="L787" s="7"/>
      <c r="M787" s="7">
        <v>4.0999999999999996</v>
      </c>
      <c r="N787" s="7">
        <v>12.9</v>
      </c>
      <c r="P787" s="26">
        <f t="shared" si="85"/>
        <v>42780</v>
      </c>
      <c r="Q787" s="7" t="s">
        <v>795</v>
      </c>
      <c r="R787" s="7" t="s">
        <v>20</v>
      </c>
      <c r="S787" s="7">
        <v>9.85</v>
      </c>
      <c r="T787" s="7">
        <v>13.52</v>
      </c>
      <c r="U787" s="7">
        <v>2.1</v>
      </c>
      <c r="V787" s="7">
        <v>14.2</v>
      </c>
      <c r="X787" s="26">
        <f t="shared" si="86"/>
        <v>42780</v>
      </c>
      <c r="Y787" s="174" t="s">
        <v>795</v>
      </c>
      <c r="Z787" s="174" t="s">
        <v>20</v>
      </c>
      <c r="AA787" s="174">
        <v>9.65</v>
      </c>
      <c r="AB787" s="174">
        <v>13.7</v>
      </c>
      <c r="AC787" s="174">
        <v>3.5</v>
      </c>
      <c r="AD787" s="174">
        <v>13.2</v>
      </c>
      <c r="AF787" s="26" t="e">
        <f t="shared" si="87"/>
        <v>#VALUE!</v>
      </c>
      <c r="AG787" s="7"/>
      <c r="AH787" s="7"/>
      <c r="AI787" s="7"/>
      <c r="AJ787" s="7"/>
      <c r="AK787" s="7"/>
      <c r="AL787" s="7"/>
      <c r="AN787" s="26" t="e">
        <f t="shared" si="88"/>
        <v>#VALUE!</v>
      </c>
      <c r="AO787" s="7"/>
      <c r="AP787" s="7"/>
      <c r="AQ787" s="7"/>
      <c r="AR787" s="7"/>
      <c r="AS787" s="7"/>
      <c r="AT787" s="7"/>
      <c r="AV787" s="26" t="e">
        <f t="shared" si="89"/>
        <v>#VALUE!</v>
      </c>
      <c r="AW787" s="7"/>
      <c r="AX787" s="7"/>
      <c r="AY787" s="7"/>
      <c r="AZ787" s="7"/>
      <c r="BA787" s="7"/>
      <c r="BB787" s="7"/>
    </row>
    <row r="788" spans="1:54" x14ac:dyDescent="0.45">
      <c r="A788" s="48">
        <f t="shared" si="90"/>
        <v>42781</v>
      </c>
      <c r="B788" s="60"/>
      <c r="C788" s="61">
        <f>INDEX(($I$12:$N$1473,$Q$12:$V$1473,$Y$12:$AD$1473),$A788-VLOOKUP($C$3,$CA$3:$CC$10,3,FALSE)+1,3,VLOOKUP($C$3,$CA$3:$CB$10,2,FALSE))</f>
        <v>7.05</v>
      </c>
      <c r="D788" s="61">
        <f>INDEX(($I$12:$N$1473,$Q$12:$V$1473,$Y$12:$AD$1473),$A788-VLOOKUP($C$3,$CA$3:$CC$10,3,FALSE)+1,4,VLOOKUP($C$3,$CA$3:$CB$10,2,FALSE))</f>
        <v>13.7</v>
      </c>
      <c r="E788" s="61">
        <f>INDEX(($I$12:$N$1473,$Q$12:$V$1473,$Y$12:$AD$1473),$A788-VLOOKUP($C$3,$CA$3:$CC$10,3,FALSE)+1,5,VLOOKUP($C$3,$CA$3:$CB$10,2,FALSE))</f>
        <v>5.0999999999999996</v>
      </c>
      <c r="F788" s="62">
        <f>INDEX(($I$12:$N$1473,$Q$12:$V$1473,$Y$12:$AD$1473),$A788-VLOOKUP($C$3,$CA$3:$CC$10,3,FALSE)+1,6,VLOOKUP($C$3,$CA$3:$CB$10,2,FALSE))</f>
        <v>16.8</v>
      </c>
      <c r="G788" s="30"/>
      <c r="H788" s="26">
        <f t="shared" si="84"/>
        <v>42781</v>
      </c>
      <c r="I788" s="7" t="s">
        <v>796</v>
      </c>
      <c r="J788" s="7" t="s">
        <v>20</v>
      </c>
      <c r="K788" s="7">
        <v>6.2</v>
      </c>
      <c r="L788" s="7"/>
      <c r="M788" s="7">
        <v>6.7</v>
      </c>
      <c r="N788" s="7">
        <v>16.899999999999999</v>
      </c>
      <c r="P788" s="26">
        <f t="shared" si="85"/>
        <v>42781</v>
      </c>
      <c r="Q788" s="7" t="s">
        <v>796</v>
      </c>
      <c r="R788" s="7" t="s">
        <v>20</v>
      </c>
      <c r="S788" s="7">
        <v>7.45</v>
      </c>
      <c r="T788" s="7">
        <v>13.52</v>
      </c>
      <c r="U788" s="7">
        <v>3.9</v>
      </c>
      <c r="V788" s="7">
        <v>17.2</v>
      </c>
      <c r="X788" s="26">
        <f t="shared" si="86"/>
        <v>42781</v>
      </c>
      <c r="Y788" s="174" t="s">
        <v>796</v>
      </c>
      <c r="Z788" s="174" t="s">
        <v>20</v>
      </c>
      <c r="AA788" s="174">
        <v>7.05</v>
      </c>
      <c r="AB788" s="174">
        <v>13.7</v>
      </c>
      <c r="AC788" s="174">
        <v>5.0999999999999996</v>
      </c>
      <c r="AD788" s="174">
        <v>16.8</v>
      </c>
      <c r="AF788" s="26" t="e">
        <f t="shared" si="87"/>
        <v>#VALUE!</v>
      </c>
      <c r="AG788" s="7"/>
      <c r="AH788" s="7"/>
      <c r="AI788" s="7"/>
      <c r="AJ788" s="7"/>
      <c r="AK788" s="7"/>
      <c r="AL788" s="7"/>
      <c r="AN788" s="26" t="e">
        <f t="shared" si="88"/>
        <v>#VALUE!</v>
      </c>
      <c r="AO788" s="7"/>
      <c r="AP788" s="7"/>
      <c r="AQ788" s="7"/>
      <c r="AR788" s="7"/>
      <c r="AS788" s="7"/>
      <c r="AT788" s="7"/>
      <c r="AV788" s="26" t="e">
        <f t="shared" si="89"/>
        <v>#VALUE!</v>
      </c>
      <c r="AW788" s="7"/>
      <c r="AX788" s="7"/>
      <c r="AY788" s="7"/>
      <c r="AZ788" s="7"/>
      <c r="BA788" s="7"/>
      <c r="BB788" s="7"/>
    </row>
    <row r="789" spans="1:54" x14ac:dyDescent="0.45">
      <c r="A789" s="48">
        <f t="shared" si="90"/>
        <v>42782</v>
      </c>
      <c r="B789" s="60"/>
      <c r="C789" s="61">
        <f>INDEX(($I$12:$N$1473,$Q$12:$V$1473,$Y$12:$AD$1473),$A789-VLOOKUP($C$3,$CA$3:$CC$10,3,FALSE)+1,3,VLOOKUP($C$3,$CA$3:$CB$10,2,FALSE))</f>
        <v>8.85</v>
      </c>
      <c r="D789" s="61">
        <f>INDEX(($I$12:$N$1473,$Q$12:$V$1473,$Y$12:$AD$1473),$A789-VLOOKUP($C$3,$CA$3:$CC$10,3,FALSE)+1,4,VLOOKUP($C$3,$CA$3:$CB$10,2,FALSE))</f>
        <v>13.7</v>
      </c>
      <c r="E789" s="61">
        <f>INDEX(($I$12:$N$1473,$Q$12:$V$1473,$Y$12:$AD$1473),$A789-VLOOKUP($C$3,$CA$3:$CC$10,3,FALSE)+1,5,VLOOKUP($C$3,$CA$3:$CB$10,2,FALSE))</f>
        <v>6.2</v>
      </c>
      <c r="F789" s="62">
        <f>INDEX(($I$12:$N$1473,$Q$12:$V$1473,$Y$12:$AD$1473),$A789-VLOOKUP($C$3,$CA$3:$CC$10,3,FALSE)+1,6,VLOOKUP($C$3,$CA$3:$CB$10,2,FALSE))</f>
        <v>12.1</v>
      </c>
      <c r="G789" s="30"/>
      <c r="H789" s="26">
        <f t="shared" si="84"/>
        <v>42782</v>
      </c>
      <c r="I789" s="7" t="s">
        <v>797</v>
      </c>
      <c r="J789" s="7" t="s">
        <v>20</v>
      </c>
      <c r="K789" s="7">
        <v>6.55</v>
      </c>
      <c r="L789" s="7"/>
      <c r="M789" s="7">
        <v>9.5</v>
      </c>
      <c r="N789" s="7">
        <v>13.4</v>
      </c>
      <c r="P789" s="26">
        <f t="shared" si="85"/>
        <v>42782</v>
      </c>
      <c r="Q789" s="7" t="s">
        <v>797</v>
      </c>
      <c r="R789" s="7" t="s">
        <v>20</v>
      </c>
      <c r="S789" s="7">
        <v>8.4</v>
      </c>
      <c r="T789" s="7">
        <v>13.52</v>
      </c>
      <c r="U789" s="7">
        <v>5.5</v>
      </c>
      <c r="V789" s="7">
        <v>13.7</v>
      </c>
      <c r="X789" s="26">
        <f t="shared" si="86"/>
        <v>42782</v>
      </c>
      <c r="Y789" s="174" t="s">
        <v>797</v>
      </c>
      <c r="Z789" s="174" t="s">
        <v>20</v>
      </c>
      <c r="AA789" s="174">
        <v>8.85</v>
      </c>
      <c r="AB789" s="174">
        <v>13.7</v>
      </c>
      <c r="AC789" s="174">
        <v>6.2</v>
      </c>
      <c r="AD789" s="174">
        <v>12.1</v>
      </c>
      <c r="AF789" s="26" t="e">
        <f t="shared" si="87"/>
        <v>#VALUE!</v>
      </c>
      <c r="AG789" s="7"/>
      <c r="AH789" s="7"/>
      <c r="AI789" s="7"/>
      <c r="AJ789" s="7"/>
      <c r="AK789" s="7"/>
      <c r="AL789" s="7"/>
      <c r="AN789" s="26" t="e">
        <f t="shared" si="88"/>
        <v>#VALUE!</v>
      </c>
      <c r="AO789" s="7"/>
      <c r="AP789" s="7"/>
      <c r="AQ789" s="7"/>
      <c r="AR789" s="7"/>
      <c r="AS789" s="7"/>
      <c r="AT789" s="7"/>
      <c r="AV789" s="26" t="e">
        <f t="shared" si="89"/>
        <v>#VALUE!</v>
      </c>
      <c r="AW789" s="7"/>
      <c r="AX789" s="7"/>
      <c r="AY789" s="7"/>
      <c r="AZ789" s="7"/>
      <c r="BA789" s="7"/>
      <c r="BB789" s="7"/>
    </row>
    <row r="790" spans="1:54" x14ac:dyDescent="0.45">
      <c r="A790" s="48">
        <f t="shared" si="90"/>
        <v>42783</v>
      </c>
      <c r="B790" s="60"/>
      <c r="C790" s="61">
        <f>INDEX(($I$12:$N$1473,$Q$12:$V$1473,$Y$12:$AD$1473),$A790-VLOOKUP($C$3,$CA$3:$CC$10,3,FALSE)+1,3,VLOOKUP($C$3,$CA$3:$CB$10,2,FALSE))</f>
        <v>10.4</v>
      </c>
      <c r="D790" s="61">
        <f>INDEX(($I$12:$N$1473,$Q$12:$V$1473,$Y$12:$AD$1473),$A790-VLOOKUP($C$3,$CA$3:$CC$10,3,FALSE)+1,4,VLOOKUP($C$3,$CA$3:$CB$10,2,FALSE))</f>
        <v>13.7</v>
      </c>
      <c r="E790" s="61">
        <f>INDEX(($I$12:$N$1473,$Q$12:$V$1473,$Y$12:$AD$1473),$A790-VLOOKUP($C$3,$CA$3:$CC$10,3,FALSE)+1,5,VLOOKUP($C$3,$CA$3:$CB$10,2,FALSE))</f>
        <v>2.9</v>
      </c>
      <c r="F790" s="62">
        <f>INDEX(($I$12:$N$1473,$Q$12:$V$1473,$Y$12:$AD$1473),$A790-VLOOKUP($C$3,$CA$3:$CC$10,3,FALSE)+1,6,VLOOKUP($C$3,$CA$3:$CB$10,2,FALSE))</f>
        <v>12.3</v>
      </c>
      <c r="G790" s="30"/>
      <c r="H790" s="26">
        <f t="shared" si="84"/>
        <v>42783</v>
      </c>
      <c r="I790" s="7" t="s">
        <v>798</v>
      </c>
      <c r="J790" s="7" t="s">
        <v>20</v>
      </c>
      <c r="K790" s="7">
        <v>9</v>
      </c>
      <c r="L790" s="7"/>
      <c r="M790" s="7">
        <v>6.4</v>
      </c>
      <c r="N790" s="7">
        <v>11.6</v>
      </c>
      <c r="P790" s="26">
        <f t="shared" si="85"/>
        <v>42783</v>
      </c>
      <c r="Q790" s="7" t="s">
        <v>798</v>
      </c>
      <c r="R790" s="7" t="s">
        <v>20</v>
      </c>
      <c r="S790" s="7">
        <v>11.65</v>
      </c>
      <c r="T790" s="7">
        <v>13.52</v>
      </c>
      <c r="U790" s="7">
        <v>3.6</v>
      </c>
      <c r="V790" s="7">
        <v>9.1</v>
      </c>
      <c r="X790" s="26">
        <f t="shared" si="86"/>
        <v>42783</v>
      </c>
      <c r="Y790" s="174" t="s">
        <v>798</v>
      </c>
      <c r="Z790" s="174" t="s">
        <v>20</v>
      </c>
      <c r="AA790" s="174">
        <v>10.4</v>
      </c>
      <c r="AB790" s="174">
        <v>13.7</v>
      </c>
      <c r="AC790" s="174">
        <v>2.9</v>
      </c>
      <c r="AD790" s="174">
        <v>12.3</v>
      </c>
      <c r="AF790" s="26" t="e">
        <f t="shared" si="87"/>
        <v>#VALUE!</v>
      </c>
      <c r="AG790" s="7"/>
      <c r="AH790" s="7"/>
      <c r="AI790" s="7"/>
      <c r="AJ790" s="7"/>
      <c r="AK790" s="7"/>
      <c r="AL790" s="7"/>
      <c r="AN790" s="26" t="e">
        <f t="shared" si="88"/>
        <v>#VALUE!</v>
      </c>
      <c r="AO790" s="7"/>
      <c r="AP790" s="7"/>
      <c r="AQ790" s="7"/>
      <c r="AR790" s="7"/>
      <c r="AS790" s="7"/>
      <c r="AT790" s="7"/>
      <c r="AV790" s="26" t="e">
        <f t="shared" si="89"/>
        <v>#VALUE!</v>
      </c>
      <c r="AW790" s="7"/>
      <c r="AX790" s="7"/>
      <c r="AY790" s="7"/>
      <c r="AZ790" s="7"/>
      <c r="BA790" s="7"/>
      <c r="BB790" s="7"/>
    </row>
    <row r="791" spans="1:54" x14ac:dyDescent="0.45">
      <c r="A791" s="48">
        <f t="shared" si="90"/>
        <v>42784</v>
      </c>
      <c r="B791" s="60"/>
      <c r="C791" s="61">
        <f>INDEX(($I$12:$N$1473,$Q$12:$V$1473,$Y$12:$AD$1473),$A791-VLOOKUP($C$3,$CA$3:$CC$10,3,FALSE)+1,3,VLOOKUP($C$3,$CA$3:$CB$10,2,FALSE))</f>
        <v>12.25</v>
      </c>
      <c r="D791" s="61">
        <f>INDEX(($I$12:$N$1473,$Q$12:$V$1473,$Y$12:$AD$1473),$A791-VLOOKUP($C$3,$CA$3:$CC$10,3,FALSE)+1,4,VLOOKUP($C$3,$CA$3:$CB$10,2,FALSE))</f>
        <v>13.7</v>
      </c>
      <c r="E791" s="61">
        <f>INDEX(($I$12:$N$1473,$Q$12:$V$1473,$Y$12:$AD$1473),$A791-VLOOKUP($C$3,$CA$3:$CC$10,3,FALSE)+1,5,VLOOKUP($C$3,$CA$3:$CB$10,2,FALSE))</f>
        <v>0.1</v>
      </c>
      <c r="F791" s="62">
        <f>INDEX(($I$12:$N$1473,$Q$12:$V$1473,$Y$12:$AD$1473),$A791-VLOOKUP($C$3,$CA$3:$CC$10,3,FALSE)+1,6,VLOOKUP($C$3,$CA$3:$CB$10,2,FALSE))</f>
        <v>11.4</v>
      </c>
      <c r="G791" s="30"/>
      <c r="H791" s="26">
        <f t="shared" si="84"/>
        <v>42784</v>
      </c>
      <c r="I791" s="7" t="s">
        <v>799</v>
      </c>
      <c r="J791" s="7" t="s">
        <v>20</v>
      </c>
      <c r="K791" s="7">
        <v>10.75</v>
      </c>
      <c r="L791" s="7"/>
      <c r="M791" s="7">
        <v>2.7</v>
      </c>
      <c r="N791" s="7">
        <v>11.8</v>
      </c>
      <c r="P791" s="26">
        <f t="shared" si="85"/>
        <v>42784</v>
      </c>
      <c r="Q791" s="7" t="s">
        <v>799</v>
      </c>
      <c r="R791" s="7" t="s">
        <v>20</v>
      </c>
      <c r="S791" s="7">
        <v>12.4</v>
      </c>
      <c r="T791" s="7">
        <v>13.52</v>
      </c>
      <c r="U791" s="7">
        <v>-0.6</v>
      </c>
      <c r="V791" s="7">
        <v>11.8</v>
      </c>
      <c r="X791" s="26">
        <f t="shared" si="86"/>
        <v>42784</v>
      </c>
      <c r="Y791" s="174" t="s">
        <v>799</v>
      </c>
      <c r="Z791" s="174" t="s">
        <v>20</v>
      </c>
      <c r="AA791" s="174">
        <v>12.25</v>
      </c>
      <c r="AB791" s="174">
        <v>13.7</v>
      </c>
      <c r="AC791" s="174">
        <v>0.1</v>
      </c>
      <c r="AD791" s="174">
        <v>11.4</v>
      </c>
      <c r="AF791" s="26" t="e">
        <f t="shared" si="87"/>
        <v>#VALUE!</v>
      </c>
      <c r="AG791" s="7"/>
      <c r="AH791" s="7"/>
      <c r="AI791" s="7"/>
      <c r="AJ791" s="7"/>
      <c r="AK791" s="7"/>
      <c r="AL791" s="7"/>
      <c r="AN791" s="26" t="e">
        <f t="shared" si="88"/>
        <v>#VALUE!</v>
      </c>
      <c r="AO791" s="7"/>
      <c r="AP791" s="7"/>
      <c r="AQ791" s="7"/>
      <c r="AR791" s="7"/>
      <c r="AS791" s="7"/>
      <c r="AT791" s="7"/>
      <c r="AV791" s="26" t="e">
        <f t="shared" si="89"/>
        <v>#VALUE!</v>
      </c>
      <c r="AW791" s="7"/>
      <c r="AX791" s="7"/>
      <c r="AY791" s="7"/>
      <c r="AZ791" s="7"/>
      <c r="BA791" s="7"/>
      <c r="BB791" s="7"/>
    </row>
    <row r="792" spans="1:54" x14ac:dyDescent="0.45">
      <c r="A792" s="48">
        <f t="shared" si="90"/>
        <v>42785</v>
      </c>
      <c r="B792" s="60"/>
      <c r="C792" s="61">
        <f>INDEX(($I$12:$N$1473,$Q$12:$V$1473,$Y$12:$AD$1473),$A792-VLOOKUP($C$3,$CA$3:$CC$10,3,FALSE)+1,3,VLOOKUP($C$3,$CA$3:$CB$10,2,FALSE))</f>
        <v>12.85</v>
      </c>
      <c r="D792" s="61">
        <f>INDEX(($I$12:$N$1473,$Q$12:$V$1473,$Y$12:$AD$1473),$A792-VLOOKUP($C$3,$CA$3:$CC$10,3,FALSE)+1,4,VLOOKUP($C$3,$CA$3:$CB$10,2,FALSE))</f>
        <v>13.7</v>
      </c>
      <c r="E792" s="61">
        <f>INDEX(($I$12:$N$1473,$Q$12:$V$1473,$Y$12:$AD$1473),$A792-VLOOKUP($C$3,$CA$3:$CC$10,3,FALSE)+1,5,VLOOKUP($C$3,$CA$3:$CB$10,2,FALSE))</f>
        <v>-1.8</v>
      </c>
      <c r="F792" s="62">
        <f>INDEX(($I$12:$N$1473,$Q$12:$V$1473,$Y$12:$AD$1473),$A792-VLOOKUP($C$3,$CA$3:$CC$10,3,FALSE)+1,6,VLOOKUP($C$3,$CA$3:$CB$10,2,FALSE))</f>
        <v>12.1</v>
      </c>
      <c r="G792" s="30"/>
      <c r="H792" s="26">
        <f t="shared" si="84"/>
        <v>42785</v>
      </c>
      <c r="I792" s="7" t="s">
        <v>800</v>
      </c>
      <c r="J792" s="7" t="s">
        <v>20</v>
      </c>
      <c r="K792" s="7">
        <v>10.85</v>
      </c>
      <c r="L792" s="7"/>
      <c r="M792" s="7">
        <v>1.9</v>
      </c>
      <c r="N792" s="7">
        <v>12.4</v>
      </c>
      <c r="P792" s="26">
        <f t="shared" si="85"/>
        <v>42785</v>
      </c>
      <c r="Q792" s="7" t="s">
        <v>800</v>
      </c>
      <c r="R792" s="7" t="s">
        <v>20</v>
      </c>
      <c r="S792" s="7">
        <v>12.9</v>
      </c>
      <c r="T792" s="7">
        <v>13.52</v>
      </c>
      <c r="U792" s="7">
        <v>-1.7</v>
      </c>
      <c r="V792" s="7">
        <v>11.9</v>
      </c>
      <c r="X792" s="26">
        <f t="shared" si="86"/>
        <v>42785</v>
      </c>
      <c r="Y792" s="174" t="s">
        <v>800</v>
      </c>
      <c r="Z792" s="174" t="s">
        <v>20</v>
      </c>
      <c r="AA792" s="174">
        <v>12.85</v>
      </c>
      <c r="AB792" s="174">
        <v>13.7</v>
      </c>
      <c r="AC792" s="174">
        <v>-1.8</v>
      </c>
      <c r="AD792" s="174">
        <v>12.1</v>
      </c>
      <c r="AF792" s="26" t="e">
        <f t="shared" si="87"/>
        <v>#VALUE!</v>
      </c>
      <c r="AG792" s="7"/>
      <c r="AH792" s="7"/>
      <c r="AI792" s="7"/>
      <c r="AJ792" s="7"/>
      <c r="AK792" s="7"/>
      <c r="AL792" s="7"/>
      <c r="AN792" s="26" t="e">
        <f t="shared" si="88"/>
        <v>#VALUE!</v>
      </c>
      <c r="AO792" s="7"/>
      <c r="AP792" s="7"/>
      <c r="AQ792" s="7"/>
      <c r="AR792" s="7"/>
      <c r="AS792" s="7"/>
      <c r="AT792" s="7"/>
      <c r="AV792" s="26" t="e">
        <f t="shared" si="89"/>
        <v>#VALUE!</v>
      </c>
      <c r="AW792" s="7"/>
      <c r="AX792" s="7"/>
      <c r="AY792" s="7"/>
      <c r="AZ792" s="7"/>
      <c r="BA792" s="7"/>
      <c r="BB792" s="7"/>
    </row>
    <row r="793" spans="1:54" x14ac:dyDescent="0.45">
      <c r="A793" s="48">
        <f t="shared" si="90"/>
        <v>42786</v>
      </c>
      <c r="B793" s="60"/>
      <c r="C793" s="61">
        <f>INDEX(($I$12:$N$1473,$Q$12:$V$1473,$Y$12:$AD$1473),$A793-VLOOKUP($C$3,$CA$3:$CC$10,3,FALSE)+1,3,VLOOKUP($C$3,$CA$3:$CB$10,2,FALSE))</f>
        <v>9</v>
      </c>
      <c r="D793" s="61">
        <f>INDEX(($I$12:$N$1473,$Q$12:$V$1473,$Y$12:$AD$1473),$A793-VLOOKUP($C$3,$CA$3:$CC$10,3,FALSE)+1,4,VLOOKUP($C$3,$CA$3:$CB$10,2,FALSE))</f>
        <v>13.7</v>
      </c>
      <c r="E793" s="61">
        <f>INDEX(($I$12:$N$1473,$Q$12:$V$1473,$Y$12:$AD$1473),$A793-VLOOKUP($C$3,$CA$3:$CC$10,3,FALSE)+1,5,VLOOKUP($C$3,$CA$3:$CB$10,2,FALSE))</f>
        <v>6.5</v>
      </c>
      <c r="F793" s="62">
        <f>INDEX(($I$12:$N$1473,$Q$12:$V$1473,$Y$12:$AD$1473),$A793-VLOOKUP($C$3,$CA$3:$CC$10,3,FALSE)+1,6,VLOOKUP($C$3,$CA$3:$CB$10,2,FALSE))</f>
        <v>11.5</v>
      </c>
      <c r="G793" s="30"/>
      <c r="H793" s="26">
        <f t="shared" si="84"/>
        <v>42786</v>
      </c>
      <c r="I793" s="7" t="s">
        <v>801</v>
      </c>
      <c r="J793" s="7" t="s">
        <v>20</v>
      </c>
      <c r="K793" s="7">
        <v>7.7</v>
      </c>
      <c r="L793" s="7"/>
      <c r="M793" s="7">
        <v>8.1999999999999993</v>
      </c>
      <c r="N793" s="7">
        <v>12.4</v>
      </c>
      <c r="P793" s="26">
        <f t="shared" si="85"/>
        <v>42786</v>
      </c>
      <c r="Q793" s="7" t="s">
        <v>801</v>
      </c>
      <c r="R793" s="7" t="s">
        <v>20</v>
      </c>
      <c r="S793" s="7">
        <v>8</v>
      </c>
      <c r="T793" s="7">
        <v>13.52</v>
      </c>
      <c r="U793" s="7">
        <v>7.8</v>
      </c>
      <c r="V793" s="7">
        <v>12.2</v>
      </c>
      <c r="X793" s="26">
        <f t="shared" si="86"/>
        <v>42786</v>
      </c>
      <c r="Y793" s="174" t="s">
        <v>801</v>
      </c>
      <c r="Z793" s="174" t="s">
        <v>20</v>
      </c>
      <c r="AA793" s="174">
        <v>9</v>
      </c>
      <c r="AB793" s="174">
        <v>13.7</v>
      </c>
      <c r="AC793" s="174">
        <v>6.5</v>
      </c>
      <c r="AD793" s="174">
        <v>11.5</v>
      </c>
      <c r="AF793" s="26" t="e">
        <f t="shared" si="87"/>
        <v>#VALUE!</v>
      </c>
      <c r="AG793" s="7"/>
      <c r="AH793" s="7"/>
      <c r="AI793" s="7"/>
      <c r="AJ793" s="7"/>
      <c r="AK793" s="7"/>
      <c r="AL793" s="7"/>
      <c r="AN793" s="26" t="e">
        <f t="shared" si="88"/>
        <v>#VALUE!</v>
      </c>
      <c r="AO793" s="7"/>
      <c r="AP793" s="7"/>
      <c r="AQ793" s="7"/>
      <c r="AR793" s="7"/>
      <c r="AS793" s="7"/>
      <c r="AT793" s="7"/>
      <c r="AV793" s="26" t="e">
        <f t="shared" si="89"/>
        <v>#VALUE!</v>
      </c>
      <c r="AW793" s="7"/>
      <c r="AX793" s="7"/>
      <c r="AY793" s="7"/>
      <c r="AZ793" s="7"/>
      <c r="BA793" s="7"/>
      <c r="BB793" s="7"/>
    </row>
    <row r="794" spans="1:54" x14ac:dyDescent="0.45">
      <c r="A794" s="48">
        <f t="shared" si="90"/>
        <v>42787</v>
      </c>
      <c r="B794" s="60"/>
      <c r="C794" s="61">
        <f>INDEX(($I$12:$N$1473,$Q$12:$V$1473,$Y$12:$AD$1473),$A794-VLOOKUP($C$3,$CA$3:$CC$10,3,FALSE)+1,3,VLOOKUP($C$3,$CA$3:$CB$10,2,FALSE))</f>
        <v>6.7</v>
      </c>
      <c r="D794" s="61">
        <f>INDEX(($I$12:$N$1473,$Q$12:$V$1473,$Y$12:$AD$1473),$A794-VLOOKUP($C$3,$CA$3:$CC$10,3,FALSE)+1,4,VLOOKUP($C$3,$CA$3:$CB$10,2,FALSE))</f>
        <v>13.7</v>
      </c>
      <c r="E794" s="61">
        <f>INDEX(($I$12:$N$1473,$Q$12:$V$1473,$Y$12:$AD$1473),$A794-VLOOKUP($C$3,$CA$3:$CC$10,3,FALSE)+1,5,VLOOKUP($C$3,$CA$3:$CB$10,2,FALSE))</f>
        <v>10.1</v>
      </c>
      <c r="F794" s="62">
        <f>INDEX(($I$12:$N$1473,$Q$12:$V$1473,$Y$12:$AD$1473),$A794-VLOOKUP($C$3,$CA$3:$CC$10,3,FALSE)+1,6,VLOOKUP($C$3,$CA$3:$CB$10,2,FALSE))</f>
        <v>12.5</v>
      </c>
      <c r="G794" s="30"/>
      <c r="H794" s="26">
        <f t="shared" si="84"/>
        <v>42787</v>
      </c>
      <c r="I794" s="7" t="s">
        <v>802</v>
      </c>
      <c r="J794" s="7" t="s">
        <v>20</v>
      </c>
      <c r="K794" s="7">
        <v>6.4</v>
      </c>
      <c r="L794" s="7"/>
      <c r="M794" s="7">
        <v>10.3</v>
      </c>
      <c r="N794" s="7">
        <v>12.9</v>
      </c>
      <c r="P794" s="26">
        <f t="shared" si="85"/>
        <v>42787</v>
      </c>
      <c r="Q794" s="7" t="s">
        <v>802</v>
      </c>
      <c r="R794" s="7" t="s">
        <v>20</v>
      </c>
      <c r="S794" s="7">
        <v>6.4</v>
      </c>
      <c r="T794" s="7">
        <v>13.52</v>
      </c>
      <c r="U794" s="7">
        <v>10.199999999999999</v>
      </c>
      <c r="V794" s="7">
        <v>13</v>
      </c>
      <c r="X794" s="26">
        <f t="shared" si="86"/>
        <v>42787</v>
      </c>
      <c r="Y794" s="174" t="s">
        <v>802</v>
      </c>
      <c r="Z794" s="174" t="s">
        <v>20</v>
      </c>
      <c r="AA794" s="174">
        <v>6.7</v>
      </c>
      <c r="AB794" s="174">
        <v>13.7</v>
      </c>
      <c r="AC794" s="174">
        <v>10.1</v>
      </c>
      <c r="AD794" s="174">
        <v>12.5</v>
      </c>
      <c r="AF794" s="26" t="e">
        <f t="shared" si="87"/>
        <v>#VALUE!</v>
      </c>
      <c r="AG794" s="7"/>
      <c r="AH794" s="7"/>
      <c r="AI794" s="7"/>
      <c r="AJ794" s="7"/>
      <c r="AK794" s="7"/>
      <c r="AL794" s="7"/>
      <c r="AN794" s="26" t="e">
        <f t="shared" si="88"/>
        <v>#VALUE!</v>
      </c>
      <c r="AO794" s="7"/>
      <c r="AP794" s="7"/>
      <c r="AQ794" s="7"/>
      <c r="AR794" s="7"/>
      <c r="AS794" s="7"/>
      <c r="AT794" s="7"/>
      <c r="AV794" s="26" t="e">
        <f t="shared" si="89"/>
        <v>#VALUE!</v>
      </c>
      <c r="AW794" s="7"/>
      <c r="AX794" s="7"/>
      <c r="AY794" s="7"/>
      <c r="AZ794" s="7"/>
      <c r="BA794" s="7"/>
      <c r="BB794" s="7"/>
    </row>
    <row r="795" spans="1:54" x14ac:dyDescent="0.45">
      <c r="A795" s="48">
        <f t="shared" si="90"/>
        <v>42788</v>
      </c>
      <c r="B795" s="60"/>
      <c r="C795" s="61">
        <f>INDEX(($I$12:$N$1473,$Q$12:$V$1473,$Y$12:$AD$1473),$A795-VLOOKUP($C$3,$CA$3:$CC$10,3,FALSE)+1,3,VLOOKUP($C$3,$CA$3:$CB$10,2,FALSE))</f>
        <v>6.95</v>
      </c>
      <c r="D795" s="61">
        <f>INDEX(($I$12:$N$1473,$Q$12:$V$1473,$Y$12:$AD$1473),$A795-VLOOKUP($C$3,$CA$3:$CC$10,3,FALSE)+1,4,VLOOKUP($C$3,$CA$3:$CB$10,2,FALSE))</f>
        <v>13.7</v>
      </c>
      <c r="E795" s="61">
        <f>INDEX(($I$12:$N$1473,$Q$12:$V$1473,$Y$12:$AD$1473),$A795-VLOOKUP($C$3,$CA$3:$CC$10,3,FALSE)+1,5,VLOOKUP($C$3,$CA$3:$CB$10,2,FALSE))</f>
        <v>9.9</v>
      </c>
      <c r="F795" s="62">
        <f>INDEX(($I$12:$N$1473,$Q$12:$V$1473,$Y$12:$AD$1473),$A795-VLOOKUP($C$3,$CA$3:$CC$10,3,FALSE)+1,6,VLOOKUP($C$3,$CA$3:$CB$10,2,FALSE))</f>
        <v>12.2</v>
      </c>
      <c r="G795" s="30"/>
      <c r="H795" s="26">
        <f t="shared" si="84"/>
        <v>42788</v>
      </c>
      <c r="I795" s="7" t="s">
        <v>803</v>
      </c>
      <c r="J795" s="7" t="s">
        <v>20</v>
      </c>
      <c r="K795" s="7">
        <v>6.7</v>
      </c>
      <c r="L795" s="7"/>
      <c r="M795" s="7">
        <v>10.199999999999999</v>
      </c>
      <c r="N795" s="7">
        <v>12.4</v>
      </c>
      <c r="P795" s="26">
        <f t="shared" si="85"/>
        <v>42788</v>
      </c>
      <c r="Q795" s="7" t="s">
        <v>803</v>
      </c>
      <c r="R795" s="7" t="s">
        <v>20</v>
      </c>
      <c r="S795" s="7">
        <v>6.35</v>
      </c>
      <c r="T795" s="7">
        <v>13.52</v>
      </c>
      <c r="U795" s="7">
        <v>10.8</v>
      </c>
      <c r="V795" s="7">
        <v>12.5</v>
      </c>
      <c r="X795" s="26">
        <f t="shared" si="86"/>
        <v>42788</v>
      </c>
      <c r="Y795" s="174" t="s">
        <v>803</v>
      </c>
      <c r="Z795" s="174" t="s">
        <v>20</v>
      </c>
      <c r="AA795" s="174">
        <v>6.95</v>
      </c>
      <c r="AB795" s="174">
        <v>13.7</v>
      </c>
      <c r="AC795" s="174">
        <v>9.9</v>
      </c>
      <c r="AD795" s="174">
        <v>12.2</v>
      </c>
      <c r="AF795" s="26" t="e">
        <f t="shared" si="87"/>
        <v>#VALUE!</v>
      </c>
      <c r="AG795" s="7"/>
      <c r="AH795" s="7"/>
      <c r="AI795" s="7"/>
      <c r="AJ795" s="7"/>
      <c r="AK795" s="7"/>
      <c r="AL795" s="7"/>
      <c r="AN795" s="26" t="e">
        <f t="shared" si="88"/>
        <v>#VALUE!</v>
      </c>
      <c r="AO795" s="7"/>
      <c r="AP795" s="7"/>
      <c r="AQ795" s="7"/>
      <c r="AR795" s="7"/>
      <c r="AS795" s="7"/>
      <c r="AT795" s="7"/>
      <c r="AV795" s="26" t="e">
        <f t="shared" si="89"/>
        <v>#VALUE!</v>
      </c>
      <c r="AW795" s="7"/>
      <c r="AX795" s="7"/>
      <c r="AY795" s="7"/>
      <c r="AZ795" s="7"/>
      <c r="BA795" s="7"/>
      <c r="BB795" s="7"/>
    </row>
    <row r="796" spans="1:54" x14ac:dyDescent="0.45">
      <c r="A796" s="48">
        <f t="shared" si="90"/>
        <v>42789</v>
      </c>
      <c r="B796" s="60"/>
      <c r="C796" s="61">
        <f>INDEX(($I$12:$N$1473,$Q$12:$V$1473,$Y$12:$AD$1473),$A796-VLOOKUP($C$3,$CA$3:$CC$10,3,FALSE)+1,3,VLOOKUP($C$3,$CA$3:$CB$10,2,FALSE))</f>
        <v>7.8</v>
      </c>
      <c r="D796" s="61">
        <f>INDEX(($I$12:$N$1473,$Q$12:$V$1473,$Y$12:$AD$1473),$A796-VLOOKUP($C$3,$CA$3:$CC$10,3,FALSE)+1,4,VLOOKUP($C$3,$CA$3:$CB$10,2,FALSE))</f>
        <v>13.7</v>
      </c>
      <c r="E796" s="61">
        <f>INDEX(($I$12:$N$1473,$Q$12:$V$1473,$Y$12:$AD$1473),$A796-VLOOKUP($C$3,$CA$3:$CC$10,3,FALSE)+1,5,VLOOKUP($C$3,$CA$3:$CB$10,2,FALSE))</f>
        <v>8.4</v>
      </c>
      <c r="F796" s="62">
        <f>INDEX(($I$12:$N$1473,$Q$12:$V$1473,$Y$12:$AD$1473),$A796-VLOOKUP($C$3,$CA$3:$CC$10,3,FALSE)+1,6,VLOOKUP($C$3,$CA$3:$CB$10,2,FALSE))</f>
        <v>12</v>
      </c>
      <c r="G796" s="30"/>
      <c r="H796" s="26">
        <f t="shared" si="84"/>
        <v>42789</v>
      </c>
      <c r="I796" s="7" t="s">
        <v>804</v>
      </c>
      <c r="J796" s="7" t="s">
        <v>20</v>
      </c>
      <c r="K796" s="7">
        <v>7.2</v>
      </c>
      <c r="L796" s="7"/>
      <c r="M796" s="7">
        <v>8.9</v>
      </c>
      <c r="N796" s="7">
        <v>12.7</v>
      </c>
      <c r="P796" s="26">
        <f t="shared" si="85"/>
        <v>42789</v>
      </c>
      <c r="Q796" s="7" t="s">
        <v>804</v>
      </c>
      <c r="R796" s="7" t="s">
        <v>20</v>
      </c>
      <c r="S796" s="7">
        <v>6.65</v>
      </c>
      <c r="T796" s="7">
        <v>13.52</v>
      </c>
      <c r="U796" s="7">
        <v>9.3000000000000007</v>
      </c>
      <c r="V796" s="7">
        <v>13.4</v>
      </c>
      <c r="X796" s="26">
        <f t="shared" si="86"/>
        <v>42789</v>
      </c>
      <c r="Y796" s="174" t="s">
        <v>804</v>
      </c>
      <c r="Z796" s="174" t="s">
        <v>20</v>
      </c>
      <c r="AA796" s="174">
        <v>7.8</v>
      </c>
      <c r="AB796" s="174">
        <v>13.7</v>
      </c>
      <c r="AC796" s="174">
        <v>8.4</v>
      </c>
      <c r="AD796" s="174">
        <v>12</v>
      </c>
      <c r="AF796" s="26" t="e">
        <f t="shared" si="87"/>
        <v>#VALUE!</v>
      </c>
      <c r="AG796" s="7"/>
      <c r="AH796" s="7"/>
      <c r="AI796" s="7"/>
      <c r="AJ796" s="7"/>
      <c r="AK796" s="7"/>
      <c r="AL796" s="7"/>
      <c r="AN796" s="26" t="e">
        <f t="shared" si="88"/>
        <v>#VALUE!</v>
      </c>
      <c r="AO796" s="7"/>
      <c r="AP796" s="7"/>
      <c r="AQ796" s="7"/>
      <c r="AR796" s="7"/>
      <c r="AS796" s="7"/>
      <c r="AT796" s="7"/>
      <c r="AV796" s="26" t="e">
        <f t="shared" si="89"/>
        <v>#VALUE!</v>
      </c>
      <c r="AW796" s="7"/>
      <c r="AX796" s="7"/>
      <c r="AY796" s="7"/>
      <c r="AZ796" s="7"/>
      <c r="BA796" s="7"/>
      <c r="BB796" s="7"/>
    </row>
    <row r="797" spans="1:54" x14ac:dyDescent="0.45">
      <c r="A797" s="48">
        <f t="shared" si="90"/>
        <v>42790</v>
      </c>
      <c r="B797" s="60"/>
      <c r="C797" s="61">
        <f>INDEX(($I$12:$N$1473,$Q$12:$V$1473,$Y$12:$AD$1473),$A797-VLOOKUP($C$3,$CA$3:$CC$10,3,FALSE)+1,3,VLOOKUP($C$3,$CA$3:$CB$10,2,FALSE))</f>
        <v>11.7</v>
      </c>
      <c r="D797" s="61">
        <f>INDEX(($I$12:$N$1473,$Q$12:$V$1473,$Y$12:$AD$1473),$A797-VLOOKUP($C$3,$CA$3:$CC$10,3,FALSE)+1,4,VLOOKUP($C$3,$CA$3:$CB$10,2,FALSE))</f>
        <v>13.7</v>
      </c>
      <c r="E797" s="61">
        <f>INDEX(($I$12:$N$1473,$Q$12:$V$1473,$Y$12:$AD$1473),$A797-VLOOKUP($C$3,$CA$3:$CC$10,3,FALSE)+1,5,VLOOKUP($C$3,$CA$3:$CB$10,2,FALSE))</f>
        <v>3.2</v>
      </c>
      <c r="F797" s="62">
        <f>INDEX(($I$12:$N$1473,$Q$12:$V$1473,$Y$12:$AD$1473),$A797-VLOOKUP($C$3,$CA$3:$CC$10,3,FALSE)+1,6,VLOOKUP($C$3,$CA$3:$CB$10,2,FALSE))</f>
        <v>9.4</v>
      </c>
      <c r="G797" s="30"/>
      <c r="H797" s="26">
        <f t="shared" si="84"/>
        <v>42790</v>
      </c>
      <c r="I797" s="7" t="s">
        <v>805</v>
      </c>
      <c r="J797" s="7" t="s">
        <v>20</v>
      </c>
      <c r="K797" s="7">
        <v>10.55</v>
      </c>
      <c r="L797" s="7"/>
      <c r="M797" s="7">
        <v>5.5</v>
      </c>
      <c r="N797" s="7">
        <v>9.4</v>
      </c>
      <c r="P797" s="26">
        <f t="shared" si="85"/>
        <v>42790</v>
      </c>
      <c r="Q797" s="7" t="s">
        <v>805</v>
      </c>
      <c r="R797" s="7" t="s">
        <v>20</v>
      </c>
      <c r="S797" s="7">
        <v>10.85</v>
      </c>
      <c r="T797" s="7">
        <v>13.52</v>
      </c>
      <c r="U797" s="7">
        <v>4.5999999999999996</v>
      </c>
      <c r="V797" s="7">
        <v>9.6999999999999993</v>
      </c>
      <c r="X797" s="26">
        <f t="shared" si="86"/>
        <v>42790</v>
      </c>
      <c r="Y797" s="174" t="s">
        <v>805</v>
      </c>
      <c r="Z797" s="174" t="s">
        <v>20</v>
      </c>
      <c r="AA797" s="174">
        <v>11.7</v>
      </c>
      <c r="AB797" s="174">
        <v>13.7</v>
      </c>
      <c r="AC797" s="174">
        <v>3.2</v>
      </c>
      <c r="AD797" s="174">
        <v>9.4</v>
      </c>
      <c r="AF797" s="26" t="e">
        <f t="shared" si="87"/>
        <v>#VALUE!</v>
      </c>
      <c r="AG797" s="7"/>
      <c r="AH797" s="7"/>
      <c r="AI797" s="7"/>
      <c r="AJ797" s="7"/>
      <c r="AK797" s="7"/>
      <c r="AL797" s="7"/>
      <c r="AN797" s="26" t="e">
        <f t="shared" si="88"/>
        <v>#VALUE!</v>
      </c>
      <c r="AO797" s="7"/>
      <c r="AP797" s="7"/>
      <c r="AQ797" s="7"/>
      <c r="AR797" s="7"/>
      <c r="AS797" s="7"/>
      <c r="AT797" s="7"/>
      <c r="AV797" s="26" t="e">
        <f t="shared" si="89"/>
        <v>#VALUE!</v>
      </c>
      <c r="AW797" s="7"/>
      <c r="AX797" s="7"/>
      <c r="AY797" s="7"/>
      <c r="AZ797" s="7"/>
      <c r="BA797" s="7"/>
      <c r="BB797" s="7"/>
    </row>
    <row r="798" spans="1:54" x14ac:dyDescent="0.45">
      <c r="A798" s="48">
        <f t="shared" si="90"/>
        <v>42791</v>
      </c>
      <c r="B798" s="60"/>
      <c r="C798" s="61">
        <f>INDEX(($I$12:$N$1473,$Q$12:$V$1473,$Y$12:$AD$1473),$A798-VLOOKUP($C$3,$CA$3:$CC$10,3,FALSE)+1,3,VLOOKUP($C$3,$CA$3:$CB$10,2,FALSE))</f>
        <v>13.4</v>
      </c>
      <c r="D798" s="61">
        <f>INDEX(($I$12:$N$1473,$Q$12:$V$1473,$Y$12:$AD$1473),$A798-VLOOKUP($C$3,$CA$3:$CC$10,3,FALSE)+1,4,VLOOKUP($C$3,$CA$3:$CB$10,2,FALSE))</f>
        <v>13.7</v>
      </c>
      <c r="E798" s="61">
        <f>INDEX(($I$12:$N$1473,$Q$12:$V$1473,$Y$12:$AD$1473),$A798-VLOOKUP($C$3,$CA$3:$CC$10,3,FALSE)+1,5,VLOOKUP($C$3,$CA$3:$CB$10,2,FALSE))</f>
        <v>-2.4</v>
      </c>
      <c r="F798" s="62">
        <f>INDEX(($I$12:$N$1473,$Q$12:$V$1473,$Y$12:$AD$1473),$A798-VLOOKUP($C$3,$CA$3:$CC$10,3,FALSE)+1,6,VLOOKUP($C$3,$CA$3:$CB$10,2,FALSE))</f>
        <v>11.6</v>
      </c>
      <c r="G798" s="30"/>
      <c r="H798" s="26">
        <f t="shared" si="84"/>
        <v>42791</v>
      </c>
      <c r="I798" s="7" t="s">
        <v>806</v>
      </c>
      <c r="J798" s="7" t="s">
        <v>20</v>
      </c>
      <c r="K798" s="7">
        <v>11.45</v>
      </c>
      <c r="L798" s="7"/>
      <c r="M798" s="7">
        <v>1.2</v>
      </c>
      <c r="N798" s="7">
        <v>11.9</v>
      </c>
      <c r="P798" s="26">
        <f t="shared" si="85"/>
        <v>42791</v>
      </c>
      <c r="Q798" s="7" t="s">
        <v>806</v>
      </c>
      <c r="R798" s="7" t="s">
        <v>20</v>
      </c>
      <c r="S798" s="7">
        <v>12.65</v>
      </c>
      <c r="T798" s="7">
        <v>13.52</v>
      </c>
      <c r="U798" s="7">
        <v>-1.4</v>
      </c>
      <c r="V798" s="7">
        <v>12.1</v>
      </c>
      <c r="X798" s="26">
        <f t="shared" si="86"/>
        <v>42791</v>
      </c>
      <c r="Y798" s="174" t="s">
        <v>806</v>
      </c>
      <c r="Z798" s="174" t="s">
        <v>20</v>
      </c>
      <c r="AA798" s="174">
        <v>13.4</v>
      </c>
      <c r="AB798" s="174">
        <v>13.7</v>
      </c>
      <c r="AC798" s="174">
        <v>-2.4</v>
      </c>
      <c r="AD798" s="174">
        <v>11.6</v>
      </c>
      <c r="AF798" s="26" t="e">
        <f t="shared" si="87"/>
        <v>#VALUE!</v>
      </c>
      <c r="AG798" s="7"/>
      <c r="AH798" s="7"/>
      <c r="AI798" s="7"/>
      <c r="AJ798" s="7"/>
      <c r="AK798" s="7"/>
      <c r="AL798" s="7"/>
      <c r="AN798" s="26" t="e">
        <f t="shared" si="88"/>
        <v>#VALUE!</v>
      </c>
      <c r="AO798" s="7"/>
      <c r="AP798" s="7"/>
      <c r="AQ798" s="7"/>
      <c r="AR798" s="7"/>
      <c r="AS798" s="7"/>
      <c r="AT798" s="7"/>
      <c r="AV798" s="26" t="e">
        <f t="shared" si="89"/>
        <v>#VALUE!</v>
      </c>
      <c r="AW798" s="7"/>
      <c r="AX798" s="7"/>
      <c r="AY798" s="7"/>
      <c r="AZ798" s="7"/>
      <c r="BA798" s="7"/>
      <c r="BB798" s="7"/>
    </row>
    <row r="799" spans="1:54" x14ac:dyDescent="0.45">
      <c r="A799" s="48">
        <f t="shared" si="90"/>
        <v>42792</v>
      </c>
      <c r="B799" s="60"/>
      <c r="C799" s="61">
        <f>INDEX(($I$12:$N$1473,$Q$12:$V$1473,$Y$12:$AD$1473),$A799-VLOOKUP($C$3,$CA$3:$CC$10,3,FALSE)+1,3,VLOOKUP($C$3,$CA$3:$CB$10,2,FALSE))</f>
        <v>9.3000000000000007</v>
      </c>
      <c r="D799" s="61">
        <f>INDEX(($I$12:$N$1473,$Q$12:$V$1473,$Y$12:$AD$1473),$A799-VLOOKUP($C$3,$CA$3:$CC$10,3,FALSE)+1,4,VLOOKUP($C$3,$CA$3:$CB$10,2,FALSE))</f>
        <v>13.7</v>
      </c>
      <c r="E799" s="61">
        <f>INDEX(($I$12:$N$1473,$Q$12:$V$1473,$Y$12:$AD$1473),$A799-VLOOKUP($C$3,$CA$3:$CC$10,3,FALSE)+1,5,VLOOKUP($C$3,$CA$3:$CB$10,2,FALSE))</f>
        <v>5.0999999999999996</v>
      </c>
      <c r="F799" s="62">
        <f>INDEX(($I$12:$N$1473,$Q$12:$V$1473,$Y$12:$AD$1473),$A799-VLOOKUP($C$3,$CA$3:$CC$10,3,FALSE)+1,6,VLOOKUP($C$3,$CA$3:$CB$10,2,FALSE))</f>
        <v>12.3</v>
      </c>
      <c r="G799" s="30"/>
      <c r="H799" s="26">
        <f t="shared" si="84"/>
        <v>42792</v>
      </c>
      <c r="I799" s="7" t="s">
        <v>807</v>
      </c>
      <c r="J799" s="7" t="s">
        <v>20</v>
      </c>
      <c r="K799" s="7">
        <v>8.6</v>
      </c>
      <c r="L799" s="7"/>
      <c r="M799" s="7">
        <v>6.1</v>
      </c>
      <c r="N799" s="7">
        <v>12.7</v>
      </c>
      <c r="P799" s="26">
        <f t="shared" si="85"/>
        <v>42792</v>
      </c>
      <c r="Q799" s="7" t="s">
        <v>807</v>
      </c>
      <c r="R799" s="7" t="s">
        <v>20</v>
      </c>
      <c r="S799" s="7">
        <v>8.35</v>
      </c>
      <c r="T799" s="7">
        <v>13.52</v>
      </c>
      <c r="U799" s="7">
        <v>6.4</v>
      </c>
      <c r="V799" s="7">
        <v>12.9</v>
      </c>
      <c r="X799" s="26">
        <f t="shared" si="86"/>
        <v>42792</v>
      </c>
      <c r="Y799" s="174" t="s">
        <v>807</v>
      </c>
      <c r="Z799" s="174" t="s">
        <v>20</v>
      </c>
      <c r="AA799" s="174">
        <v>9.3000000000000007</v>
      </c>
      <c r="AB799" s="174">
        <v>13.7</v>
      </c>
      <c r="AC799" s="174">
        <v>5.0999999999999996</v>
      </c>
      <c r="AD799" s="174">
        <v>12.3</v>
      </c>
      <c r="AF799" s="26" t="e">
        <f t="shared" si="87"/>
        <v>#VALUE!</v>
      </c>
      <c r="AG799" s="7"/>
      <c r="AH799" s="7"/>
      <c r="AI799" s="7"/>
      <c r="AJ799" s="7"/>
      <c r="AK799" s="7"/>
      <c r="AL799" s="7"/>
      <c r="AN799" s="26" t="e">
        <f t="shared" si="88"/>
        <v>#VALUE!</v>
      </c>
      <c r="AO799" s="7"/>
      <c r="AP799" s="7"/>
      <c r="AQ799" s="7"/>
      <c r="AR799" s="7"/>
      <c r="AS799" s="7"/>
      <c r="AT799" s="7"/>
      <c r="AV799" s="26" t="e">
        <f t="shared" si="89"/>
        <v>#VALUE!</v>
      </c>
      <c r="AW799" s="7"/>
      <c r="AX799" s="7"/>
      <c r="AY799" s="7"/>
      <c r="AZ799" s="7"/>
      <c r="BA799" s="7"/>
      <c r="BB799" s="7"/>
    </row>
    <row r="800" spans="1:54" x14ac:dyDescent="0.45">
      <c r="A800" s="48">
        <f t="shared" si="90"/>
        <v>42793</v>
      </c>
      <c r="B800" s="60"/>
      <c r="C800" s="61">
        <f>INDEX(($I$12:$N$1473,$Q$12:$V$1473,$Y$12:$AD$1473),$A800-VLOOKUP($C$3,$CA$3:$CC$10,3,FALSE)+1,3,VLOOKUP($C$3,$CA$3:$CB$10,2,FALSE))</f>
        <v>8.0500000000000007</v>
      </c>
      <c r="D800" s="61">
        <f>INDEX(($I$12:$N$1473,$Q$12:$V$1473,$Y$12:$AD$1473),$A800-VLOOKUP($C$3,$CA$3:$CC$10,3,FALSE)+1,4,VLOOKUP($C$3,$CA$3:$CB$10,2,FALSE))</f>
        <v>13.7</v>
      </c>
      <c r="E800" s="61">
        <f>INDEX(($I$12:$N$1473,$Q$12:$V$1473,$Y$12:$AD$1473),$A800-VLOOKUP($C$3,$CA$3:$CC$10,3,FALSE)+1,5,VLOOKUP($C$3,$CA$3:$CB$10,2,FALSE))</f>
        <v>7.7</v>
      </c>
      <c r="F800" s="62">
        <f>INDEX(($I$12:$N$1473,$Q$12:$V$1473,$Y$12:$AD$1473),$A800-VLOOKUP($C$3,$CA$3:$CC$10,3,FALSE)+1,6,VLOOKUP($C$3,$CA$3:$CB$10,2,FALSE))</f>
        <v>12.2</v>
      </c>
      <c r="G800" s="30"/>
      <c r="H800" s="26">
        <f t="shared" si="84"/>
        <v>42793</v>
      </c>
      <c r="I800" s="7" t="s">
        <v>808</v>
      </c>
      <c r="J800" s="7" t="s">
        <v>20</v>
      </c>
      <c r="K800" s="7">
        <v>7.65</v>
      </c>
      <c r="L800" s="7"/>
      <c r="M800" s="7">
        <v>8.3000000000000007</v>
      </c>
      <c r="N800" s="7">
        <v>12.4</v>
      </c>
      <c r="P800" s="26">
        <f t="shared" si="85"/>
        <v>42793</v>
      </c>
      <c r="Q800" s="7" t="s">
        <v>808</v>
      </c>
      <c r="R800" s="7" t="s">
        <v>20</v>
      </c>
      <c r="S800" s="7">
        <v>7.35</v>
      </c>
      <c r="T800" s="7">
        <v>13.52</v>
      </c>
      <c r="U800" s="7">
        <v>8.8000000000000007</v>
      </c>
      <c r="V800" s="7">
        <v>12.5</v>
      </c>
      <c r="X800" s="26">
        <f t="shared" si="86"/>
        <v>42793</v>
      </c>
      <c r="Y800" s="174" t="s">
        <v>808</v>
      </c>
      <c r="Z800" s="174" t="s">
        <v>20</v>
      </c>
      <c r="AA800" s="174">
        <v>8.0500000000000007</v>
      </c>
      <c r="AB800" s="174">
        <v>13.7</v>
      </c>
      <c r="AC800" s="174">
        <v>7.7</v>
      </c>
      <c r="AD800" s="174">
        <v>12.2</v>
      </c>
      <c r="AF800" s="26" t="e">
        <f t="shared" si="87"/>
        <v>#VALUE!</v>
      </c>
      <c r="AG800" s="7"/>
      <c r="AH800" s="7"/>
      <c r="AI800" s="7"/>
      <c r="AJ800" s="7"/>
      <c r="AK800" s="7"/>
      <c r="AL800" s="7"/>
      <c r="AN800" s="26" t="e">
        <f t="shared" si="88"/>
        <v>#VALUE!</v>
      </c>
      <c r="AO800" s="7"/>
      <c r="AP800" s="7"/>
      <c r="AQ800" s="7"/>
      <c r="AR800" s="7"/>
      <c r="AS800" s="7"/>
      <c r="AT800" s="7"/>
      <c r="AV800" s="26" t="e">
        <f t="shared" si="89"/>
        <v>#VALUE!</v>
      </c>
      <c r="AW800" s="7"/>
      <c r="AX800" s="7"/>
      <c r="AY800" s="7"/>
      <c r="AZ800" s="7"/>
      <c r="BA800" s="7"/>
      <c r="BB800" s="7"/>
    </row>
    <row r="801" spans="1:54" x14ac:dyDescent="0.45">
      <c r="A801" s="48">
        <f t="shared" si="90"/>
        <v>42794</v>
      </c>
      <c r="B801" s="60"/>
      <c r="C801" s="61">
        <f>INDEX(($I$12:$N$1473,$Q$12:$V$1473,$Y$12:$AD$1473),$A801-VLOOKUP($C$3,$CA$3:$CC$10,3,FALSE)+1,3,VLOOKUP($C$3,$CA$3:$CB$10,2,FALSE))</f>
        <v>11.5</v>
      </c>
      <c r="D801" s="61">
        <f>INDEX(($I$12:$N$1473,$Q$12:$V$1473,$Y$12:$AD$1473),$A801-VLOOKUP($C$3,$CA$3:$CC$10,3,FALSE)+1,4,VLOOKUP($C$3,$CA$3:$CB$10,2,FALSE))</f>
        <v>13.7</v>
      </c>
      <c r="E801" s="61">
        <f>INDEX(($I$12:$N$1473,$Q$12:$V$1473,$Y$12:$AD$1473),$A801-VLOOKUP($C$3,$CA$3:$CC$10,3,FALSE)+1,5,VLOOKUP($C$3,$CA$3:$CB$10,2,FALSE))</f>
        <v>3.9</v>
      </c>
      <c r="F801" s="62">
        <f>INDEX(($I$12:$N$1473,$Q$12:$V$1473,$Y$12:$AD$1473),$A801-VLOOKUP($C$3,$CA$3:$CC$10,3,FALSE)+1,6,VLOOKUP($C$3,$CA$3:$CB$10,2,FALSE))</f>
        <v>9.1</v>
      </c>
      <c r="G801" s="30"/>
      <c r="H801" s="26">
        <f t="shared" si="84"/>
        <v>42794</v>
      </c>
      <c r="I801" s="7" t="s">
        <v>809</v>
      </c>
      <c r="J801" s="7" t="s">
        <v>20</v>
      </c>
      <c r="K801" s="7">
        <v>11.25</v>
      </c>
      <c r="L801" s="7"/>
      <c r="M801" s="7">
        <v>4.5</v>
      </c>
      <c r="N801" s="7">
        <v>9</v>
      </c>
      <c r="P801" s="26">
        <f t="shared" si="85"/>
        <v>42794</v>
      </c>
      <c r="Q801" s="7" t="s">
        <v>809</v>
      </c>
      <c r="R801" s="7" t="s">
        <v>20</v>
      </c>
      <c r="S801" s="7">
        <v>11.05</v>
      </c>
      <c r="T801" s="7">
        <v>13.52</v>
      </c>
      <c r="U801" s="7">
        <v>4.7</v>
      </c>
      <c r="V801" s="7">
        <v>9.1999999999999993</v>
      </c>
      <c r="X801" s="26">
        <f t="shared" si="86"/>
        <v>42794</v>
      </c>
      <c r="Y801" s="174" t="s">
        <v>809</v>
      </c>
      <c r="Z801" s="174" t="s">
        <v>20</v>
      </c>
      <c r="AA801" s="174">
        <v>11.5</v>
      </c>
      <c r="AB801" s="174">
        <v>13.7</v>
      </c>
      <c r="AC801" s="174">
        <v>3.9</v>
      </c>
      <c r="AD801" s="174">
        <v>9.1</v>
      </c>
      <c r="AF801" s="26" t="e">
        <f t="shared" si="87"/>
        <v>#VALUE!</v>
      </c>
      <c r="AG801" s="7"/>
      <c r="AH801" s="7"/>
      <c r="AI801" s="7"/>
      <c r="AJ801" s="7"/>
      <c r="AK801" s="7"/>
      <c r="AL801" s="7"/>
      <c r="AN801" s="26" t="e">
        <f t="shared" si="88"/>
        <v>#VALUE!</v>
      </c>
      <c r="AO801" s="7"/>
      <c r="AP801" s="7"/>
      <c r="AQ801" s="7"/>
      <c r="AR801" s="7"/>
      <c r="AS801" s="7"/>
      <c r="AT801" s="7"/>
      <c r="AV801" s="26" t="e">
        <f t="shared" si="89"/>
        <v>#VALUE!</v>
      </c>
      <c r="AW801" s="7"/>
      <c r="AX801" s="7"/>
      <c r="AY801" s="7"/>
      <c r="AZ801" s="7"/>
      <c r="BA801" s="7"/>
      <c r="BB801" s="7"/>
    </row>
    <row r="802" spans="1:54" x14ac:dyDescent="0.45">
      <c r="A802" s="48">
        <f t="shared" si="90"/>
        <v>42795</v>
      </c>
      <c r="B802" s="60"/>
      <c r="C802" s="61">
        <f>INDEX(($I$12:$N$1473,$Q$12:$V$1473,$Y$12:$AD$1473),$A802-VLOOKUP($C$3,$CA$3:$CC$10,3,FALSE)+1,3,VLOOKUP($C$3,$CA$3:$CB$10,2,FALSE))</f>
        <v>9.6</v>
      </c>
      <c r="D802" s="61">
        <f>INDEX(($I$12:$N$1473,$Q$12:$V$1473,$Y$12:$AD$1473),$A802-VLOOKUP($C$3,$CA$3:$CC$10,3,FALSE)+1,4,VLOOKUP($C$3,$CA$3:$CB$10,2,FALSE))</f>
        <v>10.81</v>
      </c>
      <c r="E802" s="61">
        <f>INDEX(($I$12:$N$1473,$Q$12:$V$1473,$Y$12:$AD$1473),$A802-VLOOKUP($C$3,$CA$3:$CC$10,3,FALSE)+1,5,VLOOKUP($C$3,$CA$3:$CB$10,2,FALSE))</f>
        <v>5.3</v>
      </c>
      <c r="F802" s="62">
        <f>INDEX(($I$12:$N$1473,$Q$12:$V$1473,$Y$12:$AD$1473),$A802-VLOOKUP($C$3,$CA$3:$CC$10,3,FALSE)+1,6,VLOOKUP($C$3,$CA$3:$CB$10,2,FALSE))</f>
        <v>11.5</v>
      </c>
      <c r="G802" s="30"/>
      <c r="H802" s="26">
        <f t="shared" si="84"/>
        <v>42795</v>
      </c>
      <c r="I802" s="7" t="s">
        <v>810</v>
      </c>
      <c r="J802" s="7" t="s">
        <v>20</v>
      </c>
      <c r="K802" s="7">
        <v>9.15</v>
      </c>
      <c r="L802" s="7"/>
      <c r="M802" s="7">
        <v>5.9</v>
      </c>
      <c r="N802" s="7">
        <v>11.8</v>
      </c>
      <c r="P802" s="26">
        <f t="shared" si="85"/>
        <v>42795</v>
      </c>
      <c r="Q802" s="7" t="s">
        <v>810</v>
      </c>
      <c r="R802" s="7" t="s">
        <v>20</v>
      </c>
      <c r="S802" s="7">
        <v>9.1</v>
      </c>
      <c r="T802" s="7">
        <v>10.71</v>
      </c>
      <c r="U802" s="7">
        <v>5.9</v>
      </c>
      <c r="V802" s="7">
        <v>11.9</v>
      </c>
      <c r="X802" s="26">
        <f t="shared" si="86"/>
        <v>42795</v>
      </c>
      <c r="Y802" s="174" t="s">
        <v>810</v>
      </c>
      <c r="Z802" s="174" t="s">
        <v>20</v>
      </c>
      <c r="AA802" s="174">
        <v>9.6</v>
      </c>
      <c r="AB802" s="174">
        <v>10.81</v>
      </c>
      <c r="AC802" s="174">
        <v>5.3</v>
      </c>
      <c r="AD802" s="174">
        <v>11.5</v>
      </c>
      <c r="AF802" s="26" t="e">
        <f t="shared" si="87"/>
        <v>#VALUE!</v>
      </c>
      <c r="AG802" s="7"/>
      <c r="AH802" s="7"/>
      <c r="AI802" s="7"/>
      <c r="AJ802" s="7"/>
      <c r="AK802" s="7"/>
      <c r="AL802" s="7"/>
      <c r="AN802" s="26" t="e">
        <f t="shared" si="88"/>
        <v>#VALUE!</v>
      </c>
      <c r="AO802" s="7"/>
      <c r="AP802" s="7"/>
      <c r="AQ802" s="7"/>
      <c r="AR802" s="7"/>
      <c r="AS802" s="7"/>
      <c r="AT802" s="7"/>
      <c r="AV802" s="26" t="e">
        <f t="shared" si="89"/>
        <v>#VALUE!</v>
      </c>
      <c r="AW802" s="7"/>
      <c r="AX802" s="7"/>
      <c r="AY802" s="7"/>
      <c r="AZ802" s="7"/>
      <c r="BA802" s="7"/>
      <c r="BB802" s="7"/>
    </row>
    <row r="803" spans="1:54" x14ac:dyDescent="0.45">
      <c r="A803" s="48">
        <f t="shared" si="90"/>
        <v>42796</v>
      </c>
      <c r="B803" s="60"/>
      <c r="C803" s="61">
        <f>INDEX(($I$12:$N$1473,$Q$12:$V$1473,$Y$12:$AD$1473),$A803-VLOOKUP($C$3,$CA$3:$CC$10,3,FALSE)+1,3,VLOOKUP($C$3,$CA$3:$CB$10,2,FALSE))</f>
        <v>9.25</v>
      </c>
      <c r="D803" s="61">
        <f>INDEX(($I$12:$N$1473,$Q$12:$V$1473,$Y$12:$AD$1473),$A803-VLOOKUP($C$3,$CA$3:$CC$10,3,FALSE)+1,4,VLOOKUP($C$3,$CA$3:$CB$10,2,FALSE))</f>
        <v>10.81</v>
      </c>
      <c r="E803" s="61">
        <f>INDEX(($I$12:$N$1473,$Q$12:$V$1473,$Y$12:$AD$1473),$A803-VLOOKUP($C$3,$CA$3:$CC$10,3,FALSE)+1,5,VLOOKUP($C$3,$CA$3:$CB$10,2,FALSE))</f>
        <v>4.9000000000000004</v>
      </c>
      <c r="F803" s="62">
        <f>INDEX(($I$12:$N$1473,$Q$12:$V$1473,$Y$12:$AD$1473),$A803-VLOOKUP($C$3,$CA$3:$CC$10,3,FALSE)+1,6,VLOOKUP($C$3,$CA$3:$CB$10,2,FALSE))</f>
        <v>12.6</v>
      </c>
      <c r="G803" s="30"/>
      <c r="H803" s="26">
        <f t="shared" si="84"/>
        <v>42796</v>
      </c>
      <c r="I803" s="7" t="s">
        <v>811</v>
      </c>
      <c r="J803" s="7" t="s">
        <v>20</v>
      </c>
      <c r="K803" s="7">
        <v>8.8000000000000007</v>
      </c>
      <c r="L803" s="7"/>
      <c r="M803" s="7">
        <v>5.8</v>
      </c>
      <c r="N803" s="7">
        <v>12.6</v>
      </c>
      <c r="P803" s="26">
        <f t="shared" si="85"/>
        <v>42796</v>
      </c>
      <c r="Q803" s="7" t="s">
        <v>811</v>
      </c>
      <c r="R803" s="7" t="s">
        <v>20</v>
      </c>
      <c r="S803" s="7">
        <v>8.6999999999999993</v>
      </c>
      <c r="T803" s="7">
        <v>10.71</v>
      </c>
      <c r="U803" s="7">
        <v>6.1</v>
      </c>
      <c r="V803" s="7">
        <v>12.5</v>
      </c>
      <c r="X803" s="26">
        <f t="shared" si="86"/>
        <v>42796</v>
      </c>
      <c r="Y803" s="174" t="s">
        <v>811</v>
      </c>
      <c r="Z803" s="174" t="s">
        <v>20</v>
      </c>
      <c r="AA803" s="174">
        <v>9.25</v>
      </c>
      <c r="AB803" s="174">
        <v>10.81</v>
      </c>
      <c r="AC803" s="174">
        <v>4.9000000000000004</v>
      </c>
      <c r="AD803" s="174">
        <v>12.6</v>
      </c>
      <c r="AF803" s="26" t="e">
        <f t="shared" si="87"/>
        <v>#VALUE!</v>
      </c>
      <c r="AG803" s="7"/>
      <c r="AH803" s="7"/>
      <c r="AI803" s="7"/>
      <c r="AJ803" s="7"/>
      <c r="AK803" s="7"/>
      <c r="AL803" s="7"/>
      <c r="AN803" s="26" t="e">
        <f t="shared" si="88"/>
        <v>#VALUE!</v>
      </c>
      <c r="AO803" s="7"/>
      <c r="AP803" s="7"/>
      <c r="AQ803" s="7"/>
      <c r="AR803" s="7"/>
      <c r="AS803" s="7"/>
      <c r="AT803" s="7"/>
      <c r="AV803" s="26" t="e">
        <f t="shared" si="89"/>
        <v>#VALUE!</v>
      </c>
      <c r="AW803" s="7"/>
      <c r="AX803" s="7"/>
      <c r="AY803" s="7"/>
      <c r="AZ803" s="7"/>
      <c r="BA803" s="7"/>
      <c r="BB803" s="7"/>
    </row>
    <row r="804" spans="1:54" x14ac:dyDescent="0.45">
      <c r="A804" s="48">
        <f t="shared" si="90"/>
        <v>42797</v>
      </c>
      <c r="B804" s="60"/>
      <c r="C804" s="61">
        <f>INDEX(($I$12:$N$1473,$Q$12:$V$1473,$Y$12:$AD$1473),$A804-VLOOKUP($C$3,$CA$3:$CC$10,3,FALSE)+1,3,VLOOKUP($C$3,$CA$3:$CB$10,2,FALSE))</f>
        <v>7.4</v>
      </c>
      <c r="D804" s="61">
        <f>INDEX(($I$12:$N$1473,$Q$12:$V$1473,$Y$12:$AD$1473),$A804-VLOOKUP($C$3,$CA$3:$CC$10,3,FALSE)+1,4,VLOOKUP($C$3,$CA$3:$CB$10,2,FALSE))</f>
        <v>10.81</v>
      </c>
      <c r="E804" s="61">
        <f>INDEX(($I$12:$N$1473,$Q$12:$V$1473,$Y$12:$AD$1473),$A804-VLOOKUP($C$3,$CA$3:$CC$10,3,FALSE)+1,5,VLOOKUP($C$3,$CA$3:$CB$10,2,FALSE))</f>
        <v>5.8</v>
      </c>
      <c r="F804" s="62">
        <f>INDEX(($I$12:$N$1473,$Q$12:$V$1473,$Y$12:$AD$1473),$A804-VLOOKUP($C$3,$CA$3:$CC$10,3,FALSE)+1,6,VLOOKUP($C$3,$CA$3:$CB$10,2,FALSE))</f>
        <v>15.4</v>
      </c>
      <c r="G804" s="30"/>
      <c r="H804" s="26">
        <f t="shared" si="84"/>
        <v>42797</v>
      </c>
      <c r="I804" s="7" t="s">
        <v>812</v>
      </c>
      <c r="J804" s="7" t="s">
        <v>20</v>
      </c>
      <c r="K804" s="7">
        <v>7.05</v>
      </c>
      <c r="L804" s="7"/>
      <c r="M804" s="7">
        <v>6.3</v>
      </c>
      <c r="N804" s="7">
        <v>15.6</v>
      </c>
      <c r="P804" s="26">
        <f t="shared" si="85"/>
        <v>42797</v>
      </c>
      <c r="Q804" s="7" t="s">
        <v>812</v>
      </c>
      <c r="R804" s="7" t="s">
        <v>20</v>
      </c>
      <c r="S804" s="7">
        <v>8.4</v>
      </c>
      <c r="T804" s="7">
        <v>10.71</v>
      </c>
      <c r="U804" s="7">
        <v>4.2</v>
      </c>
      <c r="V804" s="7">
        <v>15</v>
      </c>
      <c r="X804" s="26">
        <f t="shared" si="86"/>
        <v>42797</v>
      </c>
      <c r="Y804" s="174" t="s">
        <v>812</v>
      </c>
      <c r="Z804" s="174" t="s">
        <v>20</v>
      </c>
      <c r="AA804" s="174">
        <v>7.4</v>
      </c>
      <c r="AB804" s="174">
        <v>10.81</v>
      </c>
      <c r="AC804" s="174">
        <v>5.8</v>
      </c>
      <c r="AD804" s="174">
        <v>15.4</v>
      </c>
      <c r="AF804" s="26" t="e">
        <f t="shared" si="87"/>
        <v>#VALUE!</v>
      </c>
      <c r="AG804" s="7"/>
      <c r="AH804" s="7"/>
      <c r="AI804" s="7"/>
      <c r="AJ804" s="7"/>
      <c r="AK804" s="7"/>
      <c r="AL804" s="7"/>
      <c r="AN804" s="26" t="e">
        <f t="shared" si="88"/>
        <v>#VALUE!</v>
      </c>
      <c r="AO804" s="7"/>
      <c r="AP804" s="7"/>
      <c r="AQ804" s="7"/>
      <c r="AR804" s="7"/>
      <c r="AS804" s="7"/>
      <c r="AT804" s="7"/>
      <c r="AV804" s="26" t="e">
        <f t="shared" si="89"/>
        <v>#VALUE!</v>
      </c>
      <c r="AW804" s="7"/>
      <c r="AX804" s="7"/>
      <c r="AY804" s="7"/>
      <c r="AZ804" s="7"/>
      <c r="BA804" s="7"/>
      <c r="BB804" s="7"/>
    </row>
    <row r="805" spans="1:54" x14ac:dyDescent="0.45">
      <c r="A805" s="48">
        <f t="shared" si="90"/>
        <v>42798</v>
      </c>
      <c r="B805" s="60"/>
      <c r="C805" s="61">
        <f>INDEX(($I$12:$N$1473,$Q$12:$V$1473,$Y$12:$AD$1473),$A805-VLOOKUP($C$3,$CA$3:$CC$10,3,FALSE)+1,3,VLOOKUP($C$3,$CA$3:$CB$10,2,FALSE))</f>
        <v>10.199999999999999</v>
      </c>
      <c r="D805" s="61">
        <f>INDEX(($I$12:$N$1473,$Q$12:$V$1473,$Y$12:$AD$1473),$A805-VLOOKUP($C$3,$CA$3:$CC$10,3,FALSE)+1,4,VLOOKUP($C$3,$CA$3:$CB$10,2,FALSE))</f>
        <v>10.81</v>
      </c>
      <c r="E805" s="61">
        <f>INDEX(($I$12:$N$1473,$Q$12:$V$1473,$Y$12:$AD$1473),$A805-VLOOKUP($C$3,$CA$3:$CC$10,3,FALSE)+1,5,VLOOKUP($C$3,$CA$3:$CB$10,2,FALSE))</f>
        <v>6.7</v>
      </c>
      <c r="F805" s="62">
        <f>INDEX(($I$12:$N$1473,$Q$12:$V$1473,$Y$12:$AD$1473),$A805-VLOOKUP($C$3,$CA$3:$CC$10,3,FALSE)+1,6,VLOOKUP($C$3,$CA$3:$CB$10,2,FALSE))</f>
        <v>8.9</v>
      </c>
      <c r="G805" s="30"/>
      <c r="H805" s="26">
        <f t="shared" si="84"/>
        <v>42798</v>
      </c>
      <c r="I805" s="7" t="s">
        <v>813</v>
      </c>
      <c r="J805" s="7" t="s">
        <v>20</v>
      </c>
      <c r="K805" s="7">
        <v>9.85</v>
      </c>
      <c r="L805" s="7"/>
      <c r="M805" s="7">
        <v>7.1</v>
      </c>
      <c r="N805" s="7">
        <v>9.1999999999999993</v>
      </c>
      <c r="P805" s="26">
        <f t="shared" si="85"/>
        <v>42798</v>
      </c>
      <c r="Q805" s="7" t="s">
        <v>813</v>
      </c>
      <c r="R805" s="7" t="s">
        <v>20</v>
      </c>
      <c r="S805" s="7">
        <v>9.8000000000000007</v>
      </c>
      <c r="T805" s="7">
        <v>10.71</v>
      </c>
      <c r="U805" s="7">
        <v>7</v>
      </c>
      <c r="V805" s="7">
        <v>9.4</v>
      </c>
      <c r="X805" s="26">
        <f t="shared" si="86"/>
        <v>42798</v>
      </c>
      <c r="Y805" s="174" t="s">
        <v>813</v>
      </c>
      <c r="Z805" s="174" t="s">
        <v>20</v>
      </c>
      <c r="AA805" s="174">
        <v>10.199999999999999</v>
      </c>
      <c r="AB805" s="174">
        <v>10.81</v>
      </c>
      <c r="AC805" s="174">
        <v>6.7</v>
      </c>
      <c r="AD805" s="174">
        <v>8.9</v>
      </c>
      <c r="AF805" s="26" t="e">
        <f t="shared" si="87"/>
        <v>#VALUE!</v>
      </c>
      <c r="AG805" s="7"/>
      <c r="AH805" s="7"/>
      <c r="AI805" s="7"/>
      <c r="AJ805" s="7"/>
      <c r="AK805" s="7"/>
      <c r="AL805" s="7"/>
      <c r="AN805" s="26" t="e">
        <f t="shared" si="88"/>
        <v>#VALUE!</v>
      </c>
      <c r="AO805" s="7"/>
      <c r="AP805" s="7"/>
      <c r="AQ805" s="7"/>
      <c r="AR805" s="7"/>
      <c r="AS805" s="7"/>
      <c r="AT805" s="7"/>
      <c r="AV805" s="26" t="e">
        <f t="shared" si="89"/>
        <v>#VALUE!</v>
      </c>
      <c r="AW805" s="7"/>
      <c r="AX805" s="7"/>
      <c r="AY805" s="7"/>
      <c r="AZ805" s="7"/>
      <c r="BA805" s="7"/>
      <c r="BB805" s="7"/>
    </row>
    <row r="806" spans="1:54" x14ac:dyDescent="0.45">
      <c r="A806" s="48">
        <f t="shared" si="90"/>
        <v>42799</v>
      </c>
      <c r="B806" s="60"/>
      <c r="C806" s="61">
        <f>INDEX(($I$12:$N$1473,$Q$12:$V$1473,$Y$12:$AD$1473),$A806-VLOOKUP($C$3,$CA$3:$CC$10,3,FALSE)+1,3,VLOOKUP($C$3,$CA$3:$CB$10,2,FALSE))</f>
        <v>10.6</v>
      </c>
      <c r="D806" s="61">
        <f>INDEX(($I$12:$N$1473,$Q$12:$V$1473,$Y$12:$AD$1473),$A806-VLOOKUP($C$3,$CA$3:$CC$10,3,FALSE)+1,4,VLOOKUP($C$3,$CA$3:$CB$10,2,FALSE))</f>
        <v>10.81</v>
      </c>
      <c r="E806" s="61">
        <f>INDEX(($I$12:$N$1473,$Q$12:$V$1473,$Y$12:$AD$1473),$A806-VLOOKUP($C$3,$CA$3:$CC$10,3,FALSE)+1,5,VLOOKUP($C$3,$CA$3:$CB$10,2,FALSE))</f>
        <v>3.9</v>
      </c>
      <c r="F806" s="62">
        <f>INDEX(($I$12:$N$1473,$Q$12:$V$1473,$Y$12:$AD$1473),$A806-VLOOKUP($C$3,$CA$3:$CC$10,3,FALSE)+1,6,VLOOKUP($C$3,$CA$3:$CB$10,2,FALSE))</f>
        <v>10.9</v>
      </c>
      <c r="G806" s="30"/>
      <c r="H806" s="26">
        <f t="shared" si="84"/>
        <v>42799</v>
      </c>
      <c r="I806" s="7" t="s">
        <v>814</v>
      </c>
      <c r="J806" s="7" t="s">
        <v>20</v>
      </c>
      <c r="K806" s="7">
        <v>10.7</v>
      </c>
      <c r="L806" s="7"/>
      <c r="M806" s="7">
        <v>4.5</v>
      </c>
      <c r="N806" s="7">
        <v>10.1</v>
      </c>
      <c r="P806" s="26">
        <f t="shared" si="85"/>
        <v>42799</v>
      </c>
      <c r="Q806" s="7" t="s">
        <v>814</v>
      </c>
      <c r="R806" s="7" t="s">
        <v>20</v>
      </c>
      <c r="S806" s="7">
        <v>10.7</v>
      </c>
      <c r="T806" s="7">
        <v>10.71</v>
      </c>
      <c r="U806" s="7">
        <v>4.8</v>
      </c>
      <c r="V806" s="7">
        <v>9.8000000000000007</v>
      </c>
      <c r="X806" s="26">
        <f t="shared" si="86"/>
        <v>42799</v>
      </c>
      <c r="Y806" s="174" t="s">
        <v>814</v>
      </c>
      <c r="Z806" s="174" t="s">
        <v>20</v>
      </c>
      <c r="AA806" s="174">
        <v>10.6</v>
      </c>
      <c r="AB806" s="174">
        <v>10.81</v>
      </c>
      <c r="AC806" s="174">
        <v>3.9</v>
      </c>
      <c r="AD806" s="174">
        <v>10.9</v>
      </c>
      <c r="AF806" s="26" t="e">
        <f t="shared" si="87"/>
        <v>#VALUE!</v>
      </c>
      <c r="AG806" s="7"/>
      <c r="AH806" s="7"/>
      <c r="AI806" s="7"/>
      <c r="AJ806" s="7"/>
      <c r="AK806" s="7"/>
      <c r="AL806" s="7"/>
      <c r="AN806" s="26" t="e">
        <f t="shared" si="88"/>
        <v>#VALUE!</v>
      </c>
      <c r="AO806" s="7"/>
      <c r="AP806" s="7"/>
      <c r="AQ806" s="7"/>
      <c r="AR806" s="7"/>
      <c r="AS806" s="7"/>
      <c r="AT806" s="7"/>
      <c r="AV806" s="26" t="e">
        <f t="shared" si="89"/>
        <v>#VALUE!</v>
      </c>
      <c r="AW806" s="7"/>
      <c r="AX806" s="7"/>
      <c r="AY806" s="7"/>
      <c r="AZ806" s="7"/>
      <c r="BA806" s="7"/>
      <c r="BB806" s="7"/>
    </row>
    <row r="807" spans="1:54" x14ac:dyDescent="0.45">
      <c r="A807" s="48">
        <f t="shared" si="90"/>
        <v>42800</v>
      </c>
      <c r="B807" s="60"/>
      <c r="C807" s="61">
        <f>INDEX(($I$12:$N$1473,$Q$12:$V$1473,$Y$12:$AD$1473),$A807-VLOOKUP($C$3,$CA$3:$CC$10,3,FALSE)+1,3,VLOOKUP($C$3,$CA$3:$CB$10,2,FALSE))</f>
        <v>13.05</v>
      </c>
      <c r="D807" s="61">
        <f>INDEX(($I$12:$N$1473,$Q$12:$V$1473,$Y$12:$AD$1473),$A807-VLOOKUP($C$3,$CA$3:$CC$10,3,FALSE)+1,4,VLOOKUP($C$3,$CA$3:$CB$10,2,FALSE))</f>
        <v>10.81</v>
      </c>
      <c r="E807" s="61">
        <f>INDEX(($I$12:$N$1473,$Q$12:$V$1473,$Y$12:$AD$1473),$A807-VLOOKUP($C$3,$CA$3:$CC$10,3,FALSE)+1,5,VLOOKUP($C$3,$CA$3:$CB$10,2,FALSE))</f>
        <v>3.1</v>
      </c>
      <c r="F807" s="62">
        <f>INDEX(($I$12:$N$1473,$Q$12:$V$1473,$Y$12:$AD$1473),$A807-VLOOKUP($C$3,$CA$3:$CC$10,3,FALSE)+1,6,VLOOKUP($C$3,$CA$3:$CB$10,2,FALSE))</f>
        <v>6.8</v>
      </c>
      <c r="G807" s="30"/>
      <c r="H807" s="26">
        <f t="shared" si="84"/>
        <v>42800</v>
      </c>
      <c r="I807" s="7" t="s">
        <v>815</v>
      </c>
      <c r="J807" s="7" t="s">
        <v>20</v>
      </c>
      <c r="K807" s="7">
        <v>12.15</v>
      </c>
      <c r="L807" s="7"/>
      <c r="M807" s="7">
        <v>4</v>
      </c>
      <c r="N807" s="7">
        <v>7.7</v>
      </c>
      <c r="P807" s="26">
        <f t="shared" si="85"/>
        <v>42800</v>
      </c>
      <c r="Q807" s="7" t="s">
        <v>815</v>
      </c>
      <c r="R807" s="7" t="s">
        <v>20</v>
      </c>
      <c r="S807" s="7">
        <v>11.5</v>
      </c>
      <c r="T807" s="7">
        <v>10.71</v>
      </c>
      <c r="U807" s="7">
        <v>4.7</v>
      </c>
      <c r="V807" s="7">
        <v>8.3000000000000007</v>
      </c>
      <c r="X807" s="26">
        <f t="shared" si="86"/>
        <v>42800</v>
      </c>
      <c r="Y807" s="174" t="s">
        <v>815</v>
      </c>
      <c r="Z807" s="174" t="s">
        <v>20</v>
      </c>
      <c r="AA807" s="174">
        <v>13.05</v>
      </c>
      <c r="AB807" s="174">
        <v>10.81</v>
      </c>
      <c r="AC807" s="174">
        <v>3.1</v>
      </c>
      <c r="AD807" s="174">
        <v>6.8</v>
      </c>
      <c r="AF807" s="26" t="e">
        <f t="shared" si="87"/>
        <v>#VALUE!</v>
      </c>
      <c r="AG807" s="7"/>
      <c r="AH807" s="7"/>
      <c r="AI807" s="7"/>
      <c r="AJ807" s="7"/>
      <c r="AK807" s="7"/>
      <c r="AL807" s="7"/>
      <c r="AN807" s="26" t="e">
        <f t="shared" si="88"/>
        <v>#VALUE!</v>
      </c>
      <c r="AO807" s="7"/>
      <c r="AP807" s="7"/>
      <c r="AQ807" s="7"/>
      <c r="AR807" s="7"/>
      <c r="AS807" s="7"/>
      <c r="AT807" s="7"/>
      <c r="AV807" s="26" t="e">
        <f t="shared" si="89"/>
        <v>#VALUE!</v>
      </c>
      <c r="AW807" s="7"/>
      <c r="AX807" s="7"/>
      <c r="AY807" s="7"/>
      <c r="AZ807" s="7"/>
      <c r="BA807" s="7"/>
      <c r="BB807" s="7"/>
    </row>
    <row r="808" spans="1:54" x14ac:dyDescent="0.45">
      <c r="A808" s="48">
        <f t="shared" si="90"/>
        <v>42801</v>
      </c>
      <c r="B808" s="60"/>
      <c r="C808" s="61">
        <f>INDEX(($I$12:$N$1473,$Q$12:$V$1473,$Y$12:$AD$1473),$A808-VLOOKUP($C$3,$CA$3:$CC$10,3,FALSE)+1,3,VLOOKUP($C$3,$CA$3:$CB$10,2,FALSE))</f>
        <v>10.199999999999999</v>
      </c>
      <c r="D808" s="61">
        <f>INDEX(($I$12:$N$1473,$Q$12:$V$1473,$Y$12:$AD$1473),$A808-VLOOKUP($C$3,$CA$3:$CC$10,3,FALSE)+1,4,VLOOKUP($C$3,$CA$3:$CB$10,2,FALSE))</f>
        <v>10.81</v>
      </c>
      <c r="E808" s="61">
        <f>INDEX(($I$12:$N$1473,$Q$12:$V$1473,$Y$12:$AD$1473),$A808-VLOOKUP($C$3,$CA$3:$CC$10,3,FALSE)+1,5,VLOOKUP($C$3,$CA$3:$CB$10,2,FALSE))</f>
        <v>5.4</v>
      </c>
      <c r="F808" s="62">
        <f>INDEX(($I$12:$N$1473,$Q$12:$V$1473,$Y$12:$AD$1473),$A808-VLOOKUP($C$3,$CA$3:$CC$10,3,FALSE)+1,6,VLOOKUP($C$3,$CA$3:$CB$10,2,FALSE))</f>
        <v>10.199999999999999</v>
      </c>
      <c r="G808" s="30"/>
      <c r="H808" s="26">
        <f t="shared" si="84"/>
        <v>42801</v>
      </c>
      <c r="I808" s="7" t="s">
        <v>816</v>
      </c>
      <c r="J808" s="7" t="s">
        <v>20</v>
      </c>
      <c r="K808" s="7">
        <v>9.75</v>
      </c>
      <c r="L808" s="7"/>
      <c r="M808" s="7">
        <v>6.1</v>
      </c>
      <c r="N808" s="7">
        <v>10.4</v>
      </c>
      <c r="P808" s="26">
        <f t="shared" si="85"/>
        <v>42801</v>
      </c>
      <c r="Q808" s="7" t="s">
        <v>816</v>
      </c>
      <c r="R808" s="7" t="s">
        <v>20</v>
      </c>
      <c r="S808" s="7">
        <v>9.85</v>
      </c>
      <c r="T808" s="7">
        <v>10.71</v>
      </c>
      <c r="U808" s="7">
        <v>5.7</v>
      </c>
      <c r="V808" s="7">
        <v>10.6</v>
      </c>
      <c r="X808" s="26">
        <f t="shared" si="86"/>
        <v>42801</v>
      </c>
      <c r="Y808" s="174" t="s">
        <v>816</v>
      </c>
      <c r="Z808" s="174" t="s">
        <v>20</v>
      </c>
      <c r="AA808" s="174">
        <v>10.199999999999999</v>
      </c>
      <c r="AB808" s="174">
        <v>10.81</v>
      </c>
      <c r="AC808" s="174">
        <v>5.4</v>
      </c>
      <c r="AD808" s="174">
        <v>10.199999999999999</v>
      </c>
      <c r="AF808" s="26" t="e">
        <f t="shared" si="87"/>
        <v>#VALUE!</v>
      </c>
      <c r="AG808" s="7"/>
      <c r="AH808" s="7"/>
      <c r="AI808" s="7"/>
      <c r="AJ808" s="7"/>
      <c r="AK808" s="7"/>
      <c r="AL808" s="7"/>
      <c r="AN808" s="26" t="e">
        <f t="shared" si="88"/>
        <v>#VALUE!</v>
      </c>
      <c r="AO808" s="7"/>
      <c r="AP808" s="7"/>
      <c r="AQ808" s="7"/>
      <c r="AR808" s="7"/>
      <c r="AS808" s="7"/>
      <c r="AT808" s="7"/>
      <c r="AV808" s="26" t="e">
        <f t="shared" si="89"/>
        <v>#VALUE!</v>
      </c>
      <c r="AW808" s="7"/>
      <c r="AX808" s="7"/>
      <c r="AY808" s="7"/>
      <c r="AZ808" s="7"/>
      <c r="BA808" s="7"/>
      <c r="BB808" s="7"/>
    </row>
    <row r="809" spans="1:54" x14ac:dyDescent="0.45">
      <c r="A809" s="48">
        <f t="shared" si="90"/>
        <v>42802</v>
      </c>
      <c r="B809" s="60"/>
      <c r="C809" s="61">
        <f>INDEX(($I$12:$N$1473,$Q$12:$V$1473,$Y$12:$AD$1473),$A809-VLOOKUP($C$3,$CA$3:$CC$10,3,FALSE)+1,3,VLOOKUP($C$3,$CA$3:$CB$10,2,FALSE))</f>
        <v>9.15</v>
      </c>
      <c r="D809" s="61">
        <f>INDEX(($I$12:$N$1473,$Q$12:$V$1473,$Y$12:$AD$1473),$A809-VLOOKUP($C$3,$CA$3:$CC$10,3,FALSE)+1,4,VLOOKUP($C$3,$CA$3:$CB$10,2,FALSE))</f>
        <v>10.81</v>
      </c>
      <c r="E809" s="61">
        <f>INDEX(($I$12:$N$1473,$Q$12:$V$1473,$Y$12:$AD$1473),$A809-VLOOKUP($C$3,$CA$3:$CC$10,3,FALSE)+1,5,VLOOKUP($C$3,$CA$3:$CB$10,2,FALSE))</f>
        <v>4.0999999999999996</v>
      </c>
      <c r="F809" s="62">
        <f>INDEX(($I$12:$N$1473,$Q$12:$V$1473,$Y$12:$AD$1473),$A809-VLOOKUP($C$3,$CA$3:$CC$10,3,FALSE)+1,6,VLOOKUP($C$3,$CA$3:$CB$10,2,FALSE))</f>
        <v>13.6</v>
      </c>
      <c r="G809" s="30"/>
      <c r="H809" s="26">
        <f t="shared" si="84"/>
        <v>42802</v>
      </c>
      <c r="I809" s="7" t="s">
        <v>817</v>
      </c>
      <c r="J809" s="7" t="s">
        <v>20</v>
      </c>
      <c r="K809" s="7">
        <v>8.1</v>
      </c>
      <c r="L809" s="7"/>
      <c r="M809" s="7">
        <v>5.9</v>
      </c>
      <c r="N809" s="7">
        <v>13.9</v>
      </c>
      <c r="P809" s="26">
        <f t="shared" si="85"/>
        <v>42802</v>
      </c>
      <c r="Q809" s="7" t="s">
        <v>817</v>
      </c>
      <c r="R809" s="7" t="s">
        <v>20</v>
      </c>
      <c r="S809" s="7">
        <v>9.15</v>
      </c>
      <c r="T809" s="7">
        <v>10.71</v>
      </c>
      <c r="U809" s="7">
        <v>3.8</v>
      </c>
      <c r="V809" s="7">
        <v>13.9</v>
      </c>
      <c r="X809" s="26">
        <f t="shared" si="86"/>
        <v>42802</v>
      </c>
      <c r="Y809" s="174" t="s">
        <v>817</v>
      </c>
      <c r="Z809" s="174" t="s">
        <v>20</v>
      </c>
      <c r="AA809" s="174">
        <v>9.15</v>
      </c>
      <c r="AB809" s="174">
        <v>10.81</v>
      </c>
      <c r="AC809" s="174">
        <v>4.0999999999999996</v>
      </c>
      <c r="AD809" s="174">
        <v>13.6</v>
      </c>
      <c r="AF809" s="26" t="e">
        <f t="shared" si="87"/>
        <v>#VALUE!</v>
      </c>
      <c r="AG809" s="7"/>
      <c r="AH809" s="7"/>
      <c r="AI809" s="7"/>
      <c r="AJ809" s="7"/>
      <c r="AK809" s="7"/>
      <c r="AL809" s="7"/>
      <c r="AN809" s="26" t="e">
        <f t="shared" si="88"/>
        <v>#VALUE!</v>
      </c>
      <c r="AO809" s="7"/>
      <c r="AP809" s="7"/>
      <c r="AQ809" s="7"/>
      <c r="AR809" s="7"/>
      <c r="AS809" s="7"/>
      <c r="AT809" s="7"/>
      <c r="AV809" s="26" t="e">
        <f t="shared" si="89"/>
        <v>#VALUE!</v>
      </c>
      <c r="AW809" s="7"/>
      <c r="AX809" s="7"/>
      <c r="AY809" s="7"/>
      <c r="AZ809" s="7"/>
      <c r="BA809" s="7"/>
      <c r="BB809" s="7"/>
    </row>
    <row r="810" spans="1:54" x14ac:dyDescent="0.45">
      <c r="A810" s="48">
        <f t="shared" si="90"/>
        <v>42803</v>
      </c>
      <c r="B810" s="60"/>
      <c r="C810" s="61">
        <f>INDEX(($I$12:$N$1473,$Q$12:$V$1473,$Y$12:$AD$1473),$A810-VLOOKUP($C$3,$CA$3:$CC$10,3,FALSE)+1,3,VLOOKUP($C$3,$CA$3:$CB$10,2,FALSE))</f>
        <v>5.05</v>
      </c>
      <c r="D810" s="61">
        <f>INDEX(($I$12:$N$1473,$Q$12:$V$1473,$Y$12:$AD$1473),$A810-VLOOKUP($C$3,$CA$3:$CC$10,3,FALSE)+1,4,VLOOKUP($C$3,$CA$3:$CB$10,2,FALSE))</f>
        <v>10.81</v>
      </c>
      <c r="E810" s="61">
        <f>INDEX(($I$12:$N$1473,$Q$12:$V$1473,$Y$12:$AD$1473),$A810-VLOOKUP($C$3,$CA$3:$CC$10,3,FALSE)+1,5,VLOOKUP($C$3,$CA$3:$CB$10,2,FALSE))</f>
        <v>11.2</v>
      </c>
      <c r="F810" s="62">
        <f>INDEX(($I$12:$N$1473,$Q$12:$V$1473,$Y$12:$AD$1473),$A810-VLOOKUP($C$3,$CA$3:$CC$10,3,FALSE)+1,6,VLOOKUP($C$3,$CA$3:$CB$10,2,FALSE))</f>
        <v>14.7</v>
      </c>
      <c r="G810" s="30"/>
      <c r="H810" s="26">
        <f t="shared" si="84"/>
        <v>42803</v>
      </c>
      <c r="I810" s="7" t="s">
        <v>818</v>
      </c>
      <c r="J810" s="7" t="s">
        <v>20</v>
      </c>
      <c r="K810" s="7">
        <v>4.55</v>
      </c>
      <c r="L810" s="7"/>
      <c r="M810" s="7">
        <v>11.9</v>
      </c>
      <c r="N810" s="7">
        <v>15</v>
      </c>
      <c r="P810" s="26">
        <f t="shared" si="85"/>
        <v>42803</v>
      </c>
      <c r="Q810" s="7" t="s">
        <v>818</v>
      </c>
      <c r="R810" s="7" t="s">
        <v>20</v>
      </c>
      <c r="S810" s="7">
        <v>4.75</v>
      </c>
      <c r="T810" s="7">
        <v>10.71</v>
      </c>
      <c r="U810" s="7">
        <v>11.9</v>
      </c>
      <c r="V810" s="7">
        <v>14.6</v>
      </c>
      <c r="X810" s="26">
        <f t="shared" si="86"/>
        <v>42803</v>
      </c>
      <c r="Y810" s="174" t="s">
        <v>818</v>
      </c>
      <c r="Z810" s="174" t="s">
        <v>20</v>
      </c>
      <c r="AA810" s="174">
        <v>5.05</v>
      </c>
      <c r="AB810" s="174">
        <v>10.81</v>
      </c>
      <c r="AC810" s="174">
        <v>11.2</v>
      </c>
      <c r="AD810" s="174">
        <v>14.7</v>
      </c>
      <c r="AF810" s="26" t="e">
        <f t="shared" si="87"/>
        <v>#VALUE!</v>
      </c>
      <c r="AG810" s="7"/>
      <c r="AH810" s="7"/>
      <c r="AI810" s="7"/>
      <c r="AJ810" s="7"/>
      <c r="AK810" s="7"/>
      <c r="AL810" s="7"/>
      <c r="AN810" s="26" t="e">
        <f t="shared" si="88"/>
        <v>#VALUE!</v>
      </c>
      <c r="AO810" s="7"/>
      <c r="AP810" s="7"/>
      <c r="AQ810" s="7"/>
      <c r="AR810" s="7"/>
      <c r="AS810" s="7"/>
      <c r="AT810" s="7"/>
      <c r="AV810" s="26" t="e">
        <f t="shared" si="89"/>
        <v>#VALUE!</v>
      </c>
      <c r="AW810" s="7"/>
      <c r="AX810" s="7"/>
      <c r="AY810" s="7"/>
      <c r="AZ810" s="7"/>
      <c r="BA810" s="7"/>
      <c r="BB810" s="7"/>
    </row>
    <row r="811" spans="1:54" x14ac:dyDescent="0.45">
      <c r="A811" s="48">
        <f t="shared" si="90"/>
        <v>42804</v>
      </c>
      <c r="B811" s="60"/>
      <c r="C811" s="61">
        <f>INDEX(($I$12:$N$1473,$Q$12:$V$1473,$Y$12:$AD$1473),$A811-VLOOKUP($C$3,$CA$3:$CC$10,3,FALSE)+1,3,VLOOKUP($C$3,$CA$3:$CB$10,2,FALSE))</f>
        <v>9.9</v>
      </c>
      <c r="D811" s="61">
        <f>INDEX(($I$12:$N$1473,$Q$12:$V$1473,$Y$12:$AD$1473),$A811-VLOOKUP($C$3,$CA$3:$CC$10,3,FALSE)+1,4,VLOOKUP($C$3,$CA$3:$CB$10,2,FALSE))</f>
        <v>10.81</v>
      </c>
      <c r="E811" s="61">
        <f>INDEX(($I$12:$N$1473,$Q$12:$V$1473,$Y$12:$AD$1473),$A811-VLOOKUP($C$3,$CA$3:$CC$10,3,FALSE)+1,5,VLOOKUP($C$3,$CA$3:$CB$10,2,FALSE))</f>
        <v>5.9</v>
      </c>
      <c r="F811" s="62">
        <f>INDEX(($I$12:$N$1473,$Q$12:$V$1473,$Y$12:$AD$1473),$A811-VLOOKUP($C$3,$CA$3:$CC$10,3,FALSE)+1,6,VLOOKUP($C$3,$CA$3:$CB$10,2,FALSE))</f>
        <v>10.3</v>
      </c>
      <c r="G811" s="30"/>
      <c r="H811" s="26">
        <f t="shared" si="84"/>
        <v>42804</v>
      </c>
      <c r="I811" s="7" t="s">
        <v>819</v>
      </c>
      <c r="J811" s="7" t="s">
        <v>20</v>
      </c>
      <c r="K811" s="7">
        <v>8.5500000000000007</v>
      </c>
      <c r="L811" s="7"/>
      <c r="M811" s="7">
        <v>7.9</v>
      </c>
      <c r="N811" s="7">
        <v>11</v>
      </c>
      <c r="P811" s="26">
        <f t="shared" si="85"/>
        <v>42804</v>
      </c>
      <c r="Q811" s="7" t="s">
        <v>819</v>
      </c>
      <c r="R811" s="7" t="s">
        <v>20</v>
      </c>
      <c r="S811" s="7">
        <v>8.5</v>
      </c>
      <c r="T811" s="7">
        <v>10.71</v>
      </c>
      <c r="U811" s="7">
        <v>5.8</v>
      </c>
      <c r="V811" s="7">
        <v>13.2</v>
      </c>
      <c r="X811" s="26">
        <f t="shared" si="86"/>
        <v>42804</v>
      </c>
      <c r="Y811" s="174" t="s">
        <v>819</v>
      </c>
      <c r="Z811" s="174" t="s">
        <v>20</v>
      </c>
      <c r="AA811" s="174">
        <v>9.9</v>
      </c>
      <c r="AB811" s="174">
        <v>10.81</v>
      </c>
      <c r="AC811" s="174">
        <v>5.9</v>
      </c>
      <c r="AD811" s="174">
        <v>10.3</v>
      </c>
      <c r="AF811" s="26" t="e">
        <f t="shared" si="87"/>
        <v>#VALUE!</v>
      </c>
      <c r="AG811" s="7"/>
      <c r="AH811" s="7"/>
      <c r="AI811" s="7"/>
      <c r="AJ811" s="7"/>
      <c r="AK811" s="7"/>
      <c r="AL811" s="7"/>
      <c r="AN811" s="26" t="e">
        <f t="shared" si="88"/>
        <v>#VALUE!</v>
      </c>
      <c r="AO811" s="7"/>
      <c r="AP811" s="7"/>
      <c r="AQ811" s="7"/>
      <c r="AR811" s="7"/>
      <c r="AS811" s="7"/>
      <c r="AT811" s="7"/>
      <c r="AV811" s="26" t="e">
        <f t="shared" si="89"/>
        <v>#VALUE!</v>
      </c>
      <c r="AW811" s="7"/>
      <c r="AX811" s="7"/>
      <c r="AY811" s="7"/>
      <c r="AZ811" s="7"/>
      <c r="BA811" s="7"/>
      <c r="BB811" s="7"/>
    </row>
    <row r="812" spans="1:54" x14ac:dyDescent="0.45">
      <c r="A812" s="48">
        <f t="shared" si="90"/>
        <v>42805</v>
      </c>
      <c r="B812" s="60"/>
      <c r="C812" s="61">
        <f>INDEX(($I$12:$N$1473,$Q$12:$V$1473,$Y$12:$AD$1473),$A812-VLOOKUP($C$3,$CA$3:$CC$10,3,FALSE)+1,3,VLOOKUP($C$3,$CA$3:$CB$10,2,FALSE))</f>
        <v>9</v>
      </c>
      <c r="D812" s="61">
        <f>INDEX(($I$12:$N$1473,$Q$12:$V$1473,$Y$12:$AD$1473),$A812-VLOOKUP($C$3,$CA$3:$CC$10,3,FALSE)+1,4,VLOOKUP($C$3,$CA$3:$CB$10,2,FALSE))</f>
        <v>10.81</v>
      </c>
      <c r="E812" s="61">
        <f>INDEX(($I$12:$N$1473,$Q$12:$V$1473,$Y$12:$AD$1473),$A812-VLOOKUP($C$3,$CA$3:$CC$10,3,FALSE)+1,5,VLOOKUP($C$3,$CA$3:$CB$10,2,FALSE))</f>
        <v>0.9</v>
      </c>
      <c r="F812" s="62">
        <f>INDEX(($I$12:$N$1473,$Q$12:$V$1473,$Y$12:$AD$1473),$A812-VLOOKUP($C$3,$CA$3:$CC$10,3,FALSE)+1,6,VLOOKUP($C$3,$CA$3:$CB$10,2,FALSE))</f>
        <v>17.100000000000001</v>
      </c>
      <c r="G812" s="30"/>
      <c r="H812" s="26">
        <f t="shared" si="84"/>
        <v>42805</v>
      </c>
      <c r="I812" s="7" t="s">
        <v>820</v>
      </c>
      <c r="J812" s="7" t="s">
        <v>20</v>
      </c>
      <c r="K812" s="7">
        <v>6.55</v>
      </c>
      <c r="L812" s="7"/>
      <c r="M812" s="7">
        <v>5.0999999999999996</v>
      </c>
      <c r="N812" s="7">
        <v>17.8</v>
      </c>
      <c r="P812" s="26">
        <f t="shared" si="85"/>
        <v>42805</v>
      </c>
      <c r="Q812" s="7" t="s">
        <v>820</v>
      </c>
      <c r="R812" s="7" t="s">
        <v>20</v>
      </c>
      <c r="S812" s="7">
        <v>8.4</v>
      </c>
      <c r="T812" s="7">
        <v>10.71</v>
      </c>
      <c r="U812" s="7">
        <v>2.5</v>
      </c>
      <c r="V812" s="7">
        <v>16.7</v>
      </c>
      <c r="X812" s="26">
        <f t="shared" si="86"/>
        <v>42805</v>
      </c>
      <c r="Y812" s="174" t="s">
        <v>820</v>
      </c>
      <c r="Z812" s="174" t="s">
        <v>20</v>
      </c>
      <c r="AA812" s="174">
        <v>9</v>
      </c>
      <c r="AB812" s="174">
        <v>10.81</v>
      </c>
      <c r="AC812" s="174">
        <v>0.9</v>
      </c>
      <c r="AD812" s="174">
        <v>17.100000000000001</v>
      </c>
      <c r="AF812" s="26" t="e">
        <f t="shared" si="87"/>
        <v>#VALUE!</v>
      </c>
      <c r="AG812" s="7"/>
      <c r="AH812" s="7"/>
      <c r="AI812" s="7"/>
      <c r="AJ812" s="7"/>
      <c r="AK812" s="7"/>
      <c r="AL812" s="7"/>
      <c r="AN812" s="26" t="e">
        <f t="shared" si="88"/>
        <v>#VALUE!</v>
      </c>
      <c r="AO812" s="7"/>
      <c r="AP812" s="7"/>
      <c r="AQ812" s="7"/>
      <c r="AR812" s="7"/>
      <c r="AS812" s="7"/>
      <c r="AT812" s="7"/>
      <c r="AV812" s="26" t="e">
        <f t="shared" si="89"/>
        <v>#VALUE!</v>
      </c>
      <c r="AW812" s="7"/>
      <c r="AX812" s="7"/>
      <c r="AY812" s="7"/>
      <c r="AZ812" s="7"/>
      <c r="BA812" s="7"/>
      <c r="BB812" s="7"/>
    </row>
    <row r="813" spans="1:54" x14ac:dyDescent="0.45">
      <c r="A813" s="48">
        <f t="shared" si="90"/>
        <v>42806</v>
      </c>
      <c r="B813" s="60"/>
      <c r="C813" s="61">
        <f>INDEX(($I$12:$N$1473,$Q$12:$V$1473,$Y$12:$AD$1473),$A813-VLOOKUP($C$3,$CA$3:$CC$10,3,FALSE)+1,3,VLOOKUP($C$3,$CA$3:$CB$10,2,FALSE))</f>
        <v>6.8</v>
      </c>
      <c r="D813" s="61">
        <f>INDEX(($I$12:$N$1473,$Q$12:$V$1473,$Y$12:$AD$1473),$A813-VLOOKUP($C$3,$CA$3:$CC$10,3,FALSE)+1,4,VLOOKUP($C$3,$CA$3:$CB$10,2,FALSE))</f>
        <v>10.81</v>
      </c>
      <c r="E813" s="61">
        <f>INDEX(($I$12:$N$1473,$Q$12:$V$1473,$Y$12:$AD$1473),$A813-VLOOKUP($C$3,$CA$3:$CC$10,3,FALSE)+1,5,VLOOKUP($C$3,$CA$3:$CB$10,2,FALSE))</f>
        <v>4.7</v>
      </c>
      <c r="F813" s="62">
        <f>INDEX(($I$12:$N$1473,$Q$12:$V$1473,$Y$12:$AD$1473),$A813-VLOOKUP($C$3,$CA$3:$CC$10,3,FALSE)+1,6,VLOOKUP($C$3,$CA$3:$CB$10,2,FALSE))</f>
        <v>17.7</v>
      </c>
      <c r="G813" s="30"/>
      <c r="H813" s="26">
        <f t="shared" si="84"/>
        <v>42806</v>
      </c>
      <c r="I813" s="7" t="s">
        <v>821</v>
      </c>
      <c r="J813" s="7" t="s">
        <v>20</v>
      </c>
      <c r="K813" s="7">
        <v>5.25</v>
      </c>
      <c r="L813" s="7"/>
      <c r="M813" s="7">
        <v>8</v>
      </c>
      <c r="N813" s="7">
        <v>17.5</v>
      </c>
      <c r="P813" s="26">
        <f t="shared" si="85"/>
        <v>42806</v>
      </c>
      <c r="Q813" s="7" t="s">
        <v>821</v>
      </c>
      <c r="R813" s="7" t="s">
        <v>20</v>
      </c>
      <c r="S813" s="7">
        <v>6.9</v>
      </c>
      <c r="T813" s="7">
        <v>10.71</v>
      </c>
      <c r="U813" s="7">
        <v>4.5</v>
      </c>
      <c r="V813" s="7">
        <v>17.7</v>
      </c>
      <c r="X813" s="26">
        <f t="shared" si="86"/>
        <v>42806</v>
      </c>
      <c r="Y813" s="174" t="s">
        <v>821</v>
      </c>
      <c r="Z813" s="174" t="s">
        <v>20</v>
      </c>
      <c r="AA813" s="174">
        <v>6.8</v>
      </c>
      <c r="AB813" s="174">
        <v>10.81</v>
      </c>
      <c r="AC813" s="174">
        <v>4.7</v>
      </c>
      <c r="AD813" s="174">
        <v>17.7</v>
      </c>
      <c r="AF813" s="26" t="e">
        <f t="shared" si="87"/>
        <v>#VALUE!</v>
      </c>
      <c r="AG813" s="7"/>
      <c r="AH813" s="7"/>
      <c r="AI813" s="7"/>
      <c r="AJ813" s="7"/>
      <c r="AK813" s="7"/>
      <c r="AL813" s="7"/>
      <c r="AN813" s="26" t="e">
        <f t="shared" si="88"/>
        <v>#VALUE!</v>
      </c>
      <c r="AO813" s="7"/>
      <c r="AP813" s="7"/>
      <c r="AQ813" s="7"/>
      <c r="AR813" s="7"/>
      <c r="AS813" s="7"/>
      <c r="AT813" s="7"/>
      <c r="AV813" s="26" t="e">
        <f t="shared" si="89"/>
        <v>#VALUE!</v>
      </c>
      <c r="AW813" s="7"/>
      <c r="AX813" s="7"/>
      <c r="AY813" s="7"/>
      <c r="AZ813" s="7"/>
      <c r="BA813" s="7"/>
      <c r="BB813" s="7"/>
    </row>
    <row r="814" spans="1:54" x14ac:dyDescent="0.45">
      <c r="A814" s="48">
        <f t="shared" si="90"/>
        <v>42807</v>
      </c>
      <c r="B814" s="60"/>
      <c r="C814" s="61">
        <f>INDEX(($I$12:$N$1473,$Q$12:$V$1473,$Y$12:$AD$1473),$A814-VLOOKUP($C$3,$CA$3:$CC$10,3,FALSE)+1,3,VLOOKUP($C$3,$CA$3:$CB$10,2,FALSE))</f>
        <v>6.85</v>
      </c>
      <c r="D814" s="61">
        <f>INDEX(($I$12:$N$1473,$Q$12:$V$1473,$Y$12:$AD$1473),$A814-VLOOKUP($C$3,$CA$3:$CC$10,3,FALSE)+1,4,VLOOKUP($C$3,$CA$3:$CB$10,2,FALSE))</f>
        <v>10.81</v>
      </c>
      <c r="E814" s="61">
        <f>INDEX(($I$12:$N$1473,$Q$12:$V$1473,$Y$12:$AD$1473),$A814-VLOOKUP($C$3,$CA$3:$CC$10,3,FALSE)+1,5,VLOOKUP($C$3,$CA$3:$CB$10,2,FALSE))</f>
        <v>6.8</v>
      </c>
      <c r="F814" s="62">
        <f>INDEX(($I$12:$N$1473,$Q$12:$V$1473,$Y$12:$AD$1473),$A814-VLOOKUP($C$3,$CA$3:$CC$10,3,FALSE)+1,6,VLOOKUP($C$3,$CA$3:$CB$10,2,FALSE))</f>
        <v>15.5</v>
      </c>
      <c r="G814" s="30"/>
      <c r="H814" s="26">
        <f t="shared" si="84"/>
        <v>42807</v>
      </c>
      <c r="I814" s="7" t="s">
        <v>822</v>
      </c>
      <c r="J814" s="7" t="s">
        <v>20</v>
      </c>
      <c r="K814" s="7">
        <v>5.85</v>
      </c>
      <c r="L814" s="7"/>
      <c r="M814" s="7">
        <v>8.1999999999999993</v>
      </c>
      <c r="N814" s="7">
        <v>16.100000000000001</v>
      </c>
      <c r="P814" s="26">
        <f t="shared" si="85"/>
        <v>42807</v>
      </c>
      <c r="Q814" s="7" t="s">
        <v>822</v>
      </c>
      <c r="R814" s="7" t="s">
        <v>20</v>
      </c>
      <c r="S814" s="7">
        <v>8.35</v>
      </c>
      <c r="T814" s="7">
        <v>10.71</v>
      </c>
      <c r="U814" s="7">
        <v>4.3</v>
      </c>
      <c r="V814" s="7">
        <v>15</v>
      </c>
      <c r="X814" s="26">
        <f t="shared" si="86"/>
        <v>42807</v>
      </c>
      <c r="Y814" s="174" t="s">
        <v>822</v>
      </c>
      <c r="Z814" s="174" t="s">
        <v>20</v>
      </c>
      <c r="AA814" s="174">
        <v>6.85</v>
      </c>
      <c r="AB814" s="174">
        <v>10.81</v>
      </c>
      <c r="AC814" s="174">
        <v>6.8</v>
      </c>
      <c r="AD814" s="174">
        <v>15.5</v>
      </c>
      <c r="AF814" s="26" t="e">
        <f t="shared" si="87"/>
        <v>#VALUE!</v>
      </c>
      <c r="AG814" s="7"/>
      <c r="AH814" s="7"/>
      <c r="AI814" s="7"/>
      <c r="AJ814" s="7"/>
      <c r="AK814" s="7"/>
      <c r="AL814" s="7"/>
      <c r="AN814" s="26" t="e">
        <f t="shared" si="88"/>
        <v>#VALUE!</v>
      </c>
      <c r="AO814" s="7"/>
      <c r="AP814" s="7"/>
      <c r="AQ814" s="7"/>
      <c r="AR814" s="7"/>
      <c r="AS814" s="7"/>
      <c r="AT814" s="7"/>
      <c r="AV814" s="26" t="e">
        <f t="shared" si="89"/>
        <v>#VALUE!</v>
      </c>
      <c r="AW814" s="7"/>
      <c r="AX814" s="7"/>
      <c r="AY814" s="7"/>
      <c r="AZ814" s="7"/>
      <c r="BA814" s="7"/>
      <c r="BB814" s="7"/>
    </row>
    <row r="815" spans="1:54" x14ac:dyDescent="0.45">
      <c r="A815" s="48">
        <f t="shared" si="90"/>
        <v>42808</v>
      </c>
      <c r="B815" s="60"/>
      <c r="C815" s="61">
        <f>INDEX(($I$12:$N$1473,$Q$12:$V$1473,$Y$12:$AD$1473),$A815-VLOOKUP($C$3,$CA$3:$CC$10,3,FALSE)+1,3,VLOOKUP($C$3,$CA$3:$CB$10,2,FALSE))</f>
        <v>8.8000000000000007</v>
      </c>
      <c r="D815" s="61">
        <f>INDEX(($I$12:$N$1473,$Q$12:$V$1473,$Y$12:$AD$1473),$A815-VLOOKUP($C$3,$CA$3:$CC$10,3,FALSE)+1,4,VLOOKUP($C$3,$CA$3:$CB$10,2,FALSE))</f>
        <v>10.81</v>
      </c>
      <c r="E815" s="61">
        <f>INDEX(($I$12:$N$1473,$Q$12:$V$1473,$Y$12:$AD$1473),$A815-VLOOKUP($C$3,$CA$3:$CC$10,3,FALSE)+1,5,VLOOKUP($C$3,$CA$3:$CB$10,2,FALSE))</f>
        <v>2.2000000000000002</v>
      </c>
      <c r="F815" s="62">
        <f>INDEX(($I$12:$N$1473,$Q$12:$V$1473,$Y$12:$AD$1473),$A815-VLOOKUP($C$3,$CA$3:$CC$10,3,FALSE)+1,6,VLOOKUP($C$3,$CA$3:$CB$10,2,FALSE))</f>
        <v>16.2</v>
      </c>
      <c r="G815" s="30"/>
      <c r="H815" s="26">
        <f t="shared" si="84"/>
        <v>42808</v>
      </c>
      <c r="I815" s="7" t="s">
        <v>823</v>
      </c>
      <c r="J815" s="7" t="s">
        <v>20</v>
      </c>
      <c r="K815" s="7">
        <v>7</v>
      </c>
      <c r="L815" s="7"/>
      <c r="M815" s="7">
        <v>6.4</v>
      </c>
      <c r="N815" s="7">
        <v>15.6</v>
      </c>
      <c r="P815" s="26">
        <f t="shared" si="85"/>
        <v>42808</v>
      </c>
      <c r="Q815" s="7" t="s">
        <v>823</v>
      </c>
      <c r="R815" s="7" t="s">
        <v>20</v>
      </c>
      <c r="S815" s="7">
        <v>8.5</v>
      </c>
      <c r="T815" s="7">
        <v>10.71</v>
      </c>
      <c r="U815" s="7">
        <v>3.4</v>
      </c>
      <c r="V815" s="7">
        <v>15.6</v>
      </c>
      <c r="X815" s="26">
        <f t="shared" si="86"/>
        <v>42808</v>
      </c>
      <c r="Y815" s="174" t="s">
        <v>823</v>
      </c>
      <c r="Z815" s="174" t="s">
        <v>20</v>
      </c>
      <c r="AA815" s="174">
        <v>8.8000000000000007</v>
      </c>
      <c r="AB815" s="174">
        <v>10.81</v>
      </c>
      <c r="AC815" s="174">
        <v>2.2000000000000002</v>
      </c>
      <c r="AD815" s="174">
        <v>16.2</v>
      </c>
      <c r="AF815" s="26" t="e">
        <f t="shared" si="87"/>
        <v>#VALUE!</v>
      </c>
      <c r="AG815" s="7"/>
      <c r="AH815" s="7"/>
      <c r="AI815" s="7"/>
      <c r="AJ815" s="7"/>
      <c r="AK815" s="7"/>
      <c r="AL815" s="7"/>
      <c r="AN815" s="26" t="e">
        <f t="shared" si="88"/>
        <v>#VALUE!</v>
      </c>
      <c r="AO815" s="7"/>
      <c r="AP815" s="7"/>
      <c r="AQ815" s="7"/>
      <c r="AR815" s="7"/>
      <c r="AS815" s="7"/>
      <c r="AT815" s="7"/>
      <c r="AV815" s="26" t="e">
        <f t="shared" si="89"/>
        <v>#VALUE!</v>
      </c>
      <c r="AW815" s="7"/>
      <c r="AX815" s="7"/>
      <c r="AY815" s="7"/>
      <c r="AZ815" s="7"/>
      <c r="BA815" s="7"/>
      <c r="BB815" s="7"/>
    </row>
    <row r="816" spans="1:54" x14ac:dyDescent="0.45">
      <c r="A816" s="48">
        <f t="shared" si="90"/>
        <v>42809</v>
      </c>
      <c r="B816" s="60"/>
      <c r="C816" s="61">
        <f>INDEX(($I$12:$N$1473,$Q$12:$V$1473,$Y$12:$AD$1473),$A816-VLOOKUP($C$3,$CA$3:$CC$10,3,FALSE)+1,3,VLOOKUP($C$3,$CA$3:$CB$10,2,FALSE))</f>
        <v>5.85</v>
      </c>
      <c r="D816" s="61">
        <f>INDEX(($I$12:$N$1473,$Q$12:$V$1473,$Y$12:$AD$1473),$A816-VLOOKUP($C$3,$CA$3:$CC$10,3,FALSE)+1,4,VLOOKUP($C$3,$CA$3:$CB$10,2,FALSE))</f>
        <v>10.81</v>
      </c>
      <c r="E816" s="61">
        <f>INDEX(($I$12:$N$1473,$Q$12:$V$1473,$Y$12:$AD$1473),$A816-VLOOKUP($C$3,$CA$3:$CC$10,3,FALSE)+1,5,VLOOKUP($C$3,$CA$3:$CB$10,2,FALSE))</f>
        <v>9.1999999999999993</v>
      </c>
      <c r="F816" s="62">
        <f>INDEX(($I$12:$N$1473,$Q$12:$V$1473,$Y$12:$AD$1473),$A816-VLOOKUP($C$3,$CA$3:$CC$10,3,FALSE)+1,6,VLOOKUP($C$3,$CA$3:$CB$10,2,FALSE))</f>
        <v>15.1</v>
      </c>
      <c r="G816" s="30"/>
      <c r="H816" s="26">
        <f t="shared" si="84"/>
        <v>42809</v>
      </c>
      <c r="I816" s="7" t="s">
        <v>824</v>
      </c>
      <c r="J816" s="7" t="s">
        <v>20</v>
      </c>
      <c r="K816" s="7">
        <v>5.25</v>
      </c>
      <c r="L816" s="7"/>
      <c r="M816" s="7">
        <v>9.8000000000000007</v>
      </c>
      <c r="N816" s="7">
        <v>15.7</v>
      </c>
      <c r="P816" s="26">
        <f t="shared" si="85"/>
        <v>42809</v>
      </c>
      <c r="Q816" s="7" t="s">
        <v>824</v>
      </c>
      <c r="R816" s="7" t="s">
        <v>20</v>
      </c>
      <c r="S816" s="7">
        <v>5.4</v>
      </c>
      <c r="T816" s="7">
        <v>10.71</v>
      </c>
      <c r="U816" s="7">
        <v>9.5</v>
      </c>
      <c r="V816" s="7">
        <v>15.7</v>
      </c>
      <c r="X816" s="26">
        <f t="shared" si="86"/>
        <v>42809</v>
      </c>
      <c r="Y816" s="174" t="s">
        <v>824</v>
      </c>
      <c r="Z816" s="174" t="s">
        <v>20</v>
      </c>
      <c r="AA816" s="174">
        <v>5.85</v>
      </c>
      <c r="AB816" s="174">
        <v>10.81</v>
      </c>
      <c r="AC816" s="174">
        <v>9.1999999999999993</v>
      </c>
      <c r="AD816" s="174">
        <v>15.1</v>
      </c>
      <c r="AF816" s="26" t="e">
        <f t="shared" si="87"/>
        <v>#VALUE!</v>
      </c>
      <c r="AG816" s="7"/>
      <c r="AH816" s="7"/>
      <c r="AI816" s="7"/>
      <c r="AJ816" s="7"/>
      <c r="AK816" s="7"/>
      <c r="AL816" s="7"/>
      <c r="AN816" s="26" t="e">
        <f t="shared" si="88"/>
        <v>#VALUE!</v>
      </c>
      <c r="AO816" s="7"/>
      <c r="AP816" s="7"/>
      <c r="AQ816" s="7"/>
      <c r="AR816" s="7"/>
      <c r="AS816" s="7"/>
      <c r="AT816" s="7"/>
      <c r="AV816" s="26" t="e">
        <f t="shared" si="89"/>
        <v>#VALUE!</v>
      </c>
      <c r="AW816" s="7"/>
      <c r="AX816" s="7"/>
      <c r="AY816" s="7"/>
      <c r="AZ816" s="7"/>
      <c r="BA816" s="7"/>
      <c r="BB816" s="7"/>
    </row>
    <row r="817" spans="1:54" x14ac:dyDescent="0.45">
      <c r="A817" s="48">
        <f t="shared" si="90"/>
        <v>42810</v>
      </c>
      <c r="B817" s="60"/>
      <c r="C817" s="61">
        <f>INDEX(($I$12:$N$1473,$Q$12:$V$1473,$Y$12:$AD$1473),$A817-VLOOKUP($C$3,$CA$3:$CC$10,3,FALSE)+1,3,VLOOKUP($C$3,$CA$3:$CB$10,2,FALSE))</f>
        <v>5.95</v>
      </c>
      <c r="D817" s="61">
        <f>INDEX(($I$12:$N$1473,$Q$12:$V$1473,$Y$12:$AD$1473),$A817-VLOOKUP($C$3,$CA$3:$CC$10,3,FALSE)+1,4,VLOOKUP($C$3,$CA$3:$CB$10,2,FALSE))</f>
        <v>10.81</v>
      </c>
      <c r="E817" s="61">
        <f>INDEX(($I$12:$N$1473,$Q$12:$V$1473,$Y$12:$AD$1473),$A817-VLOOKUP($C$3,$CA$3:$CC$10,3,FALSE)+1,5,VLOOKUP($C$3,$CA$3:$CB$10,2,FALSE))</f>
        <v>3.8</v>
      </c>
      <c r="F817" s="62">
        <f>INDEX(($I$12:$N$1473,$Q$12:$V$1473,$Y$12:$AD$1473),$A817-VLOOKUP($C$3,$CA$3:$CC$10,3,FALSE)+1,6,VLOOKUP($C$3,$CA$3:$CB$10,2,FALSE))</f>
        <v>20.3</v>
      </c>
      <c r="G817" s="30"/>
      <c r="H817" s="26">
        <f t="shared" si="84"/>
        <v>42810</v>
      </c>
      <c r="I817" s="7" t="s">
        <v>825</v>
      </c>
      <c r="J817" s="7" t="s">
        <v>20</v>
      </c>
      <c r="K817" s="7">
        <v>3.7</v>
      </c>
      <c r="L817" s="7"/>
      <c r="M817" s="7">
        <v>8.1999999999999993</v>
      </c>
      <c r="N817" s="7">
        <v>20.399999999999999</v>
      </c>
      <c r="P817" s="26">
        <f t="shared" si="85"/>
        <v>42810</v>
      </c>
      <c r="Q817" s="7" t="s">
        <v>825</v>
      </c>
      <c r="R817" s="7" t="s">
        <v>20</v>
      </c>
      <c r="S817" s="7">
        <v>5.85</v>
      </c>
      <c r="T817" s="7">
        <v>10.71</v>
      </c>
      <c r="U817" s="7">
        <v>4.5999999999999996</v>
      </c>
      <c r="V817" s="7">
        <v>20.399999999999999</v>
      </c>
      <c r="X817" s="26">
        <f t="shared" si="86"/>
        <v>42810</v>
      </c>
      <c r="Y817" s="174" t="s">
        <v>825</v>
      </c>
      <c r="Z817" s="174" t="s">
        <v>20</v>
      </c>
      <c r="AA817" s="174">
        <v>5.95</v>
      </c>
      <c r="AB817" s="174">
        <v>10.81</v>
      </c>
      <c r="AC817" s="174">
        <v>3.8</v>
      </c>
      <c r="AD817" s="174">
        <v>20.3</v>
      </c>
      <c r="AF817" s="26" t="e">
        <f t="shared" si="87"/>
        <v>#VALUE!</v>
      </c>
      <c r="AG817" s="7"/>
      <c r="AH817" s="7"/>
      <c r="AI817" s="7"/>
      <c r="AJ817" s="7"/>
      <c r="AK817" s="7"/>
      <c r="AL817" s="7"/>
      <c r="AN817" s="26" t="e">
        <f t="shared" si="88"/>
        <v>#VALUE!</v>
      </c>
      <c r="AO817" s="7"/>
      <c r="AP817" s="7"/>
      <c r="AQ817" s="7"/>
      <c r="AR817" s="7"/>
      <c r="AS817" s="7"/>
      <c r="AT817" s="7"/>
      <c r="AV817" s="26" t="e">
        <f t="shared" si="89"/>
        <v>#VALUE!</v>
      </c>
      <c r="AW817" s="7"/>
      <c r="AX817" s="7"/>
      <c r="AY817" s="7"/>
      <c r="AZ817" s="7"/>
      <c r="BA817" s="7"/>
      <c r="BB817" s="7"/>
    </row>
    <row r="818" spans="1:54" x14ac:dyDescent="0.45">
      <c r="A818" s="48">
        <f t="shared" si="90"/>
        <v>42811</v>
      </c>
      <c r="B818" s="60"/>
      <c r="C818" s="61">
        <f>INDEX(($I$12:$N$1473,$Q$12:$V$1473,$Y$12:$AD$1473),$A818-VLOOKUP($C$3,$CA$3:$CC$10,3,FALSE)+1,3,VLOOKUP($C$3,$CA$3:$CB$10,2,FALSE))</f>
        <v>7.6</v>
      </c>
      <c r="D818" s="61">
        <f>INDEX(($I$12:$N$1473,$Q$12:$V$1473,$Y$12:$AD$1473),$A818-VLOOKUP($C$3,$CA$3:$CC$10,3,FALSE)+1,4,VLOOKUP($C$3,$CA$3:$CB$10,2,FALSE))</f>
        <v>10.81</v>
      </c>
      <c r="E818" s="61">
        <f>INDEX(($I$12:$N$1473,$Q$12:$V$1473,$Y$12:$AD$1473),$A818-VLOOKUP($C$3,$CA$3:$CC$10,3,FALSE)+1,5,VLOOKUP($C$3,$CA$3:$CB$10,2,FALSE))</f>
        <v>7</v>
      </c>
      <c r="F818" s="62">
        <f>INDEX(($I$12:$N$1473,$Q$12:$V$1473,$Y$12:$AD$1473),$A818-VLOOKUP($C$3,$CA$3:$CC$10,3,FALSE)+1,6,VLOOKUP($C$3,$CA$3:$CB$10,2,FALSE))</f>
        <v>13.8</v>
      </c>
      <c r="G818" s="30"/>
      <c r="H818" s="26">
        <f t="shared" si="84"/>
        <v>42811</v>
      </c>
      <c r="I818" s="7" t="s">
        <v>826</v>
      </c>
      <c r="J818" s="7" t="s">
        <v>20</v>
      </c>
      <c r="K818" s="7">
        <v>7.1</v>
      </c>
      <c r="L818" s="7"/>
      <c r="M818" s="7">
        <v>8.1</v>
      </c>
      <c r="N818" s="7">
        <v>13.7</v>
      </c>
      <c r="P818" s="26">
        <f t="shared" si="85"/>
        <v>42811</v>
      </c>
      <c r="Q818" s="7" t="s">
        <v>826</v>
      </c>
      <c r="R818" s="7" t="s">
        <v>20</v>
      </c>
      <c r="S818" s="7">
        <v>6.95</v>
      </c>
      <c r="T818" s="7">
        <v>10.71</v>
      </c>
      <c r="U818" s="7">
        <v>7.8</v>
      </c>
      <c r="V818" s="7">
        <v>14.3</v>
      </c>
      <c r="X818" s="26">
        <f t="shared" si="86"/>
        <v>42811</v>
      </c>
      <c r="Y818" s="174" t="s">
        <v>826</v>
      </c>
      <c r="Z818" s="174" t="s">
        <v>20</v>
      </c>
      <c r="AA818" s="174">
        <v>7.6</v>
      </c>
      <c r="AB818" s="174">
        <v>10.81</v>
      </c>
      <c r="AC818" s="174">
        <v>7</v>
      </c>
      <c r="AD818" s="174">
        <v>13.8</v>
      </c>
      <c r="AF818" s="26" t="e">
        <f t="shared" si="87"/>
        <v>#VALUE!</v>
      </c>
      <c r="AG818" s="7"/>
      <c r="AH818" s="7"/>
      <c r="AI818" s="7"/>
      <c r="AJ818" s="7"/>
      <c r="AK818" s="7"/>
      <c r="AL818" s="7"/>
      <c r="AN818" s="26" t="e">
        <f t="shared" si="88"/>
        <v>#VALUE!</v>
      </c>
      <c r="AO818" s="7"/>
      <c r="AP818" s="7"/>
      <c r="AQ818" s="7"/>
      <c r="AR818" s="7"/>
      <c r="AS818" s="7"/>
      <c r="AT818" s="7"/>
      <c r="AV818" s="26" t="e">
        <f t="shared" si="89"/>
        <v>#VALUE!</v>
      </c>
      <c r="AW818" s="7"/>
      <c r="AX818" s="7"/>
      <c r="AY818" s="7"/>
      <c r="AZ818" s="7"/>
      <c r="BA818" s="7"/>
      <c r="BB818" s="7"/>
    </row>
    <row r="819" spans="1:54" x14ac:dyDescent="0.45">
      <c r="A819" s="48">
        <f t="shared" si="90"/>
        <v>42812</v>
      </c>
      <c r="B819" s="60"/>
      <c r="C819" s="61">
        <f>INDEX(($I$12:$N$1473,$Q$12:$V$1473,$Y$12:$AD$1473),$A819-VLOOKUP($C$3,$CA$3:$CC$10,3,FALSE)+1,3,VLOOKUP($C$3,$CA$3:$CB$10,2,FALSE))</f>
        <v>7.65</v>
      </c>
      <c r="D819" s="61">
        <f>INDEX(($I$12:$N$1473,$Q$12:$V$1473,$Y$12:$AD$1473),$A819-VLOOKUP($C$3,$CA$3:$CC$10,3,FALSE)+1,4,VLOOKUP($C$3,$CA$3:$CB$10,2,FALSE))</f>
        <v>10.81</v>
      </c>
      <c r="E819" s="61">
        <f>INDEX(($I$12:$N$1473,$Q$12:$V$1473,$Y$12:$AD$1473),$A819-VLOOKUP($C$3,$CA$3:$CC$10,3,FALSE)+1,5,VLOOKUP($C$3,$CA$3:$CB$10,2,FALSE))</f>
        <v>6</v>
      </c>
      <c r="F819" s="62">
        <f>INDEX(($I$12:$N$1473,$Q$12:$V$1473,$Y$12:$AD$1473),$A819-VLOOKUP($C$3,$CA$3:$CC$10,3,FALSE)+1,6,VLOOKUP($C$3,$CA$3:$CB$10,2,FALSE))</f>
        <v>14.7</v>
      </c>
      <c r="G819" s="30"/>
      <c r="H819" s="26">
        <f t="shared" si="84"/>
        <v>42812</v>
      </c>
      <c r="I819" s="7" t="s">
        <v>827</v>
      </c>
      <c r="J819" s="7" t="s">
        <v>20</v>
      </c>
      <c r="K819" s="7">
        <v>6.7</v>
      </c>
      <c r="L819" s="7"/>
      <c r="M819" s="7">
        <v>7.2</v>
      </c>
      <c r="N819" s="7">
        <v>15.4</v>
      </c>
      <c r="P819" s="26">
        <f t="shared" si="85"/>
        <v>42812</v>
      </c>
      <c r="Q819" s="7" t="s">
        <v>827</v>
      </c>
      <c r="R819" s="7" t="s">
        <v>20</v>
      </c>
      <c r="S819" s="7">
        <v>7.65</v>
      </c>
      <c r="T819" s="7">
        <v>10.71</v>
      </c>
      <c r="U819" s="7">
        <v>6.8</v>
      </c>
      <c r="V819" s="7">
        <v>13.9</v>
      </c>
      <c r="X819" s="26">
        <f t="shared" si="86"/>
        <v>42812</v>
      </c>
      <c r="Y819" s="174" t="s">
        <v>827</v>
      </c>
      <c r="Z819" s="174" t="s">
        <v>20</v>
      </c>
      <c r="AA819" s="174">
        <v>7.65</v>
      </c>
      <c r="AB819" s="174">
        <v>10.81</v>
      </c>
      <c r="AC819" s="174">
        <v>6</v>
      </c>
      <c r="AD819" s="174">
        <v>14.7</v>
      </c>
      <c r="AF819" s="26" t="e">
        <f t="shared" si="87"/>
        <v>#VALUE!</v>
      </c>
      <c r="AG819" s="7"/>
      <c r="AH819" s="7"/>
      <c r="AI819" s="7"/>
      <c r="AJ819" s="7"/>
      <c r="AK819" s="7"/>
      <c r="AL819" s="7"/>
      <c r="AN819" s="26" t="e">
        <f t="shared" si="88"/>
        <v>#VALUE!</v>
      </c>
      <c r="AO819" s="7"/>
      <c r="AP819" s="7"/>
      <c r="AQ819" s="7"/>
      <c r="AR819" s="7"/>
      <c r="AS819" s="7"/>
      <c r="AT819" s="7"/>
      <c r="AV819" s="26" t="e">
        <f t="shared" si="89"/>
        <v>#VALUE!</v>
      </c>
      <c r="AW819" s="7"/>
      <c r="AX819" s="7"/>
      <c r="AY819" s="7"/>
      <c r="AZ819" s="7"/>
      <c r="BA819" s="7"/>
      <c r="BB819" s="7"/>
    </row>
    <row r="820" spans="1:54" x14ac:dyDescent="0.45">
      <c r="A820" s="48">
        <f t="shared" si="90"/>
        <v>42813</v>
      </c>
      <c r="B820" s="60"/>
      <c r="C820" s="61">
        <f>INDEX(($I$12:$N$1473,$Q$12:$V$1473,$Y$12:$AD$1473),$A820-VLOOKUP($C$3,$CA$3:$CC$10,3,FALSE)+1,3,VLOOKUP($C$3,$CA$3:$CB$10,2,FALSE))</f>
        <v>5.75</v>
      </c>
      <c r="D820" s="61">
        <f>INDEX(($I$12:$N$1473,$Q$12:$V$1473,$Y$12:$AD$1473),$A820-VLOOKUP($C$3,$CA$3:$CC$10,3,FALSE)+1,4,VLOOKUP($C$3,$CA$3:$CB$10,2,FALSE))</f>
        <v>10.81</v>
      </c>
      <c r="E820" s="61">
        <f>INDEX(($I$12:$N$1473,$Q$12:$V$1473,$Y$12:$AD$1473),$A820-VLOOKUP($C$3,$CA$3:$CC$10,3,FALSE)+1,5,VLOOKUP($C$3,$CA$3:$CB$10,2,FALSE))</f>
        <v>10.6</v>
      </c>
      <c r="F820" s="62">
        <f>INDEX(($I$12:$N$1473,$Q$12:$V$1473,$Y$12:$AD$1473),$A820-VLOOKUP($C$3,$CA$3:$CC$10,3,FALSE)+1,6,VLOOKUP($C$3,$CA$3:$CB$10,2,FALSE))</f>
        <v>13.9</v>
      </c>
      <c r="G820" s="30"/>
      <c r="H820" s="26">
        <f t="shared" si="84"/>
        <v>42813</v>
      </c>
      <c r="I820" s="7" t="s">
        <v>828</v>
      </c>
      <c r="J820" s="7" t="s">
        <v>20</v>
      </c>
      <c r="K820" s="7">
        <v>5.55</v>
      </c>
      <c r="L820" s="7"/>
      <c r="M820" s="7">
        <v>11.2</v>
      </c>
      <c r="N820" s="7">
        <v>13.7</v>
      </c>
      <c r="P820" s="26">
        <f t="shared" si="85"/>
        <v>42813</v>
      </c>
      <c r="Q820" s="7" t="s">
        <v>828</v>
      </c>
      <c r="R820" s="7" t="s">
        <v>20</v>
      </c>
      <c r="S820" s="7">
        <v>5.35</v>
      </c>
      <c r="T820" s="7">
        <v>10.71</v>
      </c>
      <c r="U820" s="7">
        <v>11.3</v>
      </c>
      <c r="V820" s="7">
        <v>14</v>
      </c>
      <c r="X820" s="26">
        <f t="shared" si="86"/>
        <v>42813</v>
      </c>
      <c r="Y820" s="174" t="s">
        <v>828</v>
      </c>
      <c r="Z820" s="174" t="s">
        <v>20</v>
      </c>
      <c r="AA820" s="174">
        <v>5.75</v>
      </c>
      <c r="AB820" s="174">
        <v>10.81</v>
      </c>
      <c r="AC820" s="174">
        <v>10.6</v>
      </c>
      <c r="AD820" s="174">
        <v>13.9</v>
      </c>
      <c r="AF820" s="26" t="e">
        <f t="shared" si="87"/>
        <v>#VALUE!</v>
      </c>
      <c r="AG820" s="7"/>
      <c r="AH820" s="7"/>
      <c r="AI820" s="7"/>
      <c r="AJ820" s="7"/>
      <c r="AK820" s="7"/>
      <c r="AL820" s="7"/>
      <c r="AN820" s="26" t="e">
        <f t="shared" si="88"/>
        <v>#VALUE!</v>
      </c>
      <c r="AO820" s="7"/>
      <c r="AP820" s="7"/>
      <c r="AQ820" s="7"/>
      <c r="AR820" s="7"/>
      <c r="AS820" s="7"/>
      <c r="AT820" s="7"/>
      <c r="AV820" s="26" t="e">
        <f t="shared" si="89"/>
        <v>#VALUE!</v>
      </c>
      <c r="AW820" s="7"/>
      <c r="AX820" s="7"/>
      <c r="AY820" s="7"/>
      <c r="AZ820" s="7"/>
      <c r="BA820" s="7"/>
      <c r="BB820" s="7"/>
    </row>
    <row r="821" spans="1:54" x14ac:dyDescent="0.45">
      <c r="A821" s="48">
        <f t="shared" si="90"/>
        <v>42814</v>
      </c>
      <c r="B821" s="60"/>
      <c r="C821" s="61">
        <f>INDEX(($I$12:$N$1473,$Q$12:$V$1473,$Y$12:$AD$1473),$A821-VLOOKUP($C$3,$CA$3:$CC$10,3,FALSE)+1,3,VLOOKUP($C$3,$CA$3:$CB$10,2,FALSE))</f>
        <v>6.95</v>
      </c>
      <c r="D821" s="61">
        <f>INDEX(($I$12:$N$1473,$Q$12:$V$1473,$Y$12:$AD$1473),$A821-VLOOKUP($C$3,$CA$3:$CC$10,3,FALSE)+1,4,VLOOKUP($C$3,$CA$3:$CB$10,2,FALSE))</f>
        <v>10.81</v>
      </c>
      <c r="E821" s="61">
        <f>INDEX(($I$12:$N$1473,$Q$12:$V$1473,$Y$12:$AD$1473),$A821-VLOOKUP($C$3,$CA$3:$CC$10,3,FALSE)+1,5,VLOOKUP($C$3,$CA$3:$CB$10,2,FALSE))</f>
        <v>9.5</v>
      </c>
      <c r="F821" s="62">
        <f>INDEX(($I$12:$N$1473,$Q$12:$V$1473,$Y$12:$AD$1473),$A821-VLOOKUP($C$3,$CA$3:$CC$10,3,FALSE)+1,6,VLOOKUP($C$3,$CA$3:$CB$10,2,FALSE))</f>
        <v>12.6</v>
      </c>
      <c r="G821" s="30"/>
      <c r="H821" s="26">
        <f t="shared" si="84"/>
        <v>42814</v>
      </c>
      <c r="I821" s="7" t="s">
        <v>829</v>
      </c>
      <c r="J821" s="7" t="s">
        <v>20</v>
      </c>
      <c r="K821" s="7">
        <v>6.55</v>
      </c>
      <c r="L821" s="7"/>
      <c r="M821" s="7">
        <v>10.1</v>
      </c>
      <c r="N821" s="7">
        <v>12.8</v>
      </c>
      <c r="P821" s="26">
        <f t="shared" si="85"/>
        <v>42814</v>
      </c>
      <c r="Q821" s="7" t="s">
        <v>829</v>
      </c>
      <c r="R821" s="7" t="s">
        <v>20</v>
      </c>
      <c r="S821" s="7">
        <v>6.45</v>
      </c>
      <c r="T821" s="7">
        <v>10.71</v>
      </c>
      <c r="U821" s="7">
        <v>10.5</v>
      </c>
      <c r="V821" s="7">
        <v>12.6</v>
      </c>
      <c r="X821" s="26">
        <f t="shared" si="86"/>
        <v>42814</v>
      </c>
      <c r="Y821" s="174" t="s">
        <v>829</v>
      </c>
      <c r="Z821" s="174" t="s">
        <v>20</v>
      </c>
      <c r="AA821" s="174">
        <v>6.95</v>
      </c>
      <c r="AB821" s="174">
        <v>10.81</v>
      </c>
      <c r="AC821" s="174">
        <v>9.5</v>
      </c>
      <c r="AD821" s="174">
        <v>12.6</v>
      </c>
      <c r="AF821" s="26" t="e">
        <f t="shared" si="87"/>
        <v>#VALUE!</v>
      </c>
      <c r="AG821" s="7"/>
      <c r="AH821" s="7"/>
      <c r="AI821" s="7"/>
      <c r="AJ821" s="7"/>
      <c r="AK821" s="7"/>
      <c r="AL821" s="7"/>
      <c r="AN821" s="26" t="e">
        <f t="shared" si="88"/>
        <v>#VALUE!</v>
      </c>
      <c r="AO821" s="7"/>
      <c r="AP821" s="7"/>
      <c r="AQ821" s="7"/>
      <c r="AR821" s="7"/>
      <c r="AS821" s="7"/>
      <c r="AT821" s="7"/>
      <c r="AV821" s="26" t="e">
        <f t="shared" si="89"/>
        <v>#VALUE!</v>
      </c>
      <c r="AW821" s="7"/>
      <c r="AX821" s="7"/>
      <c r="AY821" s="7"/>
      <c r="AZ821" s="7"/>
      <c r="BA821" s="7"/>
      <c r="BB821" s="7"/>
    </row>
    <row r="822" spans="1:54" x14ac:dyDescent="0.45">
      <c r="A822" s="48">
        <f t="shared" si="90"/>
        <v>42815</v>
      </c>
      <c r="B822" s="60"/>
      <c r="C822" s="61">
        <f>INDEX(($I$12:$N$1473,$Q$12:$V$1473,$Y$12:$AD$1473),$A822-VLOOKUP($C$3,$CA$3:$CC$10,3,FALSE)+1,3,VLOOKUP($C$3,$CA$3:$CB$10,2,FALSE))</f>
        <v>8.75</v>
      </c>
      <c r="D822" s="61">
        <f>INDEX(($I$12:$N$1473,$Q$12:$V$1473,$Y$12:$AD$1473),$A822-VLOOKUP($C$3,$CA$3:$CC$10,3,FALSE)+1,4,VLOOKUP($C$3,$CA$3:$CB$10,2,FALSE))</f>
        <v>10.81</v>
      </c>
      <c r="E822" s="61">
        <f>INDEX(($I$12:$N$1473,$Q$12:$V$1473,$Y$12:$AD$1473),$A822-VLOOKUP($C$3,$CA$3:$CC$10,3,FALSE)+1,5,VLOOKUP($C$3,$CA$3:$CB$10,2,FALSE))</f>
        <v>7.3</v>
      </c>
      <c r="F822" s="62">
        <f>INDEX(($I$12:$N$1473,$Q$12:$V$1473,$Y$12:$AD$1473),$A822-VLOOKUP($C$3,$CA$3:$CC$10,3,FALSE)+1,6,VLOOKUP($C$3,$CA$3:$CB$10,2,FALSE))</f>
        <v>11.2</v>
      </c>
      <c r="G822" s="30"/>
      <c r="H822" s="26">
        <f t="shared" si="84"/>
        <v>42815</v>
      </c>
      <c r="I822" s="7" t="s">
        <v>830</v>
      </c>
      <c r="J822" s="7" t="s">
        <v>20</v>
      </c>
      <c r="K822" s="7">
        <v>8.85</v>
      </c>
      <c r="L822" s="7"/>
      <c r="M822" s="7">
        <v>7.2</v>
      </c>
      <c r="N822" s="7">
        <v>11.1</v>
      </c>
      <c r="P822" s="26">
        <f t="shared" si="85"/>
        <v>42815</v>
      </c>
      <c r="Q822" s="7" t="s">
        <v>830</v>
      </c>
      <c r="R822" s="7" t="s">
        <v>20</v>
      </c>
      <c r="S822" s="7">
        <v>8.3000000000000007</v>
      </c>
      <c r="T822" s="7">
        <v>10.71</v>
      </c>
      <c r="U822" s="7">
        <v>8.1</v>
      </c>
      <c r="V822" s="7">
        <v>11.3</v>
      </c>
      <c r="X822" s="26">
        <f t="shared" si="86"/>
        <v>42815</v>
      </c>
      <c r="Y822" s="174" t="s">
        <v>830</v>
      </c>
      <c r="Z822" s="174" t="s">
        <v>20</v>
      </c>
      <c r="AA822" s="174">
        <v>8.75</v>
      </c>
      <c r="AB822" s="174">
        <v>10.81</v>
      </c>
      <c r="AC822" s="174">
        <v>7.3</v>
      </c>
      <c r="AD822" s="174">
        <v>11.2</v>
      </c>
      <c r="AF822" s="26" t="e">
        <f t="shared" si="87"/>
        <v>#VALUE!</v>
      </c>
      <c r="AG822" s="7"/>
      <c r="AH822" s="7"/>
      <c r="AI822" s="7"/>
      <c r="AJ822" s="7"/>
      <c r="AK822" s="7"/>
      <c r="AL822" s="7"/>
      <c r="AN822" s="26" t="e">
        <f t="shared" si="88"/>
        <v>#VALUE!</v>
      </c>
      <c r="AO822" s="7"/>
      <c r="AP822" s="7"/>
      <c r="AQ822" s="7"/>
      <c r="AR822" s="7"/>
      <c r="AS822" s="7"/>
      <c r="AT822" s="7"/>
      <c r="AV822" s="26" t="e">
        <f t="shared" si="89"/>
        <v>#VALUE!</v>
      </c>
      <c r="AW822" s="7"/>
      <c r="AX822" s="7"/>
      <c r="AY822" s="7"/>
      <c r="AZ822" s="7"/>
      <c r="BA822" s="7"/>
      <c r="BB822" s="7"/>
    </row>
    <row r="823" spans="1:54" x14ac:dyDescent="0.45">
      <c r="A823" s="48">
        <f t="shared" si="90"/>
        <v>42816</v>
      </c>
      <c r="B823" s="60"/>
      <c r="C823" s="61">
        <f>INDEX(($I$12:$N$1473,$Q$12:$V$1473,$Y$12:$AD$1473),$A823-VLOOKUP($C$3,$CA$3:$CC$10,3,FALSE)+1,3,VLOOKUP($C$3,$CA$3:$CB$10,2,FALSE))</f>
        <v>9.4</v>
      </c>
      <c r="D823" s="61">
        <f>INDEX(($I$12:$N$1473,$Q$12:$V$1473,$Y$12:$AD$1473),$A823-VLOOKUP($C$3,$CA$3:$CC$10,3,FALSE)+1,4,VLOOKUP($C$3,$CA$3:$CB$10,2,FALSE))</f>
        <v>10.81</v>
      </c>
      <c r="E823" s="61">
        <f>INDEX(($I$12:$N$1473,$Q$12:$V$1473,$Y$12:$AD$1473),$A823-VLOOKUP($C$3,$CA$3:$CC$10,3,FALSE)+1,5,VLOOKUP($C$3,$CA$3:$CB$10,2,FALSE))</f>
        <v>3.7</v>
      </c>
      <c r="F823" s="62">
        <f>INDEX(($I$12:$N$1473,$Q$12:$V$1473,$Y$12:$AD$1473),$A823-VLOOKUP($C$3,$CA$3:$CC$10,3,FALSE)+1,6,VLOOKUP($C$3,$CA$3:$CB$10,2,FALSE))</f>
        <v>13.5</v>
      </c>
      <c r="G823" s="30"/>
      <c r="H823" s="26">
        <f t="shared" si="84"/>
        <v>42816</v>
      </c>
      <c r="I823" s="7" t="s">
        <v>831</v>
      </c>
      <c r="J823" s="7" t="s">
        <v>20</v>
      </c>
      <c r="K823" s="7">
        <v>8.8000000000000007</v>
      </c>
      <c r="L823" s="7"/>
      <c r="M823" s="7">
        <v>4.7</v>
      </c>
      <c r="N823" s="7">
        <v>13.7</v>
      </c>
      <c r="P823" s="26">
        <f t="shared" si="85"/>
        <v>42816</v>
      </c>
      <c r="Q823" s="7" t="s">
        <v>831</v>
      </c>
      <c r="R823" s="7" t="s">
        <v>20</v>
      </c>
      <c r="S823" s="7">
        <v>8.85</v>
      </c>
      <c r="T823" s="7">
        <v>10.71</v>
      </c>
      <c r="U823" s="7">
        <v>4.0999999999999996</v>
      </c>
      <c r="V823" s="7">
        <v>14.2</v>
      </c>
      <c r="X823" s="26">
        <f t="shared" si="86"/>
        <v>42816</v>
      </c>
      <c r="Y823" s="174" t="s">
        <v>831</v>
      </c>
      <c r="Z823" s="174" t="s">
        <v>20</v>
      </c>
      <c r="AA823" s="174">
        <v>9.4</v>
      </c>
      <c r="AB823" s="174">
        <v>10.81</v>
      </c>
      <c r="AC823" s="174">
        <v>3.7</v>
      </c>
      <c r="AD823" s="174">
        <v>13.5</v>
      </c>
      <c r="AF823" s="26" t="e">
        <f t="shared" si="87"/>
        <v>#VALUE!</v>
      </c>
      <c r="AG823" s="7"/>
      <c r="AH823" s="7"/>
      <c r="AI823" s="7"/>
      <c r="AJ823" s="7"/>
      <c r="AK823" s="7"/>
      <c r="AL823" s="7"/>
      <c r="AN823" s="26" t="e">
        <f t="shared" si="88"/>
        <v>#VALUE!</v>
      </c>
      <c r="AO823" s="7"/>
      <c r="AP823" s="7"/>
      <c r="AQ823" s="7"/>
      <c r="AR823" s="7"/>
      <c r="AS823" s="7"/>
      <c r="AT823" s="7"/>
      <c r="AV823" s="26" t="e">
        <f t="shared" si="89"/>
        <v>#VALUE!</v>
      </c>
      <c r="AW823" s="7"/>
      <c r="AX823" s="7"/>
      <c r="AY823" s="7"/>
      <c r="AZ823" s="7"/>
      <c r="BA823" s="7"/>
      <c r="BB823" s="7"/>
    </row>
    <row r="824" spans="1:54" x14ac:dyDescent="0.45">
      <c r="A824" s="48">
        <f t="shared" si="90"/>
        <v>42817</v>
      </c>
      <c r="B824" s="60"/>
      <c r="C824" s="61">
        <f>INDEX(($I$12:$N$1473,$Q$12:$V$1473,$Y$12:$AD$1473),$A824-VLOOKUP($C$3,$CA$3:$CC$10,3,FALSE)+1,3,VLOOKUP($C$3,$CA$3:$CB$10,2,FALSE))</f>
        <v>8.6999999999999993</v>
      </c>
      <c r="D824" s="61">
        <f>INDEX(($I$12:$N$1473,$Q$12:$V$1473,$Y$12:$AD$1473),$A824-VLOOKUP($C$3,$CA$3:$CC$10,3,FALSE)+1,4,VLOOKUP($C$3,$CA$3:$CB$10,2,FALSE))</f>
        <v>10.81</v>
      </c>
      <c r="E824" s="61">
        <f>INDEX(($I$12:$N$1473,$Q$12:$V$1473,$Y$12:$AD$1473),$A824-VLOOKUP($C$3,$CA$3:$CC$10,3,FALSE)+1,5,VLOOKUP($C$3,$CA$3:$CB$10,2,FALSE))</f>
        <v>5.5</v>
      </c>
      <c r="F824" s="62">
        <f>INDEX(($I$12:$N$1473,$Q$12:$V$1473,$Y$12:$AD$1473),$A824-VLOOKUP($C$3,$CA$3:$CC$10,3,FALSE)+1,6,VLOOKUP($C$3,$CA$3:$CB$10,2,FALSE))</f>
        <v>13.1</v>
      </c>
      <c r="G824" s="30"/>
      <c r="H824" s="26">
        <f t="shared" si="84"/>
        <v>42817</v>
      </c>
      <c r="I824" s="7" t="s">
        <v>832</v>
      </c>
      <c r="J824" s="7" t="s">
        <v>20</v>
      </c>
      <c r="K824" s="7">
        <v>7.8</v>
      </c>
      <c r="L824" s="7"/>
      <c r="M824" s="7">
        <v>6.3</v>
      </c>
      <c r="N824" s="7">
        <v>14.1</v>
      </c>
      <c r="P824" s="26">
        <f t="shared" si="85"/>
        <v>42817</v>
      </c>
      <c r="Q824" s="7" t="s">
        <v>832</v>
      </c>
      <c r="R824" s="7" t="s">
        <v>20</v>
      </c>
      <c r="S824" s="7">
        <v>8.75</v>
      </c>
      <c r="T824" s="7">
        <v>10.71</v>
      </c>
      <c r="U824" s="7">
        <v>4.0999999999999996</v>
      </c>
      <c r="V824" s="7">
        <v>14.4</v>
      </c>
      <c r="X824" s="26">
        <f t="shared" si="86"/>
        <v>42817</v>
      </c>
      <c r="Y824" s="174" t="s">
        <v>832</v>
      </c>
      <c r="Z824" s="174" t="s">
        <v>20</v>
      </c>
      <c r="AA824" s="174">
        <v>8.6999999999999993</v>
      </c>
      <c r="AB824" s="174">
        <v>10.81</v>
      </c>
      <c r="AC824" s="174">
        <v>5.5</v>
      </c>
      <c r="AD824" s="174">
        <v>13.1</v>
      </c>
      <c r="AF824" s="26" t="e">
        <f t="shared" si="87"/>
        <v>#VALUE!</v>
      </c>
      <c r="AG824" s="7"/>
      <c r="AH824" s="7"/>
      <c r="AI824" s="7"/>
      <c r="AJ824" s="7"/>
      <c r="AK824" s="7"/>
      <c r="AL824" s="7"/>
      <c r="AN824" s="26" t="e">
        <f t="shared" si="88"/>
        <v>#VALUE!</v>
      </c>
      <c r="AO824" s="7"/>
      <c r="AP824" s="7"/>
      <c r="AQ824" s="7"/>
      <c r="AR824" s="7"/>
      <c r="AS824" s="7"/>
      <c r="AT824" s="7"/>
      <c r="AV824" s="26" t="e">
        <f t="shared" si="89"/>
        <v>#VALUE!</v>
      </c>
      <c r="AW824" s="7"/>
      <c r="AX824" s="7"/>
      <c r="AY824" s="7"/>
      <c r="AZ824" s="7"/>
      <c r="BA824" s="7"/>
      <c r="BB824" s="7"/>
    </row>
    <row r="825" spans="1:54" x14ac:dyDescent="0.45">
      <c r="A825" s="48">
        <f t="shared" si="90"/>
        <v>42818</v>
      </c>
      <c r="B825" s="60"/>
      <c r="C825" s="61">
        <f>INDEX(($I$12:$N$1473,$Q$12:$V$1473,$Y$12:$AD$1473),$A825-VLOOKUP($C$3,$CA$3:$CC$10,3,FALSE)+1,3,VLOOKUP($C$3,$CA$3:$CB$10,2,FALSE))</f>
        <v>7.45</v>
      </c>
      <c r="D825" s="61">
        <f>INDEX(($I$12:$N$1473,$Q$12:$V$1473,$Y$12:$AD$1473),$A825-VLOOKUP($C$3,$CA$3:$CC$10,3,FALSE)+1,4,VLOOKUP($C$3,$CA$3:$CB$10,2,FALSE))</f>
        <v>10.81</v>
      </c>
      <c r="E825" s="61">
        <f>INDEX(($I$12:$N$1473,$Q$12:$V$1473,$Y$12:$AD$1473),$A825-VLOOKUP($C$3,$CA$3:$CC$10,3,FALSE)+1,5,VLOOKUP($C$3,$CA$3:$CB$10,2,FALSE))</f>
        <v>7</v>
      </c>
      <c r="F825" s="62">
        <f>INDEX(($I$12:$N$1473,$Q$12:$V$1473,$Y$12:$AD$1473),$A825-VLOOKUP($C$3,$CA$3:$CC$10,3,FALSE)+1,6,VLOOKUP($C$3,$CA$3:$CB$10,2,FALSE))</f>
        <v>14.1</v>
      </c>
      <c r="G825" s="30"/>
      <c r="H825" s="26">
        <f t="shared" si="84"/>
        <v>42818</v>
      </c>
      <c r="I825" s="7" t="s">
        <v>833</v>
      </c>
      <c r="J825" s="7" t="s">
        <v>20</v>
      </c>
      <c r="K825" s="7">
        <v>7</v>
      </c>
      <c r="L825" s="7"/>
      <c r="M825" s="7">
        <v>7.8</v>
      </c>
      <c r="N825" s="7">
        <v>14.2</v>
      </c>
      <c r="P825" s="26">
        <f t="shared" si="85"/>
        <v>42818</v>
      </c>
      <c r="Q825" s="7" t="s">
        <v>833</v>
      </c>
      <c r="R825" s="7" t="s">
        <v>20</v>
      </c>
      <c r="S825" s="7">
        <v>7.25</v>
      </c>
      <c r="T825" s="7">
        <v>10.71</v>
      </c>
      <c r="U825" s="7">
        <v>8.1</v>
      </c>
      <c r="V825" s="7">
        <v>13.4</v>
      </c>
      <c r="X825" s="26">
        <f t="shared" si="86"/>
        <v>42818</v>
      </c>
      <c r="Y825" s="174" t="s">
        <v>833</v>
      </c>
      <c r="Z825" s="174" t="s">
        <v>20</v>
      </c>
      <c r="AA825" s="174">
        <v>7.45</v>
      </c>
      <c r="AB825" s="174">
        <v>10.81</v>
      </c>
      <c r="AC825" s="174">
        <v>7</v>
      </c>
      <c r="AD825" s="174">
        <v>14.1</v>
      </c>
      <c r="AF825" s="26" t="e">
        <f t="shared" si="87"/>
        <v>#VALUE!</v>
      </c>
      <c r="AG825" s="7"/>
      <c r="AH825" s="7"/>
      <c r="AI825" s="7"/>
      <c r="AJ825" s="7"/>
      <c r="AK825" s="7"/>
      <c r="AL825" s="7"/>
      <c r="AN825" s="26" t="e">
        <f t="shared" si="88"/>
        <v>#VALUE!</v>
      </c>
      <c r="AO825" s="7"/>
      <c r="AP825" s="7"/>
      <c r="AQ825" s="7"/>
      <c r="AR825" s="7"/>
      <c r="AS825" s="7"/>
      <c r="AT825" s="7"/>
      <c r="AV825" s="26" t="e">
        <f t="shared" si="89"/>
        <v>#VALUE!</v>
      </c>
      <c r="AW825" s="7"/>
      <c r="AX825" s="7"/>
      <c r="AY825" s="7"/>
      <c r="AZ825" s="7"/>
      <c r="BA825" s="7"/>
      <c r="BB825" s="7"/>
    </row>
    <row r="826" spans="1:54" x14ac:dyDescent="0.45">
      <c r="A826" s="48">
        <f t="shared" si="90"/>
        <v>42819</v>
      </c>
      <c r="B826" s="60"/>
      <c r="C826" s="61">
        <f>INDEX(($I$12:$N$1473,$Q$12:$V$1473,$Y$12:$AD$1473),$A826-VLOOKUP($C$3,$CA$3:$CC$10,3,FALSE)+1,3,VLOOKUP($C$3,$CA$3:$CB$10,2,FALSE))</f>
        <v>5.35</v>
      </c>
      <c r="D826" s="61">
        <f>INDEX(($I$12:$N$1473,$Q$12:$V$1473,$Y$12:$AD$1473),$A826-VLOOKUP($C$3,$CA$3:$CC$10,3,FALSE)+1,4,VLOOKUP($C$3,$CA$3:$CB$10,2,FALSE))</f>
        <v>10.81</v>
      </c>
      <c r="E826" s="61">
        <f>INDEX(($I$12:$N$1473,$Q$12:$V$1473,$Y$12:$AD$1473),$A826-VLOOKUP($C$3,$CA$3:$CC$10,3,FALSE)+1,5,VLOOKUP($C$3,$CA$3:$CB$10,2,FALSE))</f>
        <v>6.7</v>
      </c>
      <c r="F826" s="62">
        <f>INDEX(($I$12:$N$1473,$Q$12:$V$1473,$Y$12:$AD$1473),$A826-VLOOKUP($C$3,$CA$3:$CC$10,3,FALSE)+1,6,VLOOKUP($C$3,$CA$3:$CB$10,2,FALSE))</f>
        <v>18.600000000000001</v>
      </c>
      <c r="G826" s="30"/>
      <c r="H826" s="26">
        <f t="shared" si="84"/>
        <v>42819</v>
      </c>
      <c r="I826" s="7" t="s">
        <v>834</v>
      </c>
      <c r="J826" s="7" t="s">
        <v>20</v>
      </c>
      <c r="K826" s="7">
        <v>5.15</v>
      </c>
      <c r="L826" s="7"/>
      <c r="M826" s="7">
        <v>6.8</v>
      </c>
      <c r="N826" s="7">
        <v>18.899999999999999</v>
      </c>
      <c r="P826" s="26">
        <f t="shared" si="85"/>
        <v>42819</v>
      </c>
      <c r="Q826" s="7" t="s">
        <v>834</v>
      </c>
      <c r="R826" s="7" t="s">
        <v>20</v>
      </c>
      <c r="S826" s="7">
        <v>5.49</v>
      </c>
      <c r="T826" s="7">
        <v>10.71</v>
      </c>
      <c r="U826" s="7">
        <v>6.4</v>
      </c>
      <c r="V826" s="7">
        <v>18.8</v>
      </c>
      <c r="X826" s="26">
        <f t="shared" si="86"/>
        <v>42819</v>
      </c>
      <c r="Y826" s="174" t="s">
        <v>834</v>
      </c>
      <c r="Z826" s="174" t="s">
        <v>20</v>
      </c>
      <c r="AA826" s="174">
        <v>5.35</v>
      </c>
      <c r="AB826" s="174">
        <v>10.81</v>
      </c>
      <c r="AC826" s="174">
        <v>6.7</v>
      </c>
      <c r="AD826" s="174">
        <v>18.600000000000001</v>
      </c>
      <c r="AF826" s="26" t="e">
        <f t="shared" si="87"/>
        <v>#VALUE!</v>
      </c>
      <c r="AG826" s="7"/>
      <c r="AH826" s="7"/>
      <c r="AI826" s="7"/>
      <c r="AJ826" s="7"/>
      <c r="AK826" s="7"/>
      <c r="AL826" s="7"/>
      <c r="AN826" s="26" t="e">
        <f t="shared" si="88"/>
        <v>#VALUE!</v>
      </c>
      <c r="AO826" s="7"/>
      <c r="AP826" s="7"/>
      <c r="AQ826" s="7"/>
      <c r="AR826" s="7"/>
      <c r="AS826" s="7"/>
      <c r="AT826" s="7"/>
      <c r="AV826" s="26" t="e">
        <f t="shared" si="89"/>
        <v>#VALUE!</v>
      </c>
      <c r="AW826" s="7"/>
      <c r="AX826" s="7"/>
      <c r="AY826" s="7"/>
      <c r="AZ826" s="7"/>
      <c r="BA826" s="7"/>
      <c r="BB826" s="7"/>
    </row>
    <row r="827" spans="1:54" x14ac:dyDescent="0.45">
      <c r="A827" s="48">
        <f t="shared" si="90"/>
        <v>42820</v>
      </c>
      <c r="B827" s="60"/>
      <c r="C827" s="61">
        <f>INDEX(($I$12:$N$1473,$Q$12:$V$1473,$Y$12:$AD$1473),$A827-VLOOKUP($C$3,$CA$3:$CC$10,3,FALSE)+1,3,VLOOKUP($C$3,$CA$3:$CB$10,2,FALSE))</f>
        <v>6.5</v>
      </c>
      <c r="D827" s="61">
        <f>INDEX(($I$12:$N$1473,$Q$12:$V$1473,$Y$12:$AD$1473),$A827-VLOOKUP($C$3,$CA$3:$CC$10,3,FALSE)+1,4,VLOOKUP($C$3,$CA$3:$CB$10,2,FALSE))</f>
        <v>10.81</v>
      </c>
      <c r="E827" s="61">
        <f>INDEX(($I$12:$N$1473,$Q$12:$V$1473,$Y$12:$AD$1473),$A827-VLOOKUP($C$3,$CA$3:$CC$10,3,FALSE)+1,5,VLOOKUP($C$3,$CA$3:$CB$10,2,FALSE))</f>
        <v>5.5</v>
      </c>
      <c r="F827" s="62">
        <f>INDEX(($I$12:$N$1473,$Q$12:$V$1473,$Y$12:$AD$1473),$A827-VLOOKUP($C$3,$CA$3:$CC$10,3,FALSE)+1,6,VLOOKUP($C$3,$CA$3:$CB$10,2,FALSE))</f>
        <v>17.5</v>
      </c>
      <c r="G827" s="30"/>
      <c r="H827" s="26">
        <f t="shared" si="84"/>
        <v>42820</v>
      </c>
      <c r="I827" s="7" t="s">
        <v>835</v>
      </c>
      <c r="J827" s="7" t="s">
        <v>20</v>
      </c>
      <c r="K827" s="7">
        <v>4.8</v>
      </c>
      <c r="L827" s="7"/>
      <c r="M827" s="7">
        <v>7.8</v>
      </c>
      <c r="N827" s="7">
        <v>18.600000000000001</v>
      </c>
      <c r="P827" s="26">
        <f t="shared" si="85"/>
        <v>42820</v>
      </c>
      <c r="Q827" s="7" t="s">
        <v>835</v>
      </c>
      <c r="R827" s="7" t="s">
        <v>20</v>
      </c>
      <c r="S827" s="7">
        <v>6.2</v>
      </c>
      <c r="T827" s="7">
        <v>10.71</v>
      </c>
      <c r="U827" s="7">
        <v>6.2</v>
      </c>
      <c r="V827" s="7">
        <v>17.399999999999999</v>
      </c>
      <c r="X827" s="26">
        <f t="shared" si="86"/>
        <v>42820</v>
      </c>
      <c r="Y827" s="174" t="s">
        <v>835</v>
      </c>
      <c r="Z827" s="174" t="s">
        <v>20</v>
      </c>
      <c r="AA827" s="174">
        <v>6.5</v>
      </c>
      <c r="AB827" s="174">
        <v>10.81</v>
      </c>
      <c r="AC827" s="174">
        <v>5.5</v>
      </c>
      <c r="AD827" s="174">
        <v>17.5</v>
      </c>
      <c r="AF827" s="26" t="e">
        <f t="shared" si="87"/>
        <v>#VALUE!</v>
      </c>
      <c r="AG827" s="7"/>
      <c r="AH827" s="7"/>
      <c r="AI827" s="7"/>
      <c r="AJ827" s="7"/>
      <c r="AK827" s="7"/>
      <c r="AL827" s="7"/>
      <c r="AN827" s="26" t="e">
        <f t="shared" si="88"/>
        <v>#VALUE!</v>
      </c>
      <c r="AO827" s="7"/>
      <c r="AP827" s="7"/>
      <c r="AQ827" s="7"/>
      <c r="AR827" s="7"/>
      <c r="AS827" s="7"/>
      <c r="AT827" s="7"/>
      <c r="AV827" s="26" t="e">
        <f t="shared" si="89"/>
        <v>#VALUE!</v>
      </c>
      <c r="AW827" s="7"/>
      <c r="AX827" s="7"/>
      <c r="AY827" s="7"/>
      <c r="AZ827" s="7"/>
      <c r="BA827" s="7"/>
      <c r="BB827" s="7"/>
    </row>
    <row r="828" spans="1:54" x14ac:dyDescent="0.45">
      <c r="A828" s="48">
        <f t="shared" si="90"/>
        <v>42821</v>
      </c>
      <c r="B828" s="60"/>
      <c r="C828" s="61">
        <f>INDEX(($I$12:$N$1473,$Q$12:$V$1473,$Y$12:$AD$1473),$A828-VLOOKUP($C$3,$CA$3:$CC$10,3,FALSE)+1,3,VLOOKUP($C$3,$CA$3:$CB$10,2,FALSE))</f>
        <v>6.15</v>
      </c>
      <c r="D828" s="61">
        <f>INDEX(($I$12:$N$1473,$Q$12:$V$1473,$Y$12:$AD$1473),$A828-VLOOKUP($C$3,$CA$3:$CC$10,3,FALSE)+1,4,VLOOKUP($C$3,$CA$3:$CB$10,2,FALSE))</f>
        <v>10.81</v>
      </c>
      <c r="E828" s="61">
        <f>INDEX(($I$12:$N$1473,$Q$12:$V$1473,$Y$12:$AD$1473),$A828-VLOOKUP($C$3,$CA$3:$CC$10,3,FALSE)+1,5,VLOOKUP($C$3,$CA$3:$CB$10,2,FALSE))</f>
        <v>5.4</v>
      </c>
      <c r="F828" s="62">
        <f>INDEX(($I$12:$N$1473,$Q$12:$V$1473,$Y$12:$AD$1473),$A828-VLOOKUP($C$3,$CA$3:$CC$10,3,FALSE)+1,6,VLOOKUP($C$3,$CA$3:$CB$10,2,FALSE))</f>
        <v>18.3</v>
      </c>
      <c r="G828" s="30"/>
      <c r="H828" s="26">
        <f t="shared" si="84"/>
        <v>42821</v>
      </c>
      <c r="I828" s="7" t="s">
        <v>836</v>
      </c>
      <c r="J828" s="7" t="s">
        <v>20</v>
      </c>
      <c r="K828" s="7">
        <v>4.1500000000000004</v>
      </c>
      <c r="L828" s="7"/>
      <c r="M828" s="7">
        <v>8.4</v>
      </c>
      <c r="N828" s="7">
        <v>19.3</v>
      </c>
      <c r="P828" s="26">
        <f t="shared" si="85"/>
        <v>42821</v>
      </c>
      <c r="Q828" s="7" t="s">
        <v>836</v>
      </c>
      <c r="R828" s="7" t="s">
        <v>20</v>
      </c>
      <c r="S828" s="7">
        <v>5.95</v>
      </c>
      <c r="T828" s="7">
        <v>10.71</v>
      </c>
      <c r="U828" s="7">
        <v>5.4</v>
      </c>
      <c r="V828" s="7">
        <v>18.899999999999999</v>
      </c>
      <c r="X828" s="26">
        <f t="shared" si="86"/>
        <v>42821</v>
      </c>
      <c r="Y828" s="174" t="s">
        <v>836</v>
      </c>
      <c r="Z828" s="174" t="s">
        <v>20</v>
      </c>
      <c r="AA828" s="174">
        <v>6.15</v>
      </c>
      <c r="AB828" s="174">
        <v>10.81</v>
      </c>
      <c r="AC828" s="174">
        <v>5.4</v>
      </c>
      <c r="AD828" s="174">
        <v>18.3</v>
      </c>
      <c r="AF828" s="26" t="e">
        <f t="shared" si="87"/>
        <v>#VALUE!</v>
      </c>
      <c r="AG828" s="7"/>
      <c r="AH828" s="7"/>
      <c r="AI828" s="7"/>
      <c r="AJ828" s="7"/>
      <c r="AK828" s="7"/>
      <c r="AL828" s="7"/>
      <c r="AN828" s="26" t="e">
        <f t="shared" si="88"/>
        <v>#VALUE!</v>
      </c>
      <c r="AO828" s="7"/>
      <c r="AP828" s="7"/>
      <c r="AQ828" s="7"/>
      <c r="AR828" s="7"/>
      <c r="AS828" s="7"/>
      <c r="AT828" s="7"/>
      <c r="AV828" s="26" t="e">
        <f t="shared" si="89"/>
        <v>#VALUE!</v>
      </c>
      <c r="AW828" s="7"/>
      <c r="AX828" s="7"/>
      <c r="AY828" s="7"/>
      <c r="AZ828" s="7"/>
      <c r="BA828" s="7"/>
      <c r="BB828" s="7"/>
    </row>
    <row r="829" spans="1:54" x14ac:dyDescent="0.45">
      <c r="A829" s="48">
        <f t="shared" si="90"/>
        <v>42822</v>
      </c>
      <c r="B829" s="60"/>
      <c r="C829" s="61">
        <f>INDEX(($I$12:$N$1473,$Q$12:$V$1473,$Y$12:$AD$1473),$A829-VLOOKUP($C$3,$CA$3:$CC$10,3,FALSE)+1,3,VLOOKUP($C$3,$CA$3:$CB$10,2,FALSE))</f>
        <v>5.75</v>
      </c>
      <c r="D829" s="61">
        <f>INDEX(($I$12:$N$1473,$Q$12:$V$1473,$Y$12:$AD$1473),$A829-VLOOKUP($C$3,$CA$3:$CC$10,3,FALSE)+1,4,VLOOKUP($C$3,$CA$3:$CB$10,2,FALSE))</f>
        <v>10.81</v>
      </c>
      <c r="E829" s="61">
        <f>INDEX(($I$12:$N$1473,$Q$12:$V$1473,$Y$12:$AD$1473),$A829-VLOOKUP($C$3,$CA$3:$CC$10,3,FALSE)+1,5,VLOOKUP($C$3,$CA$3:$CB$10,2,FALSE))</f>
        <v>6.2</v>
      </c>
      <c r="F829" s="62">
        <f>INDEX(($I$12:$N$1473,$Q$12:$V$1473,$Y$12:$AD$1473),$A829-VLOOKUP($C$3,$CA$3:$CC$10,3,FALSE)+1,6,VLOOKUP($C$3,$CA$3:$CB$10,2,FALSE))</f>
        <v>18.3</v>
      </c>
      <c r="G829" s="30"/>
      <c r="H829" s="26">
        <f t="shared" si="84"/>
        <v>42822</v>
      </c>
      <c r="I829" s="7" t="s">
        <v>837</v>
      </c>
      <c r="J829" s="7" t="s">
        <v>20</v>
      </c>
      <c r="K829" s="7">
        <v>4.4000000000000004</v>
      </c>
      <c r="L829" s="7"/>
      <c r="M829" s="7">
        <v>8.3000000000000007</v>
      </c>
      <c r="N829" s="7">
        <v>18.899999999999999</v>
      </c>
      <c r="P829" s="26">
        <f t="shared" si="85"/>
        <v>42822</v>
      </c>
      <c r="Q829" s="7" t="s">
        <v>837</v>
      </c>
      <c r="R829" s="7" t="s">
        <v>20</v>
      </c>
      <c r="S829" s="7">
        <v>6</v>
      </c>
      <c r="T829" s="7">
        <v>10.71</v>
      </c>
      <c r="U829" s="7">
        <v>5.6</v>
      </c>
      <c r="V829" s="7">
        <v>18.5</v>
      </c>
      <c r="X829" s="26">
        <f t="shared" si="86"/>
        <v>42822</v>
      </c>
      <c r="Y829" s="174" t="s">
        <v>837</v>
      </c>
      <c r="Z829" s="174" t="s">
        <v>20</v>
      </c>
      <c r="AA829" s="174">
        <v>5.75</v>
      </c>
      <c r="AB829" s="174">
        <v>10.81</v>
      </c>
      <c r="AC829" s="174">
        <v>6.2</v>
      </c>
      <c r="AD829" s="174">
        <v>18.3</v>
      </c>
      <c r="AF829" s="26" t="e">
        <f t="shared" si="87"/>
        <v>#VALUE!</v>
      </c>
      <c r="AG829" s="7"/>
      <c r="AH829" s="7"/>
      <c r="AI829" s="7"/>
      <c r="AJ829" s="7"/>
      <c r="AK829" s="7"/>
      <c r="AL829" s="7"/>
      <c r="AN829" s="26" t="e">
        <f t="shared" si="88"/>
        <v>#VALUE!</v>
      </c>
      <c r="AO829" s="7"/>
      <c r="AP829" s="7"/>
      <c r="AQ829" s="7"/>
      <c r="AR829" s="7"/>
      <c r="AS829" s="7"/>
      <c r="AT829" s="7"/>
      <c r="AV829" s="26" t="e">
        <f t="shared" si="89"/>
        <v>#VALUE!</v>
      </c>
      <c r="AW829" s="7"/>
      <c r="AX829" s="7"/>
      <c r="AY829" s="7"/>
      <c r="AZ829" s="7"/>
      <c r="BA829" s="7"/>
      <c r="BB829" s="7"/>
    </row>
    <row r="830" spans="1:54" x14ac:dyDescent="0.45">
      <c r="A830" s="48">
        <f t="shared" si="90"/>
        <v>42823</v>
      </c>
      <c r="B830" s="60"/>
      <c r="C830" s="61">
        <f>INDEX(($I$12:$N$1473,$Q$12:$V$1473,$Y$12:$AD$1473),$A830-VLOOKUP($C$3,$CA$3:$CC$10,3,FALSE)+1,3,VLOOKUP($C$3,$CA$3:$CB$10,2,FALSE))</f>
        <v>5</v>
      </c>
      <c r="D830" s="61">
        <f>INDEX(($I$12:$N$1473,$Q$12:$V$1473,$Y$12:$AD$1473),$A830-VLOOKUP($C$3,$CA$3:$CC$10,3,FALSE)+1,4,VLOOKUP($C$3,$CA$3:$CB$10,2,FALSE))</f>
        <v>10.81</v>
      </c>
      <c r="E830" s="61">
        <f>INDEX(($I$12:$N$1473,$Q$12:$V$1473,$Y$12:$AD$1473),$A830-VLOOKUP($C$3,$CA$3:$CC$10,3,FALSE)+1,5,VLOOKUP($C$3,$CA$3:$CB$10,2,FALSE))</f>
        <v>5.7</v>
      </c>
      <c r="F830" s="62">
        <f>INDEX(($I$12:$N$1473,$Q$12:$V$1473,$Y$12:$AD$1473),$A830-VLOOKUP($C$3,$CA$3:$CC$10,3,FALSE)+1,6,VLOOKUP($C$3,$CA$3:$CB$10,2,FALSE))</f>
        <v>20.3</v>
      </c>
      <c r="G830" s="30"/>
      <c r="H830" s="26">
        <f t="shared" si="84"/>
        <v>42823</v>
      </c>
      <c r="I830" s="7" t="s">
        <v>838</v>
      </c>
      <c r="J830" s="7" t="s">
        <v>20</v>
      </c>
      <c r="K830" s="7">
        <v>3.7</v>
      </c>
      <c r="L830" s="7"/>
      <c r="M830" s="7">
        <v>7.9</v>
      </c>
      <c r="N830" s="7">
        <v>20.7</v>
      </c>
      <c r="P830" s="26">
        <f t="shared" si="85"/>
        <v>42823</v>
      </c>
      <c r="Q830" s="7" t="s">
        <v>838</v>
      </c>
      <c r="R830" s="7" t="s">
        <v>20</v>
      </c>
      <c r="S830" s="7">
        <v>4.87</v>
      </c>
      <c r="T830" s="7">
        <v>10.71</v>
      </c>
      <c r="U830" s="7">
        <v>6.6</v>
      </c>
      <c r="V830" s="7">
        <v>20.399999999999999</v>
      </c>
      <c r="X830" s="26">
        <f t="shared" si="86"/>
        <v>42823</v>
      </c>
      <c r="Y830" s="174" t="s">
        <v>838</v>
      </c>
      <c r="Z830" s="174" t="s">
        <v>20</v>
      </c>
      <c r="AA830" s="174">
        <v>5</v>
      </c>
      <c r="AB830" s="174">
        <v>10.81</v>
      </c>
      <c r="AC830" s="174">
        <v>5.7</v>
      </c>
      <c r="AD830" s="174">
        <v>20.3</v>
      </c>
      <c r="AF830" s="26" t="e">
        <f t="shared" si="87"/>
        <v>#VALUE!</v>
      </c>
      <c r="AG830" s="7"/>
      <c r="AH830" s="7"/>
      <c r="AI830" s="7"/>
      <c r="AJ830" s="7"/>
      <c r="AK830" s="7"/>
      <c r="AL830" s="7"/>
      <c r="AN830" s="26" t="e">
        <f t="shared" si="88"/>
        <v>#VALUE!</v>
      </c>
      <c r="AO830" s="7"/>
      <c r="AP830" s="7"/>
      <c r="AQ830" s="7"/>
      <c r="AR830" s="7"/>
      <c r="AS830" s="7"/>
      <c r="AT830" s="7"/>
      <c r="AV830" s="26" t="e">
        <f t="shared" si="89"/>
        <v>#VALUE!</v>
      </c>
      <c r="AW830" s="7"/>
      <c r="AX830" s="7"/>
      <c r="AY830" s="7"/>
      <c r="AZ830" s="7"/>
      <c r="BA830" s="7"/>
      <c r="BB830" s="7"/>
    </row>
    <row r="831" spans="1:54" x14ac:dyDescent="0.45">
      <c r="A831" s="48">
        <f t="shared" si="90"/>
        <v>42824</v>
      </c>
      <c r="B831" s="60"/>
      <c r="C831" s="61">
        <f>INDEX(($I$12:$N$1473,$Q$12:$V$1473,$Y$12:$AD$1473),$A831-VLOOKUP($C$3,$CA$3:$CC$10,3,FALSE)+1,3,VLOOKUP($C$3,$CA$3:$CB$10,2,FALSE))</f>
        <v>2.4500000000000002</v>
      </c>
      <c r="D831" s="61">
        <f>INDEX(($I$12:$N$1473,$Q$12:$V$1473,$Y$12:$AD$1473),$A831-VLOOKUP($C$3,$CA$3:$CC$10,3,FALSE)+1,4,VLOOKUP($C$3,$CA$3:$CB$10,2,FALSE))</f>
        <v>10.81</v>
      </c>
      <c r="E831" s="61">
        <f>INDEX(($I$12:$N$1473,$Q$12:$V$1473,$Y$12:$AD$1473),$A831-VLOOKUP($C$3,$CA$3:$CC$10,3,FALSE)+1,5,VLOOKUP($C$3,$CA$3:$CB$10,2,FALSE))</f>
        <v>7.8</v>
      </c>
      <c r="F831" s="62">
        <f>INDEX(($I$12:$N$1473,$Q$12:$V$1473,$Y$12:$AD$1473),$A831-VLOOKUP($C$3,$CA$3:$CC$10,3,FALSE)+1,6,VLOOKUP($C$3,$CA$3:$CB$10,2,FALSE))</f>
        <v>23.3</v>
      </c>
      <c r="G831" s="30"/>
      <c r="H831" s="26">
        <f t="shared" si="84"/>
        <v>42824</v>
      </c>
      <c r="I831" s="7" t="s">
        <v>839</v>
      </c>
      <c r="J831" s="7" t="s">
        <v>20</v>
      </c>
      <c r="K831" s="7">
        <v>1.1499999999999999</v>
      </c>
      <c r="L831" s="7"/>
      <c r="M831" s="7">
        <v>10</v>
      </c>
      <c r="N831" s="7">
        <v>23.7</v>
      </c>
      <c r="P831" s="26">
        <f t="shared" si="85"/>
        <v>42824</v>
      </c>
      <c r="Q831" s="7" t="s">
        <v>839</v>
      </c>
      <c r="R831" s="7" t="s">
        <v>20</v>
      </c>
      <c r="S831" s="7">
        <v>3.65</v>
      </c>
      <c r="T831" s="7">
        <v>10.71</v>
      </c>
      <c r="U831" s="7">
        <v>7.8</v>
      </c>
      <c r="V831" s="7">
        <v>23.2</v>
      </c>
      <c r="X831" s="26">
        <f t="shared" si="86"/>
        <v>42824</v>
      </c>
      <c r="Y831" s="174" t="s">
        <v>839</v>
      </c>
      <c r="Z831" s="174" t="s">
        <v>20</v>
      </c>
      <c r="AA831" s="174">
        <v>2.4500000000000002</v>
      </c>
      <c r="AB831" s="174">
        <v>10.81</v>
      </c>
      <c r="AC831" s="174">
        <v>7.8</v>
      </c>
      <c r="AD831" s="174">
        <v>23.3</v>
      </c>
      <c r="AF831" s="26" t="e">
        <f t="shared" si="87"/>
        <v>#VALUE!</v>
      </c>
      <c r="AG831" s="7"/>
      <c r="AH831" s="7"/>
      <c r="AI831" s="7"/>
      <c r="AJ831" s="7"/>
      <c r="AK831" s="7"/>
      <c r="AL831" s="7"/>
      <c r="AN831" s="26" t="e">
        <f t="shared" si="88"/>
        <v>#VALUE!</v>
      </c>
      <c r="AO831" s="7"/>
      <c r="AP831" s="7"/>
      <c r="AQ831" s="7"/>
      <c r="AR831" s="7"/>
      <c r="AS831" s="7"/>
      <c r="AT831" s="7"/>
      <c r="AV831" s="26" t="e">
        <f t="shared" si="89"/>
        <v>#VALUE!</v>
      </c>
      <c r="AW831" s="7"/>
      <c r="AX831" s="7"/>
      <c r="AY831" s="7"/>
      <c r="AZ831" s="7"/>
      <c r="BA831" s="7"/>
      <c r="BB831" s="7"/>
    </row>
    <row r="832" spans="1:54" x14ac:dyDescent="0.45">
      <c r="A832" s="48">
        <f t="shared" si="90"/>
        <v>42825</v>
      </c>
      <c r="B832" s="60"/>
      <c r="C832" s="61">
        <f>INDEX(($I$12:$N$1473,$Q$12:$V$1473,$Y$12:$AD$1473),$A832-VLOOKUP($C$3,$CA$3:$CC$10,3,FALSE)+1,3,VLOOKUP($C$3,$CA$3:$CB$10,2,FALSE))</f>
        <v>3.3</v>
      </c>
      <c r="D832" s="61">
        <f>INDEX(($I$12:$N$1473,$Q$12:$V$1473,$Y$12:$AD$1473),$A832-VLOOKUP($C$3,$CA$3:$CC$10,3,FALSE)+1,4,VLOOKUP($C$3,$CA$3:$CB$10,2,FALSE))</f>
        <v>10.81</v>
      </c>
      <c r="E832" s="61">
        <f>INDEX(($I$12:$N$1473,$Q$12:$V$1473,$Y$12:$AD$1473),$A832-VLOOKUP($C$3,$CA$3:$CC$10,3,FALSE)+1,5,VLOOKUP($C$3,$CA$3:$CB$10,2,FALSE))</f>
        <v>10.8</v>
      </c>
      <c r="F832" s="62">
        <f>INDEX(($I$12:$N$1473,$Q$12:$V$1473,$Y$12:$AD$1473),$A832-VLOOKUP($C$3,$CA$3:$CC$10,3,FALSE)+1,6,VLOOKUP($C$3,$CA$3:$CB$10,2,FALSE))</f>
        <v>18.600000000000001</v>
      </c>
      <c r="G832" s="30"/>
      <c r="H832" s="26">
        <f t="shared" si="84"/>
        <v>42825</v>
      </c>
      <c r="I832" s="7" t="s">
        <v>840</v>
      </c>
      <c r="J832" s="7" t="s">
        <v>20</v>
      </c>
      <c r="K832" s="7">
        <v>2.1</v>
      </c>
      <c r="L832" s="7"/>
      <c r="M832" s="7">
        <v>13.2</v>
      </c>
      <c r="N832" s="7">
        <v>18.600000000000001</v>
      </c>
      <c r="P832" s="26">
        <f t="shared" si="85"/>
        <v>42825</v>
      </c>
      <c r="Q832" s="7" t="s">
        <v>840</v>
      </c>
      <c r="R832" s="7" t="s">
        <v>20</v>
      </c>
      <c r="S832" s="7">
        <v>3.17</v>
      </c>
      <c r="T832" s="7">
        <v>10.71</v>
      </c>
      <c r="U832" s="7">
        <v>11.2</v>
      </c>
      <c r="V832" s="7">
        <v>18.600000000000001</v>
      </c>
      <c r="X832" s="26">
        <f t="shared" si="86"/>
        <v>42825</v>
      </c>
      <c r="Y832" s="174" t="s">
        <v>840</v>
      </c>
      <c r="Z832" s="174" t="s">
        <v>20</v>
      </c>
      <c r="AA832" s="174">
        <v>3.3</v>
      </c>
      <c r="AB832" s="174">
        <v>10.81</v>
      </c>
      <c r="AC832" s="174">
        <v>10.8</v>
      </c>
      <c r="AD832" s="174">
        <v>18.600000000000001</v>
      </c>
      <c r="AF832" s="26" t="e">
        <f t="shared" si="87"/>
        <v>#VALUE!</v>
      </c>
      <c r="AG832" s="7"/>
      <c r="AH832" s="7"/>
      <c r="AI832" s="7"/>
      <c r="AJ832" s="7"/>
      <c r="AK832" s="7"/>
      <c r="AL832" s="7"/>
      <c r="AN832" s="26" t="e">
        <f t="shared" si="88"/>
        <v>#VALUE!</v>
      </c>
      <c r="AO832" s="7"/>
      <c r="AP832" s="7"/>
      <c r="AQ832" s="7"/>
      <c r="AR832" s="7"/>
      <c r="AS832" s="7"/>
      <c r="AT832" s="7"/>
      <c r="AV832" s="26" t="e">
        <f t="shared" si="89"/>
        <v>#VALUE!</v>
      </c>
      <c r="AW832" s="7"/>
      <c r="AX832" s="7"/>
      <c r="AY832" s="7"/>
      <c r="AZ832" s="7"/>
      <c r="BA832" s="7"/>
      <c r="BB832" s="7"/>
    </row>
    <row r="833" spans="1:54" x14ac:dyDescent="0.45">
      <c r="A833" s="48">
        <f t="shared" si="90"/>
        <v>42826</v>
      </c>
      <c r="B833" s="60"/>
      <c r="C833" s="61">
        <f>INDEX(($I$12:$N$1473,$Q$12:$V$1473,$Y$12:$AD$1473),$A833-VLOOKUP($C$3,$CA$3:$CC$10,3,FALSE)+1,3,VLOOKUP($C$3,$CA$3:$CB$10,2,FALSE))</f>
        <v>4.75</v>
      </c>
      <c r="D833" s="61">
        <f>INDEX(($I$12:$N$1473,$Q$12:$V$1473,$Y$12:$AD$1473),$A833-VLOOKUP($C$3,$CA$3:$CC$10,3,FALSE)+1,4,VLOOKUP($C$3,$CA$3:$CB$10,2,FALSE))</f>
        <v>8.8000000000000007</v>
      </c>
      <c r="E833" s="61">
        <f>INDEX(($I$12:$N$1473,$Q$12:$V$1473,$Y$12:$AD$1473),$A833-VLOOKUP($C$3,$CA$3:$CC$10,3,FALSE)+1,5,VLOOKUP($C$3,$CA$3:$CB$10,2,FALSE))</f>
        <v>9.1</v>
      </c>
      <c r="F833" s="62">
        <f>INDEX(($I$12:$N$1473,$Q$12:$V$1473,$Y$12:$AD$1473),$A833-VLOOKUP($C$3,$CA$3:$CC$10,3,FALSE)+1,6,VLOOKUP($C$3,$CA$3:$CB$10,2,FALSE))</f>
        <v>17.399999999999999</v>
      </c>
      <c r="G833" s="30"/>
      <c r="H833" s="26">
        <f t="shared" si="84"/>
        <v>42826</v>
      </c>
      <c r="I833" s="7" t="s">
        <v>841</v>
      </c>
      <c r="J833" s="7" t="s">
        <v>20</v>
      </c>
      <c r="K833" s="7">
        <v>4.5999999999999996</v>
      </c>
      <c r="L833" s="7"/>
      <c r="M833" s="7">
        <v>9.3000000000000007</v>
      </c>
      <c r="N833" s="7">
        <v>17.5</v>
      </c>
      <c r="P833" s="26">
        <f t="shared" si="85"/>
        <v>42826</v>
      </c>
      <c r="Q833" s="7" t="s">
        <v>841</v>
      </c>
      <c r="R833" s="7" t="s">
        <v>20</v>
      </c>
      <c r="S833" s="7">
        <v>4.75</v>
      </c>
      <c r="T833" s="7">
        <v>8.8000000000000007</v>
      </c>
      <c r="U833" s="7">
        <v>9.4</v>
      </c>
      <c r="V833" s="7">
        <v>17.100000000000001</v>
      </c>
      <c r="X833" s="26">
        <f t="shared" si="86"/>
        <v>42826</v>
      </c>
      <c r="Y833" s="174" t="s">
        <v>841</v>
      </c>
      <c r="Z833" s="174" t="s">
        <v>20</v>
      </c>
      <c r="AA833" s="174">
        <v>4.75</v>
      </c>
      <c r="AB833" s="174">
        <v>8.8000000000000007</v>
      </c>
      <c r="AC833" s="174">
        <v>9.1</v>
      </c>
      <c r="AD833" s="174">
        <v>17.399999999999999</v>
      </c>
      <c r="AF833" s="26" t="e">
        <f t="shared" si="87"/>
        <v>#VALUE!</v>
      </c>
      <c r="AG833" s="7"/>
      <c r="AH833" s="7"/>
      <c r="AI833" s="7"/>
      <c r="AJ833" s="7"/>
      <c r="AK833" s="7"/>
      <c r="AL833" s="7"/>
      <c r="AN833" s="26" t="e">
        <f t="shared" si="88"/>
        <v>#VALUE!</v>
      </c>
      <c r="AO833" s="7"/>
      <c r="AP833" s="7"/>
      <c r="AQ833" s="7"/>
      <c r="AR833" s="7"/>
      <c r="AS833" s="7"/>
      <c r="AT833" s="7"/>
      <c r="AV833" s="26" t="e">
        <f t="shared" si="89"/>
        <v>#VALUE!</v>
      </c>
      <c r="AW833" s="7"/>
      <c r="AX833" s="7"/>
      <c r="AY833" s="7"/>
      <c r="AZ833" s="7"/>
      <c r="BA833" s="7"/>
      <c r="BB833" s="7"/>
    </row>
    <row r="834" spans="1:54" x14ac:dyDescent="0.45">
      <c r="A834" s="48">
        <f t="shared" si="90"/>
        <v>42827</v>
      </c>
      <c r="B834" s="60"/>
      <c r="C834" s="61">
        <f>INDEX(($I$12:$N$1473,$Q$12:$V$1473,$Y$12:$AD$1473),$A834-VLOOKUP($C$3,$CA$3:$CC$10,3,FALSE)+1,3,VLOOKUP($C$3,$CA$3:$CB$10,2,FALSE))</f>
        <v>5.85</v>
      </c>
      <c r="D834" s="61">
        <f>INDEX(($I$12:$N$1473,$Q$12:$V$1473,$Y$12:$AD$1473),$A834-VLOOKUP($C$3,$CA$3:$CC$10,3,FALSE)+1,4,VLOOKUP($C$3,$CA$3:$CB$10,2,FALSE))</f>
        <v>8.8000000000000007</v>
      </c>
      <c r="E834" s="61">
        <f>INDEX(($I$12:$N$1473,$Q$12:$V$1473,$Y$12:$AD$1473),$A834-VLOOKUP($C$3,$CA$3:$CC$10,3,FALSE)+1,5,VLOOKUP($C$3,$CA$3:$CB$10,2,FALSE))</f>
        <v>6.2</v>
      </c>
      <c r="F834" s="62">
        <f>INDEX(($I$12:$N$1473,$Q$12:$V$1473,$Y$12:$AD$1473),$A834-VLOOKUP($C$3,$CA$3:$CC$10,3,FALSE)+1,6,VLOOKUP($C$3,$CA$3:$CB$10,2,FALSE))</f>
        <v>18.100000000000001</v>
      </c>
      <c r="G834" s="30"/>
      <c r="H834" s="26">
        <f t="shared" si="84"/>
        <v>42827</v>
      </c>
      <c r="I834" s="7" t="s">
        <v>842</v>
      </c>
      <c r="J834" s="7" t="s">
        <v>20</v>
      </c>
      <c r="K834" s="7">
        <v>4.05</v>
      </c>
      <c r="L834" s="7"/>
      <c r="M834" s="7">
        <v>9.1999999999999993</v>
      </c>
      <c r="N834" s="7">
        <v>18.7</v>
      </c>
      <c r="P834" s="26">
        <f t="shared" si="85"/>
        <v>42827</v>
      </c>
      <c r="Q834" s="7" t="s">
        <v>842</v>
      </c>
      <c r="R834" s="7" t="s">
        <v>20</v>
      </c>
      <c r="S834" s="7">
        <v>5.94</v>
      </c>
      <c r="T834" s="7">
        <v>8.8000000000000007</v>
      </c>
      <c r="U834" s="7">
        <v>5.8</v>
      </c>
      <c r="V834" s="7">
        <v>18.399999999999999</v>
      </c>
      <c r="X834" s="26">
        <f t="shared" si="86"/>
        <v>42827</v>
      </c>
      <c r="Y834" s="174" t="s">
        <v>842</v>
      </c>
      <c r="Z834" s="174" t="s">
        <v>20</v>
      </c>
      <c r="AA834" s="174">
        <v>5.85</v>
      </c>
      <c r="AB834" s="174">
        <v>8.8000000000000007</v>
      </c>
      <c r="AC834" s="174">
        <v>6.2</v>
      </c>
      <c r="AD834" s="174">
        <v>18.100000000000001</v>
      </c>
      <c r="AF834" s="26" t="e">
        <f t="shared" si="87"/>
        <v>#VALUE!</v>
      </c>
      <c r="AG834" s="7"/>
      <c r="AH834" s="7"/>
      <c r="AI834" s="7"/>
      <c r="AJ834" s="7"/>
      <c r="AK834" s="7"/>
      <c r="AL834" s="7"/>
      <c r="AN834" s="26" t="e">
        <f t="shared" si="88"/>
        <v>#VALUE!</v>
      </c>
      <c r="AO834" s="7"/>
      <c r="AP834" s="7"/>
      <c r="AQ834" s="7"/>
      <c r="AR834" s="7"/>
      <c r="AS834" s="7"/>
      <c r="AT834" s="7"/>
      <c r="AV834" s="26" t="e">
        <f t="shared" si="89"/>
        <v>#VALUE!</v>
      </c>
      <c r="AW834" s="7"/>
      <c r="AX834" s="7"/>
      <c r="AY834" s="7"/>
      <c r="AZ834" s="7"/>
      <c r="BA834" s="7"/>
      <c r="BB834" s="7"/>
    </row>
    <row r="835" spans="1:54" x14ac:dyDescent="0.45">
      <c r="A835" s="48">
        <f t="shared" si="90"/>
        <v>42828</v>
      </c>
      <c r="B835" s="60"/>
      <c r="C835" s="61">
        <f>INDEX(($I$12:$N$1473,$Q$12:$V$1473,$Y$12:$AD$1473),$A835-VLOOKUP($C$3,$CA$3:$CC$10,3,FALSE)+1,3,VLOOKUP($C$3,$CA$3:$CB$10,2,FALSE))</f>
        <v>4.3499999999999996</v>
      </c>
      <c r="D835" s="61">
        <f>INDEX(($I$12:$N$1473,$Q$12:$V$1473,$Y$12:$AD$1473),$A835-VLOOKUP($C$3,$CA$3:$CC$10,3,FALSE)+1,4,VLOOKUP($C$3,$CA$3:$CB$10,2,FALSE))</f>
        <v>8.8000000000000007</v>
      </c>
      <c r="E835" s="61">
        <f>INDEX(($I$12:$N$1473,$Q$12:$V$1473,$Y$12:$AD$1473),$A835-VLOOKUP($C$3,$CA$3:$CC$10,3,FALSE)+1,5,VLOOKUP($C$3,$CA$3:$CB$10,2,FALSE))</f>
        <v>7.2</v>
      </c>
      <c r="F835" s="62">
        <f>INDEX(($I$12:$N$1473,$Q$12:$V$1473,$Y$12:$AD$1473),$A835-VLOOKUP($C$3,$CA$3:$CC$10,3,FALSE)+1,6,VLOOKUP($C$3,$CA$3:$CB$10,2,FALSE))</f>
        <v>20.100000000000001</v>
      </c>
      <c r="G835" s="30"/>
      <c r="H835" s="26">
        <f t="shared" si="84"/>
        <v>42828</v>
      </c>
      <c r="I835" s="7" t="s">
        <v>843</v>
      </c>
      <c r="J835" s="7" t="s">
        <v>20</v>
      </c>
      <c r="K835" s="7">
        <v>3.7</v>
      </c>
      <c r="L835" s="7"/>
      <c r="M835" s="7">
        <v>8.4</v>
      </c>
      <c r="N835" s="7">
        <v>20.2</v>
      </c>
      <c r="P835" s="26">
        <f t="shared" si="85"/>
        <v>42828</v>
      </c>
      <c r="Q835" s="7" t="s">
        <v>843</v>
      </c>
      <c r="R835" s="7" t="s">
        <v>20</v>
      </c>
      <c r="S835" s="7">
        <v>5.59</v>
      </c>
      <c r="T835" s="7">
        <v>8.8000000000000007</v>
      </c>
      <c r="U835" s="7">
        <v>5.5</v>
      </c>
      <c r="V835" s="7">
        <v>19.8</v>
      </c>
      <c r="X835" s="26">
        <f t="shared" si="86"/>
        <v>42828</v>
      </c>
      <c r="Y835" s="174" t="s">
        <v>843</v>
      </c>
      <c r="Z835" s="174" t="s">
        <v>20</v>
      </c>
      <c r="AA835" s="174">
        <v>4.3499999999999996</v>
      </c>
      <c r="AB835" s="174">
        <v>8.8000000000000007</v>
      </c>
      <c r="AC835" s="174">
        <v>7.2</v>
      </c>
      <c r="AD835" s="174">
        <v>20.100000000000001</v>
      </c>
      <c r="AF835" s="26" t="e">
        <f t="shared" si="87"/>
        <v>#VALUE!</v>
      </c>
      <c r="AG835" s="7"/>
      <c r="AH835" s="7"/>
      <c r="AI835" s="7"/>
      <c r="AJ835" s="7"/>
      <c r="AK835" s="7"/>
      <c r="AL835" s="7"/>
      <c r="AN835" s="26" t="e">
        <f t="shared" si="88"/>
        <v>#VALUE!</v>
      </c>
      <c r="AO835" s="7"/>
      <c r="AP835" s="7"/>
      <c r="AQ835" s="7"/>
      <c r="AR835" s="7"/>
      <c r="AS835" s="7"/>
      <c r="AT835" s="7"/>
      <c r="AV835" s="26" t="e">
        <f t="shared" si="89"/>
        <v>#VALUE!</v>
      </c>
      <c r="AW835" s="7"/>
      <c r="AX835" s="7"/>
      <c r="AY835" s="7"/>
      <c r="AZ835" s="7"/>
      <c r="BA835" s="7"/>
      <c r="BB835" s="7"/>
    </row>
    <row r="836" spans="1:54" x14ac:dyDescent="0.45">
      <c r="A836" s="48">
        <f t="shared" si="90"/>
        <v>42829</v>
      </c>
      <c r="B836" s="60"/>
      <c r="C836" s="61">
        <f>INDEX(($I$12:$N$1473,$Q$12:$V$1473,$Y$12:$AD$1473),$A836-VLOOKUP($C$3,$CA$3:$CC$10,3,FALSE)+1,3,VLOOKUP($C$3,$CA$3:$CB$10,2,FALSE))</f>
        <v>6.1</v>
      </c>
      <c r="D836" s="61">
        <f>INDEX(($I$12:$N$1473,$Q$12:$V$1473,$Y$12:$AD$1473),$A836-VLOOKUP($C$3,$CA$3:$CC$10,3,FALSE)+1,4,VLOOKUP($C$3,$CA$3:$CB$10,2,FALSE))</f>
        <v>8.8000000000000007</v>
      </c>
      <c r="E836" s="61">
        <f>INDEX(($I$12:$N$1473,$Q$12:$V$1473,$Y$12:$AD$1473),$A836-VLOOKUP($C$3,$CA$3:$CC$10,3,FALSE)+1,5,VLOOKUP($C$3,$CA$3:$CB$10,2,FALSE))</f>
        <v>5.9</v>
      </c>
      <c r="F836" s="62">
        <f>INDEX(($I$12:$N$1473,$Q$12:$V$1473,$Y$12:$AD$1473),$A836-VLOOKUP($C$3,$CA$3:$CC$10,3,FALSE)+1,6,VLOOKUP($C$3,$CA$3:$CB$10,2,FALSE))</f>
        <v>17.899999999999999</v>
      </c>
      <c r="G836" s="30"/>
      <c r="H836" s="26">
        <f t="shared" si="84"/>
        <v>42829</v>
      </c>
      <c r="I836" s="7" t="s">
        <v>844</v>
      </c>
      <c r="J836" s="7" t="s">
        <v>20</v>
      </c>
      <c r="K836" s="7">
        <v>4.25</v>
      </c>
      <c r="L836" s="7"/>
      <c r="M836" s="7">
        <v>10</v>
      </c>
      <c r="N836" s="7">
        <v>17.5</v>
      </c>
      <c r="P836" s="26">
        <f t="shared" si="85"/>
        <v>42829</v>
      </c>
      <c r="Q836" s="7" t="s">
        <v>844</v>
      </c>
      <c r="R836" s="7" t="s">
        <v>20</v>
      </c>
      <c r="S836" s="7">
        <v>6.05</v>
      </c>
      <c r="T836" s="7">
        <v>8.8000000000000007</v>
      </c>
      <c r="U836" s="7">
        <v>7.2</v>
      </c>
      <c r="V836" s="7">
        <v>16.7</v>
      </c>
      <c r="X836" s="26">
        <f t="shared" si="86"/>
        <v>42829</v>
      </c>
      <c r="Y836" s="174" t="s">
        <v>844</v>
      </c>
      <c r="Z836" s="174" t="s">
        <v>20</v>
      </c>
      <c r="AA836" s="174">
        <v>6.1</v>
      </c>
      <c r="AB836" s="174">
        <v>8.8000000000000007</v>
      </c>
      <c r="AC836" s="174">
        <v>5.9</v>
      </c>
      <c r="AD836" s="174">
        <v>17.899999999999999</v>
      </c>
      <c r="AF836" s="26" t="e">
        <f t="shared" si="87"/>
        <v>#VALUE!</v>
      </c>
      <c r="AG836" s="7"/>
      <c r="AH836" s="7"/>
      <c r="AI836" s="7"/>
      <c r="AJ836" s="7"/>
      <c r="AK836" s="7"/>
      <c r="AL836" s="7"/>
      <c r="AN836" s="26" t="e">
        <f t="shared" si="88"/>
        <v>#VALUE!</v>
      </c>
      <c r="AO836" s="7"/>
      <c r="AP836" s="7"/>
      <c r="AQ836" s="7"/>
      <c r="AR836" s="7"/>
      <c r="AS836" s="7"/>
      <c r="AT836" s="7"/>
      <c r="AV836" s="26" t="e">
        <f t="shared" si="89"/>
        <v>#VALUE!</v>
      </c>
      <c r="AW836" s="7"/>
      <c r="AX836" s="7"/>
      <c r="AY836" s="7"/>
      <c r="AZ836" s="7"/>
      <c r="BA836" s="7"/>
      <c r="BB836" s="7"/>
    </row>
    <row r="837" spans="1:54" x14ac:dyDescent="0.45">
      <c r="A837" s="48">
        <f t="shared" si="90"/>
        <v>42830</v>
      </c>
      <c r="B837" s="60"/>
      <c r="C837" s="61">
        <f>INDEX(($I$12:$N$1473,$Q$12:$V$1473,$Y$12:$AD$1473),$A837-VLOOKUP($C$3,$CA$3:$CC$10,3,FALSE)+1,3,VLOOKUP($C$3,$CA$3:$CB$10,2,FALSE))</f>
        <v>6.6</v>
      </c>
      <c r="D837" s="61">
        <f>INDEX(($I$12:$N$1473,$Q$12:$V$1473,$Y$12:$AD$1473),$A837-VLOOKUP($C$3,$CA$3:$CC$10,3,FALSE)+1,4,VLOOKUP($C$3,$CA$3:$CB$10,2,FALSE))</f>
        <v>8.8000000000000007</v>
      </c>
      <c r="E837" s="61">
        <f>INDEX(($I$12:$N$1473,$Q$12:$V$1473,$Y$12:$AD$1473),$A837-VLOOKUP($C$3,$CA$3:$CC$10,3,FALSE)+1,5,VLOOKUP($C$3,$CA$3:$CB$10,2,FALSE))</f>
        <v>7.1</v>
      </c>
      <c r="F837" s="62">
        <f>INDEX(($I$12:$N$1473,$Q$12:$V$1473,$Y$12:$AD$1473),$A837-VLOOKUP($C$3,$CA$3:$CC$10,3,FALSE)+1,6,VLOOKUP($C$3,$CA$3:$CB$10,2,FALSE))</f>
        <v>15.7</v>
      </c>
      <c r="G837" s="30"/>
      <c r="H837" s="26">
        <f t="shared" si="84"/>
        <v>42830</v>
      </c>
      <c r="I837" s="7" t="s">
        <v>845</v>
      </c>
      <c r="J837" s="7" t="s">
        <v>20</v>
      </c>
      <c r="K837" s="7">
        <v>6.05</v>
      </c>
      <c r="L837" s="7"/>
      <c r="M837" s="7">
        <v>8.1</v>
      </c>
      <c r="N837" s="7">
        <v>15.8</v>
      </c>
      <c r="P837" s="26">
        <f t="shared" si="85"/>
        <v>42830</v>
      </c>
      <c r="Q837" s="7" t="s">
        <v>845</v>
      </c>
      <c r="R837" s="7" t="s">
        <v>20</v>
      </c>
      <c r="S837" s="7">
        <v>6.35</v>
      </c>
      <c r="T837" s="7">
        <v>8.8000000000000007</v>
      </c>
      <c r="U837" s="7">
        <v>7.6</v>
      </c>
      <c r="V837" s="7">
        <v>15.7</v>
      </c>
      <c r="X837" s="26">
        <f t="shared" si="86"/>
        <v>42830</v>
      </c>
      <c r="Y837" s="174" t="s">
        <v>845</v>
      </c>
      <c r="Z837" s="174" t="s">
        <v>20</v>
      </c>
      <c r="AA837" s="174">
        <v>6.6</v>
      </c>
      <c r="AB837" s="174">
        <v>8.8000000000000007</v>
      </c>
      <c r="AC837" s="174">
        <v>7.1</v>
      </c>
      <c r="AD837" s="174">
        <v>15.7</v>
      </c>
      <c r="AF837" s="26" t="e">
        <f t="shared" si="87"/>
        <v>#VALUE!</v>
      </c>
      <c r="AG837" s="7"/>
      <c r="AH837" s="7"/>
      <c r="AI837" s="7"/>
      <c r="AJ837" s="7"/>
      <c r="AK837" s="7"/>
      <c r="AL837" s="7"/>
      <c r="AN837" s="26" t="e">
        <f t="shared" si="88"/>
        <v>#VALUE!</v>
      </c>
      <c r="AO837" s="7"/>
      <c r="AP837" s="7"/>
      <c r="AQ837" s="7"/>
      <c r="AR837" s="7"/>
      <c r="AS837" s="7"/>
      <c r="AT837" s="7"/>
      <c r="AV837" s="26" t="e">
        <f t="shared" si="89"/>
        <v>#VALUE!</v>
      </c>
      <c r="AW837" s="7"/>
      <c r="AX837" s="7"/>
      <c r="AY837" s="7"/>
      <c r="AZ837" s="7"/>
      <c r="BA837" s="7"/>
      <c r="BB837" s="7"/>
    </row>
    <row r="838" spans="1:54" x14ac:dyDescent="0.45">
      <c r="A838" s="48">
        <f t="shared" si="90"/>
        <v>42831</v>
      </c>
      <c r="B838" s="60"/>
      <c r="C838" s="61">
        <f>INDEX(($I$12:$N$1473,$Q$12:$V$1473,$Y$12:$AD$1473),$A838-VLOOKUP($C$3,$CA$3:$CC$10,3,FALSE)+1,3,VLOOKUP($C$3,$CA$3:$CB$10,2,FALSE))</f>
        <v>7.9</v>
      </c>
      <c r="D838" s="61">
        <f>INDEX(($I$12:$N$1473,$Q$12:$V$1473,$Y$12:$AD$1473),$A838-VLOOKUP($C$3,$CA$3:$CC$10,3,FALSE)+1,4,VLOOKUP($C$3,$CA$3:$CB$10,2,FALSE))</f>
        <v>8.8000000000000007</v>
      </c>
      <c r="E838" s="61">
        <f>INDEX(($I$12:$N$1473,$Q$12:$V$1473,$Y$12:$AD$1473),$A838-VLOOKUP($C$3,$CA$3:$CC$10,3,FALSE)+1,5,VLOOKUP($C$3,$CA$3:$CB$10,2,FALSE))</f>
        <v>5.9</v>
      </c>
      <c r="F838" s="62">
        <f>INDEX(($I$12:$N$1473,$Q$12:$V$1473,$Y$12:$AD$1473),$A838-VLOOKUP($C$3,$CA$3:$CC$10,3,FALSE)+1,6,VLOOKUP($C$3,$CA$3:$CB$10,2,FALSE))</f>
        <v>14.3</v>
      </c>
      <c r="G838" s="30"/>
      <c r="H838" s="26">
        <f t="shared" si="84"/>
        <v>42831</v>
      </c>
      <c r="I838" s="7" t="s">
        <v>846</v>
      </c>
      <c r="J838" s="7" t="s">
        <v>20</v>
      </c>
      <c r="K838" s="7">
        <v>7</v>
      </c>
      <c r="L838" s="7"/>
      <c r="M838" s="7">
        <v>6.8</v>
      </c>
      <c r="N838" s="7">
        <v>15.2</v>
      </c>
      <c r="P838" s="26">
        <f t="shared" si="85"/>
        <v>42831</v>
      </c>
      <c r="Q838" s="7" t="s">
        <v>846</v>
      </c>
      <c r="R838" s="7" t="s">
        <v>20</v>
      </c>
      <c r="S838" s="7">
        <v>8.25</v>
      </c>
      <c r="T838" s="7">
        <v>8.8000000000000007</v>
      </c>
      <c r="U838" s="7">
        <v>5</v>
      </c>
      <c r="V838" s="7">
        <v>14.5</v>
      </c>
      <c r="X838" s="26">
        <f t="shared" si="86"/>
        <v>42831</v>
      </c>
      <c r="Y838" s="174" t="s">
        <v>846</v>
      </c>
      <c r="Z838" s="174" t="s">
        <v>20</v>
      </c>
      <c r="AA838" s="174">
        <v>7.9</v>
      </c>
      <c r="AB838" s="174">
        <v>8.8000000000000007</v>
      </c>
      <c r="AC838" s="174">
        <v>5.9</v>
      </c>
      <c r="AD838" s="174">
        <v>14.3</v>
      </c>
      <c r="AF838" s="26" t="e">
        <f t="shared" si="87"/>
        <v>#VALUE!</v>
      </c>
      <c r="AG838" s="7"/>
      <c r="AH838" s="7"/>
      <c r="AI838" s="7"/>
      <c r="AJ838" s="7"/>
      <c r="AK838" s="7"/>
      <c r="AL838" s="7"/>
      <c r="AN838" s="26" t="e">
        <f t="shared" si="88"/>
        <v>#VALUE!</v>
      </c>
      <c r="AO838" s="7"/>
      <c r="AP838" s="7"/>
      <c r="AQ838" s="7"/>
      <c r="AR838" s="7"/>
      <c r="AS838" s="7"/>
      <c r="AT838" s="7"/>
      <c r="AV838" s="26" t="e">
        <f t="shared" si="89"/>
        <v>#VALUE!</v>
      </c>
      <c r="AW838" s="7"/>
      <c r="AX838" s="7"/>
      <c r="AY838" s="7"/>
      <c r="AZ838" s="7"/>
      <c r="BA838" s="7"/>
      <c r="BB838" s="7"/>
    </row>
    <row r="839" spans="1:54" x14ac:dyDescent="0.45">
      <c r="A839" s="48">
        <f t="shared" si="90"/>
        <v>42832</v>
      </c>
      <c r="B839" s="60"/>
      <c r="C839" s="61">
        <f>INDEX(($I$12:$N$1473,$Q$12:$V$1473,$Y$12:$AD$1473),$A839-VLOOKUP($C$3,$CA$3:$CC$10,3,FALSE)+1,3,VLOOKUP($C$3,$CA$3:$CB$10,2,FALSE))</f>
        <v>7.45</v>
      </c>
      <c r="D839" s="61">
        <f>INDEX(($I$12:$N$1473,$Q$12:$V$1473,$Y$12:$AD$1473),$A839-VLOOKUP($C$3,$CA$3:$CC$10,3,FALSE)+1,4,VLOOKUP($C$3,$CA$3:$CB$10,2,FALSE))</f>
        <v>8.8000000000000007</v>
      </c>
      <c r="E839" s="61">
        <f>INDEX(($I$12:$N$1473,$Q$12:$V$1473,$Y$12:$AD$1473),$A839-VLOOKUP($C$3,$CA$3:$CC$10,3,FALSE)+1,5,VLOOKUP($C$3,$CA$3:$CB$10,2,FALSE))</f>
        <v>3.1</v>
      </c>
      <c r="F839" s="62">
        <f>INDEX(($I$12:$N$1473,$Q$12:$V$1473,$Y$12:$AD$1473),$A839-VLOOKUP($C$3,$CA$3:$CC$10,3,FALSE)+1,6,VLOOKUP($C$3,$CA$3:$CB$10,2,FALSE))</f>
        <v>18</v>
      </c>
      <c r="G839" s="30"/>
      <c r="H839" s="26">
        <f t="shared" si="84"/>
        <v>42832</v>
      </c>
      <c r="I839" s="7" t="s">
        <v>847</v>
      </c>
      <c r="J839" s="7" t="s">
        <v>20</v>
      </c>
      <c r="K839" s="7">
        <v>5.05</v>
      </c>
      <c r="L839" s="7"/>
      <c r="M839" s="7">
        <v>6.6</v>
      </c>
      <c r="N839" s="7">
        <v>19.3</v>
      </c>
      <c r="P839" s="26">
        <f t="shared" si="85"/>
        <v>42832</v>
      </c>
      <c r="Q839" s="7" t="s">
        <v>847</v>
      </c>
      <c r="R839" s="7" t="s">
        <v>20</v>
      </c>
      <c r="S839" s="7">
        <v>7.37</v>
      </c>
      <c r="T839" s="7">
        <v>8.8000000000000007</v>
      </c>
      <c r="U839" s="7">
        <v>2.4</v>
      </c>
      <c r="V839" s="7">
        <v>19.100000000000001</v>
      </c>
      <c r="X839" s="26">
        <f t="shared" si="86"/>
        <v>42832</v>
      </c>
      <c r="Y839" s="174" t="s">
        <v>847</v>
      </c>
      <c r="Z839" s="174" t="s">
        <v>20</v>
      </c>
      <c r="AA839" s="174">
        <v>7.45</v>
      </c>
      <c r="AB839" s="174">
        <v>8.8000000000000007</v>
      </c>
      <c r="AC839" s="174">
        <v>3.1</v>
      </c>
      <c r="AD839" s="174">
        <v>18</v>
      </c>
      <c r="AF839" s="26" t="e">
        <f t="shared" si="87"/>
        <v>#VALUE!</v>
      </c>
      <c r="AG839" s="7"/>
      <c r="AH839" s="7"/>
      <c r="AI839" s="7"/>
      <c r="AJ839" s="7"/>
      <c r="AK839" s="7"/>
      <c r="AL839" s="7"/>
      <c r="AN839" s="26" t="e">
        <f t="shared" si="88"/>
        <v>#VALUE!</v>
      </c>
      <c r="AO839" s="7"/>
      <c r="AP839" s="7"/>
      <c r="AQ839" s="7"/>
      <c r="AR839" s="7"/>
      <c r="AS839" s="7"/>
      <c r="AT839" s="7"/>
      <c r="AV839" s="26" t="e">
        <f t="shared" si="89"/>
        <v>#VALUE!</v>
      </c>
      <c r="AW839" s="7"/>
      <c r="AX839" s="7"/>
      <c r="AY839" s="7"/>
      <c r="AZ839" s="7"/>
      <c r="BA839" s="7"/>
      <c r="BB839" s="7"/>
    </row>
    <row r="840" spans="1:54" x14ac:dyDescent="0.45">
      <c r="A840" s="48">
        <f t="shared" si="90"/>
        <v>42833</v>
      </c>
      <c r="B840" s="60"/>
      <c r="C840" s="61">
        <f>INDEX(($I$12:$N$1473,$Q$12:$V$1473,$Y$12:$AD$1473),$A840-VLOOKUP($C$3,$CA$3:$CC$10,3,FALSE)+1,3,VLOOKUP($C$3,$CA$3:$CB$10,2,FALSE))</f>
        <v>4.75</v>
      </c>
      <c r="D840" s="61">
        <f>INDEX(($I$12:$N$1473,$Q$12:$V$1473,$Y$12:$AD$1473),$A840-VLOOKUP($C$3,$CA$3:$CC$10,3,FALSE)+1,4,VLOOKUP($C$3,$CA$3:$CB$10,2,FALSE))</f>
        <v>8.8000000000000007</v>
      </c>
      <c r="E840" s="61">
        <f>INDEX(($I$12:$N$1473,$Q$12:$V$1473,$Y$12:$AD$1473),$A840-VLOOKUP($C$3,$CA$3:$CC$10,3,FALSE)+1,5,VLOOKUP($C$3,$CA$3:$CB$10,2,FALSE))</f>
        <v>5.9</v>
      </c>
      <c r="F840" s="62">
        <f>INDEX(($I$12:$N$1473,$Q$12:$V$1473,$Y$12:$AD$1473),$A840-VLOOKUP($C$3,$CA$3:$CC$10,3,FALSE)+1,6,VLOOKUP($C$3,$CA$3:$CB$10,2,FALSE))</f>
        <v>20.6</v>
      </c>
      <c r="G840" s="30"/>
      <c r="H840" s="26">
        <f t="shared" si="84"/>
        <v>42833</v>
      </c>
      <c r="I840" s="7" t="s">
        <v>848</v>
      </c>
      <c r="J840" s="7" t="s">
        <v>20</v>
      </c>
      <c r="K840" s="7">
        <v>2.75</v>
      </c>
      <c r="L840" s="7"/>
      <c r="M840" s="7">
        <v>8.6</v>
      </c>
      <c r="N840" s="7">
        <v>21.9</v>
      </c>
      <c r="P840" s="26">
        <f t="shared" si="85"/>
        <v>42833</v>
      </c>
      <c r="Q840" s="7" t="s">
        <v>848</v>
      </c>
      <c r="R840" s="7" t="s">
        <v>20</v>
      </c>
      <c r="S840" s="7">
        <v>5.08</v>
      </c>
      <c r="T840" s="7">
        <v>8.8000000000000007</v>
      </c>
      <c r="U840" s="7">
        <v>6.1</v>
      </c>
      <c r="V840" s="7">
        <v>20.5</v>
      </c>
      <c r="X840" s="26">
        <f t="shared" si="86"/>
        <v>42833</v>
      </c>
      <c r="Y840" s="174" t="s">
        <v>848</v>
      </c>
      <c r="Z840" s="174" t="s">
        <v>20</v>
      </c>
      <c r="AA840" s="174">
        <v>4.75</v>
      </c>
      <c r="AB840" s="174">
        <v>8.8000000000000007</v>
      </c>
      <c r="AC840" s="174">
        <v>5.9</v>
      </c>
      <c r="AD840" s="174">
        <v>20.6</v>
      </c>
      <c r="AF840" s="26" t="e">
        <f t="shared" si="87"/>
        <v>#VALUE!</v>
      </c>
      <c r="AG840" s="7"/>
      <c r="AH840" s="7"/>
      <c r="AI840" s="7"/>
      <c r="AJ840" s="7"/>
      <c r="AK840" s="7"/>
      <c r="AL840" s="7"/>
      <c r="AN840" s="26" t="e">
        <f t="shared" si="88"/>
        <v>#VALUE!</v>
      </c>
      <c r="AO840" s="7"/>
      <c r="AP840" s="7"/>
      <c r="AQ840" s="7"/>
      <c r="AR840" s="7"/>
      <c r="AS840" s="7"/>
      <c r="AT840" s="7"/>
      <c r="AV840" s="26" t="e">
        <f t="shared" si="89"/>
        <v>#VALUE!</v>
      </c>
      <c r="AW840" s="7"/>
      <c r="AX840" s="7"/>
      <c r="AY840" s="7"/>
      <c r="AZ840" s="7"/>
      <c r="BA840" s="7"/>
      <c r="BB840" s="7"/>
    </row>
    <row r="841" spans="1:54" x14ac:dyDescent="0.45">
      <c r="A841" s="48">
        <f t="shared" si="90"/>
        <v>42834</v>
      </c>
      <c r="B841" s="60"/>
      <c r="C841" s="61">
        <f>INDEX(($I$12:$N$1473,$Q$12:$V$1473,$Y$12:$AD$1473),$A841-VLOOKUP($C$3,$CA$3:$CC$10,3,FALSE)+1,3,VLOOKUP($C$3,$CA$3:$CB$10,2,FALSE))</f>
        <v>3.05</v>
      </c>
      <c r="D841" s="61">
        <f>INDEX(($I$12:$N$1473,$Q$12:$V$1473,$Y$12:$AD$1473),$A841-VLOOKUP($C$3,$CA$3:$CC$10,3,FALSE)+1,4,VLOOKUP($C$3,$CA$3:$CB$10,2,FALSE))</f>
        <v>8.8000000000000007</v>
      </c>
      <c r="E841" s="61">
        <f>INDEX(($I$12:$N$1473,$Q$12:$V$1473,$Y$12:$AD$1473),$A841-VLOOKUP($C$3,$CA$3:$CC$10,3,FALSE)+1,5,VLOOKUP($C$3,$CA$3:$CB$10,2,FALSE))</f>
        <v>4.5999999999999996</v>
      </c>
      <c r="F841" s="62">
        <f>INDEX(($I$12:$N$1473,$Q$12:$V$1473,$Y$12:$AD$1473),$A841-VLOOKUP($C$3,$CA$3:$CC$10,3,FALSE)+1,6,VLOOKUP($C$3,$CA$3:$CB$10,2,FALSE))</f>
        <v>25.3</v>
      </c>
      <c r="G841" s="30"/>
      <c r="H841" s="26">
        <f t="shared" si="84"/>
        <v>42834</v>
      </c>
      <c r="I841" s="7" t="s">
        <v>849</v>
      </c>
      <c r="J841" s="7" t="s">
        <v>20</v>
      </c>
      <c r="K841" s="7">
        <v>0</v>
      </c>
      <c r="L841" s="7"/>
      <c r="M841" s="7">
        <v>9.5</v>
      </c>
      <c r="N841" s="7">
        <v>26.5</v>
      </c>
      <c r="P841" s="26">
        <f t="shared" si="85"/>
        <v>42834</v>
      </c>
      <c r="Q841" s="7" t="s">
        <v>849</v>
      </c>
      <c r="R841" s="7" t="s">
        <v>20</v>
      </c>
      <c r="S841" s="7">
        <v>4.3099999999999996</v>
      </c>
      <c r="T841" s="7">
        <v>8.8000000000000007</v>
      </c>
      <c r="U841" s="7">
        <v>5.4</v>
      </c>
      <c r="V841" s="7">
        <v>25.6</v>
      </c>
      <c r="X841" s="26">
        <f t="shared" si="86"/>
        <v>42834</v>
      </c>
      <c r="Y841" s="174" t="s">
        <v>849</v>
      </c>
      <c r="Z841" s="174" t="s">
        <v>20</v>
      </c>
      <c r="AA841" s="174">
        <v>3.05</v>
      </c>
      <c r="AB841" s="174">
        <v>8.8000000000000007</v>
      </c>
      <c r="AC841" s="174">
        <v>4.5999999999999996</v>
      </c>
      <c r="AD841" s="174">
        <v>25.3</v>
      </c>
      <c r="AF841" s="26" t="e">
        <f t="shared" si="87"/>
        <v>#VALUE!</v>
      </c>
      <c r="AG841" s="7"/>
      <c r="AH841" s="7"/>
      <c r="AI841" s="7"/>
      <c r="AJ841" s="7"/>
      <c r="AK841" s="7"/>
      <c r="AL841" s="7"/>
      <c r="AN841" s="26" t="e">
        <f t="shared" si="88"/>
        <v>#VALUE!</v>
      </c>
      <c r="AO841" s="7"/>
      <c r="AP841" s="7"/>
      <c r="AQ841" s="7"/>
      <c r="AR841" s="7"/>
      <c r="AS841" s="7"/>
      <c r="AT841" s="7"/>
      <c r="AV841" s="26" t="e">
        <f t="shared" si="89"/>
        <v>#VALUE!</v>
      </c>
      <c r="AW841" s="7"/>
      <c r="AX841" s="7"/>
      <c r="AY841" s="7"/>
      <c r="AZ841" s="7"/>
      <c r="BA841" s="7"/>
      <c r="BB841" s="7"/>
    </row>
    <row r="842" spans="1:54" x14ac:dyDescent="0.45">
      <c r="A842" s="48">
        <f t="shared" si="90"/>
        <v>42835</v>
      </c>
      <c r="B842" s="60"/>
      <c r="C842" s="61">
        <f>INDEX(($I$12:$N$1473,$Q$12:$V$1473,$Y$12:$AD$1473),$A842-VLOOKUP($C$3,$CA$3:$CC$10,3,FALSE)+1,3,VLOOKUP($C$3,$CA$3:$CB$10,2,FALSE))</f>
        <v>4.7</v>
      </c>
      <c r="D842" s="61">
        <f>INDEX(($I$12:$N$1473,$Q$12:$V$1473,$Y$12:$AD$1473),$A842-VLOOKUP($C$3,$CA$3:$CC$10,3,FALSE)+1,4,VLOOKUP($C$3,$CA$3:$CB$10,2,FALSE))</f>
        <v>8.8000000000000007</v>
      </c>
      <c r="E842" s="61">
        <f>INDEX(($I$12:$N$1473,$Q$12:$V$1473,$Y$12:$AD$1473),$A842-VLOOKUP($C$3,$CA$3:$CC$10,3,FALSE)+1,5,VLOOKUP($C$3,$CA$3:$CB$10,2,FALSE))</f>
        <v>10.1</v>
      </c>
      <c r="F842" s="62">
        <f>INDEX(($I$12:$N$1473,$Q$12:$V$1473,$Y$12:$AD$1473),$A842-VLOOKUP($C$3,$CA$3:$CC$10,3,FALSE)+1,6,VLOOKUP($C$3,$CA$3:$CB$10,2,FALSE))</f>
        <v>16.5</v>
      </c>
      <c r="G842" s="30"/>
      <c r="H842" s="26">
        <f t="shared" si="84"/>
        <v>42835</v>
      </c>
      <c r="I842" s="7" t="s">
        <v>850</v>
      </c>
      <c r="J842" s="7" t="s">
        <v>20</v>
      </c>
      <c r="K842" s="7">
        <v>3.95</v>
      </c>
      <c r="L842" s="7"/>
      <c r="M842" s="7">
        <v>11</v>
      </c>
      <c r="N842" s="7">
        <v>17.100000000000001</v>
      </c>
      <c r="P842" s="26">
        <f t="shared" si="85"/>
        <v>42835</v>
      </c>
      <c r="Q842" s="7" t="s">
        <v>850</v>
      </c>
      <c r="R842" s="7" t="s">
        <v>20</v>
      </c>
      <c r="S842" s="7">
        <v>4.3499999999999996</v>
      </c>
      <c r="T842" s="7">
        <v>8.8000000000000007</v>
      </c>
      <c r="U842" s="7">
        <v>10.6</v>
      </c>
      <c r="V842" s="7">
        <v>16.7</v>
      </c>
      <c r="X842" s="26">
        <f t="shared" si="86"/>
        <v>42835</v>
      </c>
      <c r="Y842" s="174" t="s">
        <v>850</v>
      </c>
      <c r="Z842" s="174" t="s">
        <v>20</v>
      </c>
      <c r="AA842" s="174">
        <v>4.7</v>
      </c>
      <c r="AB842" s="174">
        <v>8.8000000000000007</v>
      </c>
      <c r="AC842" s="174">
        <v>10.1</v>
      </c>
      <c r="AD842" s="174">
        <v>16.5</v>
      </c>
      <c r="AF842" s="26" t="e">
        <f t="shared" si="87"/>
        <v>#VALUE!</v>
      </c>
      <c r="AG842" s="7"/>
      <c r="AH842" s="7"/>
      <c r="AI842" s="7"/>
      <c r="AJ842" s="7"/>
      <c r="AK842" s="7"/>
      <c r="AL842" s="7"/>
      <c r="AN842" s="26" t="e">
        <f t="shared" si="88"/>
        <v>#VALUE!</v>
      </c>
      <c r="AO842" s="7"/>
      <c r="AP842" s="7"/>
      <c r="AQ842" s="7"/>
      <c r="AR842" s="7"/>
      <c r="AS842" s="7"/>
      <c r="AT842" s="7"/>
      <c r="AV842" s="26" t="e">
        <f t="shared" si="89"/>
        <v>#VALUE!</v>
      </c>
      <c r="AW842" s="7"/>
      <c r="AX842" s="7"/>
      <c r="AY842" s="7"/>
      <c r="AZ842" s="7"/>
      <c r="BA842" s="7"/>
      <c r="BB842" s="7"/>
    </row>
    <row r="843" spans="1:54" x14ac:dyDescent="0.45">
      <c r="A843" s="48">
        <f t="shared" si="90"/>
        <v>42836</v>
      </c>
      <c r="B843" s="60"/>
      <c r="C843" s="61">
        <f>INDEX(($I$12:$N$1473,$Q$12:$V$1473,$Y$12:$AD$1473),$A843-VLOOKUP($C$3,$CA$3:$CC$10,3,FALSE)+1,3,VLOOKUP($C$3,$CA$3:$CB$10,2,FALSE))</f>
        <v>7.9</v>
      </c>
      <c r="D843" s="61">
        <f>INDEX(($I$12:$N$1473,$Q$12:$V$1473,$Y$12:$AD$1473),$A843-VLOOKUP($C$3,$CA$3:$CC$10,3,FALSE)+1,4,VLOOKUP($C$3,$CA$3:$CB$10,2,FALSE))</f>
        <v>7.7</v>
      </c>
      <c r="E843" s="61">
        <f>INDEX(($I$12:$N$1473,$Q$12:$V$1473,$Y$12:$AD$1473),$A843-VLOOKUP($C$3,$CA$3:$CC$10,3,FALSE)+1,5,VLOOKUP($C$3,$CA$3:$CB$10,2,FALSE))</f>
        <v>4.0999999999999996</v>
      </c>
      <c r="F843" s="62">
        <f>INDEX(($I$12:$N$1473,$Q$12:$V$1473,$Y$12:$AD$1473),$A843-VLOOKUP($C$3,$CA$3:$CC$10,3,FALSE)+1,6,VLOOKUP($C$3,$CA$3:$CB$10,2,FALSE))</f>
        <v>16.100000000000001</v>
      </c>
      <c r="G843" s="30"/>
      <c r="H843" s="26">
        <f t="shared" si="84"/>
        <v>42836</v>
      </c>
      <c r="I843" s="7" t="s">
        <v>851</v>
      </c>
      <c r="J843" s="7" t="s">
        <v>20</v>
      </c>
      <c r="K843" s="7">
        <v>5.8</v>
      </c>
      <c r="L843" s="7"/>
      <c r="M843" s="7">
        <v>7.1</v>
      </c>
      <c r="N843" s="7">
        <v>17.3</v>
      </c>
      <c r="P843" s="26">
        <f t="shared" si="85"/>
        <v>42836</v>
      </c>
      <c r="Q843" s="7" t="s">
        <v>851</v>
      </c>
      <c r="R843" s="7" t="s">
        <v>20</v>
      </c>
      <c r="S843" s="7">
        <v>7.5</v>
      </c>
      <c r="T843" s="7">
        <v>7.6</v>
      </c>
      <c r="U843" s="7">
        <v>4.2</v>
      </c>
      <c r="V843" s="7">
        <v>16.8</v>
      </c>
      <c r="X843" s="26">
        <f t="shared" si="86"/>
        <v>42836</v>
      </c>
      <c r="Y843" s="174" t="s">
        <v>851</v>
      </c>
      <c r="Z843" s="174" t="s">
        <v>20</v>
      </c>
      <c r="AA843" s="174">
        <v>7.9</v>
      </c>
      <c r="AB843" s="174">
        <v>7.7</v>
      </c>
      <c r="AC843" s="174">
        <v>4.0999999999999996</v>
      </c>
      <c r="AD843" s="174">
        <v>16.100000000000001</v>
      </c>
      <c r="AF843" s="26" t="e">
        <f t="shared" si="87"/>
        <v>#VALUE!</v>
      </c>
      <c r="AG843" s="7"/>
      <c r="AH843" s="7"/>
      <c r="AI843" s="7"/>
      <c r="AJ843" s="7"/>
      <c r="AK843" s="7"/>
      <c r="AL843" s="7"/>
      <c r="AN843" s="26" t="e">
        <f t="shared" si="88"/>
        <v>#VALUE!</v>
      </c>
      <c r="AO843" s="7"/>
      <c r="AP843" s="7"/>
      <c r="AQ843" s="7"/>
      <c r="AR843" s="7"/>
      <c r="AS843" s="7"/>
      <c r="AT843" s="7"/>
      <c r="AV843" s="26" t="e">
        <f t="shared" si="89"/>
        <v>#VALUE!</v>
      </c>
      <c r="AW843" s="7"/>
      <c r="AX843" s="7"/>
      <c r="AY843" s="7"/>
      <c r="AZ843" s="7"/>
      <c r="BA843" s="7"/>
      <c r="BB843" s="7"/>
    </row>
    <row r="844" spans="1:54" x14ac:dyDescent="0.45">
      <c r="A844" s="48">
        <f t="shared" si="90"/>
        <v>42837</v>
      </c>
      <c r="B844" s="60"/>
      <c r="C844" s="61">
        <f>INDEX(($I$12:$N$1473,$Q$12:$V$1473,$Y$12:$AD$1473),$A844-VLOOKUP($C$3,$CA$3:$CC$10,3,FALSE)+1,3,VLOOKUP($C$3,$CA$3:$CB$10,2,FALSE))</f>
        <v>6.7</v>
      </c>
      <c r="D844" s="61">
        <f>INDEX(($I$12:$N$1473,$Q$12:$V$1473,$Y$12:$AD$1473),$A844-VLOOKUP($C$3,$CA$3:$CC$10,3,FALSE)+1,4,VLOOKUP($C$3,$CA$3:$CB$10,2,FALSE))</f>
        <v>7.7</v>
      </c>
      <c r="E844" s="61">
        <f>INDEX(($I$12:$N$1473,$Q$12:$V$1473,$Y$12:$AD$1473),$A844-VLOOKUP($C$3,$CA$3:$CC$10,3,FALSE)+1,5,VLOOKUP($C$3,$CA$3:$CB$10,2,FALSE))</f>
        <v>3.2</v>
      </c>
      <c r="F844" s="62">
        <f>INDEX(($I$12:$N$1473,$Q$12:$V$1473,$Y$12:$AD$1473),$A844-VLOOKUP($C$3,$CA$3:$CC$10,3,FALSE)+1,6,VLOOKUP($C$3,$CA$3:$CB$10,2,FALSE))</f>
        <v>19.399999999999999</v>
      </c>
      <c r="G844" s="30"/>
      <c r="H844" s="26">
        <f t="shared" si="84"/>
        <v>42837</v>
      </c>
      <c r="I844" s="7" t="s">
        <v>852</v>
      </c>
      <c r="J844" s="7" t="s">
        <v>20</v>
      </c>
      <c r="K844" s="7">
        <v>4.75</v>
      </c>
      <c r="L844" s="7"/>
      <c r="M844" s="7">
        <v>7.5</v>
      </c>
      <c r="N844" s="7">
        <v>19</v>
      </c>
      <c r="P844" s="26">
        <f t="shared" si="85"/>
        <v>42837</v>
      </c>
      <c r="Q844" s="7" t="s">
        <v>852</v>
      </c>
      <c r="R844" s="7" t="s">
        <v>20</v>
      </c>
      <c r="S844" s="7">
        <v>6.96</v>
      </c>
      <c r="T844" s="7">
        <v>7.6</v>
      </c>
      <c r="U844" s="7">
        <v>3.6</v>
      </c>
      <c r="V844" s="7">
        <v>18.600000000000001</v>
      </c>
      <c r="X844" s="26">
        <f t="shared" si="86"/>
        <v>42837</v>
      </c>
      <c r="Y844" s="174" t="s">
        <v>852</v>
      </c>
      <c r="Z844" s="174" t="s">
        <v>20</v>
      </c>
      <c r="AA844" s="174">
        <v>6.7</v>
      </c>
      <c r="AB844" s="174">
        <v>7.7</v>
      </c>
      <c r="AC844" s="174">
        <v>3.2</v>
      </c>
      <c r="AD844" s="174">
        <v>19.399999999999999</v>
      </c>
      <c r="AF844" s="26" t="e">
        <f t="shared" si="87"/>
        <v>#VALUE!</v>
      </c>
      <c r="AG844" s="7"/>
      <c r="AH844" s="7"/>
      <c r="AI844" s="7"/>
      <c r="AJ844" s="7"/>
      <c r="AK844" s="7"/>
      <c r="AL844" s="7"/>
      <c r="AN844" s="26" t="e">
        <f t="shared" si="88"/>
        <v>#VALUE!</v>
      </c>
      <c r="AO844" s="7"/>
      <c r="AP844" s="7"/>
      <c r="AQ844" s="7"/>
      <c r="AR844" s="7"/>
      <c r="AS844" s="7"/>
      <c r="AT844" s="7"/>
      <c r="AV844" s="26" t="e">
        <f t="shared" si="89"/>
        <v>#VALUE!</v>
      </c>
      <c r="AW844" s="7"/>
      <c r="AX844" s="7"/>
      <c r="AY844" s="7"/>
      <c r="AZ844" s="7"/>
      <c r="BA844" s="7"/>
      <c r="BB844" s="7"/>
    </row>
    <row r="845" spans="1:54" x14ac:dyDescent="0.45">
      <c r="A845" s="48">
        <f t="shared" si="90"/>
        <v>42838</v>
      </c>
      <c r="B845" s="60"/>
      <c r="C845" s="61">
        <f>INDEX(($I$12:$N$1473,$Q$12:$V$1473,$Y$12:$AD$1473),$A845-VLOOKUP($C$3,$CA$3:$CC$10,3,FALSE)+1,3,VLOOKUP($C$3,$CA$3:$CB$10,2,FALSE))</f>
        <v>7.15</v>
      </c>
      <c r="D845" s="61">
        <f>INDEX(($I$12:$N$1473,$Q$12:$V$1473,$Y$12:$AD$1473),$A845-VLOOKUP($C$3,$CA$3:$CC$10,3,FALSE)+1,4,VLOOKUP($C$3,$CA$3:$CB$10,2,FALSE))</f>
        <v>7.7</v>
      </c>
      <c r="E845" s="61">
        <f>INDEX(($I$12:$N$1473,$Q$12:$V$1473,$Y$12:$AD$1473),$A845-VLOOKUP($C$3,$CA$3:$CC$10,3,FALSE)+1,5,VLOOKUP($C$3,$CA$3:$CB$10,2,FALSE))</f>
        <v>5.8</v>
      </c>
      <c r="F845" s="62">
        <f>INDEX(($I$12:$N$1473,$Q$12:$V$1473,$Y$12:$AD$1473),$A845-VLOOKUP($C$3,$CA$3:$CC$10,3,FALSE)+1,6,VLOOKUP($C$3,$CA$3:$CB$10,2,FALSE))</f>
        <v>15.9</v>
      </c>
      <c r="G845" s="30"/>
      <c r="H845" s="26">
        <f t="shared" ref="H845:H908" si="91">DATEVALUE(LEFT(I845,10))</f>
        <v>42838</v>
      </c>
      <c r="I845" s="7" t="s">
        <v>853</v>
      </c>
      <c r="J845" s="7" t="s">
        <v>20</v>
      </c>
      <c r="K845" s="7">
        <v>5.95</v>
      </c>
      <c r="L845" s="7"/>
      <c r="M845" s="7">
        <v>8.4</v>
      </c>
      <c r="N845" s="7">
        <v>15.7</v>
      </c>
      <c r="P845" s="26">
        <f t="shared" ref="P845:P908" si="92">DATEVALUE(LEFT(Q845,10))</f>
        <v>42838</v>
      </c>
      <c r="Q845" s="7" t="s">
        <v>853</v>
      </c>
      <c r="R845" s="7" t="s">
        <v>20</v>
      </c>
      <c r="S845" s="7">
        <v>6.45</v>
      </c>
      <c r="T845" s="7">
        <v>7.6</v>
      </c>
      <c r="U845" s="7">
        <v>7.4</v>
      </c>
      <c r="V845" s="7">
        <v>15.7</v>
      </c>
      <c r="X845" s="26">
        <f t="shared" ref="X845:X908" si="93">DATEVALUE(LEFT(Y845,10))</f>
        <v>42838</v>
      </c>
      <c r="Y845" s="174" t="s">
        <v>853</v>
      </c>
      <c r="Z845" s="174" t="s">
        <v>20</v>
      </c>
      <c r="AA845" s="174">
        <v>7.15</v>
      </c>
      <c r="AB845" s="174">
        <v>7.7</v>
      </c>
      <c r="AC845" s="174">
        <v>5.8</v>
      </c>
      <c r="AD845" s="174">
        <v>15.9</v>
      </c>
      <c r="AF845" s="26" t="e">
        <f t="shared" ref="AF845:AF908" si="94">DATEVALUE(LEFT(AG845,10))</f>
        <v>#VALUE!</v>
      </c>
      <c r="AG845" s="7"/>
      <c r="AH845" s="7"/>
      <c r="AI845" s="7"/>
      <c r="AJ845" s="7"/>
      <c r="AK845" s="7"/>
      <c r="AL845" s="7"/>
      <c r="AN845" s="26" t="e">
        <f t="shared" ref="AN845:AN908" si="95">DATEVALUE(LEFT(AO845,10))</f>
        <v>#VALUE!</v>
      </c>
      <c r="AO845" s="7"/>
      <c r="AP845" s="7"/>
      <c r="AQ845" s="7"/>
      <c r="AR845" s="7"/>
      <c r="AS845" s="7"/>
      <c r="AT845" s="7"/>
      <c r="AV845" s="26" t="e">
        <f t="shared" ref="AV845:AV908" si="96">DATEVALUE(LEFT(AW845,10))</f>
        <v>#VALUE!</v>
      </c>
      <c r="AW845" s="7"/>
      <c r="AX845" s="7"/>
      <c r="AY845" s="7"/>
      <c r="AZ845" s="7"/>
      <c r="BA845" s="7"/>
      <c r="BB845" s="7"/>
    </row>
    <row r="846" spans="1:54" x14ac:dyDescent="0.45">
      <c r="A846" s="48">
        <f t="shared" ref="A846:A909" si="97">IF(A845&lt;DATE(YEAR($E$9),MONTH($E$9),DAY($E$9)-1),DATE(YEAR(A845),MONTH(A845),DAY(A845)+1)," ")</f>
        <v>42839</v>
      </c>
      <c r="B846" s="60"/>
      <c r="C846" s="61">
        <f>INDEX(($I$12:$N$1473,$Q$12:$V$1473,$Y$12:$AD$1473),$A846-VLOOKUP($C$3,$CA$3:$CC$10,3,FALSE)+1,3,VLOOKUP($C$3,$CA$3:$CB$10,2,FALSE))</f>
        <v>4.5</v>
      </c>
      <c r="D846" s="61">
        <f>INDEX(($I$12:$N$1473,$Q$12:$V$1473,$Y$12:$AD$1473),$A846-VLOOKUP($C$3,$CA$3:$CC$10,3,FALSE)+1,4,VLOOKUP($C$3,$CA$3:$CB$10,2,FALSE))</f>
        <v>7.7</v>
      </c>
      <c r="E846" s="61">
        <f>INDEX(($I$12:$N$1473,$Q$12:$V$1473,$Y$12:$AD$1473),$A846-VLOOKUP($C$3,$CA$3:$CC$10,3,FALSE)+1,5,VLOOKUP($C$3,$CA$3:$CB$10,2,FALSE))</f>
        <v>9.4</v>
      </c>
      <c r="F846" s="62">
        <f>INDEX(($I$12:$N$1473,$Q$12:$V$1473,$Y$12:$AD$1473),$A846-VLOOKUP($C$3,$CA$3:$CC$10,3,FALSE)+1,6,VLOOKUP($C$3,$CA$3:$CB$10,2,FALSE))</f>
        <v>17.600000000000001</v>
      </c>
      <c r="G846" s="30"/>
      <c r="H846" s="26">
        <f t="shared" si="91"/>
        <v>42839</v>
      </c>
      <c r="I846" s="7" t="s">
        <v>854</v>
      </c>
      <c r="J846" s="7" t="s">
        <v>20</v>
      </c>
      <c r="K846" s="7">
        <v>4.2</v>
      </c>
      <c r="L846" s="7"/>
      <c r="M846" s="7">
        <v>10.4</v>
      </c>
      <c r="N846" s="7">
        <v>17.2</v>
      </c>
      <c r="P846" s="26">
        <f t="shared" si="92"/>
        <v>42839</v>
      </c>
      <c r="Q846" s="7" t="s">
        <v>854</v>
      </c>
      <c r="R846" s="7" t="s">
        <v>20</v>
      </c>
      <c r="S846" s="7">
        <v>5.05</v>
      </c>
      <c r="T846" s="7">
        <v>7.6</v>
      </c>
      <c r="U846" s="7">
        <v>9</v>
      </c>
      <c r="V846" s="7">
        <v>16.899999999999999</v>
      </c>
      <c r="X846" s="26">
        <f t="shared" si="93"/>
        <v>42839</v>
      </c>
      <c r="Y846" s="174" t="s">
        <v>854</v>
      </c>
      <c r="Z846" s="174" t="s">
        <v>20</v>
      </c>
      <c r="AA846" s="174">
        <v>4.5</v>
      </c>
      <c r="AB846" s="174">
        <v>7.7</v>
      </c>
      <c r="AC846" s="174">
        <v>9.4</v>
      </c>
      <c r="AD846" s="174">
        <v>17.600000000000001</v>
      </c>
      <c r="AF846" s="26" t="e">
        <f t="shared" si="94"/>
        <v>#VALUE!</v>
      </c>
      <c r="AG846" s="7"/>
      <c r="AH846" s="7"/>
      <c r="AI846" s="7"/>
      <c r="AJ846" s="7"/>
      <c r="AK846" s="7"/>
      <c r="AL846" s="7"/>
      <c r="AN846" s="26" t="e">
        <f t="shared" si="95"/>
        <v>#VALUE!</v>
      </c>
      <c r="AO846" s="7"/>
      <c r="AP846" s="7"/>
      <c r="AQ846" s="7"/>
      <c r="AR846" s="7"/>
      <c r="AS846" s="7"/>
      <c r="AT846" s="7"/>
      <c r="AV846" s="26" t="e">
        <f t="shared" si="96"/>
        <v>#VALUE!</v>
      </c>
      <c r="AW846" s="7"/>
      <c r="AX846" s="7"/>
      <c r="AY846" s="7"/>
      <c r="AZ846" s="7"/>
      <c r="BA846" s="7"/>
      <c r="BB846" s="7"/>
    </row>
    <row r="847" spans="1:54" x14ac:dyDescent="0.45">
      <c r="A847" s="48">
        <f t="shared" si="97"/>
        <v>42840</v>
      </c>
      <c r="B847" s="60"/>
      <c r="C847" s="61">
        <f>INDEX(($I$12:$N$1473,$Q$12:$V$1473,$Y$12:$AD$1473),$A847-VLOOKUP($C$3,$CA$3:$CC$10,3,FALSE)+1,3,VLOOKUP($C$3,$CA$3:$CB$10,2,FALSE))</f>
        <v>7.45</v>
      </c>
      <c r="D847" s="61">
        <f>INDEX(($I$12:$N$1473,$Q$12:$V$1473,$Y$12:$AD$1473),$A847-VLOOKUP($C$3,$CA$3:$CC$10,3,FALSE)+1,4,VLOOKUP($C$3,$CA$3:$CB$10,2,FALSE))</f>
        <v>7.7</v>
      </c>
      <c r="E847" s="61">
        <f>INDEX(($I$12:$N$1473,$Q$12:$V$1473,$Y$12:$AD$1473),$A847-VLOOKUP($C$3,$CA$3:$CC$10,3,FALSE)+1,5,VLOOKUP($C$3,$CA$3:$CB$10,2,FALSE))</f>
        <v>5.6</v>
      </c>
      <c r="F847" s="62">
        <f>INDEX(($I$12:$N$1473,$Q$12:$V$1473,$Y$12:$AD$1473),$A847-VLOOKUP($C$3,$CA$3:$CC$10,3,FALSE)+1,6,VLOOKUP($C$3,$CA$3:$CB$10,2,FALSE))</f>
        <v>15.5</v>
      </c>
      <c r="G847" s="30"/>
      <c r="H847" s="26">
        <f t="shared" si="91"/>
        <v>42840</v>
      </c>
      <c r="I847" s="7" t="s">
        <v>855</v>
      </c>
      <c r="J847" s="7" t="s">
        <v>20</v>
      </c>
      <c r="K847" s="7">
        <v>5.35</v>
      </c>
      <c r="L847" s="7"/>
      <c r="M847" s="7">
        <v>9.1999999999999993</v>
      </c>
      <c r="N847" s="7">
        <v>16.100000000000001</v>
      </c>
      <c r="P847" s="26">
        <f t="shared" si="92"/>
        <v>42840</v>
      </c>
      <c r="Q847" s="7" t="s">
        <v>855</v>
      </c>
      <c r="R847" s="7" t="s">
        <v>20</v>
      </c>
      <c r="S847" s="7">
        <v>5.6</v>
      </c>
      <c r="T847" s="7">
        <v>7.6</v>
      </c>
      <c r="U847" s="7">
        <v>8.6999999999999993</v>
      </c>
      <c r="V847" s="7">
        <v>16.100000000000001</v>
      </c>
      <c r="X847" s="26">
        <f t="shared" si="93"/>
        <v>42840</v>
      </c>
      <c r="Y847" s="174" t="s">
        <v>855</v>
      </c>
      <c r="Z847" s="174" t="s">
        <v>20</v>
      </c>
      <c r="AA847" s="174">
        <v>7.45</v>
      </c>
      <c r="AB847" s="174">
        <v>7.7</v>
      </c>
      <c r="AC847" s="174">
        <v>5.6</v>
      </c>
      <c r="AD847" s="174">
        <v>15.5</v>
      </c>
      <c r="AF847" s="26" t="e">
        <f t="shared" si="94"/>
        <v>#VALUE!</v>
      </c>
      <c r="AG847" s="7"/>
      <c r="AH847" s="7"/>
      <c r="AI847" s="7"/>
      <c r="AJ847" s="7"/>
      <c r="AK847" s="7"/>
      <c r="AL847" s="7"/>
      <c r="AN847" s="26" t="e">
        <f t="shared" si="95"/>
        <v>#VALUE!</v>
      </c>
      <c r="AO847" s="7"/>
      <c r="AP847" s="7"/>
      <c r="AQ847" s="7"/>
      <c r="AR847" s="7"/>
      <c r="AS847" s="7"/>
      <c r="AT847" s="7"/>
      <c r="AV847" s="26" t="e">
        <f t="shared" si="96"/>
        <v>#VALUE!</v>
      </c>
      <c r="AW847" s="7"/>
      <c r="AX847" s="7"/>
      <c r="AY847" s="7"/>
      <c r="AZ847" s="7"/>
      <c r="BA847" s="7"/>
      <c r="BB847" s="7"/>
    </row>
    <row r="848" spans="1:54" x14ac:dyDescent="0.45">
      <c r="A848" s="48">
        <f t="shared" si="97"/>
        <v>42841</v>
      </c>
      <c r="B848" s="60"/>
      <c r="C848" s="61">
        <f>INDEX(($I$12:$N$1473,$Q$12:$V$1473,$Y$12:$AD$1473),$A848-VLOOKUP($C$3,$CA$3:$CC$10,3,FALSE)+1,3,VLOOKUP($C$3,$CA$3:$CB$10,2,FALSE))</f>
        <v>8.1</v>
      </c>
      <c r="D848" s="61">
        <f>INDEX(($I$12:$N$1473,$Q$12:$V$1473,$Y$12:$AD$1473),$A848-VLOOKUP($C$3,$CA$3:$CC$10,3,FALSE)+1,4,VLOOKUP($C$3,$CA$3:$CB$10,2,FALSE))</f>
        <v>7.7</v>
      </c>
      <c r="E848" s="61">
        <f>INDEX(($I$12:$N$1473,$Q$12:$V$1473,$Y$12:$AD$1473),$A848-VLOOKUP($C$3,$CA$3:$CC$10,3,FALSE)+1,5,VLOOKUP($C$3,$CA$3:$CB$10,2,FALSE))</f>
        <v>5</v>
      </c>
      <c r="F848" s="62">
        <f>INDEX(($I$12:$N$1473,$Q$12:$V$1473,$Y$12:$AD$1473),$A848-VLOOKUP($C$3,$CA$3:$CC$10,3,FALSE)+1,6,VLOOKUP($C$3,$CA$3:$CB$10,2,FALSE))</f>
        <v>14.8</v>
      </c>
      <c r="G848" s="30"/>
      <c r="H848" s="26">
        <f t="shared" si="91"/>
        <v>42841</v>
      </c>
      <c r="I848" s="7" t="s">
        <v>856</v>
      </c>
      <c r="J848" s="7" t="s">
        <v>20</v>
      </c>
      <c r="K848" s="7">
        <v>6.95</v>
      </c>
      <c r="L848" s="7"/>
      <c r="M848" s="7">
        <v>7.5</v>
      </c>
      <c r="N848" s="7">
        <v>14.6</v>
      </c>
      <c r="P848" s="26">
        <f t="shared" si="92"/>
        <v>42841</v>
      </c>
      <c r="Q848" s="7" t="s">
        <v>856</v>
      </c>
      <c r="R848" s="7" t="s">
        <v>20</v>
      </c>
      <c r="S848" s="7">
        <v>7.75</v>
      </c>
      <c r="T848" s="7">
        <v>7.6</v>
      </c>
      <c r="U848" s="7">
        <v>5.8</v>
      </c>
      <c r="V848" s="7">
        <v>14.7</v>
      </c>
      <c r="X848" s="26">
        <f t="shared" si="93"/>
        <v>42841</v>
      </c>
      <c r="Y848" s="174" t="s">
        <v>856</v>
      </c>
      <c r="Z848" s="174" t="s">
        <v>20</v>
      </c>
      <c r="AA848" s="174">
        <v>8.1</v>
      </c>
      <c r="AB848" s="174">
        <v>7.7</v>
      </c>
      <c r="AC848" s="174">
        <v>5</v>
      </c>
      <c r="AD848" s="174">
        <v>14.8</v>
      </c>
      <c r="AF848" s="26" t="e">
        <f t="shared" si="94"/>
        <v>#VALUE!</v>
      </c>
      <c r="AG848" s="7"/>
      <c r="AH848" s="7"/>
      <c r="AI848" s="7"/>
      <c r="AJ848" s="7"/>
      <c r="AK848" s="7"/>
      <c r="AL848" s="7"/>
      <c r="AN848" s="26" t="e">
        <f t="shared" si="95"/>
        <v>#VALUE!</v>
      </c>
      <c r="AO848" s="7"/>
      <c r="AP848" s="7"/>
      <c r="AQ848" s="7"/>
      <c r="AR848" s="7"/>
      <c r="AS848" s="7"/>
      <c r="AT848" s="7"/>
      <c r="AV848" s="26" t="e">
        <f t="shared" si="96"/>
        <v>#VALUE!</v>
      </c>
      <c r="AW848" s="7"/>
      <c r="AX848" s="7"/>
      <c r="AY848" s="7"/>
      <c r="AZ848" s="7"/>
      <c r="BA848" s="7"/>
      <c r="BB848" s="7"/>
    </row>
    <row r="849" spans="1:54" x14ac:dyDescent="0.45">
      <c r="A849" s="48">
        <f t="shared" si="97"/>
        <v>42842</v>
      </c>
      <c r="B849" s="60"/>
      <c r="C849" s="61">
        <f>INDEX(($I$12:$N$1473,$Q$12:$V$1473,$Y$12:$AD$1473),$A849-VLOOKUP($C$3,$CA$3:$CC$10,3,FALSE)+1,3,VLOOKUP($C$3,$CA$3:$CB$10,2,FALSE))</f>
        <v>7.8</v>
      </c>
      <c r="D849" s="61">
        <f>INDEX(($I$12:$N$1473,$Q$12:$V$1473,$Y$12:$AD$1473),$A849-VLOOKUP($C$3,$CA$3:$CC$10,3,FALSE)+1,4,VLOOKUP($C$3,$CA$3:$CB$10,2,FALSE))</f>
        <v>7.7</v>
      </c>
      <c r="E849" s="61">
        <f>INDEX(($I$12:$N$1473,$Q$12:$V$1473,$Y$12:$AD$1473),$A849-VLOOKUP($C$3,$CA$3:$CC$10,3,FALSE)+1,5,VLOOKUP($C$3,$CA$3:$CB$10,2,FALSE))</f>
        <v>6</v>
      </c>
      <c r="F849" s="62">
        <f>INDEX(($I$12:$N$1473,$Q$12:$V$1473,$Y$12:$AD$1473),$A849-VLOOKUP($C$3,$CA$3:$CC$10,3,FALSE)+1,6,VLOOKUP($C$3,$CA$3:$CB$10,2,FALSE))</f>
        <v>14.4</v>
      </c>
      <c r="G849" s="30"/>
      <c r="H849" s="26">
        <f t="shared" si="91"/>
        <v>42842</v>
      </c>
      <c r="I849" s="7" t="s">
        <v>857</v>
      </c>
      <c r="J849" s="7" t="s">
        <v>20</v>
      </c>
      <c r="K849" s="7">
        <v>6</v>
      </c>
      <c r="L849" s="7"/>
      <c r="M849" s="7">
        <v>9.1</v>
      </c>
      <c r="N849" s="7">
        <v>14.9</v>
      </c>
      <c r="P849" s="26">
        <f t="shared" si="92"/>
        <v>42842</v>
      </c>
      <c r="Q849" s="7" t="s">
        <v>857</v>
      </c>
      <c r="R849" s="7" t="s">
        <v>20</v>
      </c>
      <c r="S849" s="7">
        <v>6.7</v>
      </c>
      <c r="T849" s="7">
        <v>7.6</v>
      </c>
      <c r="U849" s="7">
        <v>8.1999999999999993</v>
      </c>
      <c r="V849" s="7">
        <v>14.4</v>
      </c>
      <c r="X849" s="26">
        <f t="shared" si="93"/>
        <v>42842</v>
      </c>
      <c r="Y849" s="174" t="s">
        <v>857</v>
      </c>
      <c r="Z849" s="174" t="s">
        <v>20</v>
      </c>
      <c r="AA849" s="174">
        <v>7.8</v>
      </c>
      <c r="AB849" s="174">
        <v>7.7</v>
      </c>
      <c r="AC849" s="174">
        <v>6</v>
      </c>
      <c r="AD849" s="174">
        <v>14.4</v>
      </c>
      <c r="AF849" s="26" t="e">
        <f t="shared" si="94"/>
        <v>#VALUE!</v>
      </c>
      <c r="AG849" s="7"/>
      <c r="AH849" s="7"/>
      <c r="AI849" s="7"/>
      <c r="AJ849" s="7"/>
      <c r="AK849" s="7"/>
      <c r="AL849" s="7"/>
      <c r="AN849" s="26" t="e">
        <f t="shared" si="95"/>
        <v>#VALUE!</v>
      </c>
      <c r="AO849" s="7"/>
      <c r="AP849" s="7"/>
      <c r="AQ849" s="7"/>
      <c r="AR849" s="7"/>
      <c r="AS849" s="7"/>
      <c r="AT849" s="7"/>
      <c r="AV849" s="26" t="e">
        <f t="shared" si="96"/>
        <v>#VALUE!</v>
      </c>
      <c r="AW849" s="7"/>
      <c r="AX849" s="7"/>
      <c r="AY849" s="7"/>
      <c r="AZ849" s="7"/>
      <c r="BA849" s="7"/>
      <c r="BB849" s="7"/>
    </row>
    <row r="850" spans="1:54" x14ac:dyDescent="0.45">
      <c r="A850" s="48">
        <f t="shared" si="97"/>
        <v>42843</v>
      </c>
      <c r="B850" s="60"/>
      <c r="C850" s="61">
        <f>INDEX(($I$12:$N$1473,$Q$12:$V$1473,$Y$12:$AD$1473),$A850-VLOOKUP($C$3,$CA$3:$CC$10,3,FALSE)+1,3,VLOOKUP($C$3,$CA$3:$CB$10,2,FALSE))</f>
        <v>10.95</v>
      </c>
      <c r="D850" s="61">
        <f>INDEX(($I$12:$N$1473,$Q$12:$V$1473,$Y$12:$AD$1473),$A850-VLOOKUP($C$3,$CA$3:$CC$10,3,FALSE)+1,4,VLOOKUP($C$3,$CA$3:$CB$10,2,FALSE))</f>
        <v>7.7</v>
      </c>
      <c r="E850" s="61">
        <f>INDEX(($I$12:$N$1473,$Q$12:$V$1473,$Y$12:$AD$1473),$A850-VLOOKUP($C$3,$CA$3:$CC$10,3,FALSE)+1,5,VLOOKUP($C$3,$CA$3:$CB$10,2,FALSE))</f>
        <v>2.5</v>
      </c>
      <c r="F850" s="62">
        <f>INDEX(($I$12:$N$1473,$Q$12:$V$1473,$Y$12:$AD$1473),$A850-VLOOKUP($C$3,$CA$3:$CC$10,3,FALSE)+1,6,VLOOKUP($C$3,$CA$3:$CB$10,2,FALSE))</f>
        <v>11.6</v>
      </c>
      <c r="G850" s="30"/>
      <c r="H850" s="26">
        <f t="shared" si="91"/>
        <v>42843</v>
      </c>
      <c r="I850" s="7" t="s">
        <v>858</v>
      </c>
      <c r="J850" s="7" t="s">
        <v>20</v>
      </c>
      <c r="K850" s="7">
        <v>9.6</v>
      </c>
      <c r="L850" s="7"/>
      <c r="M850" s="7">
        <v>4.4000000000000004</v>
      </c>
      <c r="N850" s="7">
        <v>12.4</v>
      </c>
      <c r="P850" s="26">
        <f t="shared" si="92"/>
        <v>42843</v>
      </c>
      <c r="Q850" s="7" t="s">
        <v>858</v>
      </c>
      <c r="R850" s="7" t="s">
        <v>20</v>
      </c>
      <c r="S850" s="7">
        <v>11.55</v>
      </c>
      <c r="T850" s="7">
        <v>7.6</v>
      </c>
      <c r="U850" s="7">
        <v>1</v>
      </c>
      <c r="V850" s="7">
        <v>11.9</v>
      </c>
      <c r="X850" s="26">
        <f t="shared" si="93"/>
        <v>42843</v>
      </c>
      <c r="Y850" s="174" t="s">
        <v>858</v>
      </c>
      <c r="Z850" s="174" t="s">
        <v>20</v>
      </c>
      <c r="AA850" s="174">
        <v>10.95</v>
      </c>
      <c r="AB850" s="174">
        <v>7.7</v>
      </c>
      <c r="AC850" s="174">
        <v>2.5</v>
      </c>
      <c r="AD850" s="174">
        <v>11.6</v>
      </c>
      <c r="AF850" s="26" t="e">
        <f t="shared" si="94"/>
        <v>#VALUE!</v>
      </c>
      <c r="AG850" s="7"/>
      <c r="AH850" s="7"/>
      <c r="AI850" s="7"/>
      <c r="AJ850" s="7"/>
      <c r="AK850" s="7"/>
      <c r="AL850" s="7"/>
      <c r="AN850" s="26" t="e">
        <f t="shared" si="95"/>
        <v>#VALUE!</v>
      </c>
      <c r="AO850" s="7"/>
      <c r="AP850" s="7"/>
      <c r="AQ850" s="7"/>
      <c r="AR850" s="7"/>
      <c r="AS850" s="7"/>
      <c r="AT850" s="7"/>
      <c r="AV850" s="26" t="e">
        <f t="shared" si="96"/>
        <v>#VALUE!</v>
      </c>
      <c r="AW850" s="7"/>
      <c r="AX850" s="7"/>
      <c r="AY850" s="7"/>
      <c r="AZ850" s="7"/>
      <c r="BA850" s="7"/>
      <c r="BB850" s="7"/>
    </row>
    <row r="851" spans="1:54" x14ac:dyDescent="0.45">
      <c r="A851" s="48">
        <f t="shared" si="97"/>
        <v>42844</v>
      </c>
      <c r="B851" s="60"/>
      <c r="C851" s="61">
        <f>INDEX(($I$12:$N$1473,$Q$12:$V$1473,$Y$12:$AD$1473),$A851-VLOOKUP($C$3,$CA$3:$CC$10,3,FALSE)+1,3,VLOOKUP($C$3,$CA$3:$CB$10,2,FALSE))</f>
        <v>11.45</v>
      </c>
      <c r="D851" s="61">
        <f>INDEX(($I$12:$N$1473,$Q$12:$V$1473,$Y$12:$AD$1473),$A851-VLOOKUP($C$3,$CA$3:$CC$10,3,FALSE)+1,4,VLOOKUP($C$3,$CA$3:$CB$10,2,FALSE))</f>
        <v>7.7</v>
      </c>
      <c r="E851" s="61">
        <f>INDEX(($I$12:$N$1473,$Q$12:$V$1473,$Y$12:$AD$1473),$A851-VLOOKUP($C$3,$CA$3:$CC$10,3,FALSE)+1,5,VLOOKUP($C$3,$CA$3:$CB$10,2,FALSE))</f>
        <v>1.9</v>
      </c>
      <c r="F851" s="62">
        <f>INDEX(($I$12:$N$1473,$Q$12:$V$1473,$Y$12:$AD$1473),$A851-VLOOKUP($C$3,$CA$3:$CC$10,3,FALSE)+1,6,VLOOKUP($C$3,$CA$3:$CB$10,2,FALSE))</f>
        <v>11.2</v>
      </c>
      <c r="G851" s="30"/>
      <c r="H851" s="26">
        <f t="shared" si="91"/>
        <v>42844</v>
      </c>
      <c r="I851" s="7" t="s">
        <v>859</v>
      </c>
      <c r="J851" s="7" t="s">
        <v>20</v>
      </c>
      <c r="K851" s="7">
        <v>9.9499999999999993</v>
      </c>
      <c r="L851" s="7"/>
      <c r="M851" s="7">
        <v>3.5</v>
      </c>
      <c r="N851" s="7">
        <v>12.6</v>
      </c>
      <c r="P851" s="26">
        <f t="shared" si="92"/>
        <v>42844</v>
      </c>
      <c r="Q851" s="7" t="s">
        <v>859</v>
      </c>
      <c r="R851" s="7" t="s">
        <v>20</v>
      </c>
      <c r="S851" s="7">
        <v>11.25</v>
      </c>
      <c r="T851" s="7">
        <v>7.6</v>
      </c>
      <c r="U851" s="7">
        <v>2</v>
      </c>
      <c r="V851" s="7">
        <v>11.5</v>
      </c>
      <c r="X851" s="26">
        <f t="shared" si="93"/>
        <v>42844</v>
      </c>
      <c r="Y851" s="174" t="s">
        <v>859</v>
      </c>
      <c r="Z851" s="174" t="s">
        <v>20</v>
      </c>
      <c r="AA851" s="174">
        <v>11.45</v>
      </c>
      <c r="AB851" s="174">
        <v>7.7</v>
      </c>
      <c r="AC851" s="174">
        <v>1.9</v>
      </c>
      <c r="AD851" s="174">
        <v>11.2</v>
      </c>
      <c r="AF851" s="26" t="e">
        <f t="shared" si="94"/>
        <v>#VALUE!</v>
      </c>
      <c r="AG851" s="7"/>
      <c r="AH851" s="7"/>
      <c r="AI851" s="7"/>
      <c r="AJ851" s="7"/>
      <c r="AK851" s="7"/>
      <c r="AL851" s="7"/>
      <c r="AN851" s="26" t="e">
        <f t="shared" si="95"/>
        <v>#VALUE!</v>
      </c>
      <c r="AO851" s="7"/>
      <c r="AP851" s="7"/>
      <c r="AQ851" s="7"/>
      <c r="AR851" s="7"/>
      <c r="AS851" s="7"/>
      <c r="AT851" s="7"/>
      <c r="AV851" s="26" t="e">
        <f t="shared" si="96"/>
        <v>#VALUE!</v>
      </c>
      <c r="AW851" s="7"/>
      <c r="AX851" s="7"/>
      <c r="AY851" s="7"/>
      <c r="AZ851" s="7"/>
      <c r="BA851" s="7"/>
      <c r="BB851" s="7"/>
    </row>
    <row r="852" spans="1:54" x14ac:dyDescent="0.45">
      <c r="A852" s="48">
        <f t="shared" si="97"/>
        <v>42845</v>
      </c>
      <c r="B852" s="60"/>
      <c r="C852" s="61">
        <f>INDEX(($I$12:$N$1473,$Q$12:$V$1473,$Y$12:$AD$1473),$A852-VLOOKUP($C$3,$CA$3:$CC$10,3,FALSE)+1,3,VLOOKUP($C$3,$CA$3:$CB$10,2,FALSE))</f>
        <v>11.8</v>
      </c>
      <c r="D852" s="61">
        <f>INDEX(($I$12:$N$1473,$Q$12:$V$1473,$Y$12:$AD$1473),$A852-VLOOKUP($C$3,$CA$3:$CC$10,3,FALSE)+1,4,VLOOKUP($C$3,$CA$3:$CB$10,2,FALSE))</f>
        <v>7.7</v>
      </c>
      <c r="E852" s="61">
        <f>INDEX(($I$12:$N$1473,$Q$12:$V$1473,$Y$12:$AD$1473),$A852-VLOOKUP($C$3,$CA$3:$CC$10,3,FALSE)+1,5,VLOOKUP($C$3,$CA$3:$CB$10,2,FALSE))</f>
        <v>-0.2</v>
      </c>
      <c r="F852" s="62">
        <f>INDEX(($I$12:$N$1473,$Q$12:$V$1473,$Y$12:$AD$1473),$A852-VLOOKUP($C$3,$CA$3:$CC$10,3,FALSE)+1,6,VLOOKUP($C$3,$CA$3:$CB$10,2,FALSE))</f>
        <v>12.6</v>
      </c>
      <c r="G852" s="30"/>
      <c r="H852" s="26">
        <f t="shared" si="91"/>
        <v>42845</v>
      </c>
      <c r="I852" s="7" t="s">
        <v>860</v>
      </c>
      <c r="J852" s="7" t="s">
        <v>20</v>
      </c>
      <c r="K852" s="7">
        <v>9.9499999999999993</v>
      </c>
      <c r="L852" s="7"/>
      <c r="M852" s="7">
        <v>1.9</v>
      </c>
      <c r="N852" s="7">
        <v>14.2</v>
      </c>
      <c r="P852" s="26">
        <f t="shared" si="92"/>
        <v>42845</v>
      </c>
      <c r="Q852" s="7" t="s">
        <v>860</v>
      </c>
      <c r="R852" s="7" t="s">
        <v>20</v>
      </c>
      <c r="S852" s="7">
        <v>11.7</v>
      </c>
      <c r="T852" s="7">
        <v>7.6</v>
      </c>
      <c r="U852" s="7">
        <v>-0.5</v>
      </c>
      <c r="V852" s="7">
        <v>13.1</v>
      </c>
      <c r="X852" s="26">
        <f t="shared" si="93"/>
        <v>42845</v>
      </c>
      <c r="Y852" s="174" t="s">
        <v>860</v>
      </c>
      <c r="Z852" s="174" t="s">
        <v>20</v>
      </c>
      <c r="AA852" s="174">
        <v>11.8</v>
      </c>
      <c r="AB852" s="174">
        <v>7.7</v>
      </c>
      <c r="AC852" s="174">
        <v>-0.2</v>
      </c>
      <c r="AD852" s="174">
        <v>12.6</v>
      </c>
      <c r="AF852" s="26" t="e">
        <f t="shared" si="94"/>
        <v>#VALUE!</v>
      </c>
      <c r="AG852" s="7"/>
      <c r="AH852" s="7"/>
      <c r="AI852" s="7"/>
      <c r="AJ852" s="7"/>
      <c r="AK852" s="7"/>
      <c r="AL852" s="7"/>
      <c r="AN852" s="26" t="e">
        <f t="shared" si="95"/>
        <v>#VALUE!</v>
      </c>
      <c r="AO852" s="7"/>
      <c r="AP852" s="7"/>
      <c r="AQ852" s="7"/>
      <c r="AR852" s="7"/>
      <c r="AS852" s="7"/>
      <c r="AT852" s="7"/>
      <c r="AV852" s="26" t="e">
        <f t="shared" si="96"/>
        <v>#VALUE!</v>
      </c>
      <c r="AW852" s="7"/>
      <c r="AX852" s="7"/>
      <c r="AY852" s="7"/>
      <c r="AZ852" s="7"/>
      <c r="BA852" s="7"/>
      <c r="BB852" s="7"/>
    </row>
    <row r="853" spans="1:54" x14ac:dyDescent="0.45">
      <c r="A853" s="48">
        <f t="shared" si="97"/>
        <v>42846</v>
      </c>
      <c r="B853" s="60"/>
      <c r="C853" s="61">
        <f>INDEX(($I$12:$N$1473,$Q$12:$V$1473,$Y$12:$AD$1473),$A853-VLOOKUP($C$3,$CA$3:$CC$10,3,FALSE)+1,3,VLOOKUP($C$3,$CA$3:$CB$10,2,FALSE))</f>
        <v>9</v>
      </c>
      <c r="D853" s="61">
        <f>INDEX(($I$12:$N$1473,$Q$12:$V$1473,$Y$12:$AD$1473),$A853-VLOOKUP($C$3,$CA$3:$CC$10,3,FALSE)+1,4,VLOOKUP($C$3,$CA$3:$CB$10,2,FALSE))</f>
        <v>6.6</v>
      </c>
      <c r="E853" s="61">
        <f>INDEX(($I$12:$N$1473,$Q$12:$V$1473,$Y$12:$AD$1473),$A853-VLOOKUP($C$3,$CA$3:$CC$10,3,FALSE)+1,5,VLOOKUP($C$3,$CA$3:$CB$10,2,FALSE))</f>
        <v>0.2</v>
      </c>
      <c r="F853" s="62">
        <f>INDEX(($I$12:$N$1473,$Q$12:$V$1473,$Y$12:$AD$1473),$A853-VLOOKUP($C$3,$CA$3:$CC$10,3,FALSE)+1,6,VLOOKUP($C$3,$CA$3:$CB$10,2,FALSE))</f>
        <v>17.8</v>
      </c>
      <c r="G853" s="30"/>
      <c r="H853" s="26">
        <f t="shared" si="91"/>
        <v>42846</v>
      </c>
      <c r="I853" s="7" t="s">
        <v>861</v>
      </c>
      <c r="J853" s="7" t="s">
        <v>20</v>
      </c>
      <c r="K853" s="7">
        <v>6.15</v>
      </c>
      <c r="L853" s="7"/>
      <c r="M853" s="7">
        <v>4.8</v>
      </c>
      <c r="N853" s="7">
        <v>18.899999999999999</v>
      </c>
      <c r="P853" s="26">
        <f t="shared" si="92"/>
        <v>42846</v>
      </c>
      <c r="Q853" s="7" t="s">
        <v>861</v>
      </c>
      <c r="R853" s="7" t="s">
        <v>20</v>
      </c>
      <c r="S853" s="7">
        <v>8.42</v>
      </c>
      <c r="T853" s="7">
        <v>6.4</v>
      </c>
      <c r="U853" s="7">
        <v>0.6</v>
      </c>
      <c r="V853" s="7">
        <v>18.7</v>
      </c>
      <c r="X853" s="26">
        <f t="shared" si="93"/>
        <v>42846</v>
      </c>
      <c r="Y853" s="174" t="s">
        <v>861</v>
      </c>
      <c r="Z853" s="174" t="s">
        <v>20</v>
      </c>
      <c r="AA853" s="174">
        <v>9</v>
      </c>
      <c r="AB853" s="174">
        <v>6.6</v>
      </c>
      <c r="AC853" s="174">
        <v>0.2</v>
      </c>
      <c r="AD853" s="174">
        <v>17.8</v>
      </c>
      <c r="AF853" s="26" t="e">
        <f t="shared" si="94"/>
        <v>#VALUE!</v>
      </c>
      <c r="AG853" s="7"/>
      <c r="AH853" s="7"/>
      <c r="AI853" s="7"/>
      <c r="AJ853" s="7"/>
      <c r="AK853" s="7"/>
      <c r="AL853" s="7"/>
      <c r="AN853" s="26" t="e">
        <f t="shared" si="95"/>
        <v>#VALUE!</v>
      </c>
      <c r="AO853" s="7"/>
      <c r="AP853" s="7"/>
      <c r="AQ853" s="7"/>
      <c r="AR853" s="7"/>
      <c r="AS853" s="7"/>
      <c r="AT853" s="7"/>
      <c r="AV853" s="26" t="e">
        <f t="shared" si="96"/>
        <v>#VALUE!</v>
      </c>
      <c r="AW853" s="7"/>
      <c r="AX853" s="7"/>
      <c r="AY853" s="7"/>
      <c r="AZ853" s="7"/>
      <c r="BA853" s="7"/>
      <c r="BB853" s="7"/>
    </row>
    <row r="854" spans="1:54" x14ac:dyDescent="0.45">
      <c r="A854" s="48">
        <f t="shared" si="97"/>
        <v>42847</v>
      </c>
      <c r="B854" s="60"/>
      <c r="C854" s="61">
        <f>INDEX(($I$12:$N$1473,$Q$12:$V$1473,$Y$12:$AD$1473),$A854-VLOOKUP($C$3,$CA$3:$CC$10,3,FALSE)+1,3,VLOOKUP($C$3,$CA$3:$CB$10,2,FALSE))</f>
        <v>6.65</v>
      </c>
      <c r="D854" s="61">
        <f>INDEX(($I$12:$N$1473,$Q$12:$V$1473,$Y$12:$AD$1473),$A854-VLOOKUP($C$3,$CA$3:$CC$10,3,FALSE)+1,4,VLOOKUP($C$3,$CA$3:$CB$10,2,FALSE))</f>
        <v>6.6</v>
      </c>
      <c r="E854" s="61">
        <f>INDEX(($I$12:$N$1473,$Q$12:$V$1473,$Y$12:$AD$1473),$A854-VLOOKUP($C$3,$CA$3:$CC$10,3,FALSE)+1,5,VLOOKUP($C$3,$CA$3:$CB$10,2,FALSE))</f>
        <v>5.8</v>
      </c>
      <c r="F854" s="62">
        <f>INDEX(($I$12:$N$1473,$Q$12:$V$1473,$Y$12:$AD$1473),$A854-VLOOKUP($C$3,$CA$3:$CC$10,3,FALSE)+1,6,VLOOKUP($C$3,$CA$3:$CB$10,2,FALSE))</f>
        <v>16.899999999999999</v>
      </c>
      <c r="G854" s="30"/>
      <c r="H854" s="26">
        <f t="shared" si="91"/>
        <v>42847</v>
      </c>
      <c r="I854" s="7" t="s">
        <v>862</v>
      </c>
      <c r="J854" s="7" t="s">
        <v>20</v>
      </c>
      <c r="K854" s="7">
        <v>4.6500000000000004</v>
      </c>
      <c r="L854" s="7"/>
      <c r="M854" s="7">
        <v>10.4</v>
      </c>
      <c r="N854" s="7">
        <v>16.3</v>
      </c>
      <c r="P854" s="26">
        <f t="shared" si="92"/>
        <v>42847</v>
      </c>
      <c r="Q854" s="7" t="s">
        <v>862</v>
      </c>
      <c r="R854" s="7" t="s">
        <v>20</v>
      </c>
      <c r="S854" s="7">
        <v>6.5</v>
      </c>
      <c r="T854" s="7">
        <v>6.4</v>
      </c>
      <c r="U854" s="7">
        <v>7</v>
      </c>
      <c r="V854" s="7">
        <v>16</v>
      </c>
      <c r="X854" s="26">
        <f t="shared" si="93"/>
        <v>42847</v>
      </c>
      <c r="Y854" s="174" t="s">
        <v>862</v>
      </c>
      <c r="Z854" s="174" t="s">
        <v>20</v>
      </c>
      <c r="AA854" s="174">
        <v>6.65</v>
      </c>
      <c r="AB854" s="174">
        <v>6.6</v>
      </c>
      <c r="AC854" s="174">
        <v>5.8</v>
      </c>
      <c r="AD854" s="174">
        <v>16.899999999999999</v>
      </c>
      <c r="AF854" s="26" t="e">
        <f t="shared" si="94"/>
        <v>#VALUE!</v>
      </c>
      <c r="AG854" s="7"/>
      <c r="AH854" s="7"/>
      <c r="AI854" s="7"/>
      <c r="AJ854" s="7"/>
      <c r="AK854" s="7"/>
      <c r="AL854" s="7"/>
      <c r="AN854" s="26" t="e">
        <f t="shared" si="95"/>
        <v>#VALUE!</v>
      </c>
      <c r="AO854" s="7"/>
      <c r="AP854" s="7"/>
      <c r="AQ854" s="7"/>
      <c r="AR854" s="7"/>
      <c r="AS854" s="7"/>
      <c r="AT854" s="7"/>
      <c r="AV854" s="26" t="e">
        <f t="shared" si="96"/>
        <v>#VALUE!</v>
      </c>
      <c r="AW854" s="7"/>
      <c r="AX854" s="7"/>
      <c r="AY854" s="7"/>
      <c r="AZ854" s="7"/>
      <c r="BA854" s="7"/>
      <c r="BB854" s="7"/>
    </row>
    <row r="855" spans="1:54" x14ac:dyDescent="0.45">
      <c r="A855" s="48">
        <f t="shared" si="97"/>
        <v>42848</v>
      </c>
      <c r="B855" s="60"/>
      <c r="C855" s="61">
        <f>INDEX(($I$12:$N$1473,$Q$12:$V$1473,$Y$12:$AD$1473),$A855-VLOOKUP($C$3,$CA$3:$CC$10,3,FALSE)+1,3,VLOOKUP($C$3,$CA$3:$CB$10,2,FALSE))</f>
        <v>9.1</v>
      </c>
      <c r="D855" s="61">
        <f>INDEX(($I$12:$N$1473,$Q$12:$V$1473,$Y$12:$AD$1473),$A855-VLOOKUP($C$3,$CA$3:$CC$10,3,FALSE)+1,4,VLOOKUP($C$3,$CA$3:$CB$10,2,FALSE))</f>
        <v>6.6</v>
      </c>
      <c r="E855" s="61">
        <f>INDEX(($I$12:$N$1473,$Q$12:$V$1473,$Y$12:$AD$1473),$A855-VLOOKUP($C$3,$CA$3:$CC$10,3,FALSE)+1,5,VLOOKUP($C$3,$CA$3:$CB$10,2,FALSE))</f>
        <v>3.3</v>
      </c>
      <c r="F855" s="62">
        <f>INDEX(($I$12:$N$1473,$Q$12:$V$1473,$Y$12:$AD$1473),$A855-VLOOKUP($C$3,$CA$3:$CC$10,3,FALSE)+1,6,VLOOKUP($C$3,$CA$3:$CB$10,2,FALSE))</f>
        <v>14.5</v>
      </c>
      <c r="G855" s="30"/>
      <c r="H855" s="26">
        <f t="shared" si="91"/>
        <v>42848</v>
      </c>
      <c r="I855" s="7" t="s">
        <v>863</v>
      </c>
      <c r="J855" s="7" t="s">
        <v>20</v>
      </c>
      <c r="K855" s="7">
        <v>7.15</v>
      </c>
      <c r="L855" s="7"/>
      <c r="M855" s="7">
        <v>5.8</v>
      </c>
      <c r="N855" s="7">
        <v>15.9</v>
      </c>
      <c r="P855" s="26">
        <f t="shared" si="92"/>
        <v>42848</v>
      </c>
      <c r="Q855" s="7" t="s">
        <v>863</v>
      </c>
      <c r="R855" s="7" t="s">
        <v>20</v>
      </c>
      <c r="S855" s="7">
        <v>9.25</v>
      </c>
      <c r="T855" s="7">
        <v>6.4</v>
      </c>
      <c r="U855" s="7">
        <v>2.5</v>
      </c>
      <c r="V855" s="7">
        <v>15</v>
      </c>
      <c r="X855" s="26">
        <f t="shared" si="93"/>
        <v>42848</v>
      </c>
      <c r="Y855" s="174" t="s">
        <v>863</v>
      </c>
      <c r="Z855" s="174" t="s">
        <v>20</v>
      </c>
      <c r="AA855" s="174">
        <v>9.1</v>
      </c>
      <c r="AB855" s="174">
        <v>6.6</v>
      </c>
      <c r="AC855" s="174">
        <v>3.3</v>
      </c>
      <c r="AD855" s="174">
        <v>14.5</v>
      </c>
      <c r="AF855" s="26" t="e">
        <f t="shared" si="94"/>
        <v>#VALUE!</v>
      </c>
      <c r="AG855" s="7"/>
      <c r="AH855" s="7"/>
      <c r="AI855" s="7"/>
      <c r="AJ855" s="7"/>
      <c r="AK855" s="7"/>
      <c r="AL855" s="7"/>
      <c r="AN855" s="26" t="e">
        <f t="shared" si="95"/>
        <v>#VALUE!</v>
      </c>
      <c r="AO855" s="7"/>
      <c r="AP855" s="7"/>
      <c r="AQ855" s="7"/>
      <c r="AR855" s="7"/>
      <c r="AS855" s="7"/>
      <c r="AT855" s="7"/>
      <c r="AV855" s="26" t="e">
        <f t="shared" si="96"/>
        <v>#VALUE!</v>
      </c>
      <c r="AW855" s="7"/>
      <c r="AX855" s="7"/>
      <c r="AY855" s="7"/>
      <c r="AZ855" s="7"/>
      <c r="BA855" s="7"/>
      <c r="BB855" s="7"/>
    </row>
    <row r="856" spans="1:54" x14ac:dyDescent="0.45">
      <c r="A856" s="48">
        <f t="shared" si="97"/>
        <v>42849</v>
      </c>
      <c r="B856" s="60"/>
      <c r="C856" s="61">
        <f>INDEX(($I$12:$N$1473,$Q$12:$V$1473,$Y$12:$AD$1473),$A856-VLOOKUP($C$3,$CA$3:$CC$10,3,FALSE)+1,3,VLOOKUP($C$3,$CA$3:$CB$10,2,FALSE))</f>
        <v>8.1999999999999993</v>
      </c>
      <c r="D856" s="61">
        <f>INDEX(($I$12:$N$1473,$Q$12:$V$1473,$Y$12:$AD$1473),$A856-VLOOKUP($C$3,$CA$3:$CC$10,3,FALSE)+1,4,VLOOKUP($C$3,$CA$3:$CB$10,2,FALSE))</f>
        <v>6.6</v>
      </c>
      <c r="E856" s="61">
        <f>INDEX(($I$12:$N$1473,$Q$12:$V$1473,$Y$12:$AD$1473),$A856-VLOOKUP($C$3,$CA$3:$CC$10,3,FALSE)+1,5,VLOOKUP($C$3,$CA$3:$CB$10,2,FALSE))</f>
        <v>1.5</v>
      </c>
      <c r="F856" s="62">
        <f>INDEX(($I$12:$N$1473,$Q$12:$V$1473,$Y$12:$AD$1473),$A856-VLOOKUP($C$3,$CA$3:$CC$10,3,FALSE)+1,6,VLOOKUP($C$3,$CA$3:$CB$10,2,FALSE))</f>
        <v>18.100000000000001</v>
      </c>
      <c r="G856" s="30"/>
      <c r="H856" s="26">
        <f t="shared" si="91"/>
        <v>42849</v>
      </c>
      <c r="I856" s="7" t="s">
        <v>864</v>
      </c>
      <c r="J856" s="7" t="s">
        <v>20</v>
      </c>
      <c r="K856" s="7">
        <v>6.35</v>
      </c>
      <c r="L856" s="7"/>
      <c r="M856" s="7">
        <v>5.7</v>
      </c>
      <c r="N856" s="7">
        <v>17.600000000000001</v>
      </c>
      <c r="P856" s="26">
        <f t="shared" si="92"/>
        <v>42849</v>
      </c>
      <c r="Q856" s="7" t="s">
        <v>864</v>
      </c>
      <c r="R856" s="7" t="s">
        <v>20</v>
      </c>
      <c r="S856" s="7">
        <v>8.6</v>
      </c>
      <c r="T856" s="7">
        <v>6.4</v>
      </c>
      <c r="U856" s="7">
        <v>1.3</v>
      </c>
      <c r="V856" s="7">
        <v>17.5</v>
      </c>
      <c r="X856" s="26">
        <f t="shared" si="93"/>
        <v>42849</v>
      </c>
      <c r="Y856" s="174" t="s">
        <v>864</v>
      </c>
      <c r="Z856" s="174" t="s">
        <v>20</v>
      </c>
      <c r="AA856" s="174">
        <v>8.1999999999999993</v>
      </c>
      <c r="AB856" s="174">
        <v>6.6</v>
      </c>
      <c r="AC856" s="174">
        <v>1.5</v>
      </c>
      <c r="AD856" s="174">
        <v>18.100000000000001</v>
      </c>
      <c r="AF856" s="26" t="e">
        <f t="shared" si="94"/>
        <v>#VALUE!</v>
      </c>
      <c r="AG856" s="7"/>
      <c r="AH856" s="7"/>
      <c r="AI856" s="7"/>
      <c r="AJ856" s="7"/>
      <c r="AK856" s="7"/>
      <c r="AL856" s="7"/>
      <c r="AN856" s="26" t="e">
        <f t="shared" si="95"/>
        <v>#VALUE!</v>
      </c>
      <c r="AO856" s="7"/>
      <c r="AP856" s="7"/>
      <c r="AQ856" s="7"/>
      <c r="AR856" s="7"/>
      <c r="AS856" s="7"/>
      <c r="AT856" s="7"/>
      <c r="AV856" s="26" t="e">
        <f t="shared" si="96"/>
        <v>#VALUE!</v>
      </c>
      <c r="AW856" s="7"/>
      <c r="AX856" s="7"/>
      <c r="AY856" s="7"/>
      <c r="AZ856" s="7"/>
      <c r="BA856" s="7"/>
      <c r="BB856" s="7"/>
    </row>
    <row r="857" spans="1:54" x14ac:dyDescent="0.45">
      <c r="A857" s="48">
        <f t="shared" si="97"/>
        <v>42850</v>
      </c>
      <c r="B857" s="60"/>
      <c r="C857" s="61">
        <f>INDEX(($I$12:$N$1473,$Q$12:$V$1473,$Y$12:$AD$1473),$A857-VLOOKUP($C$3,$CA$3:$CC$10,3,FALSE)+1,3,VLOOKUP($C$3,$CA$3:$CB$10,2,FALSE))</f>
        <v>10.1</v>
      </c>
      <c r="D857" s="61">
        <f>INDEX(($I$12:$N$1473,$Q$12:$V$1473,$Y$12:$AD$1473),$A857-VLOOKUP($C$3,$CA$3:$CC$10,3,FALSE)+1,4,VLOOKUP($C$3,$CA$3:$CB$10,2,FALSE))</f>
        <v>6.6</v>
      </c>
      <c r="E857" s="61">
        <f>INDEX(($I$12:$N$1473,$Q$12:$V$1473,$Y$12:$AD$1473),$A857-VLOOKUP($C$3,$CA$3:$CC$10,3,FALSE)+1,5,VLOOKUP($C$3,$CA$3:$CB$10,2,FALSE))</f>
        <v>5.4</v>
      </c>
      <c r="F857" s="62">
        <f>INDEX(($I$12:$N$1473,$Q$12:$V$1473,$Y$12:$AD$1473),$A857-VLOOKUP($C$3,$CA$3:$CC$10,3,FALSE)+1,6,VLOOKUP($C$3,$CA$3:$CB$10,2,FALSE))</f>
        <v>10.4</v>
      </c>
      <c r="G857" s="30"/>
      <c r="H857" s="26">
        <f t="shared" si="91"/>
        <v>42850</v>
      </c>
      <c r="I857" s="7" t="s">
        <v>865</v>
      </c>
      <c r="J857" s="7" t="s">
        <v>20</v>
      </c>
      <c r="K857" s="7">
        <v>9.5</v>
      </c>
      <c r="L857" s="7"/>
      <c r="M857" s="7">
        <v>5.5</v>
      </c>
      <c r="N857" s="7">
        <v>11.5</v>
      </c>
      <c r="P857" s="26">
        <f t="shared" si="92"/>
        <v>42850</v>
      </c>
      <c r="Q857" s="7" t="s">
        <v>865</v>
      </c>
      <c r="R857" s="7" t="s">
        <v>20</v>
      </c>
      <c r="S857" s="7">
        <v>9.6</v>
      </c>
      <c r="T857" s="7">
        <v>6.4</v>
      </c>
      <c r="U857" s="7">
        <v>5.7</v>
      </c>
      <c r="V857" s="7">
        <v>11.1</v>
      </c>
      <c r="X857" s="26">
        <f t="shared" si="93"/>
        <v>42850</v>
      </c>
      <c r="Y857" s="174" t="s">
        <v>865</v>
      </c>
      <c r="Z857" s="174" t="s">
        <v>20</v>
      </c>
      <c r="AA857" s="174">
        <v>10.1</v>
      </c>
      <c r="AB857" s="174">
        <v>6.6</v>
      </c>
      <c r="AC857" s="174">
        <v>5.4</v>
      </c>
      <c r="AD857" s="174">
        <v>10.4</v>
      </c>
      <c r="AF857" s="26" t="e">
        <f t="shared" si="94"/>
        <v>#VALUE!</v>
      </c>
      <c r="AG857" s="7"/>
      <c r="AH857" s="7"/>
      <c r="AI857" s="7"/>
      <c r="AJ857" s="7"/>
      <c r="AK857" s="7"/>
      <c r="AL857" s="7"/>
      <c r="AN857" s="26" t="e">
        <f t="shared" si="95"/>
        <v>#VALUE!</v>
      </c>
      <c r="AO857" s="7"/>
      <c r="AP857" s="7"/>
      <c r="AQ857" s="7"/>
      <c r="AR857" s="7"/>
      <c r="AS857" s="7"/>
      <c r="AT857" s="7"/>
      <c r="AV857" s="26" t="e">
        <f t="shared" si="96"/>
        <v>#VALUE!</v>
      </c>
      <c r="AW857" s="7"/>
      <c r="AX857" s="7"/>
      <c r="AY857" s="7"/>
      <c r="AZ857" s="7"/>
      <c r="BA857" s="7"/>
      <c r="BB857" s="7"/>
    </row>
    <row r="858" spans="1:54" x14ac:dyDescent="0.45">
      <c r="A858" s="48">
        <f t="shared" si="97"/>
        <v>42851</v>
      </c>
      <c r="B858" s="60"/>
      <c r="C858" s="61">
        <f>INDEX(($I$12:$N$1473,$Q$12:$V$1473,$Y$12:$AD$1473),$A858-VLOOKUP($C$3,$CA$3:$CC$10,3,FALSE)+1,3,VLOOKUP($C$3,$CA$3:$CB$10,2,FALSE))</f>
        <v>11.7</v>
      </c>
      <c r="D858" s="61">
        <f>INDEX(($I$12:$N$1473,$Q$12:$V$1473,$Y$12:$AD$1473),$A858-VLOOKUP($C$3,$CA$3:$CC$10,3,FALSE)+1,4,VLOOKUP($C$3,$CA$3:$CB$10,2,FALSE))</f>
        <v>6.6</v>
      </c>
      <c r="E858" s="61">
        <f>INDEX(($I$12:$N$1473,$Q$12:$V$1473,$Y$12:$AD$1473),$A858-VLOOKUP($C$3,$CA$3:$CC$10,3,FALSE)+1,5,VLOOKUP($C$3,$CA$3:$CB$10,2,FALSE))</f>
        <v>1.4</v>
      </c>
      <c r="F858" s="62">
        <f>INDEX(($I$12:$N$1473,$Q$12:$V$1473,$Y$12:$AD$1473),$A858-VLOOKUP($C$3,$CA$3:$CC$10,3,FALSE)+1,6,VLOOKUP($C$3,$CA$3:$CB$10,2,FALSE))</f>
        <v>11.2</v>
      </c>
      <c r="G858" s="30"/>
      <c r="H858" s="26">
        <f t="shared" si="91"/>
        <v>42851</v>
      </c>
      <c r="I858" s="7" t="s">
        <v>866</v>
      </c>
      <c r="J858" s="7" t="s">
        <v>20</v>
      </c>
      <c r="K858" s="7">
        <v>10.95</v>
      </c>
      <c r="L858" s="7"/>
      <c r="M858" s="7">
        <v>3.7</v>
      </c>
      <c r="N858" s="7">
        <v>10.4</v>
      </c>
      <c r="P858" s="26">
        <f t="shared" si="92"/>
        <v>42851</v>
      </c>
      <c r="Q858" s="7" t="s">
        <v>866</v>
      </c>
      <c r="R858" s="7" t="s">
        <v>20</v>
      </c>
      <c r="S858" s="7">
        <v>11.55</v>
      </c>
      <c r="T858" s="7">
        <v>6.4</v>
      </c>
      <c r="U858" s="7">
        <v>1.3</v>
      </c>
      <c r="V858" s="7">
        <v>11.6</v>
      </c>
      <c r="X858" s="26">
        <f t="shared" si="93"/>
        <v>42851</v>
      </c>
      <c r="Y858" s="174" t="s">
        <v>866</v>
      </c>
      <c r="Z858" s="174" t="s">
        <v>20</v>
      </c>
      <c r="AA858" s="174">
        <v>11.7</v>
      </c>
      <c r="AB858" s="174">
        <v>6.6</v>
      </c>
      <c r="AC858" s="174">
        <v>1.4</v>
      </c>
      <c r="AD858" s="174">
        <v>11.2</v>
      </c>
      <c r="AF858" s="26" t="e">
        <f t="shared" si="94"/>
        <v>#VALUE!</v>
      </c>
      <c r="AG858" s="7"/>
      <c r="AH858" s="7"/>
      <c r="AI858" s="7"/>
      <c r="AJ858" s="7"/>
      <c r="AK858" s="7"/>
      <c r="AL858" s="7"/>
      <c r="AN858" s="26" t="e">
        <f t="shared" si="95"/>
        <v>#VALUE!</v>
      </c>
      <c r="AO858" s="7"/>
      <c r="AP858" s="7"/>
      <c r="AQ858" s="7"/>
      <c r="AR858" s="7"/>
      <c r="AS858" s="7"/>
      <c r="AT858" s="7"/>
      <c r="AV858" s="26" t="e">
        <f t="shared" si="96"/>
        <v>#VALUE!</v>
      </c>
      <c r="AW858" s="7"/>
      <c r="AX858" s="7"/>
      <c r="AY858" s="7"/>
      <c r="AZ858" s="7"/>
      <c r="BA858" s="7"/>
      <c r="BB858" s="7"/>
    </row>
    <row r="859" spans="1:54" x14ac:dyDescent="0.45">
      <c r="A859" s="48">
        <f t="shared" si="97"/>
        <v>42852</v>
      </c>
      <c r="B859" s="60"/>
      <c r="C859" s="61">
        <f>INDEX(($I$12:$N$1473,$Q$12:$V$1473,$Y$12:$AD$1473),$A859-VLOOKUP($C$3,$CA$3:$CC$10,3,FALSE)+1,3,VLOOKUP($C$3,$CA$3:$CB$10,2,FALSE))</f>
        <v>11.7</v>
      </c>
      <c r="D859" s="61">
        <f>INDEX(($I$12:$N$1473,$Q$12:$V$1473,$Y$12:$AD$1473),$A859-VLOOKUP($C$3,$CA$3:$CC$10,3,FALSE)+1,4,VLOOKUP($C$3,$CA$3:$CB$10,2,FALSE))</f>
        <v>6.6</v>
      </c>
      <c r="E859" s="61">
        <f>INDEX(($I$12:$N$1473,$Q$12:$V$1473,$Y$12:$AD$1473),$A859-VLOOKUP($C$3,$CA$3:$CC$10,3,FALSE)+1,5,VLOOKUP($C$3,$CA$3:$CB$10,2,FALSE))</f>
        <v>1</v>
      </c>
      <c r="F859" s="62">
        <f>INDEX(($I$12:$N$1473,$Q$12:$V$1473,$Y$12:$AD$1473),$A859-VLOOKUP($C$3,$CA$3:$CC$10,3,FALSE)+1,6,VLOOKUP($C$3,$CA$3:$CB$10,2,FALSE))</f>
        <v>11.6</v>
      </c>
      <c r="G859" s="30"/>
      <c r="H859" s="26">
        <f t="shared" si="91"/>
        <v>42852</v>
      </c>
      <c r="I859" s="7" t="s">
        <v>867</v>
      </c>
      <c r="J859" s="7" t="s">
        <v>20</v>
      </c>
      <c r="K859" s="7">
        <v>10.45</v>
      </c>
      <c r="L859" s="7"/>
      <c r="M859" s="7">
        <v>3.2</v>
      </c>
      <c r="N859" s="7">
        <v>11.9</v>
      </c>
      <c r="P859" s="26">
        <f t="shared" si="92"/>
        <v>42852</v>
      </c>
      <c r="Q859" s="7" t="s">
        <v>867</v>
      </c>
      <c r="R859" s="7" t="s">
        <v>20</v>
      </c>
      <c r="S859" s="7">
        <v>11</v>
      </c>
      <c r="T859" s="7">
        <v>6.4</v>
      </c>
      <c r="U859" s="7">
        <v>2.2999999999999998</v>
      </c>
      <c r="V859" s="7">
        <v>11.7</v>
      </c>
      <c r="X859" s="26">
        <f t="shared" si="93"/>
        <v>42852</v>
      </c>
      <c r="Y859" s="174" t="s">
        <v>867</v>
      </c>
      <c r="Z859" s="174" t="s">
        <v>20</v>
      </c>
      <c r="AA859" s="174">
        <v>11.7</v>
      </c>
      <c r="AB859" s="174">
        <v>6.6</v>
      </c>
      <c r="AC859" s="174">
        <v>1</v>
      </c>
      <c r="AD859" s="174">
        <v>11.6</v>
      </c>
      <c r="AF859" s="26" t="e">
        <f t="shared" si="94"/>
        <v>#VALUE!</v>
      </c>
      <c r="AG859" s="7"/>
      <c r="AH859" s="7"/>
      <c r="AI859" s="7"/>
      <c r="AJ859" s="7"/>
      <c r="AK859" s="7"/>
      <c r="AL859" s="7"/>
      <c r="AN859" s="26" t="e">
        <f t="shared" si="95"/>
        <v>#VALUE!</v>
      </c>
      <c r="AO859" s="7"/>
      <c r="AP859" s="7"/>
      <c r="AQ859" s="7"/>
      <c r="AR859" s="7"/>
      <c r="AS859" s="7"/>
      <c r="AT859" s="7"/>
      <c r="AV859" s="26" t="e">
        <f t="shared" si="96"/>
        <v>#VALUE!</v>
      </c>
      <c r="AW859" s="7"/>
      <c r="AX859" s="7"/>
      <c r="AY859" s="7"/>
      <c r="AZ859" s="7"/>
      <c r="BA859" s="7"/>
      <c r="BB859" s="7"/>
    </row>
    <row r="860" spans="1:54" x14ac:dyDescent="0.45">
      <c r="A860" s="48">
        <f t="shared" si="97"/>
        <v>42853</v>
      </c>
      <c r="B860" s="60"/>
      <c r="C860" s="61">
        <f>INDEX(($I$12:$N$1473,$Q$12:$V$1473,$Y$12:$AD$1473),$A860-VLOOKUP($C$3,$CA$3:$CC$10,3,FALSE)+1,3,VLOOKUP($C$3,$CA$3:$CB$10,2,FALSE))</f>
        <v>10.050000000000001</v>
      </c>
      <c r="D860" s="61">
        <f>INDEX(($I$12:$N$1473,$Q$12:$V$1473,$Y$12:$AD$1473),$A860-VLOOKUP($C$3,$CA$3:$CC$10,3,FALSE)+1,4,VLOOKUP($C$3,$CA$3:$CB$10,2,FALSE))</f>
        <v>6.6</v>
      </c>
      <c r="E860" s="61">
        <f>INDEX(($I$12:$N$1473,$Q$12:$V$1473,$Y$12:$AD$1473),$A860-VLOOKUP($C$3,$CA$3:$CC$10,3,FALSE)+1,5,VLOOKUP($C$3,$CA$3:$CB$10,2,FALSE))</f>
        <v>1.2</v>
      </c>
      <c r="F860" s="62">
        <f>INDEX(($I$12:$N$1473,$Q$12:$V$1473,$Y$12:$AD$1473),$A860-VLOOKUP($C$3,$CA$3:$CC$10,3,FALSE)+1,6,VLOOKUP($C$3,$CA$3:$CB$10,2,FALSE))</f>
        <v>14.7</v>
      </c>
      <c r="G860" s="30"/>
      <c r="H860" s="26">
        <f t="shared" si="91"/>
        <v>42853</v>
      </c>
      <c r="I860" s="7" t="s">
        <v>868</v>
      </c>
      <c r="J860" s="7" t="s">
        <v>20</v>
      </c>
      <c r="K860" s="7">
        <v>7.8</v>
      </c>
      <c r="L860" s="7"/>
      <c r="M860" s="7">
        <v>5.6</v>
      </c>
      <c r="N860" s="7">
        <v>14.8</v>
      </c>
      <c r="P860" s="26">
        <f t="shared" si="92"/>
        <v>42853</v>
      </c>
      <c r="Q860" s="7" t="s">
        <v>868</v>
      </c>
      <c r="R860" s="7" t="s">
        <v>20</v>
      </c>
      <c r="S860" s="7">
        <v>9.15</v>
      </c>
      <c r="T860" s="7">
        <v>6.4</v>
      </c>
      <c r="U860" s="7">
        <v>3.9</v>
      </c>
      <c r="V860" s="7">
        <v>13.8</v>
      </c>
      <c r="X860" s="26">
        <f t="shared" si="93"/>
        <v>42853</v>
      </c>
      <c r="Y860" s="174" t="s">
        <v>868</v>
      </c>
      <c r="Z860" s="174" t="s">
        <v>20</v>
      </c>
      <c r="AA860" s="174">
        <v>10.050000000000001</v>
      </c>
      <c r="AB860" s="174">
        <v>6.6</v>
      </c>
      <c r="AC860" s="174">
        <v>1.2</v>
      </c>
      <c r="AD860" s="174">
        <v>14.7</v>
      </c>
      <c r="AF860" s="26" t="e">
        <f t="shared" si="94"/>
        <v>#VALUE!</v>
      </c>
      <c r="AG860" s="7"/>
      <c r="AH860" s="7"/>
      <c r="AI860" s="7"/>
      <c r="AJ860" s="7"/>
      <c r="AK860" s="7"/>
      <c r="AL860" s="7"/>
      <c r="AN860" s="26" t="e">
        <f t="shared" si="95"/>
        <v>#VALUE!</v>
      </c>
      <c r="AO860" s="7"/>
      <c r="AP860" s="7"/>
      <c r="AQ860" s="7"/>
      <c r="AR860" s="7"/>
      <c r="AS860" s="7"/>
      <c r="AT860" s="7"/>
      <c r="AV860" s="26" t="e">
        <f t="shared" si="96"/>
        <v>#VALUE!</v>
      </c>
      <c r="AW860" s="7"/>
      <c r="AX860" s="7"/>
      <c r="AY860" s="7"/>
      <c r="AZ860" s="7"/>
      <c r="BA860" s="7"/>
      <c r="BB860" s="7"/>
    </row>
    <row r="861" spans="1:54" x14ac:dyDescent="0.45">
      <c r="A861" s="48">
        <f t="shared" si="97"/>
        <v>42854</v>
      </c>
      <c r="B861" s="60"/>
      <c r="C861" s="61">
        <f>INDEX(($I$12:$N$1473,$Q$12:$V$1473,$Y$12:$AD$1473),$A861-VLOOKUP($C$3,$CA$3:$CC$10,3,FALSE)+1,3,VLOOKUP($C$3,$CA$3:$CB$10,2,FALSE))</f>
        <v>8.1</v>
      </c>
      <c r="D861" s="61">
        <f>INDEX(($I$12:$N$1473,$Q$12:$V$1473,$Y$12:$AD$1473),$A861-VLOOKUP($C$3,$CA$3:$CC$10,3,FALSE)+1,4,VLOOKUP($C$3,$CA$3:$CB$10,2,FALSE))</f>
        <v>6.6</v>
      </c>
      <c r="E861" s="61">
        <f>INDEX(($I$12:$N$1473,$Q$12:$V$1473,$Y$12:$AD$1473),$A861-VLOOKUP($C$3,$CA$3:$CC$10,3,FALSE)+1,5,VLOOKUP($C$3,$CA$3:$CB$10,2,FALSE))</f>
        <v>2.9</v>
      </c>
      <c r="F861" s="62">
        <f>INDEX(($I$12:$N$1473,$Q$12:$V$1473,$Y$12:$AD$1473),$A861-VLOOKUP($C$3,$CA$3:$CC$10,3,FALSE)+1,6,VLOOKUP($C$3,$CA$3:$CB$10,2,FALSE))</f>
        <v>16.899999999999999</v>
      </c>
      <c r="G861" s="30"/>
      <c r="H861" s="26">
        <f t="shared" si="91"/>
        <v>42854</v>
      </c>
      <c r="I861" s="7" t="s">
        <v>869</v>
      </c>
      <c r="J861" s="7" t="s">
        <v>20</v>
      </c>
      <c r="K861" s="7">
        <v>5.45</v>
      </c>
      <c r="L861" s="7"/>
      <c r="M861" s="7">
        <v>6</v>
      </c>
      <c r="N861" s="7">
        <v>19.100000000000001</v>
      </c>
      <c r="P861" s="26">
        <f t="shared" si="92"/>
        <v>42854</v>
      </c>
      <c r="Q861" s="7" t="s">
        <v>869</v>
      </c>
      <c r="R861" s="7" t="s">
        <v>20</v>
      </c>
      <c r="S861" s="7">
        <v>8.1</v>
      </c>
      <c r="T861" s="7">
        <v>6.4</v>
      </c>
      <c r="U861" s="7">
        <v>2.2000000000000002</v>
      </c>
      <c r="V861" s="7">
        <v>17.600000000000001</v>
      </c>
      <c r="X861" s="26">
        <f t="shared" si="93"/>
        <v>42854</v>
      </c>
      <c r="Y861" s="174" t="s">
        <v>869</v>
      </c>
      <c r="Z861" s="174" t="s">
        <v>20</v>
      </c>
      <c r="AA861" s="174">
        <v>8.1</v>
      </c>
      <c r="AB861" s="174">
        <v>6.6</v>
      </c>
      <c r="AC861" s="174">
        <v>2.9</v>
      </c>
      <c r="AD861" s="174">
        <v>16.899999999999999</v>
      </c>
      <c r="AF861" s="26" t="e">
        <f t="shared" si="94"/>
        <v>#VALUE!</v>
      </c>
      <c r="AG861" s="7"/>
      <c r="AH861" s="7"/>
      <c r="AI861" s="7"/>
      <c r="AJ861" s="7"/>
      <c r="AK861" s="7"/>
      <c r="AL861" s="7"/>
      <c r="AN861" s="26" t="e">
        <f t="shared" si="95"/>
        <v>#VALUE!</v>
      </c>
      <c r="AO861" s="7"/>
      <c r="AP861" s="7"/>
      <c r="AQ861" s="7"/>
      <c r="AR861" s="7"/>
      <c r="AS861" s="7"/>
      <c r="AT861" s="7"/>
      <c r="AV861" s="26" t="e">
        <f t="shared" si="96"/>
        <v>#VALUE!</v>
      </c>
      <c r="AW861" s="7"/>
      <c r="AX861" s="7"/>
      <c r="AY861" s="7"/>
      <c r="AZ861" s="7"/>
      <c r="BA861" s="7"/>
      <c r="BB861" s="7"/>
    </row>
    <row r="862" spans="1:54" x14ac:dyDescent="0.45">
      <c r="A862" s="48">
        <f t="shared" si="97"/>
        <v>42855</v>
      </c>
      <c r="B862" s="60"/>
      <c r="C862" s="61">
        <f>INDEX(($I$12:$N$1473,$Q$12:$V$1473,$Y$12:$AD$1473),$A862-VLOOKUP($C$3,$CA$3:$CC$10,3,FALSE)+1,3,VLOOKUP($C$3,$CA$3:$CB$10,2,FALSE))</f>
        <v>5.15</v>
      </c>
      <c r="D862" s="61">
        <f>INDEX(($I$12:$N$1473,$Q$12:$V$1473,$Y$12:$AD$1473),$A862-VLOOKUP($C$3,$CA$3:$CC$10,3,FALSE)+1,4,VLOOKUP($C$3,$CA$3:$CB$10,2,FALSE))</f>
        <v>6.6</v>
      </c>
      <c r="E862" s="61">
        <f>INDEX(($I$12:$N$1473,$Q$12:$V$1473,$Y$12:$AD$1473),$A862-VLOOKUP($C$3,$CA$3:$CC$10,3,FALSE)+1,5,VLOOKUP($C$3,$CA$3:$CB$10,2,FALSE))</f>
        <v>6.4</v>
      </c>
      <c r="F862" s="62">
        <f>INDEX(($I$12:$N$1473,$Q$12:$V$1473,$Y$12:$AD$1473),$A862-VLOOKUP($C$3,$CA$3:$CC$10,3,FALSE)+1,6,VLOOKUP($C$3,$CA$3:$CB$10,2,FALSE))</f>
        <v>19.3</v>
      </c>
      <c r="G862" s="30"/>
      <c r="H862" s="26">
        <f t="shared" si="91"/>
        <v>42855</v>
      </c>
      <c r="I862" s="7" t="s">
        <v>870</v>
      </c>
      <c r="J862" s="7" t="s">
        <v>20</v>
      </c>
      <c r="K862" s="7">
        <v>4.25</v>
      </c>
      <c r="L862" s="7"/>
      <c r="M862" s="7">
        <v>7.6</v>
      </c>
      <c r="N862" s="7">
        <v>19.899999999999999</v>
      </c>
      <c r="P862" s="26">
        <f t="shared" si="92"/>
        <v>42855</v>
      </c>
      <c r="Q862" s="7" t="s">
        <v>870</v>
      </c>
      <c r="R862" s="7" t="s">
        <v>20</v>
      </c>
      <c r="S862" s="7">
        <v>6.41</v>
      </c>
      <c r="T862" s="7">
        <v>6.4</v>
      </c>
      <c r="U862" s="7">
        <v>4.4000000000000004</v>
      </c>
      <c r="V862" s="7">
        <v>19</v>
      </c>
      <c r="X862" s="26">
        <f t="shared" si="93"/>
        <v>42855</v>
      </c>
      <c r="Y862" s="174" t="s">
        <v>870</v>
      </c>
      <c r="Z862" s="174" t="s">
        <v>20</v>
      </c>
      <c r="AA862" s="174">
        <v>5.15</v>
      </c>
      <c r="AB862" s="174">
        <v>6.6</v>
      </c>
      <c r="AC862" s="174">
        <v>6.4</v>
      </c>
      <c r="AD862" s="174">
        <v>19.3</v>
      </c>
      <c r="AF862" s="26" t="e">
        <f t="shared" si="94"/>
        <v>#VALUE!</v>
      </c>
      <c r="AG862" s="7"/>
      <c r="AH862" s="7"/>
      <c r="AI862" s="7"/>
      <c r="AJ862" s="7"/>
      <c r="AK862" s="7"/>
      <c r="AL862" s="7"/>
      <c r="AN862" s="26" t="e">
        <f t="shared" si="95"/>
        <v>#VALUE!</v>
      </c>
      <c r="AO862" s="7"/>
      <c r="AP862" s="7"/>
      <c r="AQ862" s="7"/>
      <c r="AR862" s="7"/>
      <c r="AS862" s="7"/>
      <c r="AT862" s="7"/>
      <c r="AV862" s="26" t="e">
        <f t="shared" si="96"/>
        <v>#VALUE!</v>
      </c>
      <c r="AW862" s="7"/>
      <c r="AX862" s="7"/>
      <c r="AY862" s="7"/>
      <c r="AZ862" s="7"/>
      <c r="BA862" s="7"/>
      <c r="BB862" s="7"/>
    </row>
    <row r="863" spans="1:54" x14ac:dyDescent="0.45">
      <c r="A863" s="48">
        <f t="shared" si="97"/>
        <v>42856</v>
      </c>
      <c r="B863" s="60"/>
      <c r="C863" s="61">
        <f>INDEX(($I$12:$N$1473,$Q$12:$V$1473,$Y$12:$AD$1473),$A863-VLOOKUP($C$3,$CA$3:$CC$10,3,FALSE)+1,3,VLOOKUP($C$3,$CA$3:$CB$10,2,FALSE))</f>
        <v>6.05</v>
      </c>
      <c r="D863" s="61">
        <f>INDEX(($I$12:$N$1473,$Q$12:$V$1473,$Y$12:$AD$1473),$A863-VLOOKUP($C$3,$CA$3:$CC$10,3,FALSE)+1,4,VLOOKUP($C$3,$CA$3:$CB$10,2,FALSE))</f>
        <v>5.4</v>
      </c>
      <c r="E863" s="61">
        <f>INDEX(($I$12:$N$1473,$Q$12:$V$1473,$Y$12:$AD$1473),$A863-VLOOKUP($C$3,$CA$3:$CC$10,3,FALSE)+1,5,VLOOKUP($C$3,$CA$3:$CB$10,2,FALSE))</f>
        <v>7.3</v>
      </c>
      <c r="F863" s="62">
        <f>INDEX(($I$12:$N$1473,$Q$12:$V$1473,$Y$12:$AD$1473),$A863-VLOOKUP($C$3,$CA$3:$CC$10,3,FALSE)+1,6,VLOOKUP($C$3,$CA$3:$CB$10,2,FALSE))</f>
        <v>16.600000000000001</v>
      </c>
      <c r="G863" s="30"/>
      <c r="H863" s="26">
        <f t="shared" si="91"/>
        <v>42856</v>
      </c>
      <c r="I863" s="7" t="s">
        <v>871</v>
      </c>
      <c r="J863" s="7" t="s">
        <v>20</v>
      </c>
      <c r="K863" s="7">
        <v>6.15</v>
      </c>
      <c r="L863" s="7"/>
      <c r="M863" s="7">
        <v>7.4</v>
      </c>
      <c r="N863" s="7">
        <v>16.3</v>
      </c>
      <c r="P863" s="26">
        <f t="shared" si="92"/>
        <v>42856</v>
      </c>
      <c r="Q863" s="7" t="s">
        <v>871</v>
      </c>
      <c r="R863" s="7" t="s">
        <v>20</v>
      </c>
      <c r="S863" s="7">
        <v>5.85</v>
      </c>
      <c r="T863" s="7">
        <v>5.2</v>
      </c>
      <c r="U863" s="7">
        <v>8</v>
      </c>
      <c r="V863" s="7">
        <v>16.3</v>
      </c>
      <c r="X863" s="26">
        <f t="shared" si="93"/>
        <v>42856</v>
      </c>
      <c r="Y863" s="174" t="s">
        <v>871</v>
      </c>
      <c r="Z863" s="174" t="s">
        <v>20</v>
      </c>
      <c r="AA863" s="174">
        <v>6.05</v>
      </c>
      <c r="AB863" s="174">
        <v>5.4</v>
      </c>
      <c r="AC863" s="174">
        <v>7.3</v>
      </c>
      <c r="AD863" s="174">
        <v>16.600000000000001</v>
      </c>
      <c r="AF863" s="26" t="e">
        <f t="shared" si="94"/>
        <v>#VALUE!</v>
      </c>
      <c r="AG863" s="7"/>
      <c r="AH863" s="7"/>
      <c r="AI863" s="7"/>
      <c r="AJ863" s="7"/>
      <c r="AK863" s="7"/>
      <c r="AL863" s="7"/>
      <c r="AN863" s="26" t="e">
        <f t="shared" si="95"/>
        <v>#VALUE!</v>
      </c>
      <c r="AO863" s="7"/>
      <c r="AP863" s="7"/>
      <c r="AQ863" s="7"/>
      <c r="AR863" s="7"/>
      <c r="AS863" s="7"/>
      <c r="AT863" s="7"/>
      <c r="AV863" s="26" t="e">
        <f t="shared" si="96"/>
        <v>#VALUE!</v>
      </c>
      <c r="AW863" s="7"/>
      <c r="AX863" s="7"/>
      <c r="AY863" s="7"/>
      <c r="AZ863" s="7"/>
      <c r="BA863" s="7"/>
      <c r="BB863" s="7"/>
    </row>
    <row r="864" spans="1:54" x14ac:dyDescent="0.45">
      <c r="A864" s="48">
        <f t="shared" si="97"/>
        <v>42857</v>
      </c>
      <c r="B864" s="60"/>
      <c r="C864" s="61">
        <f>INDEX(($I$12:$N$1473,$Q$12:$V$1473,$Y$12:$AD$1473),$A864-VLOOKUP($C$3,$CA$3:$CC$10,3,FALSE)+1,3,VLOOKUP($C$3,$CA$3:$CB$10,2,FALSE))</f>
        <v>6.35</v>
      </c>
      <c r="D864" s="61">
        <f>INDEX(($I$12:$N$1473,$Q$12:$V$1473,$Y$12:$AD$1473),$A864-VLOOKUP($C$3,$CA$3:$CC$10,3,FALSE)+1,4,VLOOKUP($C$3,$CA$3:$CB$10,2,FALSE))</f>
        <v>5.4</v>
      </c>
      <c r="E864" s="61">
        <f>INDEX(($I$12:$N$1473,$Q$12:$V$1473,$Y$12:$AD$1473),$A864-VLOOKUP($C$3,$CA$3:$CC$10,3,FALSE)+1,5,VLOOKUP($C$3,$CA$3:$CB$10,2,FALSE))</f>
        <v>6.9</v>
      </c>
      <c r="F864" s="62">
        <f>INDEX(($I$12:$N$1473,$Q$12:$V$1473,$Y$12:$AD$1473),$A864-VLOOKUP($C$3,$CA$3:$CC$10,3,FALSE)+1,6,VLOOKUP($C$3,$CA$3:$CB$10,2,FALSE))</f>
        <v>16.399999999999999</v>
      </c>
      <c r="G864" s="30"/>
      <c r="H864" s="26">
        <f t="shared" si="91"/>
        <v>42857</v>
      </c>
      <c r="I864" s="7" t="s">
        <v>872</v>
      </c>
      <c r="J864" s="7" t="s">
        <v>20</v>
      </c>
      <c r="K864" s="7">
        <v>5.3</v>
      </c>
      <c r="L864" s="7"/>
      <c r="M864" s="7">
        <v>7.7</v>
      </c>
      <c r="N864" s="7">
        <v>17.7</v>
      </c>
      <c r="P864" s="26">
        <f t="shared" si="92"/>
        <v>42857</v>
      </c>
      <c r="Q864" s="7" t="s">
        <v>872</v>
      </c>
      <c r="R864" s="7" t="s">
        <v>20</v>
      </c>
      <c r="S864" s="7">
        <v>7</v>
      </c>
      <c r="T864" s="7">
        <v>5.2</v>
      </c>
      <c r="U864" s="7">
        <v>5</v>
      </c>
      <c r="V864" s="7">
        <v>17</v>
      </c>
      <c r="X864" s="26">
        <f t="shared" si="93"/>
        <v>42857</v>
      </c>
      <c r="Y864" s="174" t="s">
        <v>872</v>
      </c>
      <c r="Z864" s="174" t="s">
        <v>20</v>
      </c>
      <c r="AA864" s="174">
        <v>6.35</v>
      </c>
      <c r="AB864" s="174">
        <v>5.4</v>
      </c>
      <c r="AC864" s="174">
        <v>6.9</v>
      </c>
      <c r="AD864" s="174">
        <v>16.399999999999999</v>
      </c>
      <c r="AF864" s="26" t="e">
        <f t="shared" si="94"/>
        <v>#VALUE!</v>
      </c>
      <c r="AG864" s="7"/>
      <c r="AH864" s="7"/>
      <c r="AI864" s="7"/>
      <c r="AJ864" s="7"/>
      <c r="AK864" s="7"/>
      <c r="AL864" s="7"/>
      <c r="AN864" s="26" t="e">
        <f t="shared" si="95"/>
        <v>#VALUE!</v>
      </c>
      <c r="AO864" s="7"/>
      <c r="AP864" s="7"/>
      <c r="AQ864" s="7"/>
      <c r="AR864" s="7"/>
      <c r="AS864" s="7"/>
      <c r="AT864" s="7"/>
      <c r="AV864" s="26" t="e">
        <f t="shared" si="96"/>
        <v>#VALUE!</v>
      </c>
      <c r="AW864" s="7"/>
      <c r="AX864" s="7"/>
      <c r="AY864" s="7"/>
      <c r="AZ864" s="7"/>
      <c r="BA864" s="7"/>
      <c r="BB864" s="7"/>
    </row>
    <row r="865" spans="1:54" x14ac:dyDescent="0.45">
      <c r="A865" s="48">
        <f t="shared" si="97"/>
        <v>42858</v>
      </c>
      <c r="B865" s="60"/>
      <c r="C865" s="61">
        <f>INDEX(($I$12:$N$1473,$Q$12:$V$1473,$Y$12:$AD$1473),$A865-VLOOKUP($C$3,$CA$3:$CC$10,3,FALSE)+1,3,VLOOKUP($C$3,$CA$3:$CB$10,2,FALSE))</f>
        <v>7.8</v>
      </c>
      <c r="D865" s="61">
        <f>INDEX(($I$12:$N$1473,$Q$12:$V$1473,$Y$12:$AD$1473),$A865-VLOOKUP($C$3,$CA$3:$CC$10,3,FALSE)+1,4,VLOOKUP($C$3,$CA$3:$CB$10,2,FALSE))</f>
        <v>5.4</v>
      </c>
      <c r="E865" s="61">
        <f>INDEX(($I$12:$N$1473,$Q$12:$V$1473,$Y$12:$AD$1473),$A865-VLOOKUP($C$3,$CA$3:$CC$10,3,FALSE)+1,5,VLOOKUP($C$3,$CA$3:$CB$10,2,FALSE))</f>
        <v>9</v>
      </c>
      <c r="F865" s="62">
        <f>INDEX(($I$12:$N$1473,$Q$12:$V$1473,$Y$12:$AD$1473),$A865-VLOOKUP($C$3,$CA$3:$CC$10,3,FALSE)+1,6,VLOOKUP($C$3,$CA$3:$CB$10,2,FALSE))</f>
        <v>11.4</v>
      </c>
      <c r="G865" s="30"/>
      <c r="H865" s="26">
        <f t="shared" si="91"/>
        <v>42858</v>
      </c>
      <c r="I865" s="7" t="s">
        <v>873</v>
      </c>
      <c r="J865" s="7" t="s">
        <v>20</v>
      </c>
      <c r="K865" s="7">
        <v>7.65</v>
      </c>
      <c r="L865" s="7"/>
      <c r="M865" s="7">
        <v>9.3000000000000007</v>
      </c>
      <c r="N865" s="7">
        <v>11.4</v>
      </c>
      <c r="P865" s="26">
        <f t="shared" si="92"/>
        <v>42858</v>
      </c>
      <c r="Q865" s="7" t="s">
        <v>873</v>
      </c>
      <c r="R865" s="7" t="s">
        <v>20</v>
      </c>
      <c r="S865" s="7">
        <v>7.65</v>
      </c>
      <c r="T865" s="7">
        <v>5.2</v>
      </c>
      <c r="U865" s="7">
        <v>9.5</v>
      </c>
      <c r="V865" s="7">
        <v>11.2</v>
      </c>
      <c r="X865" s="26">
        <f t="shared" si="93"/>
        <v>42858</v>
      </c>
      <c r="Y865" s="174" t="s">
        <v>873</v>
      </c>
      <c r="Z865" s="174" t="s">
        <v>20</v>
      </c>
      <c r="AA865" s="174">
        <v>7.8</v>
      </c>
      <c r="AB865" s="174">
        <v>5.4</v>
      </c>
      <c r="AC865" s="174">
        <v>9</v>
      </c>
      <c r="AD865" s="174">
        <v>11.4</v>
      </c>
      <c r="AF865" s="26" t="e">
        <f t="shared" si="94"/>
        <v>#VALUE!</v>
      </c>
      <c r="AG865" s="7"/>
      <c r="AH865" s="7"/>
      <c r="AI865" s="7"/>
      <c r="AJ865" s="7"/>
      <c r="AK865" s="7"/>
      <c r="AL865" s="7"/>
      <c r="AN865" s="26" t="e">
        <f t="shared" si="95"/>
        <v>#VALUE!</v>
      </c>
      <c r="AO865" s="7"/>
      <c r="AP865" s="7"/>
      <c r="AQ865" s="7"/>
      <c r="AR865" s="7"/>
      <c r="AS865" s="7"/>
      <c r="AT865" s="7"/>
      <c r="AV865" s="26" t="e">
        <f t="shared" si="96"/>
        <v>#VALUE!</v>
      </c>
      <c r="AW865" s="7"/>
      <c r="AX865" s="7"/>
      <c r="AY865" s="7"/>
      <c r="AZ865" s="7"/>
      <c r="BA865" s="7"/>
      <c r="BB865" s="7"/>
    </row>
    <row r="866" spans="1:54" x14ac:dyDescent="0.45">
      <c r="A866" s="48">
        <f t="shared" si="97"/>
        <v>42859</v>
      </c>
      <c r="B866" s="60"/>
      <c r="C866" s="61">
        <f>INDEX(($I$12:$N$1473,$Q$12:$V$1473,$Y$12:$AD$1473),$A866-VLOOKUP($C$3,$CA$3:$CC$10,3,FALSE)+1,3,VLOOKUP($C$3,$CA$3:$CB$10,2,FALSE))</f>
        <v>6.15</v>
      </c>
      <c r="D866" s="61">
        <f>INDEX(($I$12:$N$1473,$Q$12:$V$1473,$Y$12:$AD$1473),$A866-VLOOKUP($C$3,$CA$3:$CC$10,3,FALSE)+1,4,VLOOKUP($C$3,$CA$3:$CB$10,2,FALSE))</f>
        <v>5.4</v>
      </c>
      <c r="E866" s="61">
        <f>INDEX(($I$12:$N$1473,$Q$12:$V$1473,$Y$12:$AD$1473),$A866-VLOOKUP($C$3,$CA$3:$CC$10,3,FALSE)+1,5,VLOOKUP($C$3,$CA$3:$CB$10,2,FALSE))</f>
        <v>6.5</v>
      </c>
      <c r="F866" s="62">
        <f>INDEX(($I$12:$N$1473,$Q$12:$V$1473,$Y$12:$AD$1473),$A866-VLOOKUP($C$3,$CA$3:$CC$10,3,FALSE)+1,6,VLOOKUP($C$3,$CA$3:$CB$10,2,FALSE))</f>
        <v>17.2</v>
      </c>
      <c r="G866" s="30"/>
      <c r="H866" s="26">
        <f t="shared" si="91"/>
        <v>42859</v>
      </c>
      <c r="I866" s="7" t="s">
        <v>874</v>
      </c>
      <c r="J866" s="7" t="s">
        <v>20</v>
      </c>
      <c r="K866" s="7">
        <v>5.05</v>
      </c>
      <c r="L866" s="7"/>
      <c r="M866" s="7">
        <v>8.4</v>
      </c>
      <c r="N866" s="7">
        <v>17.5</v>
      </c>
      <c r="P866" s="26">
        <f t="shared" si="92"/>
        <v>42859</v>
      </c>
      <c r="Q866" s="7" t="s">
        <v>874</v>
      </c>
      <c r="R866" s="7" t="s">
        <v>20</v>
      </c>
      <c r="S866" s="7">
        <v>5.8</v>
      </c>
      <c r="T866" s="7">
        <v>5.2</v>
      </c>
      <c r="U866" s="7">
        <v>7.3</v>
      </c>
      <c r="V866" s="7">
        <v>17.100000000000001</v>
      </c>
      <c r="X866" s="26">
        <f t="shared" si="93"/>
        <v>42859</v>
      </c>
      <c r="Y866" s="174" t="s">
        <v>874</v>
      </c>
      <c r="Z866" s="174" t="s">
        <v>20</v>
      </c>
      <c r="AA866" s="174">
        <v>6.15</v>
      </c>
      <c r="AB866" s="174">
        <v>5.4</v>
      </c>
      <c r="AC866" s="174">
        <v>6.5</v>
      </c>
      <c r="AD866" s="174">
        <v>17.2</v>
      </c>
      <c r="AF866" s="26" t="e">
        <f t="shared" si="94"/>
        <v>#VALUE!</v>
      </c>
      <c r="AG866" s="7"/>
      <c r="AH866" s="7"/>
      <c r="AI866" s="7"/>
      <c r="AJ866" s="7"/>
      <c r="AK866" s="7"/>
      <c r="AL866" s="7"/>
      <c r="AN866" s="26" t="e">
        <f t="shared" si="95"/>
        <v>#VALUE!</v>
      </c>
      <c r="AO866" s="7"/>
      <c r="AP866" s="7"/>
      <c r="AQ866" s="7"/>
      <c r="AR866" s="7"/>
      <c r="AS866" s="7"/>
      <c r="AT866" s="7"/>
      <c r="AV866" s="26" t="e">
        <f t="shared" si="96"/>
        <v>#VALUE!</v>
      </c>
      <c r="AW866" s="7"/>
      <c r="AX866" s="7"/>
      <c r="AY866" s="7"/>
      <c r="AZ866" s="7"/>
      <c r="BA866" s="7"/>
      <c r="BB866" s="7"/>
    </row>
    <row r="867" spans="1:54" x14ac:dyDescent="0.45">
      <c r="A867" s="48">
        <f t="shared" si="97"/>
        <v>42860</v>
      </c>
      <c r="B867" s="60"/>
      <c r="C867" s="61">
        <f>INDEX(($I$12:$N$1473,$Q$12:$V$1473,$Y$12:$AD$1473),$A867-VLOOKUP($C$3,$CA$3:$CC$10,3,FALSE)+1,3,VLOOKUP($C$3,$CA$3:$CB$10,2,FALSE))</f>
        <v>5.55</v>
      </c>
      <c r="D867" s="61">
        <f>INDEX(($I$12:$N$1473,$Q$12:$V$1473,$Y$12:$AD$1473),$A867-VLOOKUP($C$3,$CA$3:$CC$10,3,FALSE)+1,4,VLOOKUP($C$3,$CA$3:$CB$10,2,FALSE))</f>
        <v>5.4</v>
      </c>
      <c r="E867" s="61">
        <f>INDEX(($I$12:$N$1473,$Q$12:$V$1473,$Y$12:$AD$1473),$A867-VLOOKUP($C$3,$CA$3:$CC$10,3,FALSE)+1,5,VLOOKUP($C$3,$CA$3:$CB$10,2,FALSE))</f>
        <v>6.9</v>
      </c>
      <c r="F867" s="62">
        <f>INDEX(($I$12:$N$1473,$Q$12:$V$1473,$Y$12:$AD$1473),$A867-VLOOKUP($C$3,$CA$3:$CC$10,3,FALSE)+1,6,VLOOKUP($C$3,$CA$3:$CB$10,2,FALSE))</f>
        <v>18</v>
      </c>
      <c r="G867" s="30"/>
      <c r="H867" s="26">
        <f t="shared" si="91"/>
        <v>42860</v>
      </c>
      <c r="I867" s="7" t="s">
        <v>875</v>
      </c>
      <c r="J867" s="7" t="s">
        <v>20</v>
      </c>
      <c r="K867" s="7">
        <v>4.3</v>
      </c>
      <c r="L867" s="7"/>
      <c r="M867" s="7">
        <v>8.6</v>
      </c>
      <c r="N867" s="7">
        <v>18.8</v>
      </c>
      <c r="P867" s="26">
        <f t="shared" si="92"/>
        <v>42860</v>
      </c>
      <c r="Q867" s="7" t="s">
        <v>875</v>
      </c>
      <c r="R867" s="7" t="s">
        <v>20</v>
      </c>
      <c r="S867" s="7">
        <v>5.41</v>
      </c>
      <c r="T867" s="7">
        <v>5.2</v>
      </c>
      <c r="U867" s="7">
        <v>7.1</v>
      </c>
      <c r="V867" s="7">
        <v>18.100000000000001</v>
      </c>
      <c r="X867" s="26">
        <f t="shared" si="93"/>
        <v>42860</v>
      </c>
      <c r="Y867" s="174" t="s">
        <v>875</v>
      </c>
      <c r="Z867" s="174" t="s">
        <v>20</v>
      </c>
      <c r="AA867" s="174">
        <v>5.55</v>
      </c>
      <c r="AB867" s="174">
        <v>5.4</v>
      </c>
      <c r="AC867" s="174">
        <v>6.9</v>
      </c>
      <c r="AD867" s="174">
        <v>18</v>
      </c>
      <c r="AF867" s="26" t="e">
        <f t="shared" si="94"/>
        <v>#VALUE!</v>
      </c>
      <c r="AG867" s="7"/>
      <c r="AH867" s="7"/>
      <c r="AI867" s="7"/>
      <c r="AJ867" s="7"/>
      <c r="AK867" s="7"/>
      <c r="AL867" s="7"/>
      <c r="AN867" s="26" t="e">
        <f t="shared" si="95"/>
        <v>#VALUE!</v>
      </c>
      <c r="AO867" s="7"/>
      <c r="AP867" s="7"/>
      <c r="AQ867" s="7"/>
      <c r="AR867" s="7"/>
      <c r="AS867" s="7"/>
      <c r="AT867" s="7"/>
      <c r="AV867" s="26" t="e">
        <f t="shared" si="96"/>
        <v>#VALUE!</v>
      </c>
      <c r="AW867" s="7"/>
      <c r="AX867" s="7"/>
      <c r="AY867" s="7"/>
      <c r="AZ867" s="7"/>
      <c r="BA867" s="7"/>
      <c r="BB867" s="7"/>
    </row>
    <row r="868" spans="1:54" x14ac:dyDescent="0.45">
      <c r="A868" s="48">
        <f t="shared" si="97"/>
        <v>42861</v>
      </c>
      <c r="B868" s="60"/>
      <c r="C868" s="61">
        <f>INDEX(($I$12:$N$1473,$Q$12:$V$1473,$Y$12:$AD$1473),$A868-VLOOKUP($C$3,$CA$3:$CC$10,3,FALSE)+1,3,VLOOKUP($C$3,$CA$3:$CB$10,2,FALSE))</f>
        <v>6.05</v>
      </c>
      <c r="D868" s="61">
        <f>INDEX(($I$12:$N$1473,$Q$12:$V$1473,$Y$12:$AD$1473),$A868-VLOOKUP($C$3,$CA$3:$CC$10,3,FALSE)+1,4,VLOOKUP($C$3,$CA$3:$CB$10,2,FALSE))</f>
        <v>5.4</v>
      </c>
      <c r="E868" s="61">
        <f>INDEX(($I$12:$N$1473,$Q$12:$V$1473,$Y$12:$AD$1473),$A868-VLOOKUP($C$3,$CA$3:$CC$10,3,FALSE)+1,5,VLOOKUP($C$3,$CA$3:$CB$10,2,FALSE))</f>
        <v>11.2</v>
      </c>
      <c r="F868" s="62">
        <f>INDEX(($I$12:$N$1473,$Q$12:$V$1473,$Y$12:$AD$1473),$A868-VLOOKUP($C$3,$CA$3:$CC$10,3,FALSE)+1,6,VLOOKUP($C$3,$CA$3:$CB$10,2,FALSE))</f>
        <v>12.7</v>
      </c>
      <c r="G868" s="30"/>
      <c r="H868" s="26">
        <f t="shared" si="91"/>
        <v>42861</v>
      </c>
      <c r="I868" s="7" t="s">
        <v>876</v>
      </c>
      <c r="J868" s="7" t="s">
        <v>20</v>
      </c>
      <c r="K868" s="7">
        <v>5.95</v>
      </c>
      <c r="L868" s="7"/>
      <c r="M868" s="7">
        <v>11.5</v>
      </c>
      <c r="N868" s="7">
        <v>12.6</v>
      </c>
      <c r="P868" s="26">
        <f t="shared" si="92"/>
        <v>42861</v>
      </c>
      <c r="Q868" s="7" t="s">
        <v>876</v>
      </c>
      <c r="R868" s="7" t="s">
        <v>20</v>
      </c>
      <c r="S868" s="7">
        <v>6.75</v>
      </c>
      <c r="T868" s="7">
        <v>5.2</v>
      </c>
      <c r="U868" s="7">
        <v>9.9</v>
      </c>
      <c r="V868" s="7">
        <v>12.6</v>
      </c>
      <c r="X868" s="26">
        <f t="shared" si="93"/>
        <v>42861</v>
      </c>
      <c r="Y868" s="174" t="s">
        <v>876</v>
      </c>
      <c r="Z868" s="174" t="s">
        <v>20</v>
      </c>
      <c r="AA868" s="174">
        <v>6.05</v>
      </c>
      <c r="AB868" s="174">
        <v>5.4</v>
      </c>
      <c r="AC868" s="174">
        <v>11.2</v>
      </c>
      <c r="AD868" s="174">
        <v>12.7</v>
      </c>
      <c r="AF868" s="26" t="e">
        <f t="shared" si="94"/>
        <v>#VALUE!</v>
      </c>
      <c r="AG868" s="7"/>
      <c r="AH868" s="7"/>
      <c r="AI868" s="7"/>
      <c r="AJ868" s="7"/>
      <c r="AK868" s="7"/>
      <c r="AL868" s="7"/>
      <c r="AN868" s="26" t="e">
        <f t="shared" si="95"/>
        <v>#VALUE!</v>
      </c>
      <c r="AO868" s="7"/>
      <c r="AP868" s="7"/>
      <c r="AQ868" s="7"/>
      <c r="AR868" s="7"/>
      <c r="AS868" s="7"/>
      <c r="AT868" s="7"/>
      <c r="AV868" s="26" t="e">
        <f t="shared" si="96"/>
        <v>#VALUE!</v>
      </c>
      <c r="AW868" s="7"/>
      <c r="AX868" s="7"/>
      <c r="AY868" s="7"/>
      <c r="AZ868" s="7"/>
      <c r="BA868" s="7"/>
      <c r="BB868" s="7"/>
    </row>
    <row r="869" spans="1:54" x14ac:dyDescent="0.45">
      <c r="A869" s="48">
        <f t="shared" si="97"/>
        <v>42862</v>
      </c>
      <c r="B869" s="60"/>
      <c r="C869" s="61">
        <f>INDEX(($I$12:$N$1473,$Q$12:$V$1473,$Y$12:$AD$1473),$A869-VLOOKUP($C$3,$CA$3:$CC$10,3,FALSE)+1,3,VLOOKUP($C$3,$CA$3:$CB$10,2,FALSE))</f>
        <v>5.7</v>
      </c>
      <c r="D869" s="61">
        <f>INDEX(($I$12:$N$1473,$Q$12:$V$1473,$Y$12:$AD$1473),$A869-VLOOKUP($C$3,$CA$3:$CC$10,3,FALSE)+1,4,VLOOKUP($C$3,$CA$3:$CB$10,2,FALSE))</f>
        <v>5.4</v>
      </c>
      <c r="E869" s="61">
        <f>INDEX(($I$12:$N$1473,$Q$12:$V$1473,$Y$12:$AD$1473),$A869-VLOOKUP($C$3,$CA$3:$CC$10,3,FALSE)+1,5,VLOOKUP($C$3,$CA$3:$CB$10,2,FALSE))</f>
        <v>10.1</v>
      </c>
      <c r="F869" s="62">
        <f>INDEX(($I$12:$N$1473,$Q$12:$V$1473,$Y$12:$AD$1473),$A869-VLOOKUP($C$3,$CA$3:$CC$10,3,FALSE)+1,6,VLOOKUP($C$3,$CA$3:$CB$10,2,FALSE))</f>
        <v>14.5</v>
      </c>
      <c r="G869" s="30"/>
      <c r="H869" s="26">
        <f t="shared" si="91"/>
        <v>42862</v>
      </c>
      <c r="I869" s="7" t="s">
        <v>877</v>
      </c>
      <c r="J869" s="7" t="s">
        <v>20</v>
      </c>
      <c r="K869" s="7">
        <v>5.6</v>
      </c>
      <c r="L869" s="7"/>
      <c r="M869" s="7">
        <v>10.3</v>
      </c>
      <c r="N869" s="7">
        <v>14.5</v>
      </c>
      <c r="P869" s="26">
        <f t="shared" si="92"/>
        <v>42862</v>
      </c>
      <c r="Q869" s="7" t="s">
        <v>877</v>
      </c>
      <c r="R869" s="7" t="s">
        <v>20</v>
      </c>
      <c r="S869" s="7">
        <v>5.9</v>
      </c>
      <c r="T869" s="7">
        <v>5.2</v>
      </c>
      <c r="U869" s="7">
        <v>10</v>
      </c>
      <c r="V869" s="7">
        <v>14.2</v>
      </c>
      <c r="X869" s="26">
        <f t="shared" si="93"/>
        <v>42862</v>
      </c>
      <c r="Y869" s="174" t="s">
        <v>877</v>
      </c>
      <c r="Z869" s="174" t="s">
        <v>20</v>
      </c>
      <c r="AA869" s="174">
        <v>5.7</v>
      </c>
      <c r="AB869" s="174">
        <v>5.4</v>
      </c>
      <c r="AC869" s="174">
        <v>10.1</v>
      </c>
      <c r="AD869" s="174">
        <v>14.5</v>
      </c>
      <c r="AF869" s="26" t="e">
        <f t="shared" si="94"/>
        <v>#VALUE!</v>
      </c>
      <c r="AG869" s="7"/>
      <c r="AH869" s="7"/>
      <c r="AI869" s="7"/>
      <c r="AJ869" s="7"/>
      <c r="AK869" s="7"/>
      <c r="AL869" s="7"/>
      <c r="AN869" s="26" t="e">
        <f t="shared" si="95"/>
        <v>#VALUE!</v>
      </c>
      <c r="AO869" s="7"/>
      <c r="AP869" s="7"/>
      <c r="AQ869" s="7"/>
      <c r="AR869" s="7"/>
      <c r="AS869" s="7"/>
      <c r="AT869" s="7"/>
      <c r="AV869" s="26" t="e">
        <f t="shared" si="96"/>
        <v>#VALUE!</v>
      </c>
      <c r="AW869" s="7"/>
      <c r="AX869" s="7"/>
      <c r="AY869" s="7"/>
      <c r="AZ869" s="7"/>
      <c r="BA869" s="7"/>
      <c r="BB869" s="7"/>
    </row>
    <row r="870" spans="1:54" x14ac:dyDescent="0.45">
      <c r="A870" s="48">
        <f t="shared" si="97"/>
        <v>42863</v>
      </c>
      <c r="B870" s="60"/>
      <c r="C870" s="61">
        <f>INDEX(($I$12:$N$1473,$Q$12:$V$1473,$Y$12:$AD$1473),$A870-VLOOKUP($C$3,$CA$3:$CC$10,3,FALSE)+1,3,VLOOKUP($C$3,$CA$3:$CB$10,2,FALSE))</f>
        <v>7.45</v>
      </c>
      <c r="D870" s="61">
        <f>INDEX(($I$12:$N$1473,$Q$12:$V$1473,$Y$12:$AD$1473),$A870-VLOOKUP($C$3,$CA$3:$CC$10,3,FALSE)+1,4,VLOOKUP($C$3,$CA$3:$CB$10,2,FALSE))</f>
        <v>5.4</v>
      </c>
      <c r="E870" s="61">
        <f>INDEX(($I$12:$N$1473,$Q$12:$V$1473,$Y$12:$AD$1473),$A870-VLOOKUP($C$3,$CA$3:$CC$10,3,FALSE)+1,5,VLOOKUP($C$3,$CA$3:$CB$10,2,FALSE))</f>
        <v>8.5</v>
      </c>
      <c r="F870" s="62">
        <f>INDEX(($I$12:$N$1473,$Q$12:$V$1473,$Y$12:$AD$1473),$A870-VLOOKUP($C$3,$CA$3:$CC$10,3,FALSE)+1,6,VLOOKUP($C$3,$CA$3:$CB$10,2,FALSE))</f>
        <v>12.6</v>
      </c>
      <c r="G870" s="30"/>
      <c r="H870" s="26">
        <f t="shared" si="91"/>
        <v>42863</v>
      </c>
      <c r="I870" s="7" t="s">
        <v>878</v>
      </c>
      <c r="J870" s="7" t="s">
        <v>20</v>
      </c>
      <c r="K870" s="7">
        <v>6.9</v>
      </c>
      <c r="L870" s="7"/>
      <c r="M870" s="7">
        <v>9.6</v>
      </c>
      <c r="N870" s="7">
        <v>12.6</v>
      </c>
      <c r="P870" s="26">
        <f t="shared" si="92"/>
        <v>42863</v>
      </c>
      <c r="Q870" s="7" t="s">
        <v>878</v>
      </c>
      <c r="R870" s="7" t="s">
        <v>20</v>
      </c>
      <c r="S870" s="7">
        <v>7.55</v>
      </c>
      <c r="T870" s="7">
        <v>5.2</v>
      </c>
      <c r="U870" s="7">
        <v>8.5</v>
      </c>
      <c r="V870" s="7">
        <v>12.4</v>
      </c>
      <c r="X870" s="26">
        <f t="shared" si="93"/>
        <v>42863</v>
      </c>
      <c r="Y870" s="174" t="s">
        <v>878</v>
      </c>
      <c r="Z870" s="174" t="s">
        <v>20</v>
      </c>
      <c r="AA870" s="174">
        <v>7.45</v>
      </c>
      <c r="AB870" s="174">
        <v>5.4</v>
      </c>
      <c r="AC870" s="174">
        <v>8.5</v>
      </c>
      <c r="AD870" s="174">
        <v>12.6</v>
      </c>
      <c r="AF870" s="26" t="e">
        <f t="shared" si="94"/>
        <v>#VALUE!</v>
      </c>
      <c r="AG870" s="7"/>
      <c r="AH870" s="7"/>
      <c r="AI870" s="7"/>
      <c r="AJ870" s="7"/>
      <c r="AK870" s="7"/>
      <c r="AL870" s="7"/>
      <c r="AN870" s="26" t="e">
        <f t="shared" si="95"/>
        <v>#VALUE!</v>
      </c>
      <c r="AO870" s="7"/>
      <c r="AP870" s="7"/>
      <c r="AQ870" s="7"/>
      <c r="AR870" s="7"/>
      <c r="AS870" s="7"/>
      <c r="AT870" s="7"/>
      <c r="AV870" s="26" t="e">
        <f t="shared" si="96"/>
        <v>#VALUE!</v>
      </c>
      <c r="AW870" s="7"/>
      <c r="AX870" s="7"/>
      <c r="AY870" s="7"/>
      <c r="AZ870" s="7"/>
      <c r="BA870" s="7"/>
      <c r="BB870" s="7"/>
    </row>
    <row r="871" spans="1:54" x14ac:dyDescent="0.45">
      <c r="A871" s="48">
        <f t="shared" si="97"/>
        <v>42864</v>
      </c>
      <c r="B871" s="60"/>
      <c r="C871" s="61">
        <f>INDEX(($I$12:$N$1473,$Q$12:$V$1473,$Y$12:$AD$1473),$A871-VLOOKUP($C$3,$CA$3:$CC$10,3,FALSE)+1,3,VLOOKUP($C$3,$CA$3:$CB$10,2,FALSE))</f>
        <v>7.25</v>
      </c>
      <c r="D871" s="61">
        <f>INDEX(($I$12:$N$1473,$Q$12:$V$1473,$Y$12:$AD$1473),$A871-VLOOKUP($C$3,$CA$3:$CC$10,3,FALSE)+1,4,VLOOKUP($C$3,$CA$3:$CB$10,2,FALSE))</f>
        <v>5.4</v>
      </c>
      <c r="E871" s="61">
        <f>INDEX(($I$12:$N$1473,$Q$12:$V$1473,$Y$12:$AD$1473),$A871-VLOOKUP($C$3,$CA$3:$CC$10,3,FALSE)+1,5,VLOOKUP($C$3,$CA$3:$CB$10,2,FALSE))</f>
        <v>5.0999999999999996</v>
      </c>
      <c r="F871" s="62">
        <f>INDEX(($I$12:$N$1473,$Q$12:$V$1473,$Y$12:$AD$1473),$A871-VLOOKUP($C$3,$CA$3:$CC$10,3,FALSE)+1,6,VLOOKUP($C$3,$CA$3:$CB$10,2,FALSE))</f>
        <v>16.399999999999999</v>
      </c>
      <c r="G871" s="30"/>
      <c r="H871" s="26">
        <f t="shared" si="91"/>
        <v>42864</v>
      </c>
      <c r="I871" s="7" t="s">
        <v>879</v>
      </c>
      <c r="J871" s="7" t="s">
        <v>20</v>
      </c>
      <c r="K871" s="7">
        <v>6.35</v>
      </c>
      <c r="L871" s="7"/>
      <c r="M871" s="7">
        <v>5.8</v>
      </c>
      <c r="N871" s="7">
        <v>17.5</v>
      </c>
      <c r="P871" s="26">
        <f t="shared" si="92"/>
        <v>42864</v>
      </c>
      <c r="Q871" s="7" t="s">
        <v>879</v>
      </c>
      <c r="R871" s="7" t="s">
        <v>20</v>
      </c>
      <c r="S871" s="7">
        <v>7.45</v>
      </c>
      <c r="T871" s="7">
        <v>5.2</v>
      </c>
      <c r="U871" s="7">
        <v>4.7</v>
      </c>
      <c r="V871" s="7">
        <v>16.399999999999999</v>
      </c>
      <c r="X871" s="26">
        <f t="shared" si="93"/>
        <v>42864</v>
      </c>
      <c r="Y871" s="174" t="s">
        <v>879</v>
      </c>
      <c r="Z871" s="174" t="s">
        <v>20</v>
      </c>
      <c r="AA871" s="174">
        <v>7.25</v>
      </c>
      <c r="AB871" s="174">
        <v>5.4</v>
      </c>
      <c r="AC871" s="174">
        <v>5.0999999999999996</v>
      </c>
      <c r="AD871" s="174">
        <v>16.399999999999999</v>
      </c>
      <c r="AF871" s="26" t="e">
        <f t="shared" si="94"/>
        <v>#VALUE!</v>
      </c>
      <c r="AG871" s="7"/>
      <c r="AH871" s="7"/>
      <c r="AI871" s="7"/>
      <c r="AJ871" s="7"/>
      <c r="AK871" s="7"/>
      <c r="AL871" s="7"/>
      <c r="AN871" s="26" t="e">
        <f t="shared" si="95"/>
        <v>#VALUE!</v>
      </c>
      <c r="AO871" s="7"/>
      <c r="AP871" s="7"/>
      <c r="AQ871" s="7"/>
      <c r="AR871" s="7"/>
      <c r="AS871" s="7"/>
      <c r="AT871" s="7"/>
      <c r="AV871" s="26" t="e">
        <f t="shared" si="96"/>
        <v>#VALUE!</v>
      </c>
      <c r="AW871" s="7"/>
      <c r="AX871" s="7"/>
      <c r="AY871" s="7"/>
      <c r="AZ871" s="7"/>
      <c r="BA871" s="7"/>
      <c r="BB871" s="7"/>
    </row>
    <row r="872" spans="1:54" x14ac:dyDescent="0.45">
      <c r="A872" s="48">
        <f t="shared" si="97"/>
        <v>42865</v>
      </c>
      <c r="B872" s="60"/>
      <c r="C872" s="61">
        <f>INDEX(($I$12:$N$1473,$Q$12:$V$1473,$Y$12:$AD$1473),$A872-VLOOKUP($C$3,$CA$3:$CC$10,3,FALSE)+1,3,VLOOKUP($C$3,$CA$3:$CB$10,2,FALSE))</f>
        <v>4.9000000000000004</v>
      </c>
      <c r="D872" s="61">
        <f>INDEX(($I$12:$N$1473,$Q$12:$V$1473,$Y$12:$AD$1473),$A872-VLOOKUP($C$3,$CA$3:$CC$10,3,FALSE)+1,4,VLOOKUP($C$3,$CA$3:$CB$10,2,FALSE))</f>
        <v>5.4</v>
      </c>
      <c r="E872" s="61">
        <f>INDEX(($I$12:$N$1473,$Q$12:$V$1473,$Y$12:$AD$1473),$A872-VLOOKUP($C$3,$CA$3:$CC$10,3,FALSE)+1,5,VLOOKUP($C$3,$CA$3:$CB$10,2,FALSE))</f>
        <v>5.2</v>
      </c>
      <c r="F872" s="62">
        <f>INDEX(($I$12:$N$1473,$Q$12:$V$1473,$Y$12:$AD$1473),$A872-VLOOKUP($C$3,$CA$3:$CC$10,3,FALSE)+1,6,VLOOKUP($C$3,$CA$3:$CB$10,2,FALSE))</f>
        <v>21</v>
      </c>
      <c r="G872" s="30"/>
      <c r="H872" s="26">
        <f t="shared" si="91"/>
        <v>42865</v>
      </c>
      <c r="I872" s="7" t="s">
        <v>880</v>
      </c>
      <c r="J872" s="7" t="s">
        <v>20</v>
      </c>
      <c r="K872" s="7">
        <v>3.5</v>
      </c>
      <c r="L872" s="7"/>
      <c r="M872" s="7">
        <v>6.9</v>
      </c>
      <c r="N872" s="7">
        <v>22.1</v>
      </c>
      <c r="P872" s="26">
        <f t="shared" si="92"/>
        <v>42865</v>
      </c>
      <c r="Q872" s="7" t="s">
        <v>880</v>
      </c>
      <c r="R872" s="7" t="s">
        <v>20</v>
      </c>
      <c r="S872" s="7">
        <v>5.57</v>
      </c>
      <c r="T872" s="7">
        <v>5.2</v>
      </c>
      <c r="U872" s="7">
        <v>4.7</v>
      </c>
      <c r="V872" s="7">
        <v>21.2</v>
      </c>
      <c r="X872" s="26">
        <f t="shared" si="93"/>
        <v>42865</v>
      </c>
      <c r="Y872" s="174" t="s">
        <v>880</v>
      </c>
      <c r="Z872" s="174" t="s">
        <v>20</v>
      </c>
      <c r="AA872" s="174">
        <v>4.9000000000000004</v>
      </c>
      <c r="AB872" s="174">
        <v>5.4</v>
      </c>
      <c r="AC872" s="174">
        <v>5.2</v>
      </c>
      <c r="AD872" s="174">
        <v>21</v>
      </c>
      <c r="AF872" s="26" t="e">
        <f t="shared" si="94"/>
        <v>#VALUE!</v>
      </c>
      <c r="AG872" s="7"/>
      <c r="AH872" s="7"/>
      <c r="AI872" s="7"/>
      <c r="AJ872" s="7"/>
      <c r="AK872" s="7"/>
      <c r="AL872" s="7"/>
      <c r="AN872" s="26" t="e">
        <f t="shared" si="95"/>
        <v>#VALUE!</v>
      </c>
      <c r="AO872" s="7"/>
      <c r="AP872" s="7"/>
      <c r="AQ872" s="7"/>
      <c r="AR872" s="7"/>
      <c r="AS872" s="7"/>
      <c r="AT872" s="7"/>
      <c r="AV872" s="26" t="e">
        <f t="shared" si="96"/>
        <v>#VALUE!</v>
      </c>
      <c r="AW872" s="7"/>
      <c r="AX872" s="7"/>
      <c r="AY872" s="7"/>
      <c r="AZ872" s="7"/>
      <c r="BA872" s="7"/>
      <c r="BB872" s="7"/>
    </row>
    <row r="873" spans="1:54" x14ac:dyDescent="0.45">
      <c r="A873" s="48">
        <f t="shared" si="97"/>
        <v>42866</v>
      </c>
      <c r="B873" s="60"/>
      <c r="C873" s="61">
        <f>INDEX(($I$12:$N$1473,$Q$12:$V$1473,$Y$12:$AD$1473),$A873-VLOOKUP($C$3,$CA$3:$CC$10,3,FALSE)+1,3,VLOOKUP($C$3,$CA$3:$CB$10,2,FALSE))</f>
        <v>2.0499999999999998</v>
      </c>
      <c r="D873" s="61">
        <f>INDEX(($I$12:$N$1473,$Q$12:$V$1473,$Y$12:$AD$1473),$A873-VLOOKUP($C$3,$CA$3:$CC$10,3,FALSE)+1,4,VLOOKUP($C$3,$CA$3:$CB$10,2,FALSE))</f>
        <v>4.3</v>
      </c>
      <c r="E873" s="61">
        <f>INDEX(($I$12:$N$1473,$Q$12:$V$1473,$Y$12:$AD$1473),$A873-VLOOKUP($C$3,$CA$3:$CC$10,3,FALSE)+1,5,VLOOKUP($C$3,$CA$3:$CB$10,2,FALSE))</f>
        <v>12.3</v>
      </c>
      <c r="F873" s="62">
        <f>INDEX(($I$12:$N$1473,$Q$12:$V$1473,$Y$12:$AD$1473),$A873-VLOOKUP($C$3,$CA$3:$CC$10,3,FALSE)+1,6,VLOOKUP($C$3,$CA$3:$CB$10,2,FALSE))</f>
        <v>19.600000000000001</v>
      </c>
      <c r="G873" s="30"/>
      <c r="H873" s="26">
        <f t="shared" si="91"/>
        <v>42866</v>
      </c>
      <c r="I873" s="7" t="s">
        <v>881</v>
      </c>
      <c r="J873" s="7" t="s">
        <v>20</v>
      </c>
      <c r="K873" s="7">
        <v>0.55000000000000004</v>
      </c>
      <c r="L873" s="7"/>
      <c r="M873" s="7">
        <v>13.4</v>
      </c>
      <c r="N873" s="7">
        <v>21.5</v>
      </c>
      <c r="P873" s="26">
        <f t="shared" si="92"/>
        <v>42866</v>
      </c>
      <c r="Q873" s="7" t="s">
        <v>881</v>
      </c>
      <c r="R873" s="7" t="s">
        <v>20</v>
      </c>
      <c r="S873" s="7">
        <v>2.0099999999999998</v>
      </c>
      <c r="T873" s="7">
        <v>4.0999999999999996</v>
      </c>
      <c r="U873" s="7">
        <v>12.1</v>
      </c>
      <c r="V873" s="7">
        <v>21.6</v>
      </c>
      <c r="X873" s="26">
        <f t="shared" si="93"/>
        <v>42866</v>
      </c>
      <c r="Y873" s="174" t="s">
        <v>881</v>
      </c>
      <c r="Z873" s="174" t="s">
        <v>20</v>
      </c>
      <c r="AA873" s="174">
        <v>2.0499999999999998</v>
      </c>
      <c r="AB873" s="174">
        <v>4.3</v>
      </c>
      <c r="AC873" s="174">
        <v>12.3</v>
      </c>
      <c r="AD873" s="174">
        <v>19.600000000000001</v>
      </c>
      <c r="AF873" s="26" t="e">
        <f t="shared" si="94"/>
        <v>#VALUE!</v>
      </c>
      <c r="AG873" s="7"/>
      <c r="AH873" s="7"/>
      <c r="AI873" s="7"/>
      <c r="AJ873" s="7"/>
      <c r="AK873" s="7"/>
      <c r="AL873" s="7"/>
      <c r="AN873" s="26" t="e">
        <f t="shared" si="95"/>
        <v>#VALUE!</v>
      </c>
      <c r="AO873" s="7"/>
      <c r="AP873" s="7"/>
      <c r="AQ873" s="7"/>
      <c r="AR873" s="7"/>
      <c r="AS873" s="7"/>
      <c r="AT873" s="7"/>
      <c r="AV873" s="26" t="e">
        <f t="shared" si="96"/>
        <v>#VALUE!</v>
      </c>
      <c r="AW873" s="7"/>
      <c r="AX873" s="7"/>
      <c r="AY873" s="7"/>
      <c r="AZ873" s="7"/>
      <c r="BA873" s="7"/>
      <c r="BB873" s="7"/>
    </row>
    <row r="874" spans="1:54" x14ac:dyDescent="0.45">
      <c r="A874" s="48">
        <f t="shared" si="97"/>
        <v>42867</v>
      </c>
      <c r="B874" s="60"/>
      <c r="C874" s="61">
        <f>INDEX(($I$12:$N$1473,$Q$12:$V$1473,$Y$12:$AD$1473),$A874-VLOOKUP($C$3,$CA$3:$CC$10,3,FALSE)+1,3,VLOOKUP($C$3,$CA$3:$CB$10,2,FALSE))</f>
        <v>1.55</v>
      </c>
      <c r="D874" s="61">
        <f>INDEX(($I$12:$N$1473,$Q$12:$V$1473,$Y$12:$AD$1473),$A874-VLOOKUP($C$3,$CA$3:$CC$10,3,FALSE)+1,4,VLOOKUP($C$3,$CA$3:$CB$10,2,FALSE))</f>
        <v>4.3</v>
      </c>
      <c r="E874" s="61">
        <f>INDEX(($I$12:$N$1473,$Q$12:$V$1473,$Y$12:$AD$1473),$A874-VLOOKUP($C$3,$CA$3:$CC$10,3,FALSE)+1,5,VLOOKUP($C$3,$CA$3:$CB$10,2,FALSE))</f>
        <v>11</v>
      </c>
      <c r="F874" s="62">
        <f>INDEX(($I$12:$N$1473,$Q$12:$V$1473,$Y$12:$AD$1473),$A874-VLOOKUP($C$3,$CA$3:$CC$10,3,FALSE)+1,6,VLOOKUP($C$3,$CA$3:$CB$10,2,FALSE))</f>
        <v>21.9</v>
      </c>
      <c r="G874" s="30"/>
      <c r="H874" s="26">
        <f t="shared" si="91"/>
        <v>42867</v>
      </c>
      <c r="I874" s="7" t="s">
        <v>882</v>
      </c>
      <c r="J874" s="7" t="s">
        <v>20</v>
      </c>
      <c r="K874" s="7">
        <v>1.45</v>
      </c>
      <c r="L874" s="7"/>
      <c r="M874" s="7">
        <v>10.8</v>
      </c>
      <c r="N874" s="7">
        <v>22.3</v>
      </c>
      <c r="P874" s="26">
        <f t="shared" si="92"/>
        <v>42867</v>
      </c>
      <c r="Q874" s="7" t="s">
        <v>882</v>
      </c>
      <c r="R874" s="7" t="s">
        <v>20</v>
      </c>
      <c r="S874" s="7">
        <v>2.08</v>
      </c>
      <c r="T874" s="7">
        <v>4.0999999999999996</v>
      </c>
      <c r="U874" s="7">
        <v>11.7</v>
      </c>
      <c r="V874" s="7">
        <v>22.3</v>
      </c>
      <c r="X874" s="26">
        <f t="shared" si="93"/>
        <v>42867</v>
      </c>
      <c r="Y874" s="174" t="s">
        <v>882</v>
      </c>
      <c r="Z874" s="174" t="s">
        <v>20</v>
      </c>
      <c r="AA874" s="174">
        <v>1.55</v>
      </c>
      <c r="AB874" s="174">
        <v>4.3</v>
      </c>
      <c r="AC874" s="174">
        <v>11</v>
      </c>
      <c r="AD874" s="174">
        <v>21.9</v>
      </c>
      <c r="AF874" s="26" t="e">
        <f t="shared" si="94"/>
        <v>#VALUE!</v>
      </c>
      <c r="AG874" s="7"/>
      <c r="AH874" s="7"/>
      <c r="AI874" s="7"/>
      <c r="AJ874" s="7"/>
      <c r="AK874" s="7"/>
      <c r="AL874" s="7"/>
      <c r="AN874" s="26" t="e">
        <f t="shared" si="95"/>
        <v>#VALUE!</v>
      </c>
      <c r="AO874" s="7"/>
      <c r="AP874" s="7"/>
      <c r="AQ874" s="7"/>
      <c r="AR874" s="7"/>
      <c r="AS874" s="7"/>
      <c r="AT874" s="7"/>
      <c r="AV874" s="26" t="e">
        <f t="shared" si="96"/>
        <v>#VALUE!</v>
      </c>
      <c r="AW874" s="7"/>
      <c r="AX874" s="7"/>
      <c r="AY874" s="7"/>
      <c r="AZ874" s="7"/>
      <c r="BA874" s="7"/>
      <c r="BB874" s="7"/>
    </row>
    <row r="875" spans="1:54" x14ac:dyDescent="0.45">
      <c r="A875" s="48">
        <f t="shared" si="97"/>
        <v>42868</v>
      </c>
      <c r="B875" s="60"/>
      <c r="C875" s="61">
        <f>INDEX(($I$12:$N$1473,$Q$12:$V$1473,$Y$12:$AD$1473),$A875-VLOOKUP($C$3,$CA$3:$CC$10,3,FALSE)+1,3,VLOOKUP($C$3,$CA$3:$CB$10,2,FALSE))</f>
        <v>2.5499999999999998</v>
      </c>
      <c r="D875" s="61">
        <f>INDEX(($I$12:$N$1473,$Q$12:$V$1473,$Y$12:$AD$1473),$A875-VLOOKUP($C$3,$CA$3:$CC$10,3,FALSE)+1,4,VLOOKUP($C$3,$CA$3:$CB$10,2,FALSE))</f>
        <v>4.3</v>
      </c>
      <c r="E875" s="61">
        <f>INDEX(($I$12:$N$1473,$Q$12:$V$1473,$Y$12:$AD$1473),$A875-VLOOKUP($C$3,$CA$3:$CC$10,3,FALSE)+1,5,VLOOKUP($C$3,$CA$3:$CB$10,2,FALSE))</f>
        <v>10.9</v>
      </c>
      <c r="F875" s="62">
        <f>INDEX(($I$12:$N$1473,$Q$12:$V$1473,$Y$12:$AD$1473),$A875-VLOOKUP($C$3,$CA$3:$CC$10,3,FALSE)+1,6,VLOOKUP($C$3,$CA$3:$CB$10,2,FALSE))</f>
        <v>20</v>
      </c>
      <c r="G875" s="30"/>
      <c r="H875" s="26">
        <f t="shared" si="91"/>
        <v>42868</v>
      </c>
      <c r="I875" s="7" t="s">
        <v>883</v>
      </c>
      <c r="J875" s="7" t="s">
        <v>20</v>
      </c>
      <c r="K875" s="7">
        <v>2.1</v>
      </c>
      <c r="L875" s="7"/>
      <c r="M875" s="7">
        <v>11.1</v>
      </c>
      <c r="N875" s="7">
        <v>20.7</v>
      </c>
      <c r="P875" s="26">
        <f t="shared" si="92"/>
        <v>42868</v>
      </c>
      <c r="Q875" s="7" t="s">
        <v>883</v>
      </c>
      <c r="R875" s="7" t="s">
        <v>20</v>
      </c>
      <c r="S875" s="7">
        <v>2.61</v>
      </c>
      <c r="T875" s="7">
        <v>4.0999999999999996</v>
      </c>
      <c r="U875" s="7">
        <v>11.1</v>
      </c>
      <c r="V875" s="7">
        <v>20.8</v>
      </c>
      <c r="X875" s="26">
        <f t="shared" si="93"/>
        <v>42868</v>
      </c>
      <c r="Y875" s="174" t="s">
        <v>883</v>
      </c>
      <c r="Z875" s="174" t="s">
        <v>20</v>
      </c>
      <c r="AA875" s="174">
        <v>2.5499999999999998</v>
      </c>
      <c r="AB875" s="174">
        <v>4.3</v>
      </c>
      <c r="AC875" s="174">
        <v>10.9</v>
      </c>
      <c r="AD875" s="174">
        <v>20</v>
      </c>
      <c r="AF875" s="26" t="e">
        <f t="shared" si="94"/>
        <v>#VALUE!</v>
      </c>
      <c r="AG875" s="7"/>
      <c r="AH875" s="7"/>
      <c r="AI875" s="7"/>
      <c r="AJ875" s="7"/>
      <c r="AK875" s="7"/>
      <c r="AL875" s="7"/>
      <c r="AN875" s="26" t="e">
        <f t="shared" si="95"/>
        <v>#VALUE!</v>
      </c>
      <c r="AO875" s="7"/>
      <c r="AP875" s="7"/>
      <c r="AQ875" s="7"/>
      <c r="AR875" s="7"/>
      <c r="AS875" s="7"/>
      <c r="AT875" s="7"/>
      <c r="AV875" s="26" t="e">
        <f t="shared" si="96"/>
        <v>#VALUE!</v>
      </c>
      <c r="AW875" s="7"/>
      <c r="AX875" s="7"/>
      <c r="AY875" s="7"/>
      <c r="AZ875" s="7"/>
      <c r="BA875" s="7"/>
      <c r="BB875" s="7"/>
    </row>
    <row r="876" spans="1:54" x14ac:dyDescent="0.45">
      <c r="A876" s="48">
        <f t="shared" si="97"/>
        <v>42869</v>
      </c>
      <c r="B876" s="60"/>
      <c r="C876" s="61">
        <f>INDEX(($I$12:$N$1473,$Q$12:$V$1473,$Y$12:$AD$1473),$A876-VLOOKUP($C$3,$CA$3:$CC$10,3,FALSE)+1,3,VLOOKUP($C$3,$CA$3:$CB$10,2,FALSE))</f>
        <v>2.2999999999999998</v>
      </c>
      <c r="D876" s="61">
        <f>INDEX(($I$12:$N$1473,$Q$12:$V$1473,$Y$12:$AD$1473),$A876-VLOOKUP($C$3,$CA$3:$CC$10,3,FALSE)+1,4,VLOOKUP($C$3,$CA$3:$CB$10,2,FALSE))</f>
        <v>4.3</v>
      </c>
      <c r="E876" s="61">
        <f>INDEX(($I$12:$N$1473,$Q$12:$V$1473,$Y$12:$AD$1473),$A876-VLOOKUP($C$3,$CA$3:$CC$10,3,FALSE)+1,5,VLOOKUP($C$3,$CA$3:$CB$10,2,FALSE))</f>
        <v>10.7</v>
      </c>
      <c r="F876" s="62">
        <f>INDEX(($I$12:$N$1473,$Q$12:$V$1473,$Y$12:$AD$1473),$A876-VLOOKUP($C$3,$CA$3:$CC$10,3,FALSE)+1,6,VLOOKUP($C$3,$CA$3:$CB$10,2,FALSE))</f>
        <v>20.7</v>
      </c>
      <c r="G876" s="30"/>
      <c r="H876" s="26">
        <f t="shared" si="91"/>
        <v>42869</v>
      </c>
      <c r="I876" s="7" t="s">
        <v>884</v>
      </c>
      <c r="J876" s="7" t="s">
        <v>20</v>
      </c>
      <c r="K876" s="7">
        <v>2.0499999999999998</v>
      </c>
      <c r="L876" s="7"/>
      <c r="M876" s="7">
        <v>11.4</v>
      </c>
      <c r="N876" s="7">
        <v>20.5</v>
      </c>
      <c r="P876" s="26">
        <f t="shared" si="92"/>
        <v>42869</v>
      </c>
      <c r="Q876" s="7" t="s">
        <v>884</v>
      </c>
      <c r="R876" s="7" t="s">
        <v>20</v>
      </c>
      <c r="S876" s="7">
        <v>2.37</v>
      </c>
      <c r="T876" s="7">
        <v>4.0999999999999996</v>
      </c>
      <c r="U876" s="7">
        <v>12</v>
      </c>
      <c r="V876" s="7">
        <v>20</v>
      </c>
      <c r="X876" s="26">
        <f t="shared" si="93"/>
        <v>42869</v>
      </c>
      <c r="Y876" s="174" t="s">
        <v>884</v>
      </c>
      <c r="Z876" s="174" t="s">
        <v>20</v>
      </c>
      <c r="AA876" s="174">
        <v>2.2999999999999998</v>
      </c>
      <c r="AB876" s="174">
        <v>4.3</v>
      </c>
      <c r="AC876" s="174">
        <v>10.7</v>
      </c>
      <c r="AD876" s="174">
        <v>20.7</v>
      </c>
      <c r="AF876" s="26" t="e">
        <f t="shared" si="94"/>
        <v>#VALUE!</v>
      </c>
      <c r="AG876" s="7"/>
      <c r="AH876" s="7"/>
      <c r="AI876" s="7"/>
      <c r="AJ876" s="7"/>
      <c r="AK876" s="7"/>
      <c r="AL876" s="7"/>
      <c r="AN876" s="26" t="e">
        <f t="shared" si="95"/>
        <v>#VALUE!</v>
      </c>
      <c r="AO876" s="7"/>
      <c r="AP876" s="7"/>
      <c r="AQ876" s="7"/>
      <c r="AR876" s="7"/>
      <c r="AS876" s="7"/>
      <c r="AT876" s="7"/>
      <c r="AV876" s="26" t="e">
        <f t="shared" si="96"/>
        <v>#VALUE!</v>
      </c>
      <c r="AW876" s="7"/>
      <c r="AX876" s="7"/>
      <c r="AY876" s="7"/>
      <c r="AZ876" s="7"/>
      <c r="BA876" s="7"/>
      <c r="BB876" s="7"/>
    </row>
    <row r="877" spans="1:54" x14ac:dyDescent="0.45">
      <c r="A877" s="48">
        <f t="shared" si="97"/>
        <v>42870</v>
      </c>
      <c r="B877" s="60"/>
      <c r="C877" s="61">
        <f>INDEX(($I$12:$N$1473,$Q$12:$V$1473,$Y$12:$AD$1473),$A877-VLOOKUP($C$3,$CA$3:$CC$10,3,FALSE)+1,3,VLOOKUP($C$3,$CA$3:$CB$10,2,FALSE))</f>
        <v>0.5</v>
      </c>
      <c r="D877" s="61">
        <f>INDEX(($I$12:$N$1473,$Q$12:$V$1473,$Y$12:$AD$1473),$A877-VLOOKUP($C$3,$CA$3:$CC$10,3,FALSE)+1,4,VLOOKUP($C$3,$CA$3:$CB$10,2,FALSE))</f>
        <v>4.3</v>
      </c>
      <c r="E877" s="61">
        <f>INDEX(($I$12:$N$1473,$Q$12:$V$1473,$Y$12:$AD$1473),$A877-VLOOKUP($C$3,$CA$3:$CC$10,3,FALSE)+1,5,VLOOKUP($C$3,$CA$3:$CB$10,2,FALSE))</f>
        <v>10.3</v>
      </c>
      <c r="F877" s="62">
        <f>INDEX(($I$12:$N$1473,$Q$12:$V$1473,$Y$12:$AD$1473),$A877-VLOOKUP($C$3,$CA$3:$CC$10,3,FALSE)+1,6,VLOOKUP($C$3,$CA$3:$CB$10,2,FALSE))</f>
        <v>24.7</v>
      </c>
      <c r="G877" s="30"/>
      <c r="H877" s="26">
        <f t="shared" si="91"/>
        <v>42870</v>
      </c>
      <c r="I877" s="7" t="s">
        <v>885</v>
      </c>
      <c r="J877" s="7" t="s">
        <v>20</v>
      </c>
      <c r="K877" s="7">
        <v>0</v>
      </c>
      <c r="L877" s="7"/>
      <c r="M877" s="7">
        <v>11.2</v>
      </c>
      <c r="N877" s="7">
        <v>24.9</v>
      </c>
      <c r="P877" s="26">
        <f t="shared" si="92"/>
        <v>42870</v>
      </c>
      <c r="Q877" s="7" t="s">
        <v>885</v>
      </c>
      <c r="R877" s="7" t="s">
        <v>20</v>
      </c>
      <c r="S877" s="7">
        <v>2.69</v>
      </c>
      <c r="T877" s="7">
        <v>4.0999999999999996</v>
      </c>
      <c r="U877" s="7">
        <v>9.5</v>
      </c>
      <c r="V877" s="7">
        <v>24.6</v>
      </c>
      <c r="X877" s="26">
        <f t="shared" si="93"/>
        <v>42870</v>
      </c>
      <c r="Y877" s="174" t="s">
        <v>885</v>
      </c>
      <c r="Z877" s="174" t="s">
        <v>20</v>
      </c>
      <c r="AA877" s="174">
        <v>0.5</v>
      </c>
      <c r="AB877" s="174">
        <v>4.3</v>
      </c>
      <c r="AC877" s="174">
        <v>10.3</v>
      </c>
      <c r="AD877" s="174">
        <v>24.7</v>
      </c>
      <c r="AF877" s="26" t="e">
        <f t="shared" si="94"/>
        <v>#VALUE!</v>
      </c>
      <c r="AG877" s="7"/>
      <c r="AH877" s="7"/>
      <c r="AI877" s="7"/>
      <c r="AJ877" s="7"/>
      <c r="AK877" s="7"/>
      <c r="AL877" s="7"/>
      <c r="AN877" s="26" t="e">
        <f t="shared" si="95"/>
        <v>#VALUE!</v>
      </c>
      <c r="AO877" s="7"/>
      <c r="AP877" s="7"/>
      <c r="AQ877" s="7"/>
      <c r="AR877" s="7"/>
      <c r="AS877" s="7"/>
      <c r="AT877" s="7"/>
      <c r="AV877" s="26" t="e">
        <f t="shared" si="96"/>
        <v>#VALUE!</v>
      </c>
      <c r="AW877" s="7"/>
      <c r="AX877" s="7"/>
      <c r="AY877" s="7"/>
      <c r="AZ877" s="7"/>
      <c r="BA877" s="7"/>
      <c r="BB877" s="7"/>
    </row>
    <row r="878" spans="1:54" x14ac:dyDescent="0.45">
      <c r="A878" s="48">
        <f t="shared" si="97"/>
        <v>42871</v>
      </c>
      <c r="B878" s="60"/>
      <c r="C878" s="61">
        <f>INDEX(($I$12:$N$1473,$Q$12:$V$1473,$Y$12:$AD$1473),$A878-VLOOKUP($C$3,$CA$3:$CC$10,3,FALSE)+1,3,VLOOKUP($C$3,$CA$3:$CB$10,2,FALSE))</f>
        <v>0</v>
      </c>
      <c r="D878" s="61">
        <f>INDEX(($I$12:$N$1473,$Q$12:$V$1473,$Y$12:$AD$1473),$A878-VLOOKUP($C$3,$CA$3:$CC$10,3,FALSE)+1,4,VLOOKUP($C$3,$CA$3:$CB$10,2,FALSE))</f>
        <v>4.3</v>
      </c>
      <c r="E878" s="61">
        <f>INDEX(($I$12:$N$1473,$Q$12:$V$1473,$Y$12:$AD$1473),$A878-VLOOKUP($C$3,$CA$3:$CC$10,3,FALSE)+1,5,VLOOKUP($C$3,$CA$3:$CB$10,2,FALSE))</f>
        <v>13.4</v>
      </c>
      <c r="F878" s="62">
        <f>INDEX(($I$12:$N$1473,$Q$12:$V$1473,$Y$12:$AD$1473),$A878-VLOOKUP($C$3,$CA$3:$CC$10,3,FALSE)+1,6,VLOOKUP($C$3,$CA$3:$CB$10,2,FALSE))</f>
        <v>27.9</v>
      </c>
      <c r="G878" s="30"/>
      <c r="H878" s="26">
        <f t="shared" si="91"/>
        <v>42871</v>
      </c>
      <c r="I878" s="7" t="s">
        <v>886</v>
      </c>
      <c r="J878" s="7" t="s">
        <v>20</v>
      </c>
      <c r="K878" s="7">
        <v>0</v>
      </c>
      <c r="L878" s="7"/>
      <c r="M878" s="7">
        <v>15.3</v>
      </c>
      <c r="N878" s="7">
        <v>28.4</v>
      </c>
      <c r="P878" s="26">
        <f t="shared" si="92"/>
        <v>42871</v>
      </c>
      <c r="Q878" s="7" t="s">
        <v>886</v>
      </c>
      <c r="R878" s="7" t="s">
        <v>20</v>
      </c>
      <c r="S878" s="7">
        <v>0.71</v>
      </c>
      <c r="T878" s="7">
        <v>4.0999999999999996</v>
      </c>
      <c r="U878" s="7">
        <v>14.3</v>
      </c>
      <c r="V878" s="7">
        <v>28.3</v>
      </c>
      <c r="X878" s="26">
        <f t="shared" si="93"/>
        <v>42871</v>
      </c>
      <c r="Y878" s="174" t="s">
        <v>886</v>
      </c>
      <c r="Z878" s="174" t="s">
        <v>20</v>
      </c>
      <c r="AA878" s="174">
        <v>0</v>
      </c>
      <c r="AB878" s="174">
        <v>4.3</v>
      </c>
      <c r="AC878" s="174">
        <v>13.4</v>
      </c>
      <c r="AD878" s="174">
        <v>27.9</v>
      </c>
      <c r="AF878" s="26" t="e">
        <f t="shared" si="94"/>
        <v>#VALUE!</v>
      </c>
      <c r="AG878" s="7"/>
      <c r="AH878" s="7"/>
      <c r="AI878" s="7"/>
      <c r="AJ878" s="7"/>
      <c r="AK878" s="7"/>
      <c r="AL878" s="7"/>
      <c r="AN878" s="26" t="e">
        <f t="shared" si="95"/>
        <v>#VALUE!</v>
      </c>
      <c r="AO878" s="7"/>
      <c r="AP878" s="7"/>
      <c r="AQ878" s="7"/>
      <c r="AR878" s="7"/>
      <c r="AS878" s="7"/>
      <c r="AT878" s="7"/>
      <c r="AV878" s="26" t="e">
        <f t="shared" si="96"/>
        <v>#VALUE!</v>
      </c>
      <c r="AW878" s="7"/>
      <c r="AX878" s="7"/>
      <c r="AY878" s="7"/>
      <c r="AZ878" s="7"/>
      <c r="BA878" s="7"/>
      <c r="BB878" s="7"/>
    </row>
    <row r="879" spans="1:54" x14ac:dyDescent="0.45">
      <c r="A879" s="48">
        <f t="shared" si="97"/>
        <v>42872</v>
      </c>
      <c r="B879" s="60"/>
      <c r="C879" s="61">
        <f>INDEX(($I$12:$N$1473,$Q$12:$V$1473,$Y$12:$AD$1473),$A879-VLOOKUP($C$3,$CA$3:$CC$10,3,FALSE)+1,3,VLOOKUP($C$3,$CA$3:$CB$10,2,FALSE))</f>
        <v>0</v>
      </c>
      <c r="D879" s="61">
        <f>INDEX(($I$12:$N$1473,$Q$12:$V$1473,$Y$12:$AD$1473),$A879-VLOOKUP($C$3,$CA$3:$CC$10,3,FALSE)+1,4,VLOOKUP($C$3,$CA$3:$CB$10,2,FALSE))</f>
        <v>4.3</v>
      </c>
      <c r="E879" s="61">
        <f>INDEX(($I$12:$N$1473,$Q$12:$V$1473,$Y$12:$AD$1473),$A879-VLOOKUP($C$3,$CA$3:$CC$10,3,FALSE)+1,5,VLOOKUP($C$3,$CA$3:$CB$10,2,FALSE))</f>
        <v>15</v>
      </c>
      <c r="F879" s="62">
        <f>INDEX(($I$12:$N$1473,$Q$12:$V$1473,$Y$12:$AD$1473),$A879-VLOOKUP($C$3,$CA$3:$CC$10,3,FALSE)+1,6,VLOOKUP($C$3,$CA$3:$CB$10,2,FALSE))</f>
        <v>28.9</v>
      </c>
      <c r="G879" s="30"/>
      <c r="H879" s="26">
        <f t="shared" si="91"/>
        <v>42872</v>
      </c>
      <c r="I879" s="7" t="s">
        <v>887</v>
      </c>
      <c r="J879" s="7" t="s">
        <v>20</v>
      </c>
      <c r="K879" s="7">
        <v>0</v>
      </c>
      <c r="L879" s="7"/>
      <c r="M879" s="7">
        <v>18</v>
      </c>
      <c r="N879" s="7">
        <v>29.7</v>
      </c>
      <c r="P879" s="26">
        <f t="shared" si="92"/>
        <v>42872</v>
      </c>
      <c r="Q879" s="7" t="s">
        <v>887</v>
      </c>
      <c r="R879" s="7" t="s">
        <v>20</v>
      </c>
      <c r="S879" s="7">
        <v>0.23</v>
      </c>
      <c r="T879" s="7">
        <v>4.0999999999999996</v>
      </c>
      <c r="U879" s="7">
        <v>16.3</v>
      </c>
      <c r="V879" s="7">
        <v>29.1</v>
      </c>
      <c r="X879" s="26">
        <f t="shared" si="93"/>
        <v>42872</v>
      </c>
      <c r="Y879" s="174" t="s">
        <v>887</v>
      </c>
      <c r="Z879" s="174" t="s">
        <v>20</v>
      </c>
      <c r="AA879" s="174">
        <v>0</v>
      </c>
      <c r="AB879" s="174">
        <v>4.3</v>
      </c>
      <c r="AC879" s="174">
        <v>15</v>
      </c>
      <c r="AD879" s="174">
        <v>28.9</v>
      </c>
      <c r="AF879" s="26" t="e">
        <f t="shared" si="94"/>
        <v>#VALUE!</v>
      </c>
      <c r="AG879" s="7"/>
      <c r="AH879" s="7"/>
      <c r="AI879" s="7"/>
      <c r="AJ879" s="7"/>
      <c r="AK879" s="7"/>
      <c r="AL879" s="7"/>
      <c r="AN879" s="26" t="e">
        <f t="shared" si="95"/>
        <v>#VALUE!</v>
      </c>
      <c r="AO879" s="7"/>
      <c r="AP879" s="7"/>
      <c r="AQ879" s="7"/>
      <c r="AR879" s="7"/>
      <c r="AS879" s="7"/>
      <c r="AT879" s="7"/>
      <c r="AV879" s="26" t="e">
        <f t="shared" si="96"/>
        <v>#VALUE!</v>
      </c>
      <c r="AW879" s="7"/>
      <c r="AX879" s="7"/>
      <c r="AY879" s="7"/>
      <c r="AZ879" s="7"/>
      <c r="BA879" s="7"/>
      <c r="BB879" s="7"/>
    </row>
    <row r="880" spans="1:54" x14ac:dyDescent="0.45">
      <c r="A880" s="48">
        <f t="shared" si="97"/>
        <v>42873</v>
      </c>
      <c r="B880" s="60"/>
      <c r="C880" s="61">
        <f>INDEX(($I$12:$N$1473,$Q$12:$V$1473,$Y$12:$AD$1473),$A880-VLOOKUP($C$3,$CA$3:$CC$10,3,FALSE)+1,3,VLOOKUP($C$3,$CA$3:$CB$10,2,FALSE))</f>
        <v>1.6</v>
      </c>
      <c r="D880" s="61">
        <f>INDEX(($I$12:$N$1473,$Q$12:$V$1473,$Y$12:$AD$1473),$A880-VLOOKUP($C$3,$CA$3:$CC$10,3,FALSE)+1,4,VLOOKUP($C$3,$CA$3:$CB$10,2,FALSE))</f>
        <v>4.3</v>
      </c>
      <c r="E880" s="61">
        <f>INDEX(($I$12:$N$1473,$Q$12:$V$1473,$Y$12:$AD$1473),$A880-VLOOKUP($C$3,$CA$3:$CC$10,3,FALSE)+1,5,VLOOKUP($C$3,$CA$3:$CB$10,2,FALSE))</f>
        <v>11.8</v>
      </c>
      <c r="F880" s="62">
        <f>INDEX(($I$12:$N$1473,$Q$12:$V$1473,$Y$12:$AD$1473),$A880-VLOOKUP($C$3,$CA$3:$CC$10,3,FALSE)+1,6,VLOOKUP($C$3,$CA$3:$CB$10,2,FALSE))</f>
        <v>21</v>
      </c>
      <c r="G880" s="30"/>
      <c r="H880" s="26">
        <f t="shared" si="91"/>
        <v>42873</v>
      </c>
      <c r="I880" s="7" t="s">
        <v>888</v>
      </c>
      <c r="J880" s="7" t="s">
        <v>20</v>
      </c>
      <c r="K880" s="7">
        <v>0.75</v>
      </c>
      <c r="L880" s="7"/>
      <c r="M880" s="7">
        <v>12.1</v>
      </c>
      <c r="N880" s="7">
        <v>22.4</v>
      </c>
      <c r="P880" s="26">
        <f t="shared" si="92"/>
        <v>42873</v>
      </c>
      <c r="Q880" s="7" t="s">
        <v>888</v>
      </c>
      <c r="R880" s="7" t="s">
        <v>20</v>
      </c>
      <c r="S880" s="7">
        <v>2.15</v>
      </c>
      <c r="T880" s="7">
        <v>4.0999999999999996</v>
      </c>
      <c r="U880" s="7">
        <v>11.7</v>
      </c>
      <c r="V880" s="7">
        <v>21.8</v>
      </c>
      <c r="X880" s="26">
        <f t="shared" si="93"/>
        <v>42873</v>
      </c>
      <c r="Y880" s="174" t="s">
        <v>888</v>
      </c>
      <c r="Z880" s="174" t="s">
        <v>20</v>
      </c>
      <c r="AA880" s="174">
        <v>1.6</v>
      </c>
      <c r="AB880" s="174">
        <v>4.3</v>
      </c>
      <c r="AC880" s="174">
        <v>11.8</v>
      </c>
      <c r="AD880" s="174">
        <v>21</v>
      </c>
      <c r="AF880" s="26" t="e">
        <f t="shared" si="94"/>
        <v>#VALUE!</v>
      </c>
      <c r="AG880" s="7"/>
      <c r="AH880" s="7"/>
      <c r="AI880" s="7"/>
      <c r="AJ880" s="7"/>
      <c r="AK880" s="7"/>
      <c r="AL880" s="7"/>
      <c r="AN880" s="26" t="e">
        <f t="shared" si="95"/>
        <v>#VALUE!</v>
      </c>
      <c r="AO880" s="7"/>
      <c r="AP880" s="7"/>
      <c r="AQ880" s="7"/>
      <c r="AR880" s="7"/>
      <c r="AS880" s="7"/>
      <c r="AT880" s="7"/>
      <c r="AV880" s="26" t="e">
        <f t="shared" si="96"/>
        <v>#VALUE!</v>
      </c>
      <c r="AW880" s="7"/>
      <c r="AX880" s="7"/>
      <c r="AY880" s="7"/>
      <c r="AZ880" s="7"/>
      <c r="BA880" s="7"/>
      <c r="BB880" s="7"/>
    </row>
    <row r="881" spans="1:54" x14ac:dyDescent="0.45">
      <c r="A881" s="48">
        <f t="shared" si="97"/>
        <v>42874</v>
      </c>
      <c r="B881" s="60"/>
      <c r="C881" s="61">
        <f>INDEX(($I$12:$N$1473,$Q$12:$V$1473,$Y$12:$AD$1473),$A881-VLOOKUP($C$3,$CA$3:$CC$10,3,FALSE)+1,3,VLOOKUP($C$3,$CA$3:$CB$10,2,FALSE))</f>
        <v>5.2</v>
      </c>
      <c r="D881" s="61">
        <f>INDEX(($I$12:$N$1473,$Q$12:$V$1473,$Y$12:$AD$1473),$A881-VLOOKUP($C$3,$CA$3:$CC$10,3,FALSE)+1,4,VLOOKUP($C$3,$CA$3:$CB$10,2,FALSE))</f>
        <v>4.3</v>
      </c>
      <c r="E881" s="61">
        <f>INDEX(($I$12:$N$1473,$Q$12:$V$1473,$Y$12:$AD$1473),$A881-VLOOKUP($C$3,$CA$3:$CC$10,3,FALSE)+1,5,VLOOKUP($C$3,$CA$3:$CB$10,2,FALSE))</f>
        <v>8.4</v>
      </c>
      <c r="F881" s="62">
        <f>INDEX(($I$12:$N$1473,$Q$12:$V$1473,$Y$12:$AD$1473),$A881-VLOOKUP($C$3,$CA$3:$CC$10,3,FALSE)+1,6,VLOOKUP($C$3,$CA$3:$CB$10,2,FALSE))</f>
        <v>17.2</v>
      </c>
      <c r="G881" s="30"/>
      <c r="H881" s="26">
        <f t="shared" si="91"/>
        <v>42874</v>
      </c>
      <c r="I881" s="7" t="s">
        <v>889</v>
      </c>
      <c r="J881" s="7" t="s">
        <v>20</v>
      </c>
      <c r="K881" s="7">
        <v>4.5999999999999996</v>
      </c>
      <c r="L881" s="7"/>
      <c r="M881" s="7">
        <v>9.4</v>
      </c>
      <c r="N881" s="7">
        <v>17.399999999999999</v>
      </c>
      <c r="P881" s="26">
        <f t="shared" si="92"/>
        <v>42874</v>
      </c>
      <c r="Q881" s="7" t="s">
        <v>889</v>
      </c>
      <c r="R881" s="7" t="s">
        <v>20</v>
      </c>
      <c r="S881" s="7">
        <v>4.75</v>
      </c>
      <c r="T881" s="7">
        <v>4.0999999999999996</v>
      </c>
      <c r="U881" s="7">
        <v>9.5</v>
      </c>
      <c r="V881" s="7">
        <v>17</v>
      </c>
      <c r="X881" s="26">
        <f t="shared" si="93"/>
        <v>42874</v>
      </c>
      <c r="Y881" s="174" t="s">
        <v>889</v>
      </c>
      <c r="Z881" s="174" t="s">
        <v>20</v>
      </c>
      <c r="AA881" s="174">
        <v>5.2</v>
      </c>
      <c r="AB881" s="174">
        <v>4.3</v>
      </c>
      <c r="AC881" s="174">
        <v>8.4</v>
      </c>
      <c r="AD881" s="174">
        <v>17.2</v>
      </c>
      <c r="AF881" s="26" t="e">
        <f t="shared" si="94"/>
        <v>#VALUE!</v>
      </c>
      <c r="AG881" s="7"/>
      <c r="AH881" s="7"/>
      <c r="AI881" s="7"/>
      <c r="AJ881" s="7"/>
      <c r="AK881" s="7"/>
      <c r="AL881" s="7"/>
      <c r="AN881" s="26" t="e">
        <f t="shared" si="95"/>
        <v>#VALUE!</v>
      </c>
      <c r="AO881" s="7"/>
      <c r="AP881" s="7"/>
      <c r="AQ881" s="7"/>
      <c r="AR881" s="7"/>
      <c r="AS881" s="7"/>
      <c r="AT881" s="7"/>
      <c r="AV881" s="26" t="e">
        <f t="shared" si="96"/>
        <v>#VALUE!</v>
      </c>
      <c r="AW881" s="7"/>
      <c r="AX881" s="7"/>
      <c r="AY881" s="7"/>
      <c r="AZ881" s="7"/>
      <c r="BA881" s="7"/>
      <c r="BB881" s="7"/>
    </row>
    <row r="882" spans="1:54" x14ac:dyDescent="0.45">
      <c r="A882" s="48">
        <f t="shared" si="97"/>
        <v>42875</v>
      </c>
      <c r="B882" s="60"/>
      <c r="C882" s="61">
        <f>INDEX(($I$12:$N$1473,$Q$12:$V$1473,$Y$12:$AD$1473),$A882-VLOOKUP($C$3,$CA$3:$CC$10,3,FALSE)+1,3,VLOOKUP($C$3,$CA$3:$CB$10,2,FALSE))</f>
        <v>5.65</v>
      </c>
      <c r="D882" s="61">
        <f>INDEX(($I$12:$N$1473,$Q$12:$V$1473,$Y$12:$AD$1473),$A882-VLOOKUP($C$3,$CA$3:$CC$10,3,FALSE)+1,4,VLOOKUP($C$3,$CA$3:$CB$10,2,FALSE))</f>
        <v>4.3</v>
      </c>
      <c r="E882" s="61">
        <f>INDEX(($I$12:$N$1473,$Q$12:$V$1473,$Y$12:$AD$1473),$A882-VLOOKUP($C$3,$CA$3:$CC$10,3,FALSE)+1,5,VLOOKUP($C$3,$CA$3:$CB$10,2,FALSE))</f>
        <v>6.1</v>
      </c>
      <c r="F882" s="62">
        <f>INDEX(($I$12:$N$1473,$Q$12:$V$1473,$Y$12:$AD$1473),$A882-VLOOKUP($C$3,$CA$3:$CC$10,3,FALSE)+1,6,VLOOKUP($C$3,$CA$3:$CB$10,2,FALSE))</f>
        <v>18.600000000000001</v>
      </c>
      <c r="G882" s="30"/>
      <c r="H882" s="26">
        <f t="shared" si="91"/>
        <v>42875</v>
      </c>
      <c r="I882" s="7" t="s">
        <v>890</v>
      </c>
      <c r="J882" s="7" t="s">
        <v>20</v>
      </c>
      <c r="K882" s="7">
        <v>4.95</v>
      </c>
      <c r="L882" s="7"/>
      <c r="M882" s="7">
        <v>7.1</v>
      </c>
      <c r="N882" s="7">
        <v>19</v>
      </c>
      <c r="P882" s="26">
        <f t="shared" si="92"/>
        <v>42875</v>
      </c>
      <c r="Q882" s="7" t="s">
        <v>890</v>
      </c>
      <c r="R882" s="7" t="s">
        <v>20</v>
      </c>
      <c r="S882" s="7">
        <v>5.05</v>
      </c>
      <c r="T882" s="7">
        <v>4.0999999999999996</v>
      </c>
      <c r="U882" s="7">
        <v>7.2</v>
      </c>
      <c r="V882" s="7">
        <v>18.899999999999999</v>
      </c>
      <c r="X882" s="26">
        <f t="shared" si="93"/>
        <v>42875</v>
      </c>
      <c r="Y882" s="174" t="s">
        <v>890</v>
      </c>
      <c r="Z882" s="174" t="s">
        <v>20</v>
      </c>
      <c r="AA882" s="174">
        <v>5.65</v>
      </c>
      <c r="AB882" s="174">
        <v>4.3</v>
      </c>
      <c r="AC882" s="174">
        <v>6.1</v>
      </c>
      <c r="AD882" s="174">
        <v>18.600000000000001</v>
      </c>
      <c r="AF882" s="26" t="e">
        <f t="shared" si="94"/>
        <v>#VALUE!</v>
      </c>
      <c r="AG882" s="7"/>
      <c r="AH882" s="7"/>
      <c r="AI882" s="7"/>
      <c r="AJ882" s="7"/>
      <c r="AK882" s="7"/>
      <c r="AL882" s="7"/>
      <c r="AN882" s="26" t="e">
        <f t="shared" si="95"/>
        <v>#VALUE!</v>
      </c>
      <c r="AO882" s="7"/>
      <c r="AP882" s="7"/>
      <c r="AQ882" s="7"/>
      <c r="AR882" s="7"/>
      <c r="AS882" s="7"/>
      <c r="AT882" s="7"/>
      <c r="AV882" s="26" t="e">
        <f t="shared" si="96"/>
        <v>#VALUE!</v>
      </c>
      <c r="AW882" s="7"/>
      <c r="AX882" s="7"/>
      <c r="AY882" s="7"/>
      <c r="AZ882" s="7"/>
      <c r="BA882" s="7"/>
      <c r="BB882" s="7"/>
    </row>
    <row r="883" spans="1:54" x14ac:dyDescent="0.45">
      <c r="A883" s="48">
        <f t="shared" si="97"/>
        <v>42876</v>
      </c>
      <c r="B883" s="60"/>
      <c r="C883" s="61">
        <f>INDEX(($I$12:$N$1473,$Q$12:$V$1473,$Y$12:$AD$1473),$A883-VLOOKUP($C$3,$CA$3:$CC$10,3,FALSE)+1,3,VLOOKUP($C$3,$CA$3:$CB$10,2,FALSE))</f>
        <v>3.65</v>
      </c>
      <c r="D883" s="61">
        <f>INDEX(($I$12:$N$1473,$Q$12:$V$1473,$Y$12:$AD$1473),$A883-VLOOKUP($C$3,$CA$3:$CC$10,3,FALSE)+1,4,VLOOKUP($C$3,$CA$3:$CB$10,2,FALSE))</f>
        <v>0</v>
      </c>
      <c r="E883" s="61">
        <f>INDEX(($I$12:$N$1473,$Q$12:$V$1473,$Y$12:$AD$1473),$A883-VLOOKUP($C$3,$CA$3:$CC$10,3,FALSE)+1,5,VLOOKUP($C$3,$CA$3:$CB$10,2,FALSE))</f>
        <v>7.3</v>
      </c>
      <c r="F883" s="62">
        <f>INDEX(($I$12:$N$1473,$Q$12:$V$1473,$Y$12:$AD$1473),$A883-VLOOKUP($C$3,$CA$3:$CC$10,3,FALSE)+1,6,VLOOKUP($C$3,$CA$3:$CB$10,2,FALSE))</f>
        <v>21.4</v>
      </c>
      <c r="G883" s="30"/>
      <c r="H883" s="26">
        <f t="shared" si="91"/>
        <v>42876</v>
      </c>
      <c r="I883" s="7" t="s">
        <v>891</v>
      </c>
      <c r="J883" s="7" t="s">
        <v>20</v>
      </c>
      <c r="K883" s="7">
        <v>1.8</v>
      </c>
      <c r="L883" s="7"/>
      <c r="M883" s="7">
        <v>9.6</v>
      </c>
      <c r="N883" s="7">
        <v>22.8</v>
      </c>
      <c r="P883" s="26">
        <f t="shared" si="92"/>
        <v>42876</v>
      </c>
      <c r="Q883" s="7" t="s">
        <v>891</v>
      </c>
      <c r="R883" s="7" t="s">
        <v>20</v>
      </c>
      <c r="S883" s="7">
        <v>3.91</v>
      </c>
      <c r="T883" s="7">
        <v>4.18</v>
      </c>
      <c r="U883" s="7">
        <v>8</v>
      </c>
      <c r="V883" s="7">
        <v>21.5</v>
      </c>
      <c r="X883" s="26">
        <f t="shared" si="93"/>
        <v>42876</v>
      </c>
      <c r="Y883" s="174" t="s">
        <v>891</v>
      </c>
      <c r="Z883" s="174" t="s">
        <v>20</v>
      </c>
      <c r="AA883" s="174">
        <v>3.65</v>
      </c>
      <c r="AB883" s="174">
        <v>0</v>
      </c>
      <c r="AC883" s="174">
        <v>7.3</v>
      </c>
      <c r="AD883" s="174">
        <v>21.4</v>
      </c>
      <c r="AF883" s="26" t="e">
        <f t="shared" si="94"/>
        <v>#VALUE!</v>
      </c>
      <c r="AG883" s="7"/>
      <c r="AH883" s="7"/>
      <c r="AI883" s="7"/>
      <c r="AJ883" s="7"/>
      <c r="AK883" s="7"/>
      <c r="AL883" s="7"/>
      <c r="AN883" s="26" t="e">
        <f t="shared" si="95"/>
        <v>#VALUE!</v>
      </c>
      <c r="AO883" s="7"/>
      <c r="AP883" s="7"/>
      <c r="AQ883" s="7"/>
      <c r="AR883" s="7"/>
      <c r="AS883" s="7"/>
      <c r="AT883" s="7"/>
      <c r="AV883" s="26" t="e">
        <f t="shared" si="96"/>
        <v>#VALUE!</v>
      </c>
      <c r="AW883" s="7"/>
      <c r="AX883" s="7"/>
      <c r="AY883" s="7"/>
      <c r="AZ883" s="7"/>
      <c r="BA883" s="7"/>
      <c r="BB883" s="7"/>
    </row>
    <row r="884" spans="1:54" x14ac:dyDescent="0.45">
      <c r="A884" s="48">
        <f t="shared" si="97"/>
        <v>42877</v>
      </c>
      <c r="B884" s="60"/>
      <c r="C884" s="61">
        <f>INDEX(($I$12:$N$1473,$Q$12:$V$1473,$Y$12:$AD$1473),$A884-VLOOKUP($C$3,$CA$3:$CC$10,3,FALSE)+1,3,VLOOKUP($C$3,$CA$3:$CB$10,2,FALSE))</f>
        <v>0</v>
      </c>
      <c r="D884" s="61">
        <f>INDEX(($I$12:$N$1473,$Q$12:$V$1473,$Y$12:$AD$1473),$A884-VLOOKUP($C$3,$CA$3:$CC$10,3,FALSE)+1,4,VLOOKUP($C$3,$CA$3:$CB$10,2,FALSE))</f>
        <v>0</v>
      </c>
      <c r="E884" s="61">
        <f>INDEX(($I$12:$N$1473,$Q$12:$V$1473,$Y$12:$AD$1473),$A884-VLOOKUP($C$3,$CA$3:$CC$10,3,FALSE)+1,5,VLOOKUP($C$3,$CA$3:$CB$10,2,FALSE))</f>
        <v>11.4</v>
      </c>
      <c r="F884" s="62">
        <f>INDEX(($I$12:$N$1473,$Q$12:$V$1473,$Y$12:$AD$1473),$A884-VLOOKUP($C$3,$CA$3:$CC$10,3,FALSE)+1,6,VLOOKUP($C$3,$CA$3:$CB$10,2,FALSE))</f>
        <v>26.6</v>
      </c>
      <c r="G884" s="30"/>
      <c r="H884" s="26">
        <f t="shared" si="91"/>
        <v>42877</v>
      </c>
      <c r="I884" s="7" t="s">
        <v>892</v>
      </c>
      <c r="J884" s="7" t="s">
        <v>20</v>
      </c>
      <c r="K884" s="7">
        <v>0</v>
      </c>
      <c r="L884" s="7"/>
      <c r="M884" s="7">
        <v>12.1</v>
      </c>
      <c r="N884" s="7">
        <v>26.5</v>
      </c>
      <c r="P884" s="26">
        <f t="shared" si="92"/>
        <v>42877</v>
      </c>
      <c r="Q884" s="7" t="s">
        <v>892</v>
      </c>
      <c r="R884" s="7" t="s">
        <v>20</v>
      </c>
      <c r="S884" s="7">
        <v>2.34</v>
      </c>
      <c r="T884" s="7">
        <v>4.18</v>
      </c>
      <c r="U884" s="7">
        <v>9.9</v>
      </c>
      <c r="V884" s="7">
        <v>26.2</v>
      </c>
      <c r="X884" s="26">
        <f t="shared" si="93"/>
        <v>42877</v>
      </c>
      <c r="Y884" s="174" t="s">
        <v>892</v>
      </c>
      <c r="Z884" s="174" t="s">
        <v>20</v>
      </c>
      <c r="AA884" s="174">
        <v>0</v>
      </c>
      <c r="AB884" s="174">
        <v>0</v>
      </c>
      <c r="AC884" s="174">
        <v>11.4</v>
      </c>
      <c r="AD884" s="174">
        <v>26.6</v>
      </c>
      <c r="AF884" s="26" t="e">
        <f t="shared" si="94"/>
        <v>#VALUE!</v>
      </c>
      <c r="AG884" s="7"/>
      <c r="AH884" s="7"/>
      <c r="AI884" s="7"/>
      <c r="AJ884" s="7"/>
      <c r="AK884" s="7"/>
      <c r="AL884" s="7"/>
      <c r="AN884" s="26" t="e">
        <f t="shared" si="95"/>
        <v>#VALUE!</v>
      </c>
      <c r="AO884" s="7"/>
      <c r="AP884" s="7"/>
      <c r="AQ884" s="7"/>
      <c r="AR884" s="7"/>
      <c r="AS884" s="7"/>
      <c r="AT884" s="7"/>
      <c r="AV884" s="26" t="e">
        <f t="shared" si="96"/>
        <v>#VALUE!</v>
      </c>
      <c r="AW884" s="7"/>
      <c r="AX884" s="7"/>
      <c r="AY884" s="7"/>
      <c r="AZ884" s="7"/>
      <c r="BA884" s="7"/>
      <c r="BB884" s="7"/>
    </row>
    <row r="885" spans="1:54" x14ac:dyDescent="0.45">
      <c r="A885" s="48">
        <f t="shared" si="97"/>
        <v>42878</v>
      </c>
      <c r="B885" s="60"/>
      <c r="C885" s="61">
        <f>INDEX(($I$12:$N$1473,$Q$12:$V$1473,$Y$12:$AD$1473),$A885-VLOOKUP($C$3,$CA$3:$CC$10,3,FALSE)+1,3,VLOOKUP($C$3,$CA$3:$CB$10,2,FALSE))</f>
        <v>0</v>
      </c>
      <c r="D885" s="61">
        <f>INDEX(($I$12:$N$1473,$Q$12:$V$1473,$Y$12:$AD$1473),$A885-VLOOKUP($C$3,$CA$3:$CC$10,3,FALSE)+1,4,VLOOKUP($C$3,$CA$3:$CB$10,2,FALSE))</f>
        <v>0</v>
      </c>
      <c r="E885" s="61">
        <f>INDEX(($I$12:$N$1473,$Q$12:$V$1473,$Y$12:$AD$1473),$A885-VLOOKUP($C$3,$CA$3:$CC$10,3,FALSE)+1,5,VLOOKUP($C$3,$CA$3:$CB$10,2,FALSE))</f>
        <v>14</v>
      </c>
      <c r="F885" s="62">
        <f>INDEX(($I$12:$N$1473,$Q$12:$V$1473,$Y$12:$AD$1473),$A885-VLOOKUP($C$3,$CA$3:$CC$10,3,FALSE)+1,6,VLOOKUP($C$3,$CA$3:$CB$10,2,FALSE))</f>
        <v>24.4</v>
      </c>
      <c r="G885" s="30"/>
      <c r="H885" s="26">
        <f t="shared" si="91"/>
        <v>42878</v>
      </c>
      <c r="I885" s="7" t="s">
        <v>893</v>
      </c>
      <c r="J885" s="7" t="s">
        <v>20</v>
      </c>
      <c r="K885" s="7">
        <v>0</v>
      </c>
      <c r="L885" s="7"/>
      <c r="M885" s="7">
        <v>14.5</v>
      </c>
      <c r="N885" s="7">
        <v>24.6</v>
      </c>
      <c r="P885" s="26">
        <f t="shared" si="92"/>
        <v>42878</v>
      </c>
      <c r="Q885" s="7" t="s">
        <v>893</v>
      </c>
      <c r="R885" s="7" t="s">
        <v>20</v>
      </c>
      <c r="S885" s="7">
        <v>0.97</v>
      </c>
      <c r="T885" s="7">
        <v>4.18</v>
      </c>
      <c r="U885" s="7">
        <v>14</v>
      </c>
      <c r="V885" s="7">
        <v>24.3</v>
      </c>
      <c r="X885" s="26">
        <f t="shared" si="93"/>
        <v>42878</v>
      </c>
      <c r="Y885" s="174" t="s">
        <v>893</v>
      </c>
      <c r="Z885" s="174" t="s">
        <v>20</v>
      </c>
      <c r="AA885" s="174">
        <v>0</v>
      </c>
      <c r="AB885" s="174">
        <v>0</v>
      </c>
      <c r="AC885" s="174">
        <v>14</v>
      </c>
      <c r="AD885" s="174">
        <v>24.4</v>
      </c>
      <c r="AF885" s="26" t="e">
        <f t="shared" si="94"/>
        <v>#VALUE!</v>
      </c>
      <c r="AG885" s="7"/>
      <c r="AH885" s="7"/>
      <c r="AI885" s="7"/>
      <c r="AJ885" s="7"/>
      <c r="AK885" s="7"/>
      <c r="AL885" s="7"/>
      <c r="AN885" s="26" t="e">
        <f t="shared" si="95"/>
        <v>#VALUE!</v>
      </c>
      <c r="AO885" s="7"/>
      <c r="AP885" s="7"/>
      <c r="AQ885" s="7"/>
      <c r="AR885" s="7"/>
      <c r="AS885" s="7"/>
      <c r="AT885" s="7"/>
      <c r="AV885" s="26" t="e">
        <f t="shared" si="96"/>
        <v>#VALUE!</v>
      </c>
      <c r="AW885" s="7"/>
      <c r="AX885" s="7"/>
      <c r="AY885" s="7"/>
      <c r="AZ885" s="7"/>
      <c r="BA885" s="7"/>
      <c r="BB885" s="7"/>
    </row>
    <row r="886" spans="1:54" x14ac:dyDescent="0.45">
      <c r="A886" s="48">
        <f t="shared" si="97"/>
        <v>42879</v>
      </c>
      <c r="B886" s="60"/>
      <c r="C886" s="61">
        <f>INDEX(($I$12:$N$1473,$Q$12:$V$1473,$Y$12:$AD$1473),$A886-VLOOKUP($C$3,$CA$3:$CC$10,3,FALSE)+1,3,VLOOKUP($C$3,$CA$3:$CB$10,2,FALSE))</f>
        <v>0</v>
      </c>
      <c r="D886" s="61">
        <f>INDEX(($I$12:$N$1473,$Q$12:$V$1473,$Y$12:$AD$1473),$A886-VLOOKUP($C$3,$CA$3:$CC$10,3,FALSE)+1,4,VLOOKUP($C$3,$CA$3:$CB$10,2,FALSE))</f>
        <v>0</v>
      </c>
      <c r="E886" s="61">
        <f>INDEX(($I$12:$N$1473,$Q$12:$V$1473,$Y$12:$AD$1473),$A886-VLOOKUP($C$3,$CA$3:$CC$10,3,FALSE)+1,5,VLOOKUP($C$3,$CA$3:$CB$10,2,FALSE))</f>
        <v>14.9</v>
      </c>
      <c r="F886" s="62">
        <f>INDEX(($I$12:$N$1473,$Q$12:$V$1473,$Y$12:$AD$1473),$A886-VLOOKUP($C$3,$CA$3:$CC$10,3,FALSE)+1,6,VLOOKUP($C$3,$CA$3:$CB$10,2,FALSE))</f>
        <v>24</v>
      </c>
      <c r="G886" s="30"/>
      <c r="H886" s="26">
        <f t="shared" si="91"/>
        <v>42879</v>
      </c>
      <c r="I886" s="7" t="s">
        <v>894</v>
      </c>
      <c r="J886" s="7" t="s">
        <v>20</v>
      </c>
      <c r="K886" s="7">
        <v>0</v>
      </c>
      <c r="L886" s="7"/>
      <c r="M886" s="7">
        <v>15.6</v>
      </c>
      <c r="N886" s="7">
        <v>25.4</v>
      </c>
      <c r="P886" s="26">
        <f t="shared" si="92"/>
        <v>42879</v>
      </c>
      <c r="Q886" s="7" t="s">
        <v>894</v>
      </c>
      <c r="R886" s="7" t="s">
        <v>20</v>
      </c>
      <c r="S886" s="7">
        <v>0.71</v>
      </c>
      <c r="T886" s="7">
        <v>4.18</v>
      </c>
      <c r="U886" s="7">
        <v>14.8</v>
      </c>
      <c r="V886" s="7">
        <v>24.3</v>
      </c>
      <c r="X886" s="26">
        <f t="shared" si="93"/>
        <v>42879</v>
      </c>
      <c r="Y886" s="174" t="s">
        <v>894</v>
      </c>
      <c r="Z886" s="174" t="s">
        <v>20</v>
      </c>
      <c r="AA886" s="174">
        <v>0</v>
      </c>
      <c r="AB886" s="174">
        <v>0</v>
      </c>
      <c r="AC886" s="174">
        <v>14.9</v>
      </c>
      <c r="AD886" s="174">
        <v>24</v>
      </c>
      <c r="AF886" s="26" t="e">
        <f t="shared" si="94"/>
        <v>#VALUE!</v>
      </c>
      <c r="AG886" s="7"/>
      <c r="AH886" s="7"/>
      <c r="AI886" s="7"/>
      <c r="AJ886" s="7"/>
      <c r="AK886" s="7"/>
      <c r="AL886" s="7"/>
      <c r="AN886" s="26" t="e">
        <f t="shared" si="95"/>
        <v>#VALUE!</v>
      </c>
      <c r="AO886" s="7"/>
      <c r="AP886" s="7"/>
      <c r="AQ886" s="7"/>
      <c r="AR886" s="7"/>
      <c r="AS886" s="7"/>
      <c r="AT886" s="7"/>
      <c r="AV886" s="26" t="e">
        <f t="shared" si="96"/>
        <v>#VALUE!</v>
      </c>
      <c r="AW886" s="7"/>
      <c r="AX886" s="7"/>
      <c r="AY886" s="7"/>
      <c r="AZ886" s="7"/>
      <c r="BA886" s="7"/>
      <c r="BB886" s="7"/>
    </row>
    <row r="887" spans="1:54" x14ac:dyDescent="0.45">
      <c r="A887" s="48">
        <f t="shared" si="97"/>
        <v>42880</v>
      </c>
      <c r="B887" s="60"/>
      <c r="C887" s="61">
        <f>INDEX(($I$12:$N$1473,$Q$12:$V$1473,$Y$12:$AD$1473),$A887-VLOOKUP($C$3,$CA$3:$CC$10,3,FALSE)+1,3,VLOOKUP($C$3,$CA$3:$CB$10,2,FALSE))</f>
        <v>0</v>
      </c>
      <c r="D887" s="61">
        <f>INDEX(($I$12:$N$1473,$Q$12:$V$1473,$Y$12:$AD$1473),$A887-VLOOKUP($C$3,$CA$3:$CC$10,3,FALSE)+1,4,VLOOKUP($C$3,$CA$3:$CB$10,2,FALSE))</f>
        <v>0</v>
      </c>
      <c r="E887" s="61">
        <f>INDEX(($I$12:$N$1473,$Q$12:$V$1473,$Y$12:$AD$1473),$A887-VLOOKUP($C$3,$CA$3:$CC$10,3,FALSE)+1,5,VLOOKUP($C$3,$CA$3:$CB$10,2,FALSE))</f>
        <v>14.4</v>
      </c>
      <c r="F887" s="62">
        <f>INDEX(($I$12:$N$1473,$Q$12:$V$1473,$Y$12:$AD$1473),$A887-VLOOKUP($C$3,$CA$3:$CC$10,3,FALSE)+1,6,VLOOKUP($C$3,$CA$3:$CB$10,2,FALSE))</f>
        <v>26.4</v>
      </c>
      <c r="G887" s="30"/>
      <c r="H887" s="26">
        <f t="shared" si="91"/>
        <v>42880</v>
      </c>
      <c r="I887" s="7" t="s">
        <v>895</v>
      </c>
      <c r="J887" s="7" t="s">
        <v>20</v>
      </c>
      <c r="K887" s="7">
        <v>0</v>
      </c>
      <c r="L887" s="7"/>
      <c r="M887" s="7">
        <v>16</v>
      </c>
      <c r="N887" s="7">
        <v>27.5</v>
      </c>
      <c r="P887" s="26">
        <f t="shared" si="92"/>
        <v>42880</v>
      </c>
      <c r="Q887" s="7" t="s">
        <v>895</v>
      </c>
      <c r="R887" s="7" t="s">
        <v>20</v>
      </c>
      <c r="S887" s="7">
        <v>0.96</v>
      </c>
      <c r="T887" s="7">
        <v>4.18</v>
      </c>
      <c r="U887" s="7">
        <v>13.7</v>
      </c>
      <c r="V887" s="7">
        <v>26.4</v>
      </c>
      <c r="X887" s="26">
        <f t="shared" si="93"/>
        <v>42880</v>
      </c>
      <c r="Y887" s="174" t="s">
        <v>895</v>
      </c>
      <c r="Z887" s="174" t="s">
        <v>20</v>
      </c>
      <c r="AA887" s="174">
        <v>0</v>
      </c>
      <c r="AB887" s="174">
        <v>0</v>
      </c>
      <c r="AC887" s="174">
        <v>14.4</v>
      </c>
      <c r="AD887" s="174">
        <v>26.4</v>
      </c>
      <c r="AF887" s="26" t="e">
        <f t="shared" si="94"/>
        <v>#VALUE!</v>
      </c>
      <c r="AG887" s="7"/>
      <c r="AH887" s="7"/>
      <c r="AI887" s="7"/>
      <c r="AJ887" s="7"/>
      <c r="AK887" s="7"/>
      <c r="AL887" s="7"/>
      <c r="AN887" s="26" t="e">
        <f t="shared" si="95"/>
        <v>#VALUE!</v>
      </c>
      <c r="AO887" s="7"/>
      <c r="AP887" s="7"/>
      <c r="AQ887" s="7"/>
      <c r="AR887" s="7"/>
      <c r="AS887" s="7"/>
      <c r="AT887" s="7"/>
      <c r="AV887" s="26" t="e">
        <f t="shared" si="96"/>
        <v>#VALUE!</v>
      </c>
      <c r="AW887" s="7"/>
      <c r="AX887" s="7"/>
      <c r="AY887" s="7"/>
      <c r="AZ887" s="7"/>
      <c r="BA887" s="7"/>
      <c r="BB887" s="7"/>
    </row>
    <row r="888" spans="1:54" x14ac:dyDescent="0.45">
      <c r="A888" s="48">
        <f t="shared" si="97"/>
        <v>42881</v>
      </c>
      <c r="B888" s="60"/>
      <c r="C888" s="61">
        <f>INDEX(($I$12:$N$1473,$Q$12:$V$1473,$Y$12:$AD$1473),$A888-VLOOKUP($C$3,$CA$3:$CC$10,3,FALSE)+1,3,VLOOKUP($C$3,$CA$3:$CB$10,2,FALSE))</f>
        <v>0</v>
      </c>
      <c r="D888" s="61">
        <f>INDEX(($I$12:$N$1473,$Q$12:$V$1473,$Y$12:$AD$1473),$A888-VLOOKUP($C$3,$CA$3:$CC$10,3,FALSE)+1,4,VLOOKUP($C$3,$CA$3:$CB$10,2,FALSE))</f>
        <v>0</v>
      </c>
      <c r="E888" s="61">
        <f>INDEX(($I$12:$N$1473,$Q$12:$V$1473,$Y$12:$AD$1473),$A888-VLOOKUP($C$3,$CA$3:$CC$10,3,FALSE)+1,5,VLOOKUP($C$3,$CA$3:$CB$10,2,FALSE))</f>
        <v>15.3</v>
      </c>
      <c r="F888" s="62">
        <f>INDEX(($I$12:$N$1473,$Q$12:$V$1473,$Y$12:$AD$1473),$A888-VLOOKUP($C$3,$CA$3:$CC$10,3,FALSE)+1,6,VLOOKUP($C$3,$CA$3:$CB$10,2,FALSE))</f>
        <v>27.7</v>
      </c>
      <c r="G888" s="30"/>
      <c r="H888" s="26">
        <f t="shared" si="91"/>
        <v>42881</v>
      </c>
      <c r="I888" s="7" t="s">
        <v>896</v>
      </c>
      <c r="J888" s="7" t="s">
        <v>20</v>
      </c>
      <c r="K888" s="7">
        <v>0</v>
      </c>
      <c r="L888" s="7"/>
      <c r="M888" s="7">
        <v>16.5</v>
      </c>
      <c r="N888" s="7">
        <v>28.8</v>
      </c>
      <c r="P888" s="26">
        <f t="shared" si="92"/>
        <v>42881</v>
      </c>
      <c r="Q888" s="7" t="s">
        <v>896</v>
      </c>
      <c r="R888" s="7" t="s">
        <v>20</v>
      </c>
      <c r="S888" s="7">
        <v>0.88</v>
      </c>
      <c r="T888" s="7">
        <v>4.18</v>
      </c>
      <c r="U888" s="7">
        <v>13.7</v>
      </c>
      <c r="V888" s="7">
        <v>28.2</v>
      </c>
      <c r="X888" s="26">
        <f t="shared" si="93"/>
        <v>42881</v>
      </c>
      <c r="Y888" s="174" t="s">
        <v>896</v>
      </c>
      <c r="Z888" s="174" t="s">
        <v>20</v>
      </c>
      <c r="AA888" s="174">
        <v>0</v>
      </c>
      <c r="AB888" s="174">
        <v>0</v>
      </c>
      <c r="AC888" s="174">
        <v>15.3</v>
      </c>
      <c r="AD888" s="174">
        <v>27.7</v>
      </c>
      <c r="AF888" s="26" t="e">
        <f t="shared" si="94"/>
        <v>#VALUE!</v>
      </c>
      <c r="AG888" s="7"/>
      <c r="AH888" s="7"/>
      <c r="AI888" s="7"/>
      <c r="AJ888" s="7"/>
      <c r="AK888" s="7"/>
      <c r="AL888" s="7"/>
      <c r="AN888" s="26" t="e">
        <f t="shared" si="95"/>
        <v>#VALUE!</v>
      </c>
      <c r="AO888" s="7"/>
      <c r="AP888" s="7"/>
      <c r="AQ888" s="7"/>
      <c r="AR888" s="7"/>
      <c r="AS888" s="7"/>
      <c r="AT888" s="7"/>
      <c r="AV888" s="26" t="e">
        <f t="shared" si="96"/>
        <v>#VALUE!</v>
      </c>
      <c r="AW888" s="7"/>
      <c r="AX888" s="7"/>
      <c r="AY888" s="7"/>
      <c r="AZ888" s="7"/>
      <c r="BA888" s="7"/>
      <c r="BB888" s="7"/>
    </row>
    <row r="889" spans="1:54" x14ac:dyDescent="0.45">
      <c r="A889" s="48">
        <f t="shared" si="97"/>
        <v>42882</v>
      </c>
      <c r="B889" s="60"/>
      <c r="C889" s="61">
        <f>INDEX(($I$12:$N$1473,$Q$12:$V$1473,$Y$12:$AD$1473),$A889-VLOOKUP($C$3,$CA$3:$CC$10,3,FALSE)+1,3,VLOOKUP($C$3,$CA$3:$CB$10,2,FALSE))</f>
        <v>0</v>
      </c>
      <c r="D889" s="61">
        <f>INDEX(($I$12:$N$1473,$Q$12:$V$1473,$Y$12:$AD$1473),$A889-VLOOKUP($C$3,$CA$3:$CC$10,3,FALSE)+1,4,VLOOKUP($C$3,$CA$3:$CB$10,2,FALSE))</f>
        <v>0</v>
      </c>
      <c r="E889" s="61">
        <f>INDEX(($I$12:$N$1473,$Q$12:$V$1473,$Y$12:$AD$1473),$A889-VLOOKUP($C$3,$CA$3:$CC$10,3,FALSE)+1,5,VLOOKUP($C$3,$CA$3:$CB$10,2,FALSE))</f>
        <v>16.3</v>
      </c>
      <c r="F889" s="62">
        <f>INDEX(($I$12:$N$1473,$Q$12:$V$1473,$Y$12:$AD$1473),$A889-VLOOKUP($C$3,$CA$3:$CC$10,3,FALSE)+1,6,VLOOKUP($C$3,$CA$3:$CB$10,2,FALSE))</f>
        <v>30.4</v>
      </c>
      <c r="G889" s="30"/>
      <c r="H889" s="26">
        <f t="shared" si="91"/>
        <v>42882</v>
      </c>
      <c r="I889" s="7" t="s">
        <v>897</v>
      </c>
      <c r="J889" s="7" t="s">
        <v>20</v>
      </c>
      <c r="K889" s="7">
        <v>0</v>
      </c>
      <c r="L889" s="7"/>
      <c r="M889" s="7">
        <v>17.8</v>
      </c>
      <c r="N889" s="7">
        <v>31.2</v>
      </c>
      <c r="P889" s="26">
        <f t="shared" si="92"/>
        <v>42882</v>
      </c>
      <c r="Q889" s="7" t="s">
        <v>897</v>
      </c>
      <c r="R889" s="7" t="s">
        <v>20</v>
      </c>
      <c r="S889" s="7">
        <v>0.35</v>
      </c>
      <c r="T889" s="7">
        <v>4.18</v>
      </c>
      <c r="U889" s="7">
        <v>15.6</v>
      </c>
      <c r="V889" s="7">
        <v>31.2</v>
      </c>
      <c r="X889" s="26">
        <f t="shared" si="93"/>
        <v>42882</v>
      </c>
      <c r="Y889" s="174" t="s">
        <v>897</v>
      </c>
      <c r="Z889" s="174" t="s">
        <v>20</v>
      </c>
      <c r="AA889" s="174">
        <v>0</v>
      </c>
      <c r="AB889" s="174">
        <v>0</v>
      </c>
      <c r="AC889" s="174">
        <v>16.3</v>
      </c>
      <c r="AD889" s="174">
        <v>30.4</v>
      </c>
      <c r="AF889" s="26" t="e">
        <f t="shared" si="94"/>
        <v>#VALUE!</v>
      </c>
      <c r="AG889" s="7"/>
      <c r="AH889" s="7"/>
      <c r="AI889" s="7"/>
      <c r="AJ889" s="7"/>
      <c r="AK889" s="7"/>
      <c r="AL889" s="7"/>
      <c r="AN889" s="26" t="e">
        <f t="shared" si="95"/>
        <v>#VALUE!</v>
      </c>
      <c r="AO889" s="7"/>
      <c r="AP889" s="7"/>
      <c r="AQ889" s="7"/>
      <c r="AR889" s="7"/>
      <c r="AS889" s="7"/>
      <c r="AT889" s="7"/>
      <c r="AV889" s="26" t="e">
        <f t="shared" si="96"/>
        <v>#VALUE!</v>
      </c>
      <c r="AW889" s="7"/>
      <c r="AX889" s="7"/>
      <c r="AY889" s="7"/>
      <c r="AZ889" s="7"/>
      <c r="BA889" s="7"/>
      <c r="BB889" s="7"/>
    </row>
    <row r="890" spans="1:54" x14ac:dyDescent="0.45">
      <c r="A890" s="48">
        <f t="shared" si="97"/>
        <v>42883</v>
      </c>
      <c r="B890" s="60"/>
      <c r="C890" s="61">
        <f>INDEX(($I$12:$N$1473,$Q$12:$V$1473,$Y$12:$AD$1473),$A890-VLOOKUP($C$3,$CA$3:$CC$10,3,FALSE)+1,3,VLOOKUP($C$3,$CA$3:$CB$10,2,FALSE))</f>
        <v>0</v>
      </c>
      <c r="D890" s="61">
        <f>INDEX(($I$12:$N$1473,$Q$12:$V$1473,$Y$12:$AD$1473),$A890-VLOOKUP($C$3,$CA$3:$CC$10,3,FALSE)+1,4,VLOOKUP($C$3,$CA$3:$CB$10,2,FALSE))</f>
        <v>0</v>
      </c>
      <c r="E890" s="61">
        <f>INDEX(($I$12:$N$1473,$Q$12:$V$1473,$Y$12:$AD$1473),$A890-VLOOKUP($C$3,$CA$3:$CC$10,3,FALSE)+1,5,VLOOKUP($C$3,$CA$3:$CB$10,2,FALSE))</f>
        <v>16.8</v>
      </c>
      <c r="F890" s="62">
        <f>INDEX(($I$12:$N$1473,$Q$12:$V$1473,$Y$12:$AD$1473),$A890-VLOOKUP($C$3,$CA$3:$CC$10,3,FALSE)+1,6,VLOOKUP($C$3,$CA$3:$CB$10,2,FALSE))</f>
        <v>31.7</v>
      </c>
      <c r="G890" s="30"/>
      <c r="H890" s="26">
        <f t="shared" si="91"/>
        <v>42883</v>
      </c>
      <c r="I890" s="7" t="s">
        <v>898</v>
      </c>
      <c r="J890" s="7" t="s">
        <v>20</v>
      </c>
      <c r="K890" s="7">
        <v>0</v>
      </c>
      <c r="L890" s="7"/>
      <c r="M890" s="7">
        <v>17.5</v>
      </c>
      <c r="N890" s="7">
        <v>32.299999999999997</v>
      </c>
      <c r="P890" s="26">
        <f t="shared" si="92"/>
        <v>42883</v>
      </c>
      <c r="Q890" s="7" t="s">
        <v>898</v>
      </c>
      <c r="R890" s="7" t="s">
        <v>20</v>
      </c>
      <c r="S890" s="7">
        <v>0.15</v>
      </c>
      <c r="T890" s="7">
        <v>4.18</v>
      </c>
      <c r="U890" s="7">
        <v>16.7</v>
      </c>
      <c r="V890" s="7">
        <v>31.6</v>
      </c>
      <c r="X890" s="26">
        <f t="shared" si="93"/>
        <v>42883</v>
      </c>
      <c r="Y890" s="174" t="s">
        <v>898</v>
      </c>
      <c r="Z890" s="174" t="s">
        <v>20</v>
      </c>
      <c r="AA890" s="174">
        <v>0</v>
      </c>
      <c r="AB890" s="174">
        <v>0</v>
      </c>
      <c r="AC890" s="174">
        <v>16.8</v>
      </c>
      <c r="AD890" s="174">
        <v>31.7</v>
      </c>
      <c r="AF890" s="26" t="e">
        <f t="shared" si="94"/>
        <v>#VALUE!</v>
      </c>
      <c r="AG890" s="7"/>
      <c r="AH890" s="7"/>
      <c r="AI890" s="7"/>
      <c r="AJ890" s="7"/>
      <c r="AK890" s="7"/>
      <c r="AL890" s="7"/>
      <c r="AN890" s="26" t="e">
        <f t="shared" si="95"/>
        <v>#VALUE!</v>
      </c>
      <c r="AO890" s="7"/>
      <c r="AP890" s="7"/>
      <c r="AQ890" s="7"/>
      <c r="AR890" s="7"/>
      <c r="AS890" s="7"/>
      <c r="AT890" s="7"/>
      <c r="AV890" s="26" t="e">
        <f t="shared" si="96"/>
        <v>#VALUE!</v>
      </c>
      <c r="AW890" s="7"/>
      <c r="AX890" s="7"/>
      <c r="AY890" s="7"/>
      <c r="AZ890" s="7"/>
      <c r="BA890" s="7"/>
      <c r="BB890" s="7"/>
    </row>
    <row r="891" spans="1:54" x14ac:dyDescent="0.45">
      <c r="A891" s="48">
        <f t="shared" si="97"/>
        <v>42884</v>
      </c>
      <c r="B891" s="60"/>
      <c r="C891" s="61">
        <f>INDEX(($I$12:$N$1473,$Q$12:$V$1473,$Y$12:$AD$1473),$A891-VLOOKUP($C$3,$CA$3:$CC$10,3,FALSE)+1,3,VLOOKUP($C$3,$CA$3:$CB$10,2,FALSE))</f>
        <v>0</v>
      </c>
      <c r="D891" s="61">
        <f>INDEX(($I$12:$N$1473,$Q$12:$V$1473,$Y$12:$AD$1473),$A891-VLOOKUP($C$3,$CA$3:$CC$10,3,FALSE)+1,4,VLOOKUP($C$3,$CA$3:$CB$10,2,FALSE))</f>
        <v>0</v>
      </c>
      <c r="E891" s="61">
        <f>INDEX(($I$12:$N$1473,$Q$12:$V$1473,$Y$12:$AD$1473),$A891-VLOOKUP($C$3,$CA$3:$CC$10,3,FALSE)+1,5,VLOOKUP($C$3,$CA$3:$CB$10,2,FALSE))</f>
        <v>18.7</v>
      </c>
      <c r="F891" s="62">
        <f>INDEX(($I$12:$N$1473,$Q$12:$V$1473,$Y$12:$AD$1473),$A891-VLOOKUP($C$3,$CA$3:$CC$10,3,FALSE)+1,6,VLOOKUP($C$3,$CA$3:$CB$10,2,FALSE))</f>
        <v>28.9</v>
      </c>
      <c r="G891" s="30"/>
      <c r="H891" s="26">
        <f t="shared" si="91"/>
        <v>42884</v>
      </c>
      <c r="I891" s="7" t="s">
        <v>899</v>
      </c>
      <c r="J891" s="7" t="s">
        <v>20</v>
      </c>
      <c r="K891" s="7">
        <v>0</v>
      </c>
      <c r="L891" s="7"/>
      <c r="M891" s="7">
        <v>20.7</v>
      </c>
      <c r="N891" s="7">
        <v>28.7</v>
      </c>
      <c r="P891" s="26">
        <f t="shared" si="92"/>
        <v>42884</v>
      </c>
      <c r="Q891" s="7" t="s">
        <v>899</v>
      </c>
      <c r="R891" s="7" t="s">
        <v>20</v>
      </c>
      <c r="S891" s="7">
        <v>0</v>
      </c>
      <c r="T891" s="7">
        <v>4.18</v>
      </c>
      <c r="U891" s="7">
        <v>19.100000000000001</v>
      </c>
      <c r="V891" s="7">
        <v>29</v>
      </c>
      <c r="X891" s="26">
        <f t="shared" si="93"/>
        <v>42884</v>
      </c>
      <c r="Y891" s="174" t="s">
        <v>899</v>
      </c>
      <c r="Z891" s="174" t="s">
        <v>20</v>
      </c>
      <c r="AA891" s="174">
        <v>0</v>
      </c>
      <c r="AB891" s="174">
        <v>0</v>
      </c>
      <c r="AC891" s="174">
        <v>18.7</v>
      </c>
      <c r="AD891" s="174">
        <v>28.9</v>
      </c>
      <c r="AF891" s="26" t="e">
        <f t="shared" si="94"/>
        <v>#VALUE!</v>
      </c>
      <c r="AG891" s="7"/>
      <c r="AH891" s="7"/>
      <c r="AI891" s="7"/>
      <c r="AJ891" s="7"/>
      <c r="AK891" s="7"/>
      <c r="AL891" s="7"/>
      <c r="AN891" s="26" t="e">
        <f t="shared" si="95"/>
        <v>#VALUE!</v>
      </c>
      <c r="AO891" s="7"/>
      <c r="AP891" s="7"/>
      <c r="AQ891" s="7"/>
      <c r="AR891" s="7"/>
      <c r="AS891" s="7"/>
      <c r="AT891" s="7"/>
      <c r="AV891" s="26" t="e">
        <f t="shared" si="96"/>
        <v>#VALUE!</v>
      </c>
      <c r="AW891" s="7"/>
      <c r="AX891" s="7"/>
      <c r="AY891" s="7"/>
      <c r="AZ891" s="7"/>
      <c r="BA891" s="7"/>
      <c r="BB891" s="7"/>
    </row>
    <row r="892" spans="1:54" x14ac:dyDescent="0.45">
      <c r="A892" s="48">
        <f t="shared" si="97"/>
        <v>42885</v>
      </c>
      <c r="B892" s="60"/>
      <c r="C892" s="61">
        <f>INDEX(($I$12:$N$1473,$Q$12:$V$1473,$Y$12:$AD$1473),$A892-VLOOKUP($C$3,$CA$3:$CC$10,3,FALSE)+1,3,VLOOKUP($C$3,$CA$3:$CB$10,2,FALSE))</f>
        <v>0</v>
      </c>
      <c r="D892" s="61">
        <f>INDEX(($I$12:$N$1473,$Q$12:$V$1473,$Y$12:$AD$1473),$A892-VLOOKUP($C$3,$CA$3:$CC$10,3,FALSE)+1,4,VLOOKUP($C$3,$CA$3:$CB$10,2,FALSE))</f>
        <v>0</v>
      </c>
      <c r="E892" s="61">
        <f>INDEX(($I$12:$N$1473,$Q$12:$V$1473,$Y$12:$AD$1473),$A892-VLOOKUP($C$3,$CA$3:$CC$10,3,FALSE)+1,5,VLOOKUP($C$3,$CA$3:$CB$10,2,FALSE))</f>
        <v>17.3</v>
      </c>
      <c r="F892" s="62">
        <f>INDEX(($I$12:$N$1473,$Q$12:$V$1473,$Y$12:$AD$1473),$A892-VLOOKUP($C$3,$CA$3:$CC$10,3,FALSE)+1,6,VLOOKUP($C$3,$CA$3:$CB$10,2,FALSE))</f>
        <v>23.7</v>
      </c>
      <c r="G892" s="30"/>
      <c r="H892" s="26">
        <f t="shared" si="91"/>
        <v>42885</v>
      </c>
      <c r="I892" s="7" t="s">
        <v>900</v>
      </c>
      <c r="J892" s="7" t="s">
        <v>20</v>
      </c>
      <c r="K892" s="7">
        <v>0</v>
      </c>
      <c r="L892" s="7"/>
      <c r="M892" s="7">
        <v>17.100000000000001</v>
      </c>
      <c r="N892" s="7">
        <v>22.7</v>
      </c>
      <c r="P892" s="26">
        <f t="shared" si="92"/>
        <v>42885</v>
      </c>
      <c r="Q892" s="7" t="s">
        <v>900</v>
      </c>
      <c r="R892" s="7" t="s">
        <v>20</v>
      </c>
      <c r="S892" s="7">
        <v>0.1</v>
      </c>
      <c r="T892" s="7">
        <v>4.18</v>
      </c>
      <c r="U892" s="7">
        <v>17.3</v>
      </c>
      <c r="V892" s="7">
        <v>22.5</v>
      </c>
      <c r="X892" s="26">
        <f t="shared" si="93"/>
        <v>42885</v>
      </c>
      <c r="Y892" s="174" t="s">
        <v>900</v>
      </c>
      <c r="Z892" s="174" t="s">
        <v>20</v>
      </c>
      <c r="AA892" s="174">
        <v>0</v>
      </c>
      <c r="AB892" s="174">
        <v>0</v>
      </c>
      <c r="AC892" s="174">
        <v>17.3</v>
      </c>
      <c r="AD892" s="174">
        <v>23.7</v>
      </c>
      <c r="AF892" s="26" t="e">
        <f t="shared" si="94"/>
        <v>#VALUE!</v>
      </c>
      <c r="AG892" s="7"/>
      <c r="AH892" s="7"/>
      <c r="AI892" s="7"/>
      <c r="AJ892" s="7"/>
      <c r="AK892" s="7"/>
      <c r="AL892" s="7"/>
      <c r="AN892" s="26" t="e">
        <f t="shared" si="95"/>
        <v>#VALUE!</v>
      </c>
      <c r="AO892" s="7"/>
      <c r="AP892" s="7"/>
      <c r="AQ892" s="7"/>
      <c r="AR892" s="7"/>
      <c r="AS892" s="7"/>
      <c r="AT892" s="7"/>
      <c r="AV892" s="26" t="e">
        <f t="shared" si="96"/>
        <v>#VALUE!</v>
      </c>
      <c r="AW892" s="7"/>
      <c r="AX892" s="7"/>
      <c r="AY892" s="7"/>
      <c r="AZ892" s="7"/>
      <c r="BA892" s="7"/>
      <c r="BB892" s="7"/>
    </row>
    <row r="893" spans="1:54" x14ac:dyDescent="0.45">
      <c r="A893" s="48">
        <f t="shared" si="97"/>
        <v>42886</v>
      </c>
      <c r="B893" s="60"/>
      <c r="C893" s="61">
        <f>INDEX(($I$12:$N$1473,$Q$12:$V$1473,$Y$12:$AD$1473),$A893-VLOOKUP($C$3,$CA$3:$CC$10,3,FALSE)+1,3,VLOOKUP($C$3,$CA$3:$CB$10,2,FALSE))</f>
        <v>0.4</v>
      </c>
      <c r="D893" s="61">
        <f>INDEX(($I$12:$N$1473,$Q$12:$V$1473,$Y$12:$AD$1473),$A893-VLOOKUP($C$3,$CA$3:$CC$10,3,FALSE)+1,4,VLOOKUP($C$3,$CA$3:$CB$10,2,FALSE))</f>
        <v>0</v>
      </c>
      <c r="E893" s="61">
        <f>INDEX(($I$12:$N$1473,$Q$12:$V$1473,$Y$12:$AD$1473),$A893-VLOOKUP($C$3,$CA$3:$CC$10,3,FALSE)+1,5,VLOOKUP($C$3,$CA$3:$CB$10,2,FALSE))</f>
        <v>10.8</v>
      </c>
      <c r="F893" s="62">
        <f>INDEX(($I$12:$N$1473,$Q$12:$V$1473,$Y$12:$AD$1473),$A893-VLOOKUP($C$3,$CA$3:$CC$10,3,FALSE)+1,6,VLOOKUP($C$3,$CA$3:$CB$10,2,FALSE))</f>
        <v>24.4</v>
      </c>
      <c r="G893" s="30"/>
      <c r="H893" s="26">
        <f t="shared" si="91"/>
        <v>42886</v>
      </c>
      <c r="I893" s="7" t="s">
        <v>901</v>
      </c>
      <c r="J893" s="7" t="s">
        <v>20</v>
      </c>
      <c r="K893" s="7">
        <v>0</v>
      </c>
      <c r="L893" s="7"/>
      <c r="M893" s="7">
        <v>14.4</v>
      </c>
      <c r="N893" s="7">
        <v>24.9</v>
      </c>
      <c r="P893" s="26">
        <f t="shared" si="92"/>
        <v>42886</v>
      </c>
      <c r="Q893" s="7" t="s">
        <v>901</v>
      </c>
      <c r="R893" s="7" t="s">
        <v>20</v>
      </c>
      <c r="S893" s="7">
        <v>1.99</v>
      </c>
      <c r="T893" s="7">
        <v>4.18</v>
      </c>
      <c r="U893" s="7">
        <v>11.3</v>
      </c>
      <c r="V893" s="7">
        <v>24.3</v>
      </c>
      <c r="X893" s="26">
        <f t="shared" si="93"/>
        <v>42886</v>
      </c>
      <c r="Y893" s="174" t="s">
        <v>901</v>
      </c>
      <c r="Z893" s="174" t="s">
        <v>20</v>
      </c>
      <c r="AA893" s="174">
        <v>0.4</v>
      </c>
      <c r="AB893" s="174">
        <v>0</v>
      </c>
      <c r="AC893" s="174">
        <v>10.8</v>
      </c>
      <c r="AD893" s="174">
        <v>24.4</v>
      </c>
      <c r="AF893" s="26" t="e">
        <f t="shared" si="94"/>
        <v>#VALUE!</v>
      </c>
      <c r="AG893" s="7"/>
      <c r="AH893" s="7"/>
      <c r="AI893" s="7"/>
      <c r="AJ893" s="7"/>
      <c r="AK893" s="7"/>
      <c r="AL893" s="7"/>
      <c r="AN893" s="26" t="e">
        <f t="shared" si="95"/>
        <v>#VALUE!</v>
      </c>
      <c r="AO893" s="7"/>
      <c r="AP893" s="7"/>
      <c r="AQ893" s="7"/>
      <c r="AR893" s="7"/>
      <c r="AS893" s="7"/>
      <c r="AT893" s="7"/>
      <c r="AV893" s="26" t="e">
        <f t="shared" si="96"/>
        <v>#VALUE!</v>
      </c>
      <c r="AW893" s="7"/>
      <c r="AX893" s="7"/>
      <c r="AY893" s="7"/>
      <c r="AZ893" s="7"/>
      <c r="BA893" s="7"/>
      <c r="BB893" s="7"/>
    </row>
    <row r="894" spans="1:54" x14ac:dyDescent="0.45">
      <c r="A894" s="48">
        <f t="shared" si="97"/>
        <v>42887</v>
      </c>
      <c r="B894" s="60"/>
      <c r="C894" s="61">
        <f>INDEX(($I$12:$N$1473,$Q$12:$V$1473,$Y$12:$AD$1473),$A894-VLOOKUP($C$3,$CA$3:$CC$10,3,FALSE)+1,3,VLOOKUP($C$3,$CA$3:$CB$10,2,FALSE))</f>
        <v>0</v>
      </c>
      <c r="D894" s="61">
        <f>INDEX(($I$12:$N$1473,$Q$12:$V$1473,$Y$12:$AD$1473),$A894-VLOOKUP($C$3,$CA$3:$CC$10,3,FALSE)+1,4,VLOOKUP($C$3,$CA$3:$CB$10,2,FALSE))</f>
        <v>0</v>
      </c>
      <c r="E894" s="61">
        <f>INDEX(($I$12:$N$1473,$Q$12:$V$1473,$Y$12:$AD$1473),$A894-VLOOKUP($C$3,$CA$3:$CC$10,3,FALSE)+1,5,VLOOKUP($C$3,$CA$3:$CB$10,2,FALSE))</f>
        <v>13.5</v>
      </c>
      <c r="F894" s="62">
        <f>INDEX(($I$12:$N$1473,$Q$12:$V$1473,$Y$12:$AD$1473),$A894-VLOOKUP($C$3,$CA$3:$CC$10,3,FALSE)+1,6,VLOOKUP($C$3,$CA$3:$CB$10,2,FALSE))</f>
        <v>29.1</v>
      </c>
      <c r="G894" s="30"/>
      <c r="H894" s="26">
        <f t="shared" si="91"/>
        <v>42887</v>
      </c>
      <c r="I894" s="7" t="s">
        <v>902</v>
      </c>
      <c r="J894" s="7" t="s">
        <v>20</v>
      </c>
      <c r="K894" s="7">
        <v>0</v>
      </c>
      <c r="L894" s="7"/>
      <c r="M894" s="7">
        <v>15.6</v>
      </c>
      <c r="N894" s="7">
        <v>28.3</v>
      </c>
      <c r="P894" s="26">
        <f t="shared" si="92"/>
        <v>42887</v>
      </c>
      <c r="Q894" s="7" t="s">
        <v>902</v>
      </c>
      <c r="R894" s="7" t="s">
        <v>20</v>
      </c>
      <c r="S894" s="7">
        <v>0.79</v>
      </c>
      <c r="T894" s="7">
        <v>2.2000000000000002</v>
      </c>
      <c r="U894" s="7">
        <v>14.1</v>
      </c>
      <c r="V894" s="7">
        <v>27.6</v>
      </c>
      <c r="X894" s="26">
        <f t="shared" si="93"/>
        <v>42887</v>
      </c>
      <c r="Y894" s="174" t="s">
        <v>902</v>
      </c>
      <c r="Z894" s="174" t="s">
        <v>20</v>
      </c>
      <c r="AA894" s="174">
        <v>0</v>
      </c>
      <c r="AB894" s="174">
        <v>0</v>
      </c>
      <c r="AC894" s="174">
        <v>13.5</v>
      </c>
      <c r="AD894" s="174">
        <v>29.1</v>
      </c>
      <c r="AF894" s="26" t="e">
        <f t="shared" si="94"/>
        <v>#VALUE!</v>
      </c>
      <c r="AG894" s="7"/>
      <c r="AH894" s="7"/>
      <c r="AI894" s="7"/>
      <c r="AJ894" s="7"/>
      <c r="AK894" s="7"/>
      <c r="AL894" s="7"/>
      <c r="AN894" s="26" t="e">
        <f t="shared" si="95"/>
        <v>#VALUE!</v>
      </c>
      <c r="AO894" s="7"/>
      <c r="AP894" s="7"/>
      <c r="AQ894" s="7"/>
      <c r="AR894" s="7"/>
      <c r="AS894" s="7"/>
      <c r="AT894" s="7"/>
      <c r="AV894" s="26" t="e">
        <f t="shared" si="96"/>
        <v>#VALUE!</v>
      </c>
      <c r="AW894" s="7"/>
      <c r="AX894" s="7"/>
      <c r="AY894" s="7"/>
      <c r="AZ894" s="7"/>
      <c r="BA894" s="7"/>
      <c r="BB894" s="7"/>
    </row>
    <row r="895" spans="1:54" x14ac:dyDescent="0.45">
      <c r="A895" s="48">
        <f t="shared" si="97"/>
        <v>42888</v>
      </c>
      <c r="B895" s="60"/>
      <c r="C895" s="61">
        <f>INDEX(($I$12:$N$1473,$Q$12:$V$1473,$Y$12:$AD$1473),$A895-VLOOKUP($C$3,$CA$3:$CC$10,3,FALSE)+1,3,VLOOKUP($C$3,$CA$3:$CB$10,2,FALSE))</f>
        <v>0</v>
      </c>
      <c r="D895" s="61">
        <f>INDEX(($I$12:$N$1473,$Q$12:$V$1473,$Y$12:$AD$1473),$A895-VLOOKUP($C$3,$CA$3:$CC$10,3,FALSE)+1,4,VLOOKUP($C$3,$CA$3:$CB$10,2,FALSE))</f>
        <v>0</v>
      </c>
      <c r="E895" s="61">
        <f>INDEX(($I$12:$N$1473,$Q$12:$V$1473,$Y$12:$AD$1473),$A895-VLOOKUP($C$3,$CA$3:$CC$10,3,FALSE)+1,5,VLOOKUP($C$3,$CA$3:$CB$10,2,FALSE))</f>
        <v>17.5</v>
      </c>
      <c r="F895" s="62">
        <f>INDEX(($I$12:$N$1473,$Q$12:$V$1473,$Y$12:$AD$1473),$A895-VLOOKUP($C$3,$CA$3:$CC$10,3,FALSE)+1,6,VLOOKUP($C$3,$CA$3:$CB$10,2,FALSE))</f>
        <v>28</v>
      </c>
      <c r="G895" s="30"/>
      <c r="H895" s="26">
        <f t="shared" si="91"/>
        <v>42888</v>
      </c>
      <c r="I895" s="7" t="s">
        <v>903</v>
      </c>
      <c r="J895" s="7" t="s">
        <v>20</v>
      </c>
      <c r="K895" s="7">
        <v>0</v>
      </c>
      <c r="L895" s="7"/>
      <c r="M895" s="7">
        <v>19.5</v>
      </c>
      <c r="N895" s="7">
        <v>28.1</v>
      </c>
      <c r="P895" s="26">
        <f t="shared" si="92"/>
        <v>42888</v>
      </c>
      <c r="Q895" s="7" t="s">
        <v>903</v>
      </c>
      <c r="R895" s="7" t="s">
        <v>20</v>
      </c>
      <c r="S895" s="7">
        <v>0.1</v>
      </c>
      <c r="T895" s="7">
        <v>2.2000000000000002</v>
      </c>
      <c r="U895" s="7">
        <v>17.100000000000001</v>
      </c>
      <c r="V895" s="7">
        <v>27.9</v>
      </c>
      <c r="X895" s="26">
        <f t="shared" si="93"/>
        <v>42888</v>
      </c>
      <c r="Y895" s="174" t="s">
        <v>903</v>
      </c>
      <c r="Z895" s="174" t="s">
        <v>20</v>
      </c>
      <c r="AA895" s="174">
        <v>0</v>
      </c>
      <c r="AB895" s="174">
        <v>0</v>
      </c>
      <c r="AC895" s="174">
        <v>17.5</v>
      </c>
      <c r="AD895" s="174">
        <v>28</v>
      </c>
      <c r="AF895" s="26" t="e">
        <f t="shared" si="94"/>
        <v>#VALUE!</v>
      </c>
      <c r="AG895" s="7"/>
      <c r="AH895" s="7"/>
      <c r="AI895" s="7"/>
      <c r="AJ895" s="7"/>
      <c r="AK895" s="7"/>
      <c r="AL895" s="7"/>
      <c r="AN895" s="26" t="e">
        <f t="shared" si="95"/>
        <v>#VALUE!</v>
      </c>
      <c r="AO895" s="7"/>
      <c r="AP895" s="7"/>
      <c r="AQ895" s="7"/>
      <c r="AR895" s="7"/>
      <c r="AS895" s="7"/>
      <c r="AT895" s="7"/>
      <c r="AV895" s="26" t="e">
        <f t="shared" si="96"/>
        <v>#VALUE!</v>
      </c>
      <c r="AW895" s="7"/>
      <c r="AX895" s="7"/>
      <c r="AY895" s="7"/>
      <c r="AZ895" s="7"/>
      <c r="BA895" s="7"/>
      <c r="BB895" s="7"/>
    </row>
    <row r="896" spans="1:54" x14ac:dyDescent="0.45">
      <c r="A896" s="48">
        <f t="shared" si="97"/>
        <v>42889</v>
      </c>
      <c r="B896" s="60"/>
      <c r="C896" s="61">
        <f>INDEX(($I$12:$N$1473,$Q$12:$V$1473,$Y$12:$AD$1473),$A896-VLOOKUP($C$3,$CA$3:$CC$10,3,FALSE)+1,3,VLOOKUP($C$3,$CA$3:$CB$10,2,FALSE))</f>
        <v>0</v>
      </c>
      <c r="D896" s="61">
        <f>INDEX(($I$12:$N$1473,$Q$12:$V$1473,$Y$12:$AD$1473),$A896-VLOOKUP($C$3,$CA$3:$CC$10,3,FALSE)+1,4,VLOOKUP($C$3,$CA$3:$CB$10,2,FALSE))</f>
        <v>0</v>
      </c>
      <c r="E896" s="61">
        <f>INDEX(($I$12:$N$1473,$Q$12:$V$1473,$Y$12:$AD$1473),$A896-VLOOKUP($C$3,$CA$3:$CC$10,3,FALSE)+1,5,VLOOKUP($C$3,$CA$3:$CB$10,2,FALSE))</f>
        <v>14.8</v>
      </c>
      <c r="F896" s="62">
        <f>INDEX(($I$12:$N$1473,$Q$12:$V$1473,$Y$12:$AD$1473),$A896-VLOOKUP($C$3,$CA$3:$CC$10,3,FALSE)+1,6,VLOOKUP($C$3,$CA$3:$CB$10,2,FALSE))</f>
        <v>21.3</v>
      </c>
      <c r="G896" s="30"/>
      <c r="H896" s="26">
        <f t="shared" si="91"/>
        <v>42889</v>
      </c>
      <c r="I896" s="7" t="s">
        <v>904</v>
      </c>
      <c r="J896" s="7" t="s">
        <v>20</v>
      </c>
      <c r="K896" s="7">
        <v>0.15</v>
      </c>
      <c r="L896" s="7"/>
      <c r="M896" s="7">
        <v>15</v>
      </c>
      <c r="N896" s="7">
        <v>20.7</v>
      </c>
      <c r="P896" s="26">
        <f t="shared" si="92"/>
        <v>42889</v>
      </c>
      <c r="Q896" s="7" t="s">
        <v>904</v>
      </c>
      <c r="R896" s="7" t="s">
        <v>20</v>
      </c>
      <c r="S896" s="7">
        <v>1.1100000000000001</v>
      </c>
      <c r="T896" s="7">
        <v>2.2000000000000002</v>
      </c>
      <c r="U896" s="7">
        <v>14.7</v>
      </c>
      <c r="V896" s="7">
        <v>20.100000000000001</v>
      </c>
      <c r="X896" s="26">
        <f t="shared" si="93"/>
        <v>42889</v>
      </c>
      <c r="Y896" s="174" t="s">
        <v>904</v>
      </c>
      <c r="Z896" s="174" t="s">
        <v>20</v>
      </c>
      <c r="AA896" s="174">
        <v>0</v>
      </c>
      <c r="AB896" s="174">
        <v>0</v>
      </c>
      <c r="AC896" s="174">
        <v>14.8</v>
      </c>
      <c r="AD896" s="174">
        <v>21.3</v>
      </c>
      <c r="AF896" s="26" t="e">
        <f t="shared" si="94"/>
        <v>#VALUE!</v>
      </c>
      <c r="AG896" s="7"/>
      <c r="AH896" s="7"/>
      <c r="AI896" s="7"/>
      <c r="AJ896" s="7"/>
      <c r="AK896" s="7"/>
      <c r="AL896" s="7"/>
      <c r="AN896" s="26" t="e">
        <f t="shared" si="95"/>
        <v>#VALUE!</v>
      </c>
      <c r="AO896" s="7"/>
      <c r="AP896" s="7"/>
      <c r="AQ896" s="7"/>
      <c r="AR896" s="7"/>
      <c r="AS896" s="7"/>
      <c r="AT896" s="7"/>
      <c r="AV896" s="26" t="e">
        <f t="shared" si="96"/>
        <v>#VALUE!</v>
      </c>
      <c r="AW896" s="7"/>
      <c r="AX896" s="7"/>
      <c r="AY896" s="7"/>
      <c r="AZ896" s="7"/>
      <c r="BA896" s="7"/>
      <c r="BB896" s="7"/>
    </row>
    <row r="897" spans="1:54" x14ac:dyDescent="0.45">
      <c r="A897" s="48">
        <f t="shared" si="97"/>
        <v>42890</v>
      </c>
      <c r="B897" s="60"/>
      <c r="C897" s="61">
        <f>INDEX(($I$12:$N$1473,$Q$12:$V$1473,$Y$12:$AD$1473),$A897-VLOOKUP($C$3,$CA$3:$CC$10,3,FALSE)+1,3,VLOOKUP($C$3,$CA$3:$CB$10,2,FALSE))</f>
        <v>3.6</v>
      </c>
      <c r="D897" s="61">
        <f>INDEX(($I$12:$N$1473,$Q$12:$V$1473,$Y$12:$AD$1473),$A897-VLOOKUP($C$3,$CA$3:$CC$10,3,FALSE)+1,4,VLOOKUP($C$3,$CA$3:$CB$10,2,FALSE))</f>
        <v>0</v>
      </c>
      <c r="E897" s="61">
        <f>INDEX(($I$12:$N$1473,$Q$12:$V$1473,$Y$12:$AD$1473),$A897-VLOOKUP($C$3,$CA$3:$CC$10,3,FALSE)+1,5,VLOOKUP($C$3,$CA$3:$CB$10,2,FALSE))</f>
        <v>7.9</v>
      </c>
      <c r="F897" s="62">
        <f>INDEX(($I$12:$N$1473,$Q$12:$V$1473,$Y$12:$AD$1473),$A897-VLOOKUP($C$3,$CA$3:$CC$10,3,FALSE)+1,6,VLOOKUP($C$3,$CA$3:$CB$10,2,FALSE))</f>
        <v>20.9</v>
      </c>
      <c r="G897" s="30"/>
      <c r="H897" s="26">
        <f t="shared" si="91"/>
        <v>42890</v>
      </c>
      <c r="I897" s="7" t="s">
        <v>905</v>
      </c>
      <c r="J897" s="7" t="s">
        <v>20</v>
      </c>
      <c r="K897" s="7">
        <v>2.4</v>
      </c>
      <c r="L897" s="7"/>
      <c r="M897" s="7">
        <v>11</v>
      </c>
      <c r="N897" s="7">
        <v>20.2</v>
      </c>
      <c r="P897" s="26">
        <f t="shared" si="92"/>
        <v>42890</v>
      </c>
      <c r="Q897" s="7" t="s">
        <v>905</v>
      </c>
      <c r="R897" s="7" t="s">
        <v>20</v>
      </c>
      <c r="S897" s="7">
        <v>3.63</v>
      </c>
      <c r="T897" s="7">
        <v>2.2000000000000002</v>
      </c>
      <c r="U897" s="7">
        <v>9.1999999999999993</v>
      </c>
      <c r="V897" s="7">
        <v>20.3</v>
      </c>
      <c r="X897" s="26">
        <f t="shared" si="93"/>
        <v>42890</v>
      </c>
      <c r="Y897" s="174" t="s">
        <v>905</v>
      </c>
      <c r="Z897" s="174" t="s">
        <v>20</v>
      </c>
      <c r="AA897" s="174">
        <v>3.6</v>
      </c>
      <c r="AB897" s="174">
        <v>0</v>
      </c>
      <c r="AC897" s="174">
        <v>7.9</v>
      </c>
      <c r="AD897" s="174">
        <v>20.9</v>
      </c>
      <c r="AF897" s="26" t="e">
        <f t="shared" si="94"/>
        <v>#VALUE!</v>
      </c>
      <c r="AG897" s="7"/>
      <c r="AH897" s="7"/>
      <c r="AI897" s="7"/>
      <c r="AJ897" s="7"/>
      <c r="AK897" s="7"/>
      <c r="AL897" s="7"/>
      <c r="AN897" s="26" t="e">
        <f t="shared" si="95"/>
        <v>#VALUE!</v>
      </c>
      <c r="AO897" s="7"/>
      <c r="AP897" s="7"/>
      <c r="AQ897" s="7"/>
      <c r="AR897" s="7"/>
      <c r="AS897" s="7"/>
      <c r="AT897" s="7"/>
      <c r="AV897" s="26" t="e">
        <f t="shared" si="96"/>
        <v>#VALUE!</v>
      </c>
      <c r="AW897" s="7"/>
      <c r="AX897" s="7"/>
      <c r="AY897" s="7"/>
      <c r="AZ897" s="7"/>
      <c r="BA897" s="7"/>
      <c r="BB897" s="7"/>
    </row>
    <row r="898" spans="1:54" x14ac:dyDescent="0.45">
      <c r="A898" s="48">
        <f t="shared" si="97"/>
        <v>42891</v>
      </c>
      <c r="B898" s="60"/>
      <c r="C898" s="61">
        <f>INDEX(($I$12:$N$1473,$Q$12:$V$1473,$Y$12:$AD$1473),$A898-VLOOKUP($C$3,$CA$3:$CC$10,3,FALSE)+1,3,VLOOKUP($C$3,$CA$3:$CB$10,2,FALSE))</f>
        <v>1.35</v>
      </c>
      <c r="D898" s="61">
        <f>INDEX(($I$12:$N$1473,$Q$12:$V$1473,$Y$12:$AD$1473),$A898-VLOOKUP($C$3,$CA$3:$CC$10,3,FALSE)+1,4,VLOOKUP($C$3,$CA$3:$CB$10,2,FALSE))</f>
        <v>0</v>
      </c>
      <c r="E898" s="61">
        <f>INDEX(($I$12:$N$1473,$Q$12:$V$1473,$Y$12:$AD$1473),$A898-VLOOKUP($C$3,$CA$3:$CC$10,3,FALSE)+1,5,VLOOKUP($C$3,$CA$3:$CB$10,2,FALSE))</f>
        <v>9.6</v>
      </c>
      <c r="F898" s="62">
        <f>INDEX(($I$12:$N$1473,$Q$12:$V$1473,$Y$12:$AD$1473),$A898-VLOOKUP($C$3,$CA$3:$CC$10,3,FALSE)+1,6,VLOOKUP($C$3,$CA$3:$CB$10,2,FALSE))</f>
        <v>23.7</v>
      </c>
      <c r="G898" s="30"/>
      <c r="H898" s="26">
        <f t="shared" si="91"/>
        <v>42891</v>
      </c>
      <c r="I898" s="7" t="s">
        <v>906</v>
      </c>
      <c r="J898" s="7" t="s">
        <v>20</v>
      </c>
      <c r="K898" s="7">
        <v>0</v>
      </c>
      <c r="L898" s="7"/>
      <c r="M898" s="7">
        <v>12.4</v>
      </c>
      <c r="N898" s="7">
        <v>24.3</v>
      </c>
      <c r="P898" s="26">
        <f t="shared" si="92"/>
        <v>42891</v>
      </c>
      <c r="Q898" s="7" t="s">
        <v>906</v>
      </c>
      <c r="R898" s="7" t="s">
        <v>20</v>
      </c>
      <c r="S898" s="7">
        <v>1.94</v>
      </c>
      <c r="T898" s="7">
        <v>2.2000000000000002</v>
      </c>
      <c r="U898" s="7">
        <v>11.4</v>
      </c>
      <c r="V898" s="7">
        <v>24.4</v>
      </c>
      <c r="X898" s="26">
        <f t="shared" si="93"/>
        <v>42891</v>
      </c>
      <c r="Y898" s="174" t="s">
        <v>906</v>
      </c>
      <c r="Z898" s="174" t="s">
        <v>20</v>
      </c>
      <c r="AA898" s="174">
        <v>1.35</v>
      </c>
      <c r="AB898" s="174">
        <v>0</v>
      </c>
      <c r="AC898" s="174">
        <v>9.6</v>
      </c>
      <c r="AD898" s="174">
        <v>23.7</v>
      </c>
      <c r="AF898" s="26" t="e">
        <f t="shared" si="94"/>
        <v>#VALUE!</v>
      </c>
      <c r="AG898" s="7"/>
      <c r="AH898" s="7"/>
      <c r="AI898" s="7"/>
      <c r="AJ898" s="7"/>
      <c r="AK898" s="7"/>
      <c r="AL898" s="7"/>
      <c r="AN898" s="26" t="e">
        <f t="shared" si="95"/>
        <v>#VALUE!</v>
      </c>
      <c r="AO898" s="7"/>
      <c r="AP898" s="7"/>
      <c r="AQ898" s="7"/>
      <c r="AR898" s="7"/>
      <c r="AS898" s="7"/>
      <c r="AT898" s="7"/>
      <c r="AV898" s="26" t="e">
        <f t="shared" si="96"/>
        <v>#VALUE!</v>
      </c>
      <c r="AW898" s="7"/>
      <c r="AX898" s="7"/>
      <c r="AY898" s="7"/>
      <c r="AZ898" s="7"/>
      <c r="BA898" s="7"/>
      <c r="BB898" s="7"/>
    </row>
    <row r="899" spans="1:54" x14ac:dyDescent="0.45">
      <c r="A899" s="48">
        <f t="shared" si="97"/>
        <v>42892</v>
      </c>
      <c r="B899" s="60"/>
      <c r="C899" s="61">
        <f>INDEX(($I$12:$N$1473,$Q$12:$V$1473,$Y$12:$AD$1473),$A899-VLOOKUP($C$3,$CA$3:$CC$10,3,FALSE)+1,3,VLOOKUP($C$3,$CA$3:$CB$10,2,FALSE))</f>
        <v>2.7</v>
      </c>
      <c r="D899" s="61">
        <f>INDEX(($I$12:$N$1473,$Q$12:$V$1473,$Y$12:$AD$1473),$A899-VLOOKUP($C$3,$CA$3:$CC$10,3,FALSE)+1,4,VLOOKUP($C$3,$CA$3:$CB$10,2,FALSE))</f>
        <v>0</v>
      </c>
      <c r="E899" s="61">
        <f>INDEX(($I$12:$N$1473,$Q$12:$V$1473,$Y$12:$AD$1473),$A899-VLOOKUP($C$3,$CA$3:$CC$10,3,FALSE)+1,5,VLOOKUP($C$3,$CA$3:$CB$10,2,FALSE))</f>
        <v>11.6</v>
      </c>
      <c r="F899" s="62">
        <f>INDEX(($I$12:$N$1473,$Q$12:$V$1473,$Y$12:$AD$1473),$A899-VLOOKUP($C$3,$CA$3:$CC$10,3,FALSE)+1,6,VLOOKUP($C$3,$CA$3:$CB$10,2,FALSE))</f>
        <v>19</v>
      </c>
      <c r="G899" s="30"/>
      <c r="H899" s="26">
        <f t="shared" si="91"/>
        <v>42892</v>
      </c>
      <c r="I899" s="7" t="s">
        <v>907</v>
      </c>
      <c r="J899" s="7" t="s">
        <v>20</v>
      </c>
      <c r="K899" s="7">
        <v>3.35</v>
      </c>
      <c r="L899" s="7"/>
      <c r="M899" s="7">
        <v>11.8</v>
      </c>
      <c r="N899" s="7">
        <v>17.5</v>
      </c>
      <c r="P899" s="26">
        <f t="shared" si="92"/>
        <v>42892</v>
      </c>
      <c r="Q899" s="7" t="s">
        <v>907</v>
      </c>
      <c r="R899" s="7" t="s">
        <v>20</v>
      </c>
      <c r="S899" s="7">
        <v>3.85</v>
      </c>
      <c r="T899" s="7">
        <v>2.2000000000000002</v>
      </c>
      <c r="U899" s="7">
        <v>11.8</v>
      </c>
      <c r="V899" s="7">
        <v>16.5</v>
      </c>
      <c r="X899" s="26">
        <f t="shared" si="93"/>
        <v>42892</v>
      </c>
      <c r="Y899" s="174" t="s">
        <v>907</v>
      </c>
      <c r="Z899" s="174" t="s">
        <v>20</v>
      </c>
      <c r="AA899" s="174">
        <v>2.7</v>
      </c>
      <c r="AB899" s="174">
        <v>0</v>
      </c>
      <c r="AC899" s="174">
        <v>11.6</v>
      </c>
      <c r="AD899" s="174">
        <v>19</v>
      </c>
      <c r="AF899" s="26" t="e">
        <f t="shared" si="94"/>
        <v>#VALUE!</v>
      </c>
      <c r="AG899" s="7"/>
      <c r="AH899" s="7"/>
      <c r="AI899" s="7"/>
      <c r="AJ899" s="7"/>
      <c r="AK899" s="7"/>
      <c r="AL899" s="7"/>
      <c r="AN899" s="26" t="e">
        <f t="shared" si="95"/>
        <v>#VALUE!</v>
      </c>
      <c r="AO899" s="7"/>
      <c r="AP899" s="7"/>
      <c r="AQ899" s="7"/>
      <c r="AR899" s="7"/>
      <c r="AS899" s="7"/>
      <c r="AT899" s="7"/>
      <c r="AV899" s="26" t="e">
        <f t="shared" si="96"/>
        <v>#VALUE!</v>
      </c>
      <c r="AW899" s="7"/>
      <c r="AX899" s="7"/>
      <c r="AY899" s="7"/>
      <c r="AZ899" s="7"/>
      <c r="BA899" s="7"/>
      <c r="BB899" s="7"/>
    </row>
    <row r="900" spans="1:54" x14ac:dyDescent="0.45">
      <c r="A900" s="48">
        <f t="shared" si="97"/>
        <v>42893</v>
      </c>
      <c r="B900" s="60"/>
      <c r="C900" s="61">
        <f>INDEX(($I$12:$N$1473,$Q$12:$V$1473,$Y$12:$AD$1473),$A900-VLOOKUP($C$3,$CA$3:$CC$10,3,FALSE)+1,3,VLOOKUP($C$3,$CA$3:$CB$10,2,FALSE))</f>
        <v>2.8</v>
      </c>
      <c r="D900" s="61">
        <f>INDEX(($I$12:$N$1473,$Q$12:$V$1473,$Y$12:$AD$1473),$A900-VLOOKUP($C$3,$CA$3:$CC$10,3,FALSE)+1,4,VLOOKUP($C$3,$CA$3:$CB$10,2,FALSE))</f>
        <v>0</v>
      </c>
      <c r="E900" s="61">
        <f>INDEX(($I$12:$N$1473,$Q$12:$V$1473,$Y$12:$AD$1473),$A900-VLOOKUP($C$3,$CA$3:$CC$10,3,FALSE)+1,5,VLOOKUP($C$3,$CA$3:$CB$10,2,FALSE))</f>
        <v>9.8000000000000007</v>
      </c>
      <c r="F900" s="62">
        <f>INDEX(($I$12:$N$1473,$Q$12:$V$1473,$Y$12:$AD$1473),$A900-VLOOKUP($C$3,$CA$3:$CC$10,3,FALSE)+1,6,VLOOKUP($C$3,$CA$3:$CB$10,2,FALSE))</f>
        <v>20.6</v>
      </c>
      <c r="G900" s="30"/>
      <c r="H900" s="26">
        <f t="shared" si="91"/>
        <v>42893</v>
      </c>
      <c r="I900" s="7" t="s">
        <v>908</v>
      </c>
      <c r="J900" s="7" t="s">
        <v>20</v>
      </c>
      <c r="K900" s="7">
        <v>2.5</v>
      </c>
      <c r="L900" s="7"/>
      <c r="M900" s="7">
        <v>10.5</v>
      </c>
      <c r="N900" s="7">
        <v>20.5</v>
      </c>
      <c r="P900" s="26">
        <f t="shared" si="92"/>
        <v>42893</v>
      </c>
      <c r="Q900" s="7" t="s">
        <v>908</v>
      </c>
      <c r="R900" s="7" t="s">
        <v>20</v>
      </c>
      <c r="S900" s="7">
        <v>2.92</v>
      </c>
      <c r="T900" s="7">
        <v>2.2000000000000002</v>
      </c>
      <c r="U900" s="7">
        <v>10.8</v>
      </c>
      <c r="V900" s="7">
        <v>20.100000000000001</v>
      </c>
      <c r="X900" s="26">
        <f t="shared" si="93"/>
        <v>42893</v>
      </c>
      <c r="Y900" s="174" t="s">
        <v>908</v>
      </c>
      <c r="Z900" s="174" t="s">
        <v>20</v>
      </c>
      <c r="AA900" s="174">
        <v>2.8</v>
      </c>
      <c r="AB900" s="174">
        <v>0</v>
      </c>
      <c r="AC900" s="174">
        <v>9.8000000000000007</v>
      </c>
      <c r="AD900" s="174">
        <v>20.6</v>
      </c>
      <c r="AF900" s="26" t="e">
        <f t="shared" si="94"/>
        <v>#VALUE!</v>
      </c>
      <c r="AG900" s="7"/>
      <c r="AH900" s="7"/>
      <c r="AI900" s="7"/>
      <c r="AJ900" s="7"/>
      <c r="AK900" s="7"/>
      <c r="AL900" s="7"/>
      <c r="AN900" s="26" t="e">
        <f t="shared" si="95"/>
        <v>#VALUE!</v>
      </c>
      <c r="AO900" s="7"/>
      <c r="AP900" s="7"/>
      <c r="AQ900" s="7"/>
      <c r="AR900" s="7"/>
      <c r="AS900" s="7"/>
      <c r="AT900" s="7"/>
      <c r="AV900" s="26" t="e">
        <f t="shared" si="96"/>
        <v>#VALUE!</v>
      </c>
      <c r="AW900" s="7"/>
      <c r="AX900" s="7"/>
      <c r="AY900" s="7"/>
      <c r="AZ900" s="7"/>
      <c r="BA900" s="7"/>
      <c r="BB900" s="7"/>
    </row>
    <row r="901" spans="1:54" x14ac:dyDescent="0.45">
      <c r="A901" s="48">
        <f t="shared" si="97"/>
        <v>42894</v>
      </c>
      <c r="B901" s="60"/>
      <c r="C901" s="61">
        <f>INDEX(($I$12:$N$1473,$Q$12:$V$1473,$Y$12:$AD$1473),$A901-VLOOKUP($C$3,$CA$3:$CC$10,3,FALSE)+1,3,VLOOKUP($C$3,$CA$3:$CB$10,2,FALSE))</f>
        <v>0</v>
      </c>
      <c r="D901" s="61">
        <f>INDEX(($I$12:$N$1473,$Q$12:$V$1473,$Y$12:$AD$1473),$A901-VLOOKUP($C$3,$CA$3:$CC$10,3,FALSE)+1,4,VLOOKUP($C$3,$CA$3:$CB$10,2,FALSE))</f>
        <v>0</v>
      </c>
      <c r="E901" s="61">
        <f>INDEX(($I$12:$N$1473,$Q$12:$V$1473,$Y$12:$AD$1473),$A901-VLOOKUP($C$3,$CA$3:$CC$10,3,FALSE)+1,5,VLOOKUP($C$3,$CA$3:$CB$10,2,FALSE))</f>
        <v>11.8</v>
      </c>
      <c r="F901" s="62">
        <f>INDEX(($I$12:$N$1473,$Q$12:$V$1473,$Y$12:$AD$1473),$A901-VLOOKUP($C$3,$CA$3:$CC$10,3,FALSE)+1,6,VLOOKUP($C$3,$CA$3:$CB$10,2,FALSE))</f>
        <v>27.1</v>
      </c>
      <c r="G901" s="30"/>
      <c r="H901" s="26">
        <f t="shared" si="91"/>
        <v>42894</v>
      </c>
      <c r="I901" s="7" t="s">
        <v>909</v>
      </c>
      <c r="J901" s="7" t="s">
        <v>20</v>
      </c>
      <c r="K901" s="7">
        <v>0</v>
      </c>
      <c r="L901" s="7"/>
      <c r="M901" s="7">
        <v>12.1</v>
      </c>
      <c r="N901" s="7">
        <v>28</v>
      </c>
      <c r="P901" s="26">
        <f t="shared" si="92"/>
        <v>42894</v>
      </c>
      <c r="Q901" s="7" t="s">
        <v>909</v>
      </c>
      <c r="R901" s="7" t="s">
        <v>20</v>
      </c>
      <c r="S901" s="7">
        <v>1.6</v>
      </c>
      <c r="T901" s="7">
        <v>2.2000000000000002</v>
      </c>
      <c r="U901" s="7">
        <v>11.6</v>
      </c>
      <c r="V901" s="7">
        <v>27.4</v>
      </c>
      <c r="X901" s="26">
        <f t="shared" si="93"/>
        <v>42894</v>
      </c>
      <c r="Y901" s="174" t="s">
        <v>909</v>
      </c>
      <c r="Z901" s="174" t="s">
        <v>20</v>
      </c>
      <c r="AA901" s="174">
        <v>0</v>
      </c>
      <c r="AB901" s="174">
        <v>0</v>
      </c>
      <c r="AC901" s="174">
        <v>11.8</v>
      </c>
      <c r="AD901" s="174">
        <v>27.1</v>
      </c>
      <c r="AF901" s="26" t="e">
        <f t="shared" si="94"/>
        <v>#VALUE!</v>
      </c>
      <c r="AG901" s="7"/>
      <c r="AH901" s="7"/>
      <c r="AI901" s="7"/>
      <c r="AJ901" s="7"/>
      <c r="AK901" s="7"/>
      <c r="AL901" s="7"/>
      <c r="AN901" s="26" t="e">
        <f t="shared" si="95"/>
        <v>#VALUE!</v>
      </c>
      <c r="AO901" s="7"/>
      <c r="AP901" s="7"/>
      <c r="AQ901" s="7"/>
      <c r="AR901" s="7"/>
      <c r="AS901" s="7"/>
      <c r="AT901" s="7"/>
      <c r="AV901" s="26" t="e">
        <f t="shared" si="96"/>
        <v>#VALUE!</v>
      </c>
      <c r="AW901" s="7"/>
      <c r="AX901" s="7"/>
      <c r="AY901" s="7"/>
      <c r="AZ901" s="7"/>
      <c r="BA901" s="7"/>
      <c r="BB901" s="7"/>
    </row>
    <row r="902" spans="1:54" x14ac:dyDescent="0.45">
      <c r="A902" s="48">
        <f t="shared" si="97"/>
        <v>42895</v>
      </c>
      <c r="B902" s="60"/>
      <c r="C902" s="61">
        <f>INDEX(($I$12:$N$1473,$Q$12:$V$1473,$Y$12:$AD$1473),$A902-VLOOKUP($C$3,$CA$3:$CC$10,3,FALSE)+1,3,VLOOKUP($C$3,$CA$3:$CB$10,2,FALSE))</f>
        <v>0</v>
      </c>
      <c r="D902" s="61">
        <f>INDEX(($I$12:$N$1473,$Q$12:$V$1473,$Y$12:$AD$1473),$A902-VLOOKUP($C$3,$CA$3:$CC$10,3,FALSE)+1,4,VLOOKUP($C$3,$CA$3:$CB$10,2,FALSE))</f>
        <v>0</v>
      </c>
      <c r="E902" s="61">
        <f>INDEX(($I$12:$N$1473,$Q$12:$V$1473,$Y$12:$AD$1473),$A902-VLOOKUP($C$3,$CA$3:$CC$10,3,FALSE)+1,5,VLOOKUP($C$3,$CA$3:$CB$10,2,FALSE))</f>
        <v>15.2</v>
      </c>
      <c r="F902" s="62">
        <f>INDEX(($I$12:$N$1473,$Q$12:$V$1473,$Y$12:$AD$1473),$A902-VLOOKUP($C$3,$CA$3:$CC$10,3,FALSE)+1,6,VLOOKUP($C$3,$CA$3:$CB$10,2,FALSE))</f>
        <v>23.1</v>
      </c>
      <c r="G902" s="30"/>
      <c r="H902" s="26">
        <f t="shared" si="91"/>
        <v>42895</v>
      </c>
      <c r="I902" s="7" t="s">
        <v>910</v>
      </c>
      <c r="J902" s="7" t="s">
        <v>20</v>
      </c>
      <c r="K902" s="7">
        <v>0</v>
      </c>
      <c r="L902" s="7"/>
      <c r="M902" s="7">
        <v>15.6</v>
      </c>
      <c r="N902" s="7">
        <v>23</v>
      </c>
      <c r="P902" s="26">
        <f t="shared" si="92"/>
        <v>42895</v>
      </c>
      <c r="Q902" s="7" t="s">
        <v>910</v>
      </c>
      <c r="R902" s="7" t="s">
        <v>20</v>
      </c>
      <c r="S902" s="7">
        <v>0.55000000000000004</v>
      </c>
      <c r="T902" s="7">
        <v>2.2000000000000002</v>
      </c>
      <c r="U902" s="7">
        <v>15.5</v>
      </c>
      <c r="V902" s="7">
        <v>22.9</v>
      </c>
      <c r="X902" s="26">
        <f t="shared" si="93"/>
        <v>42895</v>
      </c>
      <c r="Y902" s="174" t="s">
        <v>910</v>
      </c>
      <c r="Z902" s="174" t="s">
        <v>20</v>
      </c>
      <c r="AA902" s="174">
        <v>0</v>
      </c>
      <c r="AB902" s="174">
        <v>0</v>
      </c>
      <c r="AC902" s="174">
        <v>15.2</v>
      </c>
      <c r="AD902" s="174">
        <v>23.1</v>
      </c>
      <c r="AF902" s="26" t="e">
        <f t="shared" si="94"/>
        <v>#VALUE!</v>
      </c>
      <c r="AG902" s="7"/>
      <c r="AH902" s="7"/>
      <c r="AI902" s="7"/>
      <c r="AJ902" s="7"/>
      <c r="AK902" s="7"/>
      <c r="AL902" s="7"/>
      <c r="AN902" s="26" t="e">
        <f t="shared" si="95"/>
        <v>#VALUE!</v>
      </c>
      <c r="AO902" s="7"/>
      <c r="AP902" s="7"/>
      <c r="AQ902" s="7"/>
      <c r="AR902" s="7"/>
      <c r="AS902" s="7"/>
      <c r="AT902" s="7"/>
      <c r="AV902" s="26" t="e">
        <f t="shared" si="96"/>
        <v>#VALUE!</v>
      </c>
      <c r="AW902" s="7"/>
      <c r="AX902" s="7"/>
      <c r="AY902" s="7"/>
      <c r="AZ902" s="7"/>
      <c r="BA902" s="7"/>
      <c r="BB902" s="7"/>
    </row>
    <row r="903" spans="1:54" x14ac:dyDescent="0.45">
      <c r="A903" s="48">
        <f t="shared" si="97"/>
        <v>42896</v>
      </c>
      <c r="B903" s="60"/>
      <c r="C903" s="61">
        <f>INDEX(($I$12:$N$1473,$Q$12:$V$1473,$Y$12:$AD$1473),$A903-VLOOKUP($C$3,$CA$3:$CC$10,3,FALSE)+1,3,VLOOKUP($C$3,$CA$3:$CB$10,2,FALSE))</f>
        <v>0</v>
      </c>
      <c r="D903" s="61">
        <f>INDEX(($I$12:$N$1473,$Q$12:$V$1473,$Y$12:$AD$1473),$A903-VLOOKUP($C$3,$CA$3:$CC$10,3,FALSE)+1,4,VLOOKUP($C$3,$CA$3:$CB$10,2,FALSE))</f>
        <v>0</v>
      </c>
      <c r="E903" s="61">
        <f>INDEX(($I$12:$N$1473,$Q$12:$V$1473,$Y$12:$AD$1473),$A903-VLOOKUP($C$3,$CA$3:$CC$10,3,FALSE)+1,5,VLOOKUP($C$3,$CA$3:$CB$10,2,FALSE))</f>
        <v>13.1</v>
      </c>
      <c r="F903" s="62">
        <f>INDEX(($I$12:$N$1473,$Q$12:$V$1473,$Y$12:$AD$1473),$A903-VLOOKUP($C$3,$CA$3:$CC$10,3,FALSE)+1,6,VLOOKUP($C$3,$CA$3:$CB$10,2,FALSE))</f>
        <v>26.7</v>
      </c>
      <c r="G903" s="30"/>
      <c r="H903" s="26">
        <f t="shared" si="91"/>
        <v>42896</v>
      </c>
      <c r="I903" s="7" t="s">
        <v>911</v>
      </c>
      <c r="J903" s="7" t="s">
        <v>20</v>
      </c>
      <c r="K903" s="7">
        <v>0</v>
      </c>
      <c r="L903" s="7"/>
      <c r="M903" s="7">
        <v>15.2</v>
      </c>
      <c r="N903" s="7">
        <v>28</v>
      </c>
      <c r="P903" s="26">
        <f t="shared" si="92"/>
        <v>42896</v>
      </c>
      <c r="Q903" s="7" t="s">
        <v>911</v>
      </c>
      <c r="R903" s="7" t="s">
        <v>20</v>
      </c>
      <c r="S903" s="7">
        <v>1.05</v>
      </c>
      <c r="T903" s="7">
        <v>2.2000000000000002</v>
      </c>
      <c r="U903" s="7">
        <v>13.2</v>
      </c>
      <c r="V903" s="7">
        <v>27.7</v>
      </c>
      <c r="X903" s="26">
        <f t="shared" si="93"/>
        <v>42896</v>
      </c>
      <c r="Y903" s="174" t="s">
        <v>911</v>
      </c>
      <c r="Z903" s="174" t="s">
        <v>20</v>
      </c>
      <c r="AA903" s="174">
        <v>0</v>
      </c>
      <c r="AB903" s="174">
        <v>0</v>
      </c>
      <c r="AC903" s="174">
        <v>13.1</v>
      </c>
      <c r="AD903" s="174">
        <v>26.7</v>
      </c>
      <c r="AF903" s="26" t="e">
        <f t="shared" si="94"/>
        <v>#VALUE!</v>
      </c>
      <c r="AG903" s="7"/>
      <c r="AH903" s="7"/>
      <c r="AI903" s="7"/>
      <c r="AJ903" s="7"/>
      <c r="AK903" s="7"/>
      <c r="AL903" s="7"/>
      <c r="AN903" s="26" t="e">
        <f t="shared" si="95"/>
        <v>#VALUE!</v>
      </c>
      <c r="AO903" s="7"/>
      <c r="AP903" s="7"/>
      <c r="AQ903" s="7"/>
      <c r="AR903" s="7"/>
      <c r="AS903" s="7"/>
      <c r="AT903" s="7"/>
      <c r="AV903" s="26" t="e">
        <f t="shared" si="96"/>
        <v>#VALUE!</v>
      </c>
      <c r="AW903" s="7"/>
      <c r="AX903" s="7"/>
      <c r="AY903" s="7"/>
      <c r="AZ903" s="7"/>
      <c r="BA903" s="7"/>
      <c r="BB903" s="7"/>
    </row>
    <row r="904" spans="1:54" x14ac:dyDescent="0.45">
      <c r="A904" s="48">
        <f t="shared" si="97"/>
        <v>42897</v>
      </c>
      <c r="B904" s="60"/>
      <c r="C904" s="61">
        <f>INDEX(($I$12:$N$1473,$Q$12:$V$1473,$Y$12:$AD$1473),$A904-VLOOKUP($C$3,$CA$3:$CC$10,3,FALSE)+1,3,VLOOKUP($C$3,$CA$3:$CB$10,2,FALSE))</f>
        <v>0</v>
      </c>
      <c r="D904" s="61">
        <f>INDEX(($I$12:$N$1473,$Q$12:$V$1473,$Y$12:$AD$1473),$A904-VLOOKUP($C$3,$CA$3:$CC$10,3,FALSE)+1,4,VLOOKUP($C$3,$CA$3:$CB$10,2,FALSE))</f>
        <v>0</v>
      </c>
      <c r="E904" s="61">
        <f>INDEX(($I$12:$N$1473,$Q$12:$V$1473,$Y$12:$AD$1473),$A904-VLOOKUP($C$3,$CA$3:$CC$10,3,FALSE)+1,5,VLOOKUP($C$3,$CA$3:$CB$10,2,FALSE))</f>
        <v>14.2</v>
      </c>
      <c r="F904" s="62">
        <f>INDEX(($I$12:$N$1473,$Q$12:$V$1473,$Y$12:$AD$1473),$A904-VLOOKUP($C$3,$CA$3:$CC$10,3,FALSE)+1,6,VLOOKUP($C$3,$CA$3:$CB$10,2,FALSE))</f>
        <v>30</v>
      </c>
      <c r="G904" s="30"/>
      <c r="H904" s="26">
        <f t="shared" si="91"/>
        <v>42897</v>
      </c>
      <c r="I904" s="7" t="s">
        <v>912</v>
      </c>
      <c r="J904" s="7" t="s">
        <v>20</v>
      </c>
      <c r="K904" s="7">
        <v>0</v>
      </c>
      <c r="L904" s="7"/>
      <c r="M904" s="7">
        <v>16.3</v>
      </c>
      <c r="N904" s="7">
        <v>29.9</v>
      </c>
      <c r="P904" s="26">
        <f t="shared" si="92"/>
        <v>42897</v>
      </c>
      <c r="Q904" s="7" t="s">
        <v>912</v>
      </c>
      <c r="R904" s="7" t="s">
        <v>20</v>
      </c>
      <c r="S904" s="7">
        <v>0.42</v>
      </c>
      <c r="T904" s="7">
        <v>2.2000000000000002</v>
      </c>
      <c r="U904" s="7">
        <v>15.3</v>
      </c>
      <c r="V904" s="7">
        <v>30.1</v>
      </c>
      <c r="X904" s="26">
        <f t="shared" si="93"/>
        <v>42897</v>
      </c>
      <c r="Y904" s="174" t="s">
        <v>912</v>
      </c>
      <c r="Z904" s="174" t="s">
        <v>20</v>
      </c>
      <c r="AA904" s="174">
        <v>0</v>
      </c>
      <c r="AB904" s="174">
        <v>0</v>
      </c>
      <c r="AC904" s="174">
        <v>14.2</v>
      </c>
      <c r="AD904" s="174">
        <v>30</v>
      </c>
      <c r="AF904" s="26" t="e">
        <f t="shared" si="94"/>
        <v>#VALUE!</v>
      </c>
      <c r="AG904" s="7"/>
      <c r="AH904" s="7"/>
      <c r="AI904" s="7"/>
      <c r="AJ904" s="7"/>
      <c r="AK904" s="7"/>
      <c r="AL904" s="7"/>
      <c r="AN904" s="26" t="e">
        <f t="shared" si="95"/>
        <v>#VALUE!</v>
      </c>
      <c r="AO904" s="7"/>
      <c r="AP904" s="7"/>
      <c r="AQ904" s="7"/>
      <c r="AR904" s="7"/>
      <c r="AS904" s="7"/>
      <c r="AT904" s="7"/>
      <c r="AV904" s="26" t="e">
        <f t="shared" si="96"/>
        <v>#VALUE!</v>
      </c>
      <c r="AW904" s="7"/>
      <c r="AX904" s="7"/>
      <c r="AY904" s="7"/>
      <c r="AZ904" s="7"/>
      <c r="BA904" s="7"/>
      <c r="BB904" s="7"/>
    </row>
    <row r="905" spans="1:54" x14ac:dyDescent="0.45">
      <c r="A905" s="48">
        <f t="shared" si="97"/>
        <v>42898</v>
      </c>
      <c r="B905" s="60"/>
      <c r="C905" s="61">
        <f>INDEX(($I$12:$N$1473,$Q$12:$V$1473,$Y$12:$AD$1473),$A905-VLOOKUP($C$3,$CA$3:$CC$10,3,FALSE)+1,3,VLOOKUP($C$3,$CA$3:$CB$10,2,FALSE))</f>
        <v>0</v>
      </c>
      <c r="D905" s="61">
        <f>INDEX(($I$12:$N$1473,$Q$12:$V$1473,$Y$12:$AD$1473),$A905-VLOOKUP($C$3,$CA$3:$CC$10,3,FALSE)+1,4,VLOOKUP($C$3,$CA$3:$CB$10,2,FALSE))</f>
        <v>0</v>
      </c>
      <c r="E905" s="61">
        <f>INDEX(($I$12:$N$1473,$Q$12:$V$1473,$Y$12:$AD$1473),$A905-VLOOKUP($C$3,$CA$3:$CC$10,3,FALSE)+1,5,VLOOKUP($C$3,$CA$3:$CB$10,2,FALSE))</f>
        <v>13.7</v>
      </c>
      <c r="F905" s="62">
        <f>INDEX(($I$12:$N$1473,$Q$12:$V$1473,$Y$12:$AD$1473),$A905-VLOOKUP($C$3,$CA$3:$CC$10,3,FALSE)+1,6,VLOOKUP($C$3,$CA$3:$CB$10,2,FALSE))</f>
        <v>22.3</v>
      </c>
      <c r="G905" s="30"/>
      <c r="H905" s="26">
        <f t="shared" si="91"/>
        <v>42898</v>
      </c>
      <c r="I905" s="7" t="s">
        <v>913</v>
      </c>
      <c r="J905" s="7" t="s">
        <v>20</v>
      </c>
      <c r="K905" s="7">
        <v>0.15</v>
      </c>
      <c r="L905" s="7"/>
      <c r="M905" s="7">
        <v>14.1</v>
      </c>
      <c r="N905" s="7">
        <v>21.6</v>
      </c>
      <c r="P905" s="26">
        <f t="shared" si="92"/>
        <v>42898</v>
      </c>
      <c r="Q905" s="7" t="s">
        <v>913</v>
      </c>
      <c r="R905" s="7" t="s">
        <v>20</v>
      </c>
      <c r="S905" s="7">
        <v>1.23</v>
      </c>
      <c r="T905" s="7">
        <v>2.2000000000000002</v>
      </c>
      <c r="U905" s="7">
        <v>14</v>
      </c>
      <c r="V905" s="7">
        <v>21.4</v>
      </c>
      <c r="X905" s="26">
        <f t="shared" si="93"/>
        <v>42898</v>
      </c>
      <c r="Y905" s="174" t="s">
        <v>913</v>
      </c>
      <c r="Z905" s="174" t="s">
        <v>20</v>
      </c>
      <c r="AA905" s="174">
        <v>0</v>
      </c>
      <c r="AB905" s="174">
        <v>0</v>
      </c>
      <c r="AC905" s="174">
        <v>13.7</v>
      </c>
      <c r="AD905" s="174">
        <v>22.3</v>
      </c>
      <c r="AF905" s="26" t="e">
        <f t="shared" si="94"/>
        <v>#VALUE!</v>
      </c>
      <c r="AG905" s="7"/>
      <c r="AH905" s="7"/>
      <c r="AI905" s="7"/>
      <c r="AJ905" s="7"/>
      <c r="AK905" s="7"/>
      <c r="AL905" s="7"/>
      <c r="AN905" s="26" t="e">
        <f t="shared" si="95"/>
        <v>#VALUE!</v>
      </c>
      <c r="AO905" s="7"/>
      <c r="AP905" s="7"/>
      <c r="AQ905" s="7"/>
      <c r="AR905" s="7"/>
      <c r="AS905" s="7"/>
      <c r="AT905" s="7"/>
      <c r="AV905" s="26" t="e">
        <f t="shared" si="96"/>
        <v>#VALUE!</v>
      </c>
      <c r="AW905" s="7"/>
      <c r="AX905" s="7"/>
      <c r="AY905" s="7"/>
      <c r="AZ905" s="7"/>
      <c r="BA905" s="7"/>
      <c r="BB905" s="7"/>
    </row>
    <row r="906" spans="1:54" x14ac:dyDescent="0.45">
      <c r="A906" s="48">
        <f t="shared" si="97"/>
        <v>42899</v>
      </c>
      <c r="B906" s="60"/>
      <c r="C906" s="61">
        <f>INDEX(($I$12:$N$1473,$Q$12:$V$1473,$Y$12:$AD$1473),$A906-VLOOKUP($C$3,$CA$3:$CC$10,3,FALSE)+1,3,VLOOKUP($C$3,$CA$3:$CB$10,2,FALSE))</f>
        <v>0.45</v>
      </c>
      <c r="D906" s="61">
        <f>INDEX(($I$12:$N$1473,$Q$12:$V$1473,$Y$12:$AD$1473),$A906-VLOOKUP($C$3,$CA$3:$CC$10,3,FALSE)+1,4,VLOOKUP($C$3,$CA$3:$CB$10,2,FALSE))</f>
        <v>0</v>
      </c>
      <c r="E906" s="61">
        <f>INDEX(($I$12:$N$1473,$Q$12:$V$1473,$Y$12:$AD$1473),$A906-VLOOKUP($C$3,$CA$3:$CC$10,3,FALSE)+1,5,VLOOKUP($C$3,$CA$3:$CB$10,2,FALSE))</f>
        <v>11.1</v>
      </c>
      <c r="F906" s="62">
        <f>INDEX(($I$12:$N$1473,$Q$12:$V$1473,$Y$12:$AD$1473),$A906-VLOOKUP($C$3,$CA$3:$CC$10,3,FALSE)+1,6,VLOOKUP($C$3,$CA$3:$CB$10,2,FALSE))</f>
        <v>24</v>
      </c>
      <c r="G906" s="30"/>
      <c r="H906" s="26">
        <f t="shared" si="91"/>
        <v>42899</v>
      </c>
      <c r="I906" s="7" t="s">
        <v>914</v>
      </c>
      <c r="J906" s="7" t="s">
        <v>20</v>
      </c>
      <c r="K906" s="7">
        <v>0</v>
      </c>
      <c r="L906" s="7"/>
      <c r="M906" s="7">
        <v>12.9</v>
      </c>
      <c r="N906" s="7">
        <v>24.7</v>
      </c>
      <c r="P906" s="26">
        <f t="shared" si="92"/>
        <v>42899</v>
      </c>
      <c r="Q906" s="7" t="s">
        <v>914</v>
      </c>
      <c r="R906" s="7" t="s">
        <v>20</v>
      </c>
      <c r="S906" s="7">
        <v>2.5299999999999998</v>
      </c>
      <c r="T906" s="7">
        <v>2.2000000000000002</v>
      </c>
      <c r="U906" s="7">
        <v>10</v>
      </c>
      <c r="V906" s="7">
        <v>24.2</v>
      </c>
      <c r="X906" s="26">
        <f t="shared" si="93"/>
        <v>42899</v>
      </c>
      <c r="Y906" s="174" t="s">
        <v>914</v>
      </c>
      <c r="Z906" s="174" t="s">
        <v>20</v>
      </c>
      <c r="AA906" s="174">
        <v>0.45</v>
      </c>
      <c r="AB906" s="174">
        <v>0</v>
      </c>
      <c r="AC906" s="174">
        <v>11.1</v>
      </c>
      <c r="AD906" s="174">
        <v>24</v>
      </c>
      <c r="AF906" s="26" t="e">
        <f t="shared" si="94"/>
        <v>#VALUE!</v>
      </c>
      <c r="AG906" s="7"/>
      <c r="AH906" s="7"/>
      <c r="AI906" s="7"/>
      <c r="AJ906" s="7"/>
      <c r="AK906" s="7"/>
      <c r="AL906" s="7"/>
      <c r="AN906" s="26" t="e">
        <f t="shared" si="95"/>
        <v>#VALUE!</v>
      </c>
      <c r="AO906" s="7"/>
      <c r="AP906" s="7"/>
      <c r="AQ906" s="7"/>
      <c r="AR906" s="7"/>
      <c r="AS906" s="7"/>
      <c r="AT906" s="7"/>
      <c r="AV906" s="26" t="e">
        <f t="shared" si="96"/>
        <v>#VALUE!</v>
      </c>
      <c r="AW906" s="7"/>
      <c r="AX906" s="7"/>
      <c r="AY906" s="7"/>
      <c r="AZ906" s="7"/>
      <c r="BA906" s="7"/>
      <c r="BB906" s="7"/>
    </row>
    <row r="907" spans="1:54" x14ac:dyDescent="0.45">
      <c r="A907" s="48">
        <f t="shared" si="97"/>
        <v>42900</v>
      </c>
      <c r="B907" s="60"/>
      <c r="C907" s="61">
        <f>INDEX(($I$12:$N$1473,$Q$12:$V$1473,$Y$12:$AD$1473),$A907-VLOOKUP($C$3,$CA$3:$CC$10,3,FALSE)+1,3,VLOOKUP($C$3,$CA$3:$CB$10,2,FALSE))</f>
        <v>0</v>
      </c>
      <c r="D907" s="61">
        <f>INDEX(($I$12:$N$1473,$Q$12:$V$1473,$Y$12:$AD$1473),$A907-VLOOKUP($C$3,$CA$3:$CC$10,3,FALSE)+1,4,VLOOKUP($C$3,$CA$3:$CB$10,2,FALSE))</f>
        <v>0</v>
      </c>
      <c r="E907" s="61">
        <f>INDEX(($I$12:$N$1473,$Q$12:$V$1473,$Y$12:$AD$1473),$A907-VLOOKUP($C$3,$CA$3:$CC$10,3,FALSE)+1,5,VLOOKUP($C$3,$CA$3:$CB$10,2,FALSE))</f>
        <v>15.6</v>
      </c>
      <c r="F907" s="62">
        <f>INDEX(($I$12:$N$1473,$Q$12:$V$1473,$Y$12:$AD$1473),$A907-VLOOKUP($C$3,$CA$3:$CC$10,3,FALSE)+1,6,VLOOKUP($C$3,$CA$3:$CB$10,2,FALSE))</f>
        <v>28.8</v>
      </c>
      <c r="G907" s="30"/>
      <c r="H907" s="26">
        <f t="shared" si="91"/>
        <v>42900</v>
      </c>
      <c r="I907" s="7" t="s">
        <v>915</v>
      </c>
      <c r="J907" s="7" t="s">
        <v>20</v>
      </c>
      <c r="K907" s="7">
        <v>0</v>
      </c>
      <c r="L907" s="7"/>
      <c r="M907" s="7">
        <v>16.7</v>
      </c>
      <c r="N907" s="7">
        <v>30</v>
      </c>
      <c r="P907" s="26">
        <f t="shared" si="92"/>
        <v>42900</v>
      </c>
      <c r="Q907" s="7" t="s">
        <v>915</v>
      </c>
      <c r="R907" s="7" t="s">
        <v>20</v>
      </c>
      <c r="S907" s="7">
        <v>0.62</v>
      </c>
      <c r="T907" s="7">
        <v>2.2000000000000002</v>
      </c>
      <c r="U907" s="7">
        <v>14.6</v>
      </c>
      <c r="V907" s="7">
        <v>28.7</v>
      </c>
      <c r="X907" s="26">
        <f t="shared" si="93"/>
        <v>42900</v>
      </c>
      <c r="Y907" s="174" t="s">
        <v>915</v>
      </c>
      <c r="Z907" s="174" t="s">
        <v>20</v>
      </c>
      <c r="AA907" s="174">
        <v>0</v>
      </c>
      <c r="AB907" s="174">
        <v>0</v>
      </c>
      <c r="AC907" s="174">
        <v>15.6</v>
      </c>
      <c r="AD907" s="174">
        <v>28.8</v>
      </c>
      <c r="AF907" s="26" t="e">
        <f t="shared" si="94"/>
        <v>#VALUE!</v>
      </c>
      <c r="AG907" s="7"/>
      <c r="AH907" s="7"/>
      <c r="AI907" s="7"/>
      <c r="AJ907" s="7"/>
      <c r="AK907" s="7"/>
      <c r="AL907" s="7"/>
      <c r="AN907" s="26" t="e">
        <f t="shared" si="95"/>
        <v>#VALUE!</v>
      </c>
      <c r="AO907" s="7"/>
      <c r="AP907" s="7"/>
      <c r="AQ907" s="7"/>
      <c r="AR907" s="7"/>
      <c r="AS907" s="7"/>
      <c r="AT907" s="7"/>
      <c r="AV907" s="26" t="e">
        <f t="shared" si="96"/>
        <v>#VALUE!</v>
      </c>
      <c r="AW907" s="7"/>
      <c r="AX907" s="7"/>
      <c r="AY907" s="7"/>
      <c r="AZ907" s="7"/>
      <c r="BA907" s="7"/>
      <c r="BB907" s="7"/>
    </row>
    <row r="908" spans="1:54" x14ac:dyDescent="0.45">
      <c r="A908" s="48">
        <f t="shared" si="97"/>
        <v>42901</v>
      </c>
      <c r="B908" s="60"/>
      <c r="C908" s="61">
        <f>INDEX(($I$12:$N$1473,$Q$12:$V$1473,$Y$12:$AD$1473),$A908-VLOOKUP($C$3,$CA$3:$CC$10,3,FALSE)+1,3,VLOOKUP($C$3,$CA$3:$CB$10,2,FALSE))</f>
        <v>0</v>
      </c>
      <c r="D908" s="61">
        <f>INDEX(($I$12:$N$1473,$Q$12:$V$1473,$Y$12:$AD$1473),$A908-VLOOKUP($C$3,$CA$3:$CC$10,3,FALSE)+1,4,VLOOKUP($C$3,$CA$3:$CB$10,2,FALSE))</f>
        <v>0</v>
      </c>
      <c r="E908" s="61">
        <f>INDEX(($I$12:$N$1473,$Q$12:$V$1473,$Y$12:$AD$1473),$A908-VLOOKUP($C$3,$CA$3:$CC$10,3,FALSE)+1,5,VLOOKUP($C$3,$CA$3:$CB$10,2,FALSE))</f>
        <v>18.7</v>
      </c>
      <c r="F908" s="62">
        <f>INDEX(($I$12:$N$1473,$Q$12:$V$1473,$Y$12:$AD$1473),$A908-VLOOKUP($C$3,$CA$3:$CC$10,3,FALSE)+1,6,VLOOKUP($C$3,$CA$3:$CB$10,2,FALSE))</f>
        <v>29.5</v>
      </c>
      <c r="G908" s="30"/>
      <c r="H908" s="26">
        <f t="shared" si="91"/>
        <v>42901</v>
      </c>
      <c r="I908" s="7" t="s">
        <v>916</v>
      </c>
      <c r="J908" s="7" t="s">
        <v>20</v>
      </c>
      <c r="K908" s="7">
        <v>0</v>
      </c>
      <c r="L908" s="7"/>
      <c r="M908" s="7">
        <v>19.5</v>
      </c>
      <c r="N908" s="7">
        <v>28.3</v>
      </c>
      <c r="P908" s="26">
        <f t="shared" si="92"/>
        <v>42901</v>
      </c>
      <c r="Q908" s="7" t="s">
        <v>916</v>
      </c>
      <c r="R908" s="7" t="s">
        <v>20</v>
      </c>
      <c r="S908" s="7">
        <v>0.02</v>
      </c>
      <c r="T908" s="7">
        <v>2.2000000000000002</v>
      </c>
      <c r="U908" s="7">
        <v>17.8</v>
      </c>
      <c r="V908" s="7">
        <v>28.7</v>
      </c>
      <c r="X908" s="26">
        <f t="shared" si="93"/>
        <v>42901</v>
      </c>
      <c r="Y908" s="174" t="s">
        <v>916</v>
      </c>
      <c r="Z908" s="174" t="s">
        <v>20</v>
      </c>
      <c r="AA908" s="174">
        <v>0</v>
      </c>
      <c r="AB908" s="174">
        <v>0</v>
      </c>
      <c r="AC908" s="174">
        <v>18.7</v>
      </c>
      <c r="AD908" s="174">
        <v>29.5</v>
      </c>
      <c r="AF908" s="26" t="e">
        <f t="shared" si="94"/>
        <v>#VALUE!</v>
      </c>
      <c r="AG908" s="7"/>
      <c r="AH908" s="7"/>
      <c r="AI908" s="7"/>
      <c r="AJ908" s="7"/>
      <c r="AK908" s="7"/>
      <c r="AL908" s="7"/>
      <c r="AN908" s="26" t="e">
        <f t="shared" si="95"/>
        <v>#VALUE!</v>
      </c>
      <c r="AO908" s="7"/>
      <c r="AP908" s="7"/>
      <c r="AQ908" s="7"/>
      <c r="AR908" s="7"/>
      <c r="AS908" s="7"/>
      <c r="AT908" s="7"/>
      <c r="AV908" s="26" t="e">
        <f t="shared" si="96"/>
        <v>#VALUE!</v>
      </c>
      <c r="AW908" s="7"/>
      <c r="AX908" s="7"/>
      <c r="AY908" s="7"/>
      <c r="AZ908" s="7"/>
      <c r="BA908" s="7"/>
      <c r="BB908" s="7"/>
    </row>
    <row r="909" spans="1:54" x14ac:dyDescent="0.45">
      <c r="A909" s="48">
        <f t="shared" si="97"/>
        <v>42902</v>
      </c>
      <c r="B909" s="60"/>
      <c r="C909" s="61">
        <f>INDEX(($I$12:$N$1473,$Q$12:$V$1473,$Y$12:$AD$1473),$A909-VLOOKUP($C$3,$CA$3:$CC$10,3,FALSE)+1,3,VLOOKUP($C$3,$CA$3:$CB$10,2,FALSE))</f>
        <v>0</v>
      </c>
      <c r="D909" s="61">
        <f>INDEX(($I$12:$N$1473,$Q$12:$V$1473,$Y$12:$AD$1473),$A909-VLOOKUP($C$3,$CA$3:$CC$10,3,FALSE)+1,4,VLOOKUP($C$3,$CA$3:$CB$10,2,FALSE))</f>
        <v>0</v>
      </c>
      <c r="E909" s="61">
        <f>INDEX(($I$12:$N$1473,$Q$12:$V$1473,$Y$12:$AD$1473),$A909-VLOOKUP($C$3,$CA$3:$CC$10,3,FALSE)+1,5,VLOOKUP($C$3,$CA$3:$CB$10,2,FALSE))</f>
        <v>13.4</v>
      </c>
      <c r="F909" s="62">
        <f>INDEX(($I$12:$N$1473,$Q$12:$V$1473,$Y$12:$AD$1473),$A909-VLOOKUP($C$3,$CA$3:$CC$10,3,FALSE)+1,6,VLOOKUP($C$3,$CA$3:$CB$10,2,FALSE))</f>
        <v>24.2</v>
      </c>
      <c r="G909" s="30"/>
      <c r="H909" s="26">
        <f t="shared" ref="H909:H972" si="98">DATEVALUE(LEFT(I909,10))</f>
        <v>42902</v>
      </c>
      <c r="I909" s="7" t="s">
        <v>917</v>
      </c>
      <c r="J909" s="7" t="s">
        <v>20</v>
      </c>
      <c r="K909" s="7">
        <v>0</v>
      </c>
      <c r="L909" s="7"/>
      <c r="M909" s="7">
        <v>14</v>
      </c>
      <c r="N909" s="7">
        <v>23.6</v>
      </c>
      <c r="P909" s="26">
        <f t="shared" ref="P909:P972" si="99">DATEVALUE(LEFT(Q909,10))</f>
        <v>42902</v>
      </c>
      <c r="Q909" s="7" t="s">
        <v>917</v>
      </c>
      <c r="R909" s="7" t="s">
        <v>20</v>
      </c>
      <c r="S909" s="7">
        <v>1.1200000000000001</v>
      </c>
      <c r="T909" s="7">
        <v>2.2000000000000002</v>
      </c>
      <c r="U909" s="7">
        <v>13.8</v>
      </c>
      <c r="V909" s="7">
        <v>23.3</v>
      </c>
      <c r="X909" s="26">
        <f t="shared" ref="X909:X972" si="100">DATEVALUE(LEFT(Y909,10))</f>
        <v>42902</v>
      </c>
      <c r="Y909" s="174" t="s">
        <v>917</v>
      </c>
      <c r="Z909" s="174" t="s">
        <v>20</v>
      </c>
      <c r="AA909" s="174">
        <v>0</v>
      </c>
      <c r="AB909" s="174">
        <v>0</v>
      </c>
      <c r="AC909" s="174">
        <v>13.4</v>
      </c>
      <c r="AD909" s="174">
        <v>24.2</v>
      </c>
      <c r="AF909" s="26" t="e">
        <f t="shared" ref="AF909:AF972" si="101">DATEVALUE(LEFT(AG909,10))</f>
        <v>#VALUE!</v>
      </c>
      <c r="AG909" s="7"/>
      <c r="AH909" s="7"/>
      <c r="AI909" s="7"/>
      <c r="AJ909" s="7"/>
      <c r="AK909" s="7"/>
      <c r="AL909" s="7"/>
      <c r="AN909" s="26" t="e">
        <f t="shared" ref="AN909:AN972" si="102">DATEVALUE(LEFT(AO909,10))</f>
        <v>#VALUE!</v>
      </c>
      <c r="AO909" s="7"/>
      <c r="AP909" s="7"/>
      <c r="AQ909" s="7"/>
      <c r="AR909" s="7"/>
      <c r="AS909" s="7"/>
      <c r="AT909" s="7"/>
      <c r="AV909" s="26" t="e">
        <f t="shared" ref="AV909:AV972" si="103">DATEVALUE(LEFT(AW909,10))</f>
        <v>#VALUE!</v>
      </c>
      <c r="AW909" s="7"/>
      <c r="AX909" s="7"/>
      <c r="AY909" s="7"/>
      <c r="AZ909" s="7"/>
      <c r="BA909" s="7"/>
      <c r="BB909" s="7"/>
    </row>
    <row r="910" spans="1:54" x14ac:dyDescent="0.45">
      <c r="A910" s="48">
        <f t="shared" ref="A910:A973" si="104">IF(A909&lt;DATE(YEAR($E$9),MONTH($E$9),DAY($E$9)-1),DATE(YEAR(A909),MONTH(A909),DAY(A909)+1)," ")</f>
        <v>42903</v>
      </c>
      <c r="B910" s="60"/>
      <c r="C910" s="61">
        <f>INDEX(($I$12:$N$1473,$Q$12:$V$1473,$Y$12:$AD$1473),$A910-VLOOKUP($C$3,$CA$3:$CC$10,3,FALSE)+1,3,VLOOKUP($C$3,$CA$3:$CB$10,2,FALSE))</f>
        <v>0</v>
      </c>
      <c r="D910" s="61">
        <f>INDEX(($I$12:$N$1473,$Q$12:$V$1473,$Y$12:$AD$1473),$A910-VLOOKUP($C$3,$CA$3:$CC$10,3,FALSE)+1,4,VLOOKUP($C$3,$CA$3:$CB$10,2,FALSE))</f>
        <v>0</v>
      </c>
      <c r="E910" s="61">
        <f>INDEX(($I$12:$N$1473,$Q$12:$V$1473,$Y$12:$AD$1473),$A910-VLOOKUP($C$3,$CA$3:$CC$10,3,FALSE)+1,5,VLOOKUP($C$3,$CA$3:$CB$10,2,FALSE))</f>
        <v>12.2</v>
      </c>
      <c r="F910" s="62">
        <f>INDEX(($I$12:$N$1473,$Q$12:$V$1473,$Y$12:$AD$1473),$A910-VLOOKUP($C$3,$CA$3:$CC$10,3,FALSE)+1,6,VLOOKUP($C$3,$CA$3:$CB$10,2,FALSE))</f>
        <v>27.3</v>
      </c>
      <c r="G910" s="30"/>
      <c r="H910" s="26">
        <f t="shared" si="98"/>
        <v>42903</v>
      </c>
      <c r="I910" s="7" t="s">
        <v>918</v>
      </c>
      <c r="J910" s="7" t="s">
        <v>20</v>
      </c>
      <c r="K910" s="7">
        <v>0</v>
      </c>
      <c r="L910" s="7"/>
      <c r="M910" s="7">
        <v>15.4</v>
      </c>
      <c r="N910" s="7">
        <v>28.2</v>
      </c>
      <c r="P910" s="26">
        <f t="shared" si="99"/>
        <v>42903</v>
      </c>
      <c r="Q910" s="7" t="s">
        <v>918</v>
      </c>
      <c r="R910" s="7" t="s">
        <v>20</v>
      </c>
      <c r="S910" s="7">
        <v>1.29</v>
      </c>
      <c r="T910" s="7">
        <v>2.2000000000000002</v>
      </c>
      <c r="U910" s="7">
        <v>12.6</v>
      </c>
      <c r="V910" s="7">
        <v>26.9</v>
      </c>
      <c r="X910" s="26">
        <f t="shared" si="100"/>
        <v>42903</v>
      </c>
      <c r="Y910" s="174" t="s">
        <v>918</v>
      </c>
      <c r="Z910" s="174" t="s">
        <v>20</v>
      </c>
      <c r="AA910" s="174">
        <v>0</v>
      </c>
      <c r="AB910" s="174">
        <v>0</v>
      </c>
      <c r="AC910" s="174">
        <v>12.2</v>
      </c>
      <c r="AD910" s="174">
        <v>27.3</v>
      </c>
      <c r="AF910" s="26" t="e">
        <f t="shared" si="101"/>
        <v>#VALUE!</v>
      </c>
      <c r="AG910" s="7"/>
      <c r="AH910" s="7"/>
      <c r="AI910" s="7"/>
      <c r="AJ910" s="7"/>
      <c r="AK910" s="7"/>
      <c r="AL910" s="7"/>
      <c r="AN910" s="26" t="e">
        <f t="shared" si="102"/>
        <v>#VALUE!</v>
      </c>
      <c r="AO910" s="7"/>
      <c r="AP910" s="7"/>
      <c r="AQ910" s="7"/>
      <c r="AR910" s="7"/>
      <c r="AS910" s="7"/>
      <c r="AT910" s="7"/>
      <c r="AV910" s="26" t="e">
        <f t="shared" si="103"/>
        <v>#VALUE!</v>
      </c>
      <c r="AW910" s="7"/>
      <c r="AX910" s="7"/>
      <c r="AY910" s="7"/>
      <c r="AZ910" s="7"/>
      <c r="BA910" s="7"/>
      <c r="BB910" s="7"/>
    </row>
    <row r="911" spans="1:54" x14ac:dyDescent="0.45">
      <c r="A911" s="48">
        <f t="shared" si="104"/>
        <v>42904</v>
      </c>
      <c r="B911" s="60"/>
      <c r="C911" s="61">
        <f>INDEX(($I$12:$N$1473,$Q$12:$V$1473,$Y$12:$AD$1473),$A911-VLOOKUP($C$3,$CA$3:$CC$10,3,FALSE)+1,3,VLOOKUP($C$3,$CA$3:$CB$10,2,FALSE))</f>
        <v>0</v>
      </c>
      <c r="D911" s="61">
        <f>INDEX(($I$12:$N$1473,$Q$12:$V$1473,$Y$12:$AD$1473),$A911-VLOOKUP($C$3,$CA$3:$CC$10,3,FALSE)+1,4,VLOOKUP($C$3,$CA$3:$CB$10,2,FALSE))</f>
        <v>0</v>
      </c>
      <c r="E911" s="61">
        <f>INDEX(($I$12:$N$1473,$Q$12:$V$1473,$Y$12:$AD$1473),$A911-VLOOKUP($C$3,$CA$3:$CC$10,3,FALSE)+1,5,VLOOKUP($C$3,$CA$3:$CB$10,2,FALSE))</f>
        <v>17.899999999999999</v>
      </c>
      <c r="F911" s="62">
        <f>INDEX(($I$12:$N$1473,$Q$12:$V$1473,$Y$12:$AD$1473),$A911-VLOOKUP($C$3,$CA$3:$CC$10,3,FALSE)+1,6,VLOOKUP($C$3,$CA$3:$CB$10,2,FALSE))</f>
        <v>29.5</v>
      </c>
      <c r="G911" s="30"/>
      <c r="H911" s="26">
        <f t="shared" si="98"/>
        <v>42904</v>
      </c>
      <c r="I911" s="7" t="s">
        <v>919</v>
      </c>
      <c r="J911" s="7" t="s">
        <v>20</v>
      </c>
      <c r="K911" s="7">
        <v>0</v>
      </c>
      <c r="L911" s="7"/>
      <c r="M911" s="7">
        <v>19.3</v>
      </c>
      <c r="N911" s="7">
        <v>30.5</v>
      </c>
      <c r="P911" s="26">
        <f t="shared" si="99"/>
        <v>42904</v>
      </c>
      <c r="Q911" s="7" t="s">
        <v>919</v>
      </c>
      <c r="R911" s="7" t="s">
        <v>20</v>
      </c>
      <c r="S911" s="7">
        <v>0.21</v>
      </c>
      <c r="T911" s="7">
        <v>2.2000000000000002</v>
      </c>
      <c r="U911" s="7">
        <v>16.399999999999999</v>
      </c>
      <c r="V911" s="7">
        <v>29.5</v>
      </c>
      <c r="X911" s="26">
        <f t="shared" si="100"/>
        <v>42904</v>
      </c>
      <c r="Y911" s="174" t="s">
        <v>919</v>
      </c>
      <c r="Z911" s="174" t="s">
        <v>20</v>
      </c>
      <c r="AA911" s="174">
        <v>0</v>
      </c>
      <c r="AB911" s="174">
        <v>0</v>
      </c>
      <c r="AC911" s="174">
        <v>17.899999999999999</v>
      </c>
      <c r="AD911" s="174">
        <v>29.5</v>
      </c>
      <c r="AF911" s="26" t="e">
        <f t="shared" si="101"/>
        <v>#VALUE!</v>
      </c>
      <c r="AG911" s="7"/>
      <c r="AH911" s="7"/>
      <c r="AI911" s="7"/>
      <c r="AJ911" s="7"/>
      <c r="AK911" s="7"/>
      <c r="AL911" s="7"/>
      <c r="AN911" s="26" t="e">
        <f t="shared" si="102"/>
        <v>#VALUE!</v>
      </c>
      <c r="AO911" s="7"/>
      <c r="AP911" s="7"/>
      <c r="AQ911" s="7"/>
      <c r="AR911" s="7"/>
      <c r="AS911" s="7"/>
      <c r="AT911" s="7"/>
      <c r="AV911" s="26" t="e">
        <f t="shared" si="103"/>
        <v>#VALUE!</v>
      </c>
      <c r="AW911" s="7"/>
      <c r="AX911" s="7"/>
      <c r="AY911" s="7"/>
      <c r="AZ911" s="7"/>
      <c r="BA911" s="7"/>
      <c r="BB911" s="7"/>
    </row>
    <row r="912" spans="1:54" x14ac:dyDescent="0.45">
      <c r="A912" s="48">
        <f t="shared" si="104"/>
        <v>42905</v>
      </c>
      <c r="B912" s="60"/>
      <c r="C912" s="61">
        <f>INDEX(($I$12:$N$1473,$Q$12:$V$1473,$Y$12:$AD$1473),$A912-VLOOKUP($C$3,$CA$3:$CC$10,3,FALSE)+1,3,VLOOKUP($C$3,$CA$3:$CB$10,2,FALSE))</f>
        <v>0</v>
      </c>
      <c r="D912" s="61">
        <f>INDEX(($I$12:$N$1473,$Q$12:$V$1473,$Y$12:$AD$1473),$A912-VLOOKUP($C$3,$CA$3:$CC$10,3,FALSE)+1,4,VLOOKUP($C$3,$CA$3:$CB$10,2,FALSE))</f>
        <v>0</v>
      </c>
      <c r="E912" s="61">
        <f>INDEX(($I$12:$N$1473,$Q$12:$V$1473,$Y$12:$AD$1473),$A912-VLOOKUP($C$3,$CA$3:$CC$10,3,FALSE)+1,5,VLOOKUP($C$3,$CA$3:$CB$10,2,FALSE))</f>
        <v>16.2</v>
      </c>
      <c r="F912" s="62">
        <f>INDEX(($I$12:$N$1473,$Q$12:$V$1473,$Y$12:$AD$1473),$A912-VLOOKUP($C$3,$CA$3:$CC$10,3,FALSE)+1,6,VLOOKUP($C$3,$CA$3:$CB$10,2,FALSE))</f>
        <v>33.4</v>
      </c>
      <c r="G912" s="30"/>
      <c r="H912" s="26">
        <f t="shared" si="98"/>
        <v>42905</v>
      </c>
      <c r="I912" s="7" t="s">
        <v>920</v>
      </c>
      <c r="J912" s="7" t="s">
        <v>20</v>
      </c>
      <c r="K912" s="7">
        <v>0</v>
      </c>
      <c r="L912" s="7"/>
      <c r="M912" s="7">
        <v>18.899999999999999</v>
      </c>
      <c r="N912" s="7">
        <v>34.4</v>
      </c>
      <c r="P912" s="26">
        <f t="shared" si="99"/>
        <v>42905</v>
      </c>
      <c r="Q912" s="7" t="s">
        <v>920</v>
      </c>
      <c r="R912" s="7" t="s">
        <v>20</v>
      </c>
      <c r="S912" s="7">
        <v>0.13</v>
      </c>
      <c r="T912" s="7">
        <v>2.2000000000000002</v>
      </c>
      <c r="U912" s="7">
        <v>16.8</v>
      </c>
      <c r="V912" s="7">
        <v>33.200000000000003</v>
      </c>
      <c r="X912" s="26">
        <f t="shared" si="100"/>
        <v>42905</v>
      </c>
      <c r="Y912" s="174" t="s">
        <v>920</v>
      </c>
      <c r="Z912" s="174" t="s">
        <v>20</v>
      </c>
      <c r="AA912" s="174">
        <v>0</v>
      </c>
      <c r="AB912" s="174">
        <v>0</v>
      </c>
      <c r="AC912" s="174">
        <v>16.2</v>
      </c>
      <c r="AD912" s="174">
        <v>33.4</v>
      </c>
      <c r="AF912" s="26" t="e">
        <f t="shared" si="101"/>
        <v>#VALUE!</v>
      </c>
      <c r="AG912" s="7"/>
      <c r="AH912" s="7"/>
      <c r="AI912" s="7"/>
      <c r="AJ912" s="7"/>
      <c r="AK912" s="7"/>
      <c r="AL912" s="7"/>
      <c r="AN912" s="26" t="e">
        <f t="shared" si="102"/>
        <v>#VALUE!</v>
      </c>
      <c r="AO912" s="7"/>
      <c r="AP912" s="7"/>
      <c r="AQ912" s="7"/>
      <c r="AR912" s="7"/>
      <c r="AS912" s="7"/>
      <c r="AT912" s="7"/>
      <c r="AV912" s="26" t="e">
        <f t="shared" si="103"/>
        <v>#VALUE!</v>
      </c>
      <c r="AW912" s="7"/>
      <c r="AX912" s="7"/>
      <c r="AY912" s="7"/>
      <c r="AZ912" s="7"/>
      <c r="BA912" s="7"/>
      <c r="BB912" s="7"/>
    </row>
    <row r="913" spans="1:54" x14ac:dyDescent="0.45">
      <c r="A913" s="48">
        <f t="shared" si="104"/>
        <v>42906</v>
      </c>
      <c r="B913" s="60"/>
      <c r="C913" s="61">
        <f>INDEX(($I$12:$N$1473,$Q$12:$V$1473,$Y$12:$AD$1473),$A913-VLOOKUP($C$3,$CA$3:$CC$10,3,FALSE)+1,3,VLOOKUP($C$3,$CA$3:$CB$10,2,FALSE))</f>
        <v>0</v>
      </c>
      <c r="D913" s="61">
        <f>INDEX(($I$12:$N$1473,$Q$12:$V$1473,$Y$12:$AD$1473),$A913-VLOOKUP($C$3,$CA$3:$CC$10,3,FALSE)+1,4,VLOOKUP($C$3,$CA$3:$CB$10,2,FALSE))</f>
        <v>0</v>
      </c>
      <c r="E913" s="61">
        <f>INDEX(($I$12:$N$1473,$Q$12:$V$1473,$Y$12:$AD$1473),$A913-VLOOKUP($C$3,$CA$3:$CC$10,3,FALSE)+1,5,VLOOKUP($C$3,$CA$3:$CB$10,2,FALSE))</f>
        <v>17</v>
      </c>
      <c r="F913" s="62">
        <f>INDEX(($I$12:$N$1473,$Q$12:$V$1473,$Y$12:$AD$1473),$A913-VLOOKUP($C$3,$CA$3:$CC$10,3,FALSE)+1,6,VLOOKUP($C$3,$CA$3:$CB$10,2,FALSE))</f>
        <v>35.1</v>
      </c>
      <c r="G913" s="30"/>
      <c r="H913" s="26">
        <f t="shared" si="98"/>
        <v>42906</v>
      </c>
      <c r="I913" s="7" t="s">
        <v>921</v>
      </c>
      <c r="J913" s="7" t="s">
        <v>20</v>
      </c>
      <c r="K913" s="7">
        <v>0</v>
      </c>
      <c r="L913" s="7"/>
      <c r="M913" s="7">
        <v>21.2</v>
      </c>
      <c r="N913" s="7">
        <v>34.6</v>
      </c>
      <c r="P913" s="26">
        <f t="shared" si="99"/>
        <v>42906</v>
      </c>
      <c r="Q913" s="7" t="s">
        <v>921</v>
      </c>
      <c r="R913" s="7" t="s">
        <v>20</v>
      </c>
      <c r="S913" s="7">
        <v>0</v>
      </c>
      <c r="T913" s="7">
        <v>2.2000000000000002</v>
      </c>
      <c r="U913" s="7">
        <v>18.100000000000001</v>
      </c>
      <c r="V913" s="7">
        <v>34.200000000000003</v>
      </c>
      <c r="X913" s="26">
        <f t="shared" si="100"/>
        <v>42906</v>
      </c>
      <c r="Y913" s="174" t="s">
        <v>921</v>
      </c>
      <c r="Z913" s="174" t="s">
        <v>20</v>
      </c>
      <c r="AA913" s="174">
        <v>0</v>
      </c>
      <c r="AB913" s="174">
        <v>0</v>
      </c>
      <c r="AC913" s="174">
        <v>17</v>
      </c>
      <c r="AD913" s="174">
        <v>35.1</v>
      </c>
      <c r="AF913" s="26" t="e">
        <f t="shared" si="101"/>
        <v>#VALUE!</v>
      </c>
      <c r="AG913" s="7"/>
      <c r="AH913" s="7"/>
      <c r="AI913" s="7"/>
      <c r="AJ913" s="7"/>
      <c r="AK913" s="7"/>
      <c r="AL913" s="7"/>
      <c r="AN913" s="26" t="e">
        <f t="shared" si="102"/>
        <v>#VALUE!</v>
      </c>
      <c r="AO913" s="7"/>
      <c r="AP913" s="7"/>
      <c r="AQ913" s="7"/>
      <c r="AR913" s="7"/>
      <c r="AS913" s="7"/>
      <c r="AT913" s="7"/>
      <c r="AV913" s="26" t="e">
        <f t="shared" si="103"/>
        <v>#VALUE!</v>
      </c>
      <c r="AW913" s="7"/>
      <c r="AX913" s="7"/>
      <c r="AY913" s="7"/>
      <c r="AZ913" s="7"/>
      <c r="BA913" s="7"/>
      <c r="BB913" s="7"/>
    </row>
    <row r="914" spans="1:54" x14ac:dyDescent="0.45">
      <c r="A914" s="48">
        <f t="shared" si="104"/>
        <v>42907</v>
      </c>
      <c r="B914" s="60"/>
      <c r="C914" s="61">
        <f>INDEX(($I$12:$N$1473,$Q$12:$V$1473,$Y$12:$AD$1473),$A914-VLOOKUP($C$3,$CA$3:$CC$10,3,FALSE)+1,3,VLOOKUP($C$3,$CA$3:$CB$10,2,FALSE))</f>
        <v>0</v>
      </c>
      <c r="D914" s="61">
        <f>INDEX(($I$12:$N$1473,$Q$12:$V$1473,$Y$12:$AD$1473),$A914-VLOOKUP($C$3,$CA$3:$CC$10,3,FALSE)+1,4,VLOOKUP($C$3,$CA$3:$CB$10,2,FALSE))</f>
        <v>0</v>
      </c>
      <c r="E914" s="61">
        <f>INDEX(($I$12:$N$1473,$Q$12:$V$1473,$Y$12:$AD$1473),$A914-VLOOKUP($C$3,$CA$3:$CC$10,3,FALSE)+1,5,VLOOKUP($C$3,$CA$3:$CB$10,2,FALSE))</f>
        <v>19.5</v>
      </c>
      <c r="F914" s="62">
        <f>INDEX(($I$12:$N$1473,$Q$12:$V$1473,$Y$12:$AD$1473),$A914-VLOOKUP($C$3,$CA$3:$CC$10,3,FALSE)+1,6,VLOOKUP($C$3,$CA$3:$CB$10,2,FALSE))</f>
        <v>37.1</v>
      </c>
      <c r="G914" s="30"/>
      <c r="H914" s="26">
        <f t="shared" si="98"/>
        <v>42907</v>
      </c>
      <c r="I914" s="7" t="s">
        <v>922</v>
      </c>
      <c r="J914" s="7" t="s">
        <v>20</v>
      </c>
      <c r="K914" s="7">
        <v>0</v>
      </c>
      <c r="L914" s="7"/>
      <c r="M914" s="7">
        <v>23.4</v>
      </c>
      <c r="N914" s="7">
        <v>36.9</v>
      </c>
      <c r="P914" s="26">
        <f t="shared" si="99"/>
        <v>42907</v>
      </c>
      <c r="Q914" s="7" t="s">
        <v>922</v>
      </c>
      <c r="R914" s="7" t="s">
        <v>20</v>
      </c>
      <c r="S914" s="7">
        <v>0</v>
      </c>
      <c r="T914" s="7">
        <v>2.2000000000000002</v>
      </c>
      <c r="U914" s="7">
        <v>20.9</v>
      </c>
      <c r="V914" s="7">
        <v>36.799999999999997</v>
      </c>
      <c r="X914" s="26">
        <f t="shared" si="100"/>
        <v>42907</v>
      </c>
      <c r="Y914" s="174" t="s">
        <v>922</v>
      </c>
      <c r="Z914" s="174" t="s">
        <v>20</v>
      </c>
      <c r="AA914" s="174">
        <v>0</v>
      </c>
      <c r="AB914" s="174">
        <v>0</v>
      </c>
      <c r="AC914" s="174">
        <v>19.5</v>
      </c>
      <c r="AD914" s="174">
        <v>37.1</v>
      </c>
      <c r="AF914" s="26" t="e">
        <f t="shared" si="101"/>
        <v>#VALUE!</v>
      </c>
      <c r="AG914" s="7"/>
      <c r="AH914" s="7"/>
      <c r="AI914" s="7"/>
      <c r="AJ914" s="7"/>
      <c r="AK914" s="7"/>
      <c r="AL914" s="7"/>
      <c r="AN914" s="26" t="e">
        <f t="shared" si="102"/>
        <v>#VALUE!</v>
      </c>
      <c r="AO914" s="7"/>
      <c r="AP914" s="7"/>
      <c r="AQ914" s="7"/>
      <c r="AR914" s="7"/>
      <c r="AS914" s="7"/>
      <c r="AT914" s="7"/>
      <c r="AV914" s="26" t="e">
        <f t="shared" si="103"/>
        <v>#VALUE!</v>
      </c>
      <c r="AW914" s="7"/>
      <c r="AX914" s="7"/>
      <c r="AY914" s="7"/>
      <c r="AZ914" s="7"/>
      <c r="BA914" s="7"/>
      <c r="BB914" s="7"/>
    </row>
    <row r="915" spans="1:54" x14ac:dyDescent="0.45">
      <c r="A915" s="48">
        <f t="shared" si="104"/>
        <v>42908</v>
      </c>
      <c r="B915" s="60"/>
      <c r="C915" s="61">
        <f>INDEX(($I$12:$N$1473,$Q$12:$V$1473,$Y$12:$AD$1473),$A915-VLOOKUP($C$3,$CA$3:$CC$10,3,FALSE)+1,3,VLOOKUP($C$3,$CA$3:$CB$10,2,FALSE))</f>
        <v>0</v>
      </c>
      <c r="D915" s="61">
        <f>INDEX(($I$12:$N$1473,$Q$12:$V$1473,$Y$12:$AD$1473),$A915-VLOOKUP($C$3,$CA$3:$CC$10,3,FALSE)+1,4,VLOOKUP($C$3,$CA$3:$CB$10,2,FALSE))</f>
        <v>0</v>
      </c>
      <c r="E915" s="61">
        <f>INDEX(($I$12:$N$1473,$Q$12:$V$1473,$Y$12:$AD$1473),$A915-VLOOKUP($C$3,$CA$3:$CC$10,3,FALSE)+1,5,VLOOKUP($C$3,$CA$3:$CB$10,2,FALSE))</f>
        <v>20.5</v>
      </c>
      <c r="F915" s="62">
        <f>INDEX(($I$12:$N$1473,$Q$12:$V$1473,$Y$12:$AD$1473),$A915-VLOOKUP($C$3,$CA$3:$CC$10,3,FALSE)+1,6,VLOOKUP($C$3,$CA$3:$CB$10,2,FALSE))</f>
        <v>36</v>
      </c>
      <c r="G915" s="30"/>
      <c r="H915" s="26">
        <f t="shared" si="98"/>
        <v>42908</v>
      </c>
      <c r="I915" s="7" t="s">
        <v>923</v>
      </c>
      <c r="J915" s="7" t="s">
        <v>20</v>
      </c>
      <c r="K915" s="7">
        <v>0</v>
      </c>
      <c r="L915" s="7"/>
      <c r="M915" s="7">
        <v>23.7</v>
      </c>
      <c r="N915" s="7">
        <v>34.700000000000003</v>
      </c>
      <c r="P915" s="26">
        <f t="shared" si="99"/>
        <v>42908</v>
      </c>
      <c r="Q915" s="7" t="s">
        <v>923</v>
      </c>
      <c r="R915" s="7" t="s">
        <v>20</v>
      </c>
      <c r="S915" s="7">
        <v>0</v>
      </c>
      <c r="T915" s="7">
        <v>2.2000000000000002</v>
      </c>
      <c r="U915" s="7">
        <v>21.5</v>
      </c>
      <c r="V915" s="7">
        <v>34.700000000000003</v>
      </c>
      <c r="X915" s="26">
        <f t="shared" si="100"/>
        <v>42908</v>
      </c>
      <c r="Y915" s="174" t="s">
        <v>923</v>
      </c>
      <c r="Z915" s="174" t="s">
        <v>20</v>
      </c>
      <c r="AA915" s="174">
        <v>0</v>
      </c>
      <c r="AB915" s="174">
        <v>0</v>
      </c>
      <c r="AC915" s="174">
        <v>20.5</v>
      </c>
      <c r="AD915" s="174">
        <v>36</v>
      </c>
      <c r="AF915" s="26" t="e">
        <f t="shared" si="101"/>
        <v>#VALUE!</v>
      </c>
      <c r="AG915" s="7"/>
      <c r="AH915" s="7"/>
      <c r="AI915" s="7"/>
      <c r="AJ915" s="7"/>
      <c r="AK915" s="7"/>
      <c r="AL915" s="7"/>
      <c r="AN915" s="26" t="e">
        <f t="shared" si="102"/>
        <v>#VALUE!</v>
      </c>
      <c r="AO915" s="7"/>
      <c r="AP915" s="7"/>
      <c r="AQ915" s="7"/>
      <c r="AR915" s="7"/>
      <c r="AS915" s="7"/>
      <c r="AT915" s="7"/>
      <c r="AV915" s="26" t="e">
        <f t="shared" si="103"/>
        <v>#VALUE!</v>
      </c>
      <c r="AW915" s="7"/>
      <c r="AX915" s="7"/>
      <c r="AY915" s="7"/>
      <c r="AZ915" s="7"/>
      <c r="BA915" s="7"/>
      <c r="BB915" s="7"/>
    </row>
    <row r="916" spans="1:54" x14ac:dyDescent="0.45">
      <c r="A916" s="48">
        <f t="shared" si="104"/>
        <v>42909</v>
      </c>
      <c r="B916" s="60"/>
      <c r="C916" s="61">
        <f>INDEX(($I$12:$N$1473,$Q$12:$V$1473,$Y$12:$AD$1473),$A916-VLOOKUP($C$3,$CA$3:$CC$10,3,FALSE)+1,3,VLOOKUP($C$3,$CA$3:$CB$10,2,FALSE))</f>
        <v>0</v>
      </c>
      <c r="D916" s="61">
        <f>INDEX(($I$12:$N$1473,$Q$12:$V$1473,$Y$12:$AD$1473),$A916-VLOOKUP($C$3,$CA$3:$CC$10,3,FALSE)+1,4,VLOOKUP($C$3,$CA$3:$CB$10,2,FALSE))</f>
        <v>0</v>
      </c>
      <c r="E916" s="61">
        <f>INDEX(($I$12:$N$1473,$Q$12:$V$1473,$Y$12:$AD$1473),$A916-VLOOKUP($C$3,$CA$3:$CC$10,3,FALSE)+1,5,VLOOKUP($C$3,$CA$3:$CB$10,2,FALSE))</f>
        <v>16.3</v>
      </c>
      <c r="F916" s="62">
        <f>INDEX(($I$12:$N$1473,$Q$12:$V$1473,$Y$12:$AD$1473),$A916-VLOOKUP($C$3,$CA$3:$CC$10,3,FALSE)+1,6,VLOOKUP($C$3,$CA$3:$CB$10,2,FALSE))</f>
        <v>25.3</v>
      </c>
      <c r="G916" s="30"/>
      <c r="H916" s="26">
        <f t="shared" si="98"/>
        <v>42909</v>
      </c>
      <c r="I916" s="7" t="s">
        <v>924</v>
      </c>
      <c r="J916" s="7" t="s">
        <v>20</v>
      </c>
      <c r="K916" s="7">
        <v>0</v>
      </c>
      <c r="L916" s="7"/>
      <c r="M916" s="7">
        <v>16.5</v>
      </c>
      <c r="N916" s="7">
        <v>24.4</v>
      </c>
      <c r="P916" s="26">
        <f t="shared" si="99"/>
        <v>42909</v>
      </c>
      <c r="Q916" s="7" t="s">
        <v>924</v>
      </c>
      <c r="R916" s="7" t="s">
        <v>20</v>
      </c>
      <c r="S916" s="7">
        <v>0.28000000000000003</v>
      </c>
      <c r="T916" s="7">
        <v>2.2000000000000002</v>
      </c>
      <c r="U916" s="7">
        <v>16.399999999999999</v>
      </c>
      <c r="V916" s="7">
        <v>23.5</v>
      </c>
      <c r="X916" s="26">
        <f t="shared" si="100"/>
        <v>42909</v>
      </c>
      <c r="Y916" s="174" t="s">
        <v>924</v>
      </c>
      <c r="Z916" s="174" t="s">
        <v>20</v>
      </c>
      <c r="AA916" s="174">
        <v>0</v>
      </c>
      <c r="AB916" s="174">
        <v>0</v>
      </c>
      <c r="AC916" s="174">
        <v>16.3</v>
      </c>
      <c r="AD916" s="174">
        <v>25.3</v>
      </c>
      <c r="AF916" s="26" t="e">
        <f t="shared" si="101"/>
        <v>#VALUE!</v>
      </c>
      <c r="AG916" s="7"/>
      <c r="AH916" s="7"/>
      <c r="AI916" s="7"/>
      <c r="AJ916" s="7"/>
      <c r="AK916" s="7"/>
      <c r="AL916" s="7"/>
      <c r="AN916" s="26" t="e">
        <f t="shared" si="102"/>
        <v>#VALUE!</v>
      </c>
      <c r="AO916" s="7"/>
      <c r="AP916" s="7"/>
      <c r="AQ916" s="7"/>
      <c r="AR916" s="7"/>
      <c r="AS916" s="7"/>
      <c r="AT916" s="7"/>
      <c r="AV916" s="26" t="e">
        <f t="shared" si="103"/>
        <v>#VALUE!</v>
      </c>
      <c r="AW916" s="7"/>
      <c r="AX916" s="7"/>
      <c r="AY916" s="7"/>
      <c r="AZ916" s="7"/>
      <c r="BA916" s="7"/>
      <c r="BB916" s="7"/>
    </row>
    <row r="917" spans="1:54" x14ac:dyDescent="0.45">
      <c r="A917" s="48">
        <f t="shared" si="104"/>
        <v>42910</v>
      </c>
      <c r="B917" s="60"/>
      <c r="C917" s="61">
        <f>INDEX(($I$12:$N$1473,$Q$12:$V$1473,$Y$12:$AD$1473),$A917-VLOOKUP($C$3,$CA$3:$CC$10,3,FALSE)+1,3,VLOOKUP($C$3,$CA$3:$CB$10,2,FALSE))</f>
        <v>0</v>
      </c>
      <c r="D917" s="61">
        <f>INDEX(($I$12:$N$1473,$Q$12:$V$1473,$Y$12:$AD$1473),$A917-VLOOKUP($C$3,$CA$3:$CC$10,3,FALSE)+1,4,VLOOKUP($C$3,$CA$3:$CB$10,2,FALSE))</f>
        <v>0</v>
      </c>
      <c r="E917" s="61">
        <f>INDEX(($I$12:$N$1473,$Q$12:$V$1473,$Y$12:$AD$1473),$A917-VLOOKUP($C$3,$CA$3:$CC$10,3,FALSE)+1,5,VLOOKUP($C$3,$CA$3:$CB$10,2,FALSE))</f>
        <v>13.4</v>
      </c>
      <c r="F917" s="62">
        <f>INDEX(($I$12:$N$1473,$Q$12:$V$1473,$Y$12:$AD$1473),$A917-VLOOKUP($C$3,$CA$3:$CC$10,3,FALSE)+1,6,VLOOKUP($C$3,$CA$3:$CB$10,2,FALSE))</f>
        <v>26</v>
      </c>
      <c r="G917" s="30"/>
      <c r="H917" s="26">
        <f t="shared" si="98"/>
        <v>42910</v>
      </c>
      <c r="I917" s="7" t="s">
        <v>925</v>
      </c>
      <c r="J917" s="7" t="s">
        <v>20</v>
      </c>
      <c r="K917" s="7">
        <v>0</v>
      </c>
      <c r="L917" s="7"/>
      <c r="M917" s="7">
        <v>16.8</v>
      </c>
      <c r="N917" s="7">
        <v>26</v>
      </c>
      <c r="P917" s="26">
        <f t="shared" si="99"/>
        <v>42910</v>
      </c>
      <c r="Q917" s="7" t="s">
        <v>925</v>
      </c>
      <c r="R917" s="7" t="s">
        <v>20</v>
      </c>
      <c r="S917" s="7">
        <v>0.37</v>
      </c>
      <c r="T917" s="7">
        <v>2.2000000000000002</v>
      </c>
      <c r="U917" s="7">
        <v>15.8</v>
      </c>
      <c r="V917" s="7">
        <v>26.1</v>
      </c>
      <c r="X917" s="26">
        <f t="shared" si="100"/>
        <v>42910</v>
      </c>
      <c r="Y917" s="174" t="s">
        <v>925</v>
      </c>
      <c r="Z917" s="174" t="s">
        <v>20</v>
      </c>
      <c r="AA917" s="174">
        <v>0</v>
      </c>
      <c r="AB917" s="174">
        <v>0</v>
      </c>
      <c r="AC917" s="174">
        <v>13.4</v>
      </c>
      <c r="AD917" s="174">
        <v>26</v>
      </c>
      <c r="AF917" s="26" t="e">
        <f t="shared" si="101"/>
        <v>#VALUE!</v>
      </c>
      <c r="AG917" s="7"/>
      <c r="AH917" s="7"/>
      <c r="AI917" s="7"/>
      <c r="AJ917" s="7"/>
      <c r="AK917" s="7"/>
      <c r="AL917" s="7"/>
      <c r="AN917" s="26" t="e">
        <f t="shared" si="102"/>
        <v>#VALUE!</v>
      </c>
      <c r="AO917" s="7"/>
      <c r="AP917" s="7"/>
      <c r="AQ917" s="7"/>
      <c r="AR917" s="7"/>
      <c r="AS917" s="7"/>
      <c r="AT917" s="7"/>
      <c r="AV917" s="26" t="e">
        <f t="shared" si="103"/>
        <v>#VALUE!</v>
      </c>
      <c r="AW917" s="7"/>
      <c r="AX917" s="7"/>
      <c r="AY917" s="7"/>
      <c r="AZ917" s="7"/>
      <c r="BA917" s="7"/>
      <c r="BB917" s="7"/>
    </row>
    <row r="918" spans="1:54" x14ac:dyDescent="0.45">
      <c r="A918" s="48">
        <f t="shared" si="104"/>
        <v>42911</v>
      </c>
      <c r="B918" s="60"/>
      <c r="C918" s="61">
        <f>INDEX(($I$12:$N$1473,$Q$12:$V$1473,$Y$12:$AD$1473),$A918-VLOOKUP($C$3,$CA$3:$CC$10,3,FALSE)+1,3,VLOOKUP($C$3,$CA$3:$CB$10,2,FALSE))</f>
        <v>0</v>
      </c>
      <c r="D918" s="61">
        <f>INDEX(($I$12:$N$1473,$Q$12:$V$1473,$Y$12:$AD$1473),$A918-VLOOKUP($C$3,$CA$3:$CC$10,3,FALSE)+1,4,VLOOKUP($C$3,$CA$3:$CB$10,2,FALSE))</f>
        <v>0</v>
      </c>
      <c r="E918" s="61">
        <f>INDEX(($I$12:$N$1473,$Q$12:$V$1473,$Y$12:$AD$1473),$A918-VLOOKUP($C$3,$CA$3:$CC$10,3,FALSE)+1,5,VLOOKUP($C$3,$CA$3:$CB$10,2,FALSE))</f>
        <v>16.5</v>
      </c>
      <c r="F918" s="62">
        <f>INDEX(($I$12:$N$1473,$Q$12:$V$1473,$Y$12:$AD$1473),$A918-VLOOKUP($C$3,$CA$3:$CC$10,3,FALSE)+1,6,VLOOKUP($C$3,$CA$3:$CB$10,2,FALSE))</f>
        <v>27.9</v>
      </c>
      <c r="G918" s="30"/>
      <c r="H918" s="26">
        <f t="shared" si="98"/>
        <v>42911</v>
      </c>
      <c r="I918" s="7" t="s">
        <v>926</v>
      </c>
      <c r="J918" s="7" t="s">
        <v>20</v>
      </c>
      <c r="K918" s="7">
        <v>0</v>
      </c>
      <c r="L918" s="7"/>
      <c r="M918" s="7">
        <v>18.600000000000001</v>
      </c>
      <c r="N918" s="7">
        <v>27.5</v>
      </c>
      <c r="P918" s="26">
        <f t="shared" si="99"/>
        <v>42911</v>
      </c>
      <c r="Q918" s="7" t="s">
        <v>926</v>
      </c>
      <c r="R918" s="7" t="s">
        <v>20</v>
      </c>
      <c r="S918" s="7">
        <v>0</v>
      </c>
      <c r="T918" s="7">
        <v>2.2000000000000002</v>
      </c>
      <c r="U918" s="7">
        <v>18.8</v>
      </c>
      <c r="V918" s="7">
        <v>27.4</v>
      </c>
      <c r="X918" s="26">
        <f t="shared" si="100"/>
        <v>42911</v>
      </c>
      <c r="Y918" s="174" t="s">
        <v>926</v>
      </c>
      <c r="Z918" s="174" t="s">
        <v>20</v>
      </c>
      <c r="AA918" s="174">
        <v>0</v>
      </c>
      <c r="AB918" s="174">
        <v>0</v>
      </c>
      <c r="AC918" s="174">
        <v>16.5</v>
      </c>
      <c r="AD918" s="174">
        <v>27.9</v>
      </c>
      <c r="AF918" s="26" t="e">
        <f t="shared" si="101"/>
        <v>#VALUE!</v>
      </c>
      <c r="AG918" s="7"/>
      <c r="AH918" s="7"/>
      <c r="AI918" s="7"/>
      <c r="AJ918" s="7"/>
      <c r="AK918" s="7"/>
      <c r="AL918" s="7"/>
      <c r="AN918" s="26" t="e">
        <f t="shared" si="102"/>
        <v>#VALUE!</v>
      </c>
      <c r="AO918" s="7"/>
      <c r="AP918" s="7"/>
      <c r="AQ918" s="7"/>
      <c r="AR918" s="7"/>
      <c r="AS918" s="7"/>
      <c r="AT918" s="7"/>
      <c r="AV918" s="26" t="e">
        <f t="shared" si="103"/>
        <v>#VALUE!</v>
      </c>
      <c r="AW918" s="7"/>
      <c r="AX918" s="7"/>
      <c r="AY918" s="7"/>
      <c r="AZ918" s="7"/>
      <c r="BA918" s="7"/>
      <c r="BB918" s="7"/>
    </row>
    <row r="919" spans="1:54" x14ac:dyDescent="0.45">
      <c r="A919" s="48">
        <f t="shared" si="104"/>
        <v>42912</v>
      </c>
      <c r="B919" s="60"/>
      <c r="C919" s="61">
        <f>INDEX(($I$12:$N$1473,$Q$12:$V$1473,$Y$12:$AD$1473),$A919-VLOOKUP($C$3,$CA$3:$CC$10,3,FALSE)+1,3,VLOOKUP($C$3,$CA$3:$CB$10,2,FALSE))</f>
        <v>0</v>
      </c>
      <c r="D919" s="61">
        <f>INDEX(($I$12:$N$1473,$Q$12:$V$1473,$Y$12:$AD$1473),$A919-VLOOKUP($C$3,$CA$3:$CC$10,3,FALSE)+1,4,VLOOKUP($C$3,$CA$3:$CB$10,2,FALSE))</f>
        <v>0</v>
      </c>
      <c r="E919" s="61">
        <f>INDEX(($I$12:$N$1473,$Q$12:$V$1473,$Y$12:$AD$1473),$A919-VLOOKUP($C$3,$CA$3:$CC$10,3,FALSE)+1,5,VLOOKUP($C$3,$CA$3:$CB$10,2,FALSE))</f>
        <v>15.7</v>
      </c>
      <c r="F919" s="62">
        <f>INDEX(($I$12:$N$1473,$Q$12:$V$1473,$Y$12:$AD$1473),$A919-VLOOKUP($C$3,$CA$3:$CC$10,3,FALSE)+1,6,VLOOKUP($C$3,$CA$3:$CB$10,2,FALSE))</f>
        <v>28.3</v>
      </c>
      <c r="G919" s="30"/>
      <c r="H919" s="26">
        <f t="shared" si="98"/>
        <v>42912</v>
      </c>
      <c r="I919" s="7" t="s">
        <v>927</v>
      </c>
      <c r="J919" s="7" t="s">
        <v>20</v>
      </c>
      <c r="K919" s="7">
        <v>0</v>
      </c>
      <c r="L919" s="7"/>
      <c r="M919" s="7">
        <v>17</v>
      </c>
      <c r="N919" s="7">
        <v>29.5</v>
      </c>
      <c r="P919" s="26">
        <f t="shared" si="99"/>
        <v>42912</v>
      </c>
      <c r="Q919" s="7" t="s">
        <v>927</v>
      </c>
      <c r="R919" s="7" t="s">
        <v>20</v>
      </c>
      <c r="S919" s="7">
        <v>0.34</v>
      </c>
      <c r="T919" s="7">
        <v>2.2000000000000002</v>
      </c>
      <c r="U919" s="7">
        <v>15.8</v>
      </c>
      <c r="V919" s="7">
        <v>27.9</v>
      </c>
      <c r="X919" s="26">
        <f t="shared" si="100"/>
        <v>42912</v>
      </c>
      <c r="Y919" s="174" t="s">
        <v>927</v>
      </c>
      <c r="Z919" s="174" t="s">
        <v>20</v>
      </c>
      <c r="AA919" s="174">
        <v>0</v>
      </c>
      <c r="AB919" s="174">
        <v>0</v>
      </c>
      <c r="AC919" s="174">
        <v>15.7</v>
      </c>
      <c r="AD919" s="174">
        <v>28.3</v>
      </c>
      <c r="AF919" s="26" t="e">
        <f t="shared" si="101"/>
        <v>#VALUE!</v>
      </c>
      <c r="AG919" s="7"/>
      <c r="AH919" s="7"/>
      <c r="AI919" s="7"/>
      <c r="AJ919" s="7"/>
      <c r="AK919" s="7"/>
      <c r="AL919" s="7"/>
      <c r="AN919" s="26" t="e">
        <f t="shared" si="102"/>
        <v>#VALUE!</v>
      </c>
      <c r="AO919" s="7"/>
      <c r="AP919" s="7"/>
      <c r="AQ919" s="7"/>
      <c r="AR919" s="7"/>
      <c r="AS919" s="7"/>
      <c r="AT919" s="7"/>
      <c r="AV919" s="26" t="e">
        <f t="shared" si="103"/>
        <v>#VALUE!</v>
      </c>
      <c r="AW919" s="7"/>
      <c r="AX919" s="7"/>
      <c r="AY919" s="7"/>
      <c r="AZ919" s="7"/>
      <c r="BA919" s="7"/>
      <c r="BB919" s="7"/>
    </row>
    <row r="920" spans="1:54" x14ac:dyDescent="0.45">
      <c r="A920" s="48">
        <f t="shared" si="104"/>
        <v>42913</v>
      </c>
      <c r="B920" s="60"/>
      <c r="C920" s="61">
        <f>INDEX(($I$12:$N$1473,$Q$12:$V$1473,$Y$12:$AD$1473),$A920-VLOOKUP($C$3,$CA$3:$CC$10,3,FALSE)+1,3,VLOOKUP($C$3,$CA$3:$CB$10,2,FALSE))</f>
        <v>0</v>
      </c>
      <c r="D920" s="61">
        <f>INDEX(($I$12:$N$1473,$Q$12:$V$1473,$Y$12:$AD$1473),$A920-VLOOKUP($C$3,$CA$3:$CC$10,3,FALSE)+1,4,VLOOKUP($C$3,$CA$3:$CB$10,2,FALSE))</f>
        <v>0</v>
      </c>
      <c r="E920" s="61">
        <f>INDEX(($I$12:$N$1473,$Q$12:$V$1473,$Y$12:$AD$1473),$A920-VLOOKUP($C$3,$CA$3:$CC$10,3,FALSE)+1,5,VLOOKUP($C$3,$CA$3:$CB$10,2,FALSE))</f>
        <v>18.899999999999999</v>
      </c>
      <c r="F920" s="62">
        <f>INDEX(($I$12:$N$1473,$Q$12:$V$1473,$Y$12:$AD$1473),$A920-VLOOKUP($C$3,$CA$3:$CC$10,3,FALSE)+1,6,VLOOKUP($C$3,$CA$3:$CB$10,2,FALSE))</f>
        <v>26.7</v>
      </c>
      <c r="G920" s="30"/>
      <c r="H920" s="26">
        <f t="shared" si="98"/>
        <v>42913</v>
      </c>
      <c r="I920" s="7" t="s">
        <v>928</v>
      </c>
      <c r="J920" s="7" t="s">
        <v>20</v>
      </c>
      <c r="K920" s="7">
        <v>0</v>
      </c>
      <c r="L920" s="7"/>
      <c r="M920" s="7">
        <v>19.600000000000001</v>
      </c>
      <c r="N920" s="7">
        <v>25.8</v>
      </c>
      <c r="P920" s="26">
        <f t="shared" si="99"/>
        <v>42913</v>
      </c>
      <c r="Q920" s="7" t="s">
        <v>928</v>
      </c>
      <c r="R920" s="7" t="s">
        <v>20</v>
      </c>
      <c r="S920" s="7">
        <v>0</v>
      </c>
      <c r="T920" s="7">
        <v>2.2000000000000002</v>
      </c>
      <c r="U920" s="7">
        <v>18.600000000000001</v>
      </c>
      <c r="V920" s="7">
        <v>24.4</v>
      </c>
      <c r="X920" s="26">
        <f t="shared" si="100"/>
        <v>42913</v>
      </c>
      <c r="Y920" s="174" t="s">
        <v>928</v>
      </c>
      <c r="Z920" s="174" t="s">
        <v>20</v>
      </c>
      <c r="AA920" s="174">
        <v>0</v>
      </c>
      <c r="AB920" s="174">
        <v>0</v>
      </c>
      <c r="AC920" s="174">
        <v>18.899999999999999</v>
      </c>
      <c r="AD920" s="174">
        <v>26.7</v>
      </c>
      <c r="AF920" s="26" t="e">
        <f t="shared" si="101"/>
        <v>#VALUE!</v>
      </c>
      <c r="AG920" s="7"/>
      <c r="AH920" s="7"/>
      <c r="AI920" s="7"/>
      <c r="AJ920" s="7"/>
      <c r="AK920" s="7"/>
      <c r="AL920" s="7"/>
      <c r="AN920" s="26" t="e">
        <f t="shared" si="102"/>
        <v>#VALUE!</v>
      </c>
      <c r="AO920" s="7"/>
      <c r="AP920" s="7"/>
      <c r="AQ920" s="7"/>
      <c r="AR920" s="7"/>
      <c r="AS920" s="7"/>
      <c r="AT920" s="7"/>
      <c r="AV920" s="26" t="e">
        <f t="shared" si="103"/>
        <v>#VALUE!</v>
      </c>
      <c r="AW920" s="7"/>
      <c r="AX920" s="7"/>
      <c r="AY920" s="7"/>
      <c r="AZ920" s="7"/>
      <c r="BA920" s="7"/>
      <c r="BB920" s="7"/>
    </row>
    <row r="921" spans="1:54" x14ac:dyDescent="0.45">
      <c r="A921" s="48">
        <f t="shared" si="104"/>
        <v>42914</v>
      </c>
      <c r="B921" s="60"/>
      <c r="C921" s="61">
        <f>INDEX(($I$12:$N$1473,$Q$12:$V$1473,$Y$12:$AD$1473),$A921-VLOOKUP($C$3,$CA$3:$CC$10,3,FALSE)+1,3,VLOOKUP($C$3,$CA$3:$CB$10,2,FALSE))</f>
        <v>0</v>
      </c>
      <c r="D921" s="61">
        <f>INDEX(($I$12:$N$1473,$Q$12:$V$1473,$Y$12:$AD$1473),$A921-VLOOKUP($C$3,$CA$3:$CC$10,3,FALSE)+1,4,VLOOKUP($C$3,$CA$3:$CB$10,2,FALSE))</f>
        <v>0</v>
      </c>
      <c r="E921" s="61">
        <f>INDEX(($I$12:$N$1473,$Q$12:$V$1473,$Y$12:$AD$1473),$A921-VLOOKUP($C$3,$CA$3:$CC$10,3,FALSE)+1,5,VLOOKUP($C$3,$CA$3:$CB$10,2,FALSE))</f>
        <v>16.3</v>
      </c>
      <c r="F921" s="62">
        <f>INDEX(($I$12:$N$1473,$Q$12:$V$1473,$Y$12:$AD$1473),$A921-VLOOKUP($C$3,$CA$3:$CC$10,3,FALSE)+1,6,VLOOKUP($C$3,$CA$3:$CB$10,2,FALSE))</f>
        <v>23.4</v>
      </c>
      <c r="G921" s="30"/>
      <c r="H921" s="26">
        <f t="shared" si="98"/>
        <v>42914</v>
      </c>
      <c r="I921" s="7" t="s">
        <v>929</v>
      </c>
      <c r="J921" s="7" t="s">
        <v>20</v>
      </c>
      <c r="K921" s="7">
        <v>0</v>
      </c>
      <c r="L921" s="7"/>
      <c r="M921" s="7">
        <v>16.899999999999999</v>
      </c>
      <c r="N921" s="7">
        <v>24.4</v>
      </c>
      <c r="P921" s="26">
        <f t="shared" si="99"/>
        <v>42914</v>
      </c>
      <c r="Q921" s="7" t="s">
        <v>929</v>
      </c>
      <c r="R921" s="7" t="s">
        <v>20</v>
      </c>
      <c r="S921" s="7">
        <v>0.15</v>
      </c>
      <c r="T921" s="7">
        <v>2.2000000000000002</v>
      </c>
      <c r="U921" s="7">
        <v>16.899999999999999</v>
      </c>
      <c r="V921" s="7">
        <v>24.6</v>
      </c>
      <c r="X921" s="26">
        <f t="shared" si="100"/>
        <v>42914</v>
      </c>
      <c r="Y921" s="174" t="s">
        <v>929</v>
      </c>
      <c r="Z921" s="174" t="s">
        <v>20</v>
      </c>
      <c r="AA921" s="174">
        <v>0</v>
      </c>
      <c r="AB921" s="174">
        <v>0</v>
      </c>
      <c r="AC921" s="174">
        <v>16.3</v>
      </c>
      <c r="AD921" s="174">
        <v>23.4</v>
      </c>
      <c r="AF921" s="26" t="e">
        <f t="shared" si="101"/>
        <v>#VALUE!</v>
      </c>
      <c r="AG921" s="7"/>
      <c r="AH921" s="7"/>
      <c r="AI921" s="7"/>
      <c r="AJ921" s="7"/>
      <c r="AK921" s="7"/>
      <c r="AL921" s="7"/>
      <c r="AN921" s="26" t="e">
        <f t="shared" si="102"/>
        <v>#VALUE!</v>
      </c>
      <c r="AO921" s="7"/>
      <c r="AP921" s="7"/>
      <c r="AQ921" s="7"/>
      <c r="AR921" s="7"/>
      <c r="AS921" s="7"/>
      <c r="AT921" s="7"/>
      <c r="AV921" s="26" t="e">
        <f t="shared" si="103"/>
        <v>#VALUE!</v>
      </c>
      <c r="AW921" s="7"/>
      <c r="AX921" s="7"/>
      <c r="AY921" s="7"/>
      <c r="AZ921" s="7"/>
      <c r="BA921" s="7"/>
      <c r="BB921" s="7"/>
    </row>
    <row r="922" spans="1:54" x14ac:dyDescent="0.45">
      <c r="A922" s="48">
        <f t="shared" si="104"/>
        <v>42915</v>
      </c>
      <c r="B922" s="60"/>
      <c r="C922" s="61">
        <f>INDEX(($I$12:$N$1473,$Q$12:$V$1473,$Y$12:$AD$1473),$A922-VLOOKUP($C$3,$CA$3:$CC$10,3,FALSE)+1,3,VLOOKUP($C$3,$CA$3:$CB$10,2,FALSE))</f>
        <v>0.2</v>
      </c>
      <c r="D922" s="61">
        <f>INDEX(($I$12:$N$1473,$Q$12:$V$1473,$Y$12:$AD$1473),$A922-VLOOKUP($C$3,$CA$3:$CC$10,3,FALSE)+1,4,VLOOKUP($C$3,$CA$3:$CB$10,2,FALSE))</f>
        <v>0</v>
      </c>
      <c r="E922" s="61">
        <f>INDEX(($I$12:$N$1473,$Q$12:$V$1473,$Y$12:$AD$1473),$A922-VLOOKUP($C$3,$CA$3:$CC$10,3,FALSE)+1,5,VLOOKUP($C$3,$CA$3:$CB$10,2,FALSE))</f>
        <v>13.9</v>
      </c>
      <c r="F922" s="62">
        <f>INDEX(($I$12:$N$1473,$Q$12:$V$1473,$Y$12:$AD$1473),$A922-VLOOKUP($C$3,$CA$3:$CC$10,3,FALSE)+1,6,VLOOKUP($C$3,$CA$3:$CB$10,2,FALSE))</f>
        <v>21.7</v>
      </c>
      <c r="G922" s="30"/>
      <c r="H922" s="26">
        <f t="shared" si="98"/>
        <v>42915</v>
      </c>
      <c r="I922" s="7" t="s">
        <v>930</v>
      </c>
      <c r="J922" s="7" t="s">
        <v>20</v>
      </c>
      <c r="K922" s="7">
        <v>0</v>
      </c>
      <c r="L922" s="7"/>
      <c r="M922" s="7">
        <v>15.1</v>
      </c>
      <c r="N922" s="7">
        <v>22.4</v>
      </c>
      <c r="P922" s="26">
        <f t="shared" si="99"/>
        <v>42915</v>
      </c>
      <c r="Q922" s="7" t="s">
        <v>930</v>
      </c>
      <c r="R922" s="7" t="s">
        <v>20</v>
      </c>
      <c r="S922" s="7">
        <v>0.74</v>
      </c>
      <c r="T922" s="7">
        <v>2.2000000000000002</v>
      </c>
      <c r="U922" s="7">
        <v>15</v>
      </c>
      <c r="V922" s="7">
        <v>22.6</v>
      </c>
      <c r="X922" s="26">
        <f t="shared" si="100"/>
        <v>42915</v>
      </c>
      <c r="Y922" s="174" t="s">
        <v>930</v>
      </c>
      <c r="Z922" s="174" t="s">
        <v>20</v>
      </c>
      <c r="AA922" s="174">
        <v>0.2</v>
      </c>
      <c r="AB922" s="174">
        <v>0</v>
      </c>
      <c r="AC922" s="174">
        <v>13.9</v>
      </c>
      <c r="AD922" s="174">
        <v>21.7</v>
      </c>
      <c r="AF922" s="26" t="e">
        <f t="shared" si="101"/>
        <v>#VALUE!</v>
      </c>
      <c r="AG922" s="7"/>
      <c r="AH922" s="7"/>
      <c r="AI922" s="7"/>
      <c r="AJ922" s="7"/>
      <c r="AK922" s="7"/>
      <c r="AL922" s="7"/>
      <c r="AN922" s="26" t="e">
        <f t="shared" si="102"/>
        <v>#VALUE!</v>
      </c>
      <c r="AO922" s="7"/>
      <c r="AP922" s="7"/>
      <c r="AQ922" s="7"/>
      <c r="AR922" s="7"/>
      <c r="AS922" s="7"/>
      <c r="AT922" s="7"/>
      <c r="AV922" s="26" t="e">
        <f t="shared" si="103"/>
        <v>#VALUE!</v>
      </c>
      <c r="AW922" s="7"/>
      <c r="AX922" s="7"/>
      <c r="AY922" s="7"/>
      <c r="AZ922" s="7"/>
      <c r="BA922" s="7"/>
      <c r="BB922" s="7"/>
    </row>
    <row r="923" spans="1:54" x14ac:dyDescent="0.45">
      <c r="A923" s="48">
        <f t="shared" si="104"/>
        <v>42916</v>
      </c>
      <c r="B923" s="60"/>
      <c r="C923" s="61">
        <f>INDEX(($I$12:$N$1473,$Q$12:$V$1473,$Y$12:$AD$1473),$A923-VLOOKUP($C$3,$CA$3:$CC$10,3,FALSE)+1,3,VLOOKUP($C$3,$CA$3:$CB$10,2,FALSE))</f>
        <v>1.35</v>
      </c>
      <c r="D923" s="61">
        <f>INDEX(($I$12:$N$1473,$Q$12:$V$1473,$Y$12:$AD$1473),$A923-VLOOKUP($C$3,$CA$3:$CC$10,3,FALSE)+1,4,VLOOKUP($C$3,$CA$3:$CB$10,2,FALSE))</f>
        <v>0</v>
      </c>
      <c r="E923" s="61">
        <f>INDEX(($I$12:$N$1473,$Q$12:$V$1473,$Y$12:$AD$1473),$A923-VLOOKUP($C$3,$CA$3:$CC$10,3,FALSE)+1,5,VLOOKUP($C$3,$CA$3:$CB$10,2,FALSE))</f>
        <v>13.6</v>
      </c>
      <c r="F923" s="62">
        <f>INDEX(($I$12:$N$1473,$Q$12:$V$1473,$Y$12:$AD$1473),$A923-VLOOKUP($C$3,$CA$3:$CC$10,3,FALSE)+1,6,VLOOKUP($C$3,$CA$3:$CB$10,2,FALSE))</f>
        <v>19.7</v>
      </c>
      <c r="G923" s="30"/>
      <c r="H923" s="26">
        <f t="shared" si="98"/>
        <v>42916</v>
      </c>
      <c r="I923" s="7" t="s">
        <v>931</v>
      </c>
      <c r="J923" s="7" t="s">
        <v>20</v>
      </c>
      <c r="K923" s="7">
        <v>0.8</v>
      </c>
      <c r="L923" s="7"/>
      <c r="M923" s="7">
        <v>14</v>
      </c>
      <c r="N923" s="7">
        <v>20.399999999999999</v>
      </c>
      <c r="P923" s="26">
        <f t="shared" si="99"/>
        <v>42916</v>
      </c>
      <c r="Q923" s="7" t="s">
        <v>931</v>
      </c>
      <c r="R923" s="7" t="s">
        <v>20</v>
      </c>
      <c r="S923" s="7">
        <v>1.19</v>
      </c>
      <c r="T923" s="7">
        <v>2.2000000000000002</v>
      </c>
      <c r="U923" s="7">
        <v>14.8</v>
      </c>
      <c r="V923" s="7">
        <v>19.399999999999999</v>
      </c>
      <c r="X923" s="26">
        <f t="shared" si="100"/>
        <v>42916</v>
      </c>
      <c r="Y923" s="174" t="s">
        <v>931</v>
      </c>
      <c r="Z923" s="174" t="s">
        <v>20</v>
      </c>
      <c r="AA923" s="174">
        <v>1.35</v>
      </c>
      <c r="AB923" s="174">
        <v>0</v>
      </c>
      <c r="AC923" s="174">
        <v>13.6</v>
      </c>
      <c r="AD923" s="174">
        <v>19.7</v>
      </c>
      <c r="AF923" s="26" t="e">
        <f t="shared" si="101"/>
        <v>#VALUE!</v>
      </c>
      <c r="AG923" s="7"/>
      <c r="AH923" s="7"/>
      <c r="AI923" s="7"/>
      <c r="AJ923" s="7"/>
      <c r="AK923" s="7"/>
      <c r="AL923" s="7"/>
      <c r="AN923" s="26" t="e">
        <f t="shared" si="102"/>
        <v>#VALUE!</v>
      </c>
      <c r="AO923" s="7"/>
      <c r="AP923" s="7"/>
      <c r="AQ923" s="7"/>
      <c r="AR923" s="7"/>
      <c r="AS923" s="7"/>
      <c r="AT923" s="7"/>
      <c r="AV923" s="26" t="e">
        <f t="shared" si="103"/>
        <v>#VALUE!</v>
      </c>
      <c r="AW923" s="7"/>
      <c r="AX923" s="7"/>
      <c r="AY923" s="7"/>
      <c r="AZ923" s="7"/>
      <c r="BA923" s="7"/>
      <c r="BB923" s="7"/>
    </row>
    <row r="924" spans="1:54" x14ac:dyDescent="0.45">
      <c r="A924" s="48">
        <f t="shared" si="104"/>
        <v>42917</v>
      </c>
      <c r="B924" s="60"/>
      <c r="C924" s="61">
        <f>INDEX(($I$12:$N$1473,$Q$12:$V$1473,$Y$12:$AD$1473),$A924-VLOOKUP($C$3,$CA$3:$CC$10,3,FALSE)+1,3,VLOOKUP($C$3,$CA$3:$CB$10,2,FALSE))</f>
        <v>0.75</v>
      </c>
      <c r="D924" s="61">
        <f>INDEX(($I$12:$N$1473,$Q$12:$V$1473,$Y$12:$AD$1473),$A924-VLOOKUP($C$3,$CA$3:$CC$10,3,FALSE)+1,4,VLOOKUP($C$3,$CA$3:$CB$10,2,FALSE))</f>
        <v>0</v>
      </c>
      <c r="E924" s="61">
        <f>INDEX(($I$12:$N$1473,$Q$12:$V$1473,$Y$12:$AD$1473),$A924-VLOOKUP($C$3,$CA$3:$CC$10,3,FALSE)+1,5,VLOOKUP($C$3,$CA$3:$CB$10,2,FALSE))</f>
        <v>13.6</v>
      </c>
      <c r="F924" s="62">
        <f>INDEX(($I$12:$N$1473,$Q$12:$V$1473,$Y$12:$AD$1473),$A924-VLOOKUP($C$3,$CA$3:$CC$10,3,FALSE)+1,6,VLOOKUP($C$3,$CA$3:$CB$10,2,FALSE))</f>
        <v>20.9</v>
      </c>
      <c r="G924" s="30"/>
      <c r="H924" s="26">
        <f t="shared" si="98"/>
        <v>42917</v>
      </c>
      <c r="I924" s="7" t="s">
        <v>932</v>
      </c>
      <c r="J924" s="7" t="s">
        <v>20</v>
      </c>
      <c r="K924" s="7">
        <v>0.15</v>
      </c>
      <c r="L924" s="7"/>
      <c r="M924" s="7">
        <v>14.6</v>
      </c>
      <c r="N924" s="7">
        <v>21.1</v>
      </c>
      <c r="P924" s="26">
        <f t="shared" si="99"/>
        <v>42917</v>
      </c>
      <c r="Q924" s="7" t="s">
        <v>932</v>
      </c>
      <c r="R924" s="7" t="s">
        <v>20</v>
      </c>
      <c r="S924" s="7"/>
      <c r="T924" s="7"/>
      <c r="U924" s="7"/>
      <c r="V924" s="7"/>
      <c r="X924" s="26">
        <f t="shared" si="100"/>
        <v>42917</v>
      </c>
      <c r="Y924" s="174" t="s">
        <v>932</v>
      </c>
      <c r="Z924" s="174" t="s">
        <v>20</v>
      </c>
      <c r="AA924" s="174">
        <v>0.75</v>
      </c>
      <c r="AB924" s="174">
        <v>0</v>
      </c>
      <c r="AC924" s="174">
        <v>13.6</v>
      </c>
      <c r="AD924" s="174">
        <v>20.9</v>
      </c>
      <c r="AF924" s="26" t="e">
        <f t="shared" si="101"/>
        <v>#VALUE!</v>
      </c>
      <c r="AG924" s="7"/>
      <c r="AH924" s="7"/>
      <c r="AI924" s="7"/>
      <c r="AJ924" s="7"/>
      <c r="AK924" s="7"/>
      <c r="AL924" s="7"/>
      <c r="AN924" s="26" t="e">
        <f t="shared" si="102"/>
        <v>#VALUE!</v>
      </c>
      <c r="AO924" s="7"/>
      <c r="AP924" s="7"/>
      <c r="AQ924" s="7"/>
      <c r="AR924" s="7"/>
      <c r="AS924" s="7"/>
      <c r="AT924" s="7"/>
      <c r="AV924" s="26" t="e">
        <f t="shared" si="103"/>
        <v>#VALUE!</v>
      </c>
      <c r="AW924" s="7"/>
      <c r="AX924" s="7"/>
      <c r="AY924" s="7"/>
      <c r="AZ924" s="7"/>
      <c r="BA924" s="7"/>
      <c r="BB924" s="7"/>
    </row>
    <row r="925" spans="1:54" x14ac:dyDescent="0.45">
      <c r="A925" s="48">
        <f t="shared" si="104"/>
        <v>42918</v>
      </c>
      <c r="B925" s="60"/>
      <c r="C925" s="61">
        <f>INDEX(($I$12:$N$1473,$Q$12:$V$1473,$Y$12:$AD$1473),$A925-VLOOKUP($C$3,$CA$3:$CC$10,3,FALSE)+1,3,VLOOKUP($C$3,$CA$3:$CB$10,2,FALSE))</f>
        <v>0</v>
      </c>
      <c r="D925" s="61">
        <f>INDEX(($I$12:$N$1473,$Q$12:$V$1473,$Y$12:$AD$1473),$A925-VLOOKUP($C$3,$CA$3:$CC$10,3,FALSE)+1,4,VLOOKUP($C$3,$CA$3:$CB$10,2,FALSE))</f>
        <v>0</v>
      </c>
      <c r="E925" s="61">
        <f>INDEX(($I$12:$N$1473,$Q$12:$V$1473,$Y$12:$AD$1473),$A925-VLOOKUP($C$3,$CA$3:$CC$10,3,FALSE)+1,5,VLOOKUP($C$3,$CA$3:$CB$10,2,FALSE))</f>
        <v>12.7</v>
      </c>
      <c r="F925" s="62">
        <f>INDEX(($I$12:$N$1473,$Q$12:$V$1473,$Y$12:$AD$1473),$A925-VLOOKUP($C$3,$CA$3:$CC$10,3,FALSE)+1,6,VLOOKUP($C$3,$CA$3:$CB$10,2,FALSE))</f>
        <v>23.9</v>
      </c>
      <c r="G925" s="30"/>
      <c r="H925" s="26">
        <f t="shared" si="98"/>
        <v>42918</v>
      </c>
      <c r="I925" s="7" t="s">
        <v>933</v>
      </c>
      <c r="J925" s="7" t="s">
        <v>20</v>
      </c>
      <c r="K925" s="7">
        <v>0</v>
      </c>
      <c r="L925" s="7"/>
      <c r="M925" s="7">
        <v>13.5</v>
      </c>
      <c r="N925" s="7">
        <v>23.5</v>
      </c>
      <c r="P925" s="26">
        <f t="shared" si="99"/>
        <v>42918</v>
      </c>
      <c r="Q925" s="7" t="s">
        <v>933</v>
      </c>
      <c r="R925" s="7" t="s">
        <v>20</v>
      </c>
      <c r="S925" s="7"/>
      <c r="T925" s="7"/>
      <c r="U925" s="7"/>
      <c r="V925" s="7"/>
      <c r="X925" s="26">
        <f t="shared" si="100"/>
        <v>42918</v>
      </c>
      <c r="Y925" s="174" t="s">
        <v>933</v>
      </c>
      <c r="Z925" s="174" t="s">
        <v>20</v>
      </c>
      <c r="AA925" s="174">
        <v>0</v>
      </c>
      <c r="AB925" s="174">
        <v>0</v>
      </c>
      <c r="AC925" s="174">
        <v>12.7</v>
      </c>
      <c r="AD925" s="174">
        <v>23.9</v>
      </c>
      <c r="AF925" s="26" t="e">
        <f t="shared" si="101"/>
        <v>#VALUE!</v>
      </c>
      <c r="AG925" s="7"/>
      <c r="AH925" s="7"/>
      <c r="AI925" s="7"/>
      <c r="AJ925" s="7"/>
      <c r="AK925" s="7"/>
      <c r="AL925" s="7"/>
      <c r="AN925" s="26" t="e">
        <f t="shared" si="102"/>
        <v>#VALUE!</v>
      </c>
      <c r="AO925" s="7"/>
      <c r="AP925" s="7"/>
      <c r="AQ925" s="7"/>
      <c r="AR925" s="7"/>
      <c r="AS925" s="7"/>
      <c r="AT925" s="7"/>
      <c r="AV925" s="26" t="e">
        <f t="shared" si="103"/>
        <v>#VALUE!</v>
      </c>
      <c r="AW925" s="7"/>
      <c r="AX925" s="7"/>
      <c r="AY925" s="7"/>
      <c r="AZ925" s="7"/>
      <c r="BA925" s="7"/>
      <c r="BB925" s="7"/>
    </row>
    <row r="926" spans="1:54" x14ac:dyDescent="0.45">
      <c r="A926" s="48">
        <f t="shared" si="104"/>
        <v>42919</v>
      </c>
      <c r="B926" s="60"/>
      <c r="C926" s="61">
        <f>INDEX(($I$12:$N$1473,$Q$12:$V$1473,$Y$12:$AD$1473),$A926-VLOOKUP($C$3,$CA$3:$CC$10,3,FALSE)+1,3,VLOOKUP($C$3,$CA$3:$CB$10,2,FALSE))</f>
        <v>0</v>
      </c>
      <c r="D926" s="61">
        <f>INDEX(($I$12:$N$1473,$Q$12:$V$1473,$Y$12:$AD$1473),$A926-VLOOKUP($C$3,$CA$3:$CC$10,3,FALSE)+1,4,VLOOKUP($C$3,$CA$3:$CB$10,2,FALSE))</f>
        <v>0</v>
      </c>
      <c r="E926" s="61">
        <f>INDEX(($I$12:$N$1473,$Q$12:$V$1473,$Y$12:$AD$1473),$A926-VLOOKUP($C$3,$CA$3:$CC$10,3,FALSE)+1,5,VLOOKUP($C$3,$CA$3:$CB$10,2,FALSE))</f>
        <v>11.9</v>
      </c>
      <c r="F926" s="62">
        <f>INDEX(($I$12:$N$1473,$Q$12:$V$1473,$Y$12:$AD$1473),$A926-VLOOKUP($C$3,$CA$3:$CC$10,3,FALSE)+1,6,VLOOKUP($C$3,$CA$3:$CB$10,2,FALSE))</f>
        <v>25.6</v>
      </c>
      <c r="G926" s="30"/>
      <c r="H926" s="26">
        <f t="shared" si="98"/>
        <v>42919</v>
      </c>
      <c r="I926" s="7" t="s">
        <v>934</v>
      </c>
      <c r="J926" s="7" t="s">
        <v>20</v>
      </c>
      <c r="K926" s="7">
        <v>0</v>
      </c>
      <c r="L926" s="7"/>
      <c r="M926" s="7">
        <v>14.8</v>
      </c>
      <c r="N926" s="7">
        <v>24.8</v>
      </c>
      <c r="P926" s="26">
        <f t="shared" si="99"/>
        <v>42919</v>
      </c>
      <c r="Q926" s="7" t="s">
        <v>934</v>
      </c>
      <c r="R926" s="7" t="s">
        <v>20</v>
      </c>
      <c r="S926" s="7"/>
      <c r="T926" s="7"/>
      <c r="U926" s="7"/>
      <c r="V926" s="7"/>
      <c r="X926" s="26">
        <f t="shared" si="100"/>
        <v>42919</v>
      </c>
      <c r="Y926" s="174" t="s">
        <v>934</v>
      </c>
      <c r="Z926" s="174" t="s">
        <v>20</v>
      </c>
      <c r="AA926" s="174">
        <v>0</v>
      </c>
      <c r="AB926" s="174">
        <v>0</v>
      </c>
      <c r="AC926" s="174">
        <v>11.9</v>
      </c>
      <c r="AD926" s="174">
        <v>25.6</v>
      </c>
      <c r="AF926" s="26" t="e">
        <f t="shared" si="101"/>
        <v>#VALUE!</v>
      </c>
      <c r="AG926" s="7"/>
      <c r="AH926" s="7"/>
      <c r="AI926" s="7"/>
      <c r="AJ926" s="7"/>
      <c r="AK926" s="7"/>
      <c r="AL926" s="7"/>
      <c r="AN926" s="26" t="e">
        <f t="shared" si="102"/>
        <v>#VALUE!</v>
      </c>
      <c r="AO926" s="7"/>
      <c r="AP926" s="7"/>
      <c r="AQ926" s="7"/>
      <c r="AR926" s="7"/>
      <c r="AS926" s="7"/>
      <c r="AT926" s="7"/>
      <c r="AV926" s="26" t="e">
        <f t="shared" si="103"/>
        <v>#VALUE!</v>
      </c>
      <c r="AW926" s="7"/>
      <c r="AX926" s="7"/>
      <c r="AY926" s="7"/>
      <c r="AZ926" s="7"/>
      <c r="BA926" s="7"/>
      <c r="BB926" s="7"/>
    </row>
    <row r="927" spans="1:54" x14ac:dyDescent="0.45">
      <c r="A927" s="48">
        <f t="shared" si="104"/>
        <v>42920</v>
      </c>
      <c r="B927" s="60"/>
      <c r="C927" s="61">
        <f>INDEX(($I$12:$N$1473,$Q$12:$V$1473,$Y$12:$AD$1473),$A927-VLOOKUP($C$3,$CA$3:$CC$10,3,FALSE)+1,3,VLOOKUP($C$3,$CA$3:$CB$10,2,FALSE))</f>
        <v>0</v>
      </c>
      <c r="D927" s="61">
        <f>INDEX(($I$12:$N$1473,$Q$12:$V$1473,$Y$12:$AD$1473),$A927-VLOOKUP($C$3,$CA$3:$CC$10,3,FALSE)+1,4,VLOOKUP($C$3,$CA$3:$CB$10,2,FALSE))</f>
        <v>0</v>
      </c>
      <c r="E927" s="61">
        <f>INDEX(($I$12:$N$1473,$Q$12:$V$1473,$Y$12:$AD$1473),$A927-VLOOKUP($C$3,$CA$3:$CC$10,3,FALSE)+1,5,VLOOKUP($C$3,$CA$3:$CB$10,2,FALSE))</f>
        <v>12.2</v>
      </c>
      <c r="F927" s="62">
        <f>INDEX(($I$12:$N$1473,$Q$12:$V$1473,$Y$12:$AD$1473),$A927-VLOOKUP($C$3,$CA$3:$CC$10,3,FALSE)+1,6,VLOOKUP($C$3,$CA$3:$CB$10,2,FALSE))</f>
        <v>28.6</v>
      </c>
      <c r="G927" s="30"/>
      <c r="H927" s="26">
        <f t="shared" si="98"/>
        <v>42920</v>
      </c>
      <c r="I927" s="7" t="s">
        <v>935</v>
      </c>
      <c r="J927" s="7" t="s">
        <v>20</v>
      </c>
      <c r="K927" s="7">
        <v>0</v>
      </c>
      <c r="L927" s="7"/>
      <c r="M927" s="7">
        <v>14.9</v>
      </c>
      <c r="N927" s="7">
        <v>29.1</v>
      </c>
      <c r="P927" s="26">
        <f t="shared" si="99"/>
        <v>42920</v>
      </c>
      <c r="Q927" s="7" t="s">
        <v>935</v>
      </c>
      <c r="R927" s="7" t="s">
        <v>20</v>
      </c>
      <c r="S927" s="7"/>
      <c r="T927" s="7"/>
      <c r="U927" s="7"/>
      <c r="V927" s="7"/>
      <c r="X927" s="26">
        <f t="shared" si="100"/>
        <v>42920</v>
      </c>
      <c r="Y927" s="174" t="s">
        <v>935</v>
      </c>
      <c r="Z927" s="174" t="s">
        <v>20</v>
      </c>
      <c r="AA927" s="174">
        <v>0</v>
      </c>
      <c r="AB927" s="174">
        <v>0</v>
      </c>
      <c r="AC927" s="174">
        <v>12.2</v>
      </c>
      <c r="AD927" s="174">
        <v>28.6</v>
      </c>
      <c r="AF927" s="26" t="e">
        <f t="shared" si="101"/>
        <v>#VALUE!</v>
      </c>
      <c r="AG927" s="7"/>
      <c r="AH927" s="7"/>
      <c r="AI927" s="7"/>
      <c r="AJ927" s="7"/>
      <c r="AK927" s="7"/>
      <c r="AL927" s="7"/>
      <c r="AN927" s="26" t="e">
        <f t="shared" si="102"/>
        <v>#VALUE!</v>
      </c>
      <c r="AO927" s="7"/>
      <c r="AP927" s="7"/>
      <c r="AQ927" s="7"/>
      <c r="AR927" s="7"/>
      <c r="AS927" s="7"/>
      <c r="AT927" s="7"/>
      <c r="AV927" s="26" t="e">
        <f t="shared" si="103"/>
        <v>#VALUE!</v>
      </c>
      <c r="AW927" s="7"/>
      <c r="AX927" s="7"/>
      <c r="AY927" s="7"/>
      <c r="AZ927" s="7"/>
      <c r="BA927" s="7"/>
      <c r="BB927" s="7"/>
    </row>
    <row r="928" spans="1:54" x14ac:dyDescent="0.45">
      <c r="A928" s="48">
        <f t="shared" si="104"/>
        <v>42921</v>
      </c>
      <c r="B928" s="60"/>
      <c r="C928" s="61">
        <f>INDEX(($I$12:$N$1473,$Q$12:$V$1473,$Y$12:$AD$1473),$A928-VLOOKUP($C$3,$CA$3:$CC$10,3,FALSE)+1,3,VLOOKUP($C$3,$CA$3:$CB$10,2,FALSE))</f>
        <v>0</v>
      </c>
      <c r="D928" s="61">
        <f>INDEX(($I$12:$N$1473,$Q$12:$V$1473,$Y$12:$AD$1473),$A928-VLOOKUP($C$3,$CA$3:$CC$10,3,FALSE)+1,4,VLOOKUP($C$3,$CA$3:$CB$10,2,FALSE))</f>
        <v>0</v>
      </c>
      <c r="E928" s="61">
        <f>INDEX(($I$12:$N$1473,$Q$12:$V$1473,$Y$12:$AD$1473),$A928-VLOOKUP($C$3,$CA$3:$CC$10,3,FALSE)+1,5,VLOOKUP($C$3,$CA$3:$CB$10,2,FALSE))</f>
        <v>16.7</v>
      </c>
      <c r="F928" s="62">
        <f>INDEX(($I$12:$N$1473,$Q$12:$V$1473,$Y$12:$AD$1473),$A928-VLOOKUP($C$3,$CA$3:$CC$10,3,FALSE)+1,6,VLOOKUP($C$3,$CA$3:$CB$10,2,FALSE))</f>
        <v>32.4</v>
      </c>
      <c r="G928" s="30"/>
      <c r="H928" s="26">
        <f t="shared" si="98"/>
        <v>42921</v>
      </c>
      <c r="I928" s="7" t="s">
        <v>936</v>
      </c>
      <c r="J928" s="7" t="s">
        <v>20</v>
      </c>
      <c r="K928" s="7">
        <v>0</v>
      </c>
      <c r="L928" s="7"/>
      <c r="M928" s="7">
        <v>17.399999999999999</v>
      </c>
      <c r="N928" s="7">
        <v>32.799999999999997</v>
      </c>
      <c r="P928" s="26">
        <f t="shared" si="99"/>
        <v>42921</v>
      </c>
      <c r="Q928" s="7" t="s">
        <v>936</v>
      </c>
      <c r="R928" s="7" t="s">
        <v>20</v>
      </c>
      <c r="S928" s="7"/>
      <c r="T928" s="7"/>
      <c r="U928" s="7"/>
      <c r="V928" s="7"/>
      <c r="X928" s="26">
        <f t="shared" si="100"/>
        <v>42921</v>
      </c>
      <c r="Y928" s="174" t="s">
        <v>936</v>
      </c>
      <c r="Z928" s="174" t="s">
        <v>20</v>
      </c>
      <c r="AA928" s="174">
        <v>0</v>
      </c>
      <c r="AB928" s="174">
        <v>0</v>
      </c>
      <c r="AC928" s="174">
        <v>16.7</v>
      </c>
      <c r="AD928" s="174">
        <v>32.4</v>
      </c>
      <c r="AF928" s="26" t="e">
        <f t="shared" si="101"/>
        <v>#VALUE!</v>
      </c>
      <c r="AG928" s="7"/>
      <c r="AH928" s="7"/>
      <c r="AI928" s="7"/>
      <c r="AJ928" s="7"/>
      <c r="AK928" s="7"/>
      <c r="AL928" s="7"/>
      <c r="AN928" s="26" t="e">
        <f t="shared" si="102"/>
        <v>#VALUE!</v>
      </c>
      <c r="AO928" s="7"/>
      <c r="AP928" s="7"/>
      <c r="AQ928" s="7"/>
      <c r="AR928" s="7"/>
      <c r="AS928" s="7"/>
      <c r="AT928" s="7"/>
      <c r="AV928" s="26" t="e">
        <f t="shared" si="103"/>
        <v>#VALUE!</v>
      </c>
      <c r="AW928" s="7"/>
      <c r="AX928" s="7"/>
      <c r="AY928" s="7"/>
      <c r="AZ928" s="7"/>
      <c r="BA928" s="7"/>
      <c r="BB928" s="7"/>
    </row>
    <row r="929" spans="1:54" x14ac:dyDescent="0.45">
      <c r="A929" s="48">
        <f t="shared" si="104"/>
        <v>42922</v>
      </c>
      <c r="B929" s="60"/>
      <c r="C929" s="61">
        <f>INDEX(($I$12:$N$1473,$Q$12:$V$1473,$Y$12:$AD$1473),$A929-VLOOKUP($C$3,$CA$3:$CC$10,3,FALSE)+1,3,VLOOKUP($C$3,$CA$3:$CB$10,2,FALSE))</f>
        <v>0</v>
      </c>
      <c r="D929" s="61">
        <f>INDEX(($I$12:$N$1473,$Q$12:$V$1473,$Y$12:$AD$1473),$A929-VLOOKUP($C$3,$CA$3:$CC$10,3,FALSE)+1,4,VLOOKUP($C$3,$CA$3:$CB$10,2,FALSE))</f>
        <v>0</v>
      </c>
      <c r="E929" s="61">
        <f>INDEX(($I$12:$N$1473,$Q$12:$V$1473,$Y$12:$AD$1473),$A929-VLOOKUP($C$3,$CA$3:$CC$10,3,FALSE)+1,5,VLOOKUP($C$3,$CA$3:$CB$10,2,FALSE))</f>
        <v>20.3</v>
      </c>
      <c r="F929" s="62">
        <f>INDEX(($I$12:$N$1473,$Q$12:$V$1473,$Y$12:$AD$1473),$A929-VLOOKUP($C$3,$CA$3:$CC$10,3,FALSE)+1,6,VLOOKUP($C$3,$CA$3:$CB$10,2,FALSE))</f>
        <v>35.299999999999997</v>
      </c>
      <c r="G929" s="30"/>
      <c r="H929" s="26">
        <f t="shared" si="98"/>
        <v>42922</v>
      </c>
      <c r="I929" s="7" t="s">
        <v>937</v>
      </c>
      <c r="J929" s="7" t="s">
        <v>20</v>
      </c>
      <c r="K929" s="7">
        <v>0</v>
      </c>
      <c r="L929" s="7"/>
      <c r="M929" s="7">
        <v>20.2</v>
      </c>
      <c r="N929" s="7">
        <v>35.200000000000003</v>
      </c>
      <c r="P929" s="26">
        <f t="shared" si="99"/>
        <v>42922</v>
      </c>
      <c r="Q929" s="7" t="s">
        <v>937</v>
      </c>
      <c r="R929" s="7" t="s">
        <v>20</v>
      </c>
      <c r="S929" s="7"/>
      <c r="T929" s="7"/>
      <c r="U929" s="7"/>
      <c r="V929" s="7"/>
      <c r="X929" s="26">
        <f t="shared" si="100"/>
        <v>42922</v>
      </c>
      <c r="Y929" s="174" t="s">
        <v>937</v>
      </c>
      <c r="Z929" s="174" t="s">
        <v>20</v>
      </c>
      <c r="AA929" s="174">
        <v>0</v>
      </c>
      <c r="AB929" s="174">
        <v>0</v>
      </c>
      <c r="AC929" s="174">
        <v>20.3</v>
      </c>
      <c r="AD929" s="174">
        <v>35.299999999999997</v>
      </c>
      <c r="AF929" s="26" t="e">
        <f t="shared" si="101"/>
        <v>#VALUE!</v>
      </c>
      <c r="AG929" s="7"/>
      <c r="AH929" s="7"/>
      <c r="AI929" s="7"/>
      <c r="AJ929" s="7"/>
      <c r="AK929" s="7"/>
      <c r="AL929" s="7"/>
      <c r="AN929" s="26" t="e">
        <f t="shared" si="102"/>
        <v>#VALUE!</v>
      </c>
      <c r="AO929" s="7"/>
      <c r="AP929" s="7"/>
      <c r="AQ929" s="7"/>
      <c r="AR929" s="7"/>
      <c r="AS929" s="7"/>
      <c r="AT929" s="7"/>
      <c r="AV929" s="26" t="e">
        <f t="shared" si="103"/>
        <v>#VALUE!</v>
      </c>
      <c r="AW929" s="7"/>
      <c r="AX929" s="7"/>
      <c r="AY929" s="7"/>
      <c r="AZ929" s="7"/>
      <c r="BA929" s="7"/>
      <c r="BB929" s="7"/>
    </row>
    <row r="930" spans="1:54" x14ac:dyDescent="0.45">
      <c r="A930" s="48">
        <f t="shared" si="104"/>
        <v>42923</v>
      </c>
      <c r="B930" s="60"/>
      <c r="C930" s="61">
        <f>INDEX(($I$12:$N$1473,$Q$12:$V$1473,$Y$12:$AD$1473),$A930-VLOOKUP($C$3,$CA$3:$CC$10,3,FALSE)+1,3,VLOOKUP($C$3,$CA$3:$CB$10,2,FALSE))</f>
        <v>0</v>
      </c>
      <c r="D930" s="61">
        <f>INDEX(($I$12:$N$1473,$Q$12:$V$1473,$Y$12:$AD$1473),$A930-VLOOKUP($C$3,$CA$3:$CC$10,3,FALSE)+1,4,VLOOKUP($C$3,$CA$3:$CB$10,2,FALSE))</f>
        <v>0</v>
      </c>
      <c r="E930" s="61">
        <f>INDEX(($I$12:$N$1473,$Q$12:$V$1473,$Y$12:$AD$1473),$A930-VLOOKUP($C$3,$CA$3:$CC$10,3,FALSE)+1,5,VLOOKUP($C$3,$CA$3:$CB$10,2,FALSE))</f>
        <v>20.100000000000001</v>
      </c>
      <c r="F930" s="62">
        <f>INDEX(($I$12:$N$1473,$Q$12:$V$1473,$Y$12:$AD$1473),$A930-VLOOKUP($C$3,$CA$3:$CC$10,3,FALSE)+1,6,VLOOKUP($C$3,$CA$3:$CB$10,2,FALSE))</f>
        <v>34.1</v>
      </c>
      <c r="G930" s="30"/>
      <c r="H930" s="26">
        <f t="shared" si="98"/>
        <v>42923</v>
      </c>
      <c r="I930" s="7" t="s">
        <v>938</v>
      </c>
      <c r="J930" s="7" t="s">
        <v>20</v>
      </c>
      <c r="K930" s="7">
        <v>0</v>
      </c>
      <c r="L930" s="7"/>
      <c r="M930" s="7">
        <v>21.8</v>
      </c>
      <c r="N930" s="7">
        <v>33.5</v>
      </c>
      <c r="P930" s="26">
        <f t="shared" si="99"/>
        <v>42923</v>
      </c>
      <c r="Q930" s="7" t="s">
        <v>938</v>
      </c>
      <c r="R930" s="7" t="s">
        <v>20</v>
      </c>
      <c r="S930" s="7"/>
      <c r="T930" s="7"/>
      <c r="U930" s="7"/>
      <c r="V930" s="7"/>
      <c r="X930" s="26">
        <f t="shared" si="100"/>
        <v>42923</v>
      </c>
      <c r="Y930" s="174" t="s">
        <v>938</v>
      </c>
      <c r="Z930" s="174" t="s">
        <v>20</v>
      </c>
      <c r="AA930" s="174">
        <v>0</v>
      </c>
      <c r="AB930" s="174">
        <v>0</v>
      </c>
      <c r="AC930" s="174">
        <v>20.100000000000001</v>
      </c>
      <c r="AD930" s="174">
        <v>34.1</v>
      </c>
      <c r="AF930" s="26" t="e">
        <f t="shared" si="101"/>
        <v>#VALUE!</v>
      </c>
      <c r="AG930" s="7"/>
      <c r="AH930" s="7"/>
      <c r="AI930" s="7"/>
      <c r="AJ930" s="7"/>
      <c r="AK930" s="7"/>
      <c r="AL930" s="7"/>
      <c r="AN930" s="26" t="e">
        <f t="shared" si="102"/>
        <v>#VALUE!</v>
      </c>
      <c r="AO930" s="7"/>
      <c r="AP930" s="7"/>
      <c r="AQ930" s="7"/>
      <c r="AR930" s="7"/>
      <c r="AS930" s="7"/>
      <c r="AT930" s="7"/>
      <c r="AV930" s="26" t="e">
        <f t="shared" si="103"/>
        <v>#VALUE!</v>
      </c>
      <c r="AW930" s="7"/>
      <c r="AX930" s="7"/>
      <c r="AY930" s="7"/>
      <c r="AZ930" s="7"/>
      <c r="BA930" s="7"/>
      <c r="BB930" s="7"/>
    </row>
    <row r="931" spans="1:54" x14ac:dyDescent="0.45">
      <c r="A931" s="48">
        <f t="shared" si="104"/>
        <v>42924</v>
      </c>
      <c r="B931" s="60"/>
      <c r="C931" s="61">
        <f>INDEX(($I$12:$N$1473,$Q$12:$V$1473,$Y$12:$AD$1473),$A931-VLOOKUP($C$3,$CA$3:$CC$10,3,FALSE)+1,3,VLOOKUP($C$3,$CA$3:$CB$10,2,FALSE))</f>
        <v>0</v>
      </c>
      <c r="D931" s="61">
        <f>INDEX(($I$12:$N$1473,$Q$12:$V$1473,$Y$12:$AD$1473),$A931-VLOOKUP($C$3,$CA$3:$CC$10,3,FALSE)+1,4,VLOOKUP($C$3,$CA$3:$CB$10,2,FALSE))</f>
        <v>0</v>
      </c>
      <c r="E931" s="61">
        <f>INDEX(($I$12:$N$1473,$Q$12:$V$1473,$Y$12:$AD$1473),$A931-VLOOKUP($C$3,$CA$3:$CC$10,3,FALSE)+1,5,VLOOKUP($C$3,$CA$3:$CB$10,2,FALSE))</f>
        <v>19.3</v>
      </c>
      <c r="F931" s="62">
        <f>INDEX(($I$12:$N$1473,$Q$12:$V$1473,$Y$12:$AD$1473),$A931-VLOOKUP($C$3,$CA$3:$CC$10,3,FALSE)+1,6,VLOOKUP($C$3,$CA$3:$CB$10,2,FALSE))</f>
        <v>31.1</v>
      </c>
      <c r="G931" s="30"/>
      <c r="H931" s="26">
        <f t="shared" si="98"/>
        <v>42924</v>
      </c>
      <c r="I931" s="7" t="s">
        <v>939</v>
      </c>
      <c r="J931" s="7" t="s">
        <v>20</v>
      </c>
      <c r="K931" s="7">
        <v>0</v>
      </c>
      <c r="L931" s="7"/>
      <c r="M931" s="7">
        <v>19</v>
      </c>
      <c r="N931" s="7">
        <v>30.6</v>
      </c>
      <c r="P931" s="26">
        <f t="shared" si="99"/>
        <v>42924</v>
      </c>
      <c r="Q931" s="7" t="s">
        <v>939</v>
      </c>
      <c r="R931" s="7" t="s">
        <v>20</v>
      </c>
      <c r="S931" s="7"/>
      <c r="T931" s="7"/>
      <c r="U931" s="7"/>
      <c r="V931" s="7"/>
      <c r="X931" s="26">
        <f t="shared" si="100"/>
        <v>42924</v>
      </c>
      <c r="Y931" s="174" t="s">
        <v>939</v>
      </c>
      <c r="Z931" s="174" t="s">
        <v>20</v>
      </c>
      <c r="AA931" s="174">
        <v>0</v>
      </c>
      <c r="AB931" s="174">
        <v>0</v>
      </c>
      <c r="AC931" s="174">
        <v>19.3</v>
      </c>
      <c r="AD931" s="174">
        <v>31.1</v>
      </c>
      <c r="AF931" s="26" t="e">
        <f t="shared" si="101"/>
        <v>#VALUE!</v>
      </c>
      <c r="AG931" s="7"/>
      <c r="AH931" s="7"/>
      <c r="AI931" s="7"/>
      <c r="AJ931" s="7"/>
      <c r="AK931" s="7"/>
      <c r="AL931" s="7"/>
      <c r="AN931" s="26" t="e">
        <f t="shared" si="102"/>
        <v>#VALUE!</v>
      </c>
      <c r="AO931" s="7"/>
      <c r="AP931" s="7"/>
      <c r="AQ931" s="7"/>
      <c r="AR931" s="7"/>
      <c r="AS931" s="7"/>
      <c r="AT931" s="7"/>
      <c r="AV931" s="26" t="e">
        <f t="shared" si="103"/>
        <v>#VALUE!</v>
      </c>
      <c r="AW931" s="7"/>
      <c r="AX931" s="7"/>
      <c r="AY931" s="7"/>
      <c r="AZ931" s="7"/>
      <c r="BA931" s="7"/>
      <c r="BB931" s="7"/>
    </row>
    <row r="932" spans="1:54" x14ac:dyDescent="0.45">
      <c r="A932" s="48">
        <f t="shared" si="104"/>
        <v>42925</v>
      </c>
      <c r="B932" s="60"/>
      <c r="C932" s="61">
        <f>INDEX(($I$12:$N$1473,$Q$12:$V$1473,$Y$12:$AD$1473),$A932-VLOOKUP($C$3,$CA$3:$CC$10,3,FALSE)+1,3,VLOOKUP($C$3,$CA$3:$CB$10,2,FALSE))</f>
        <v>0</v>
      </c>
      <c r="D932" s="61">
        <f>INDEX(($I$12:$N$1473,$Q$12:$V$1473,$Y$12:$AD$1473),$A932-VLOOKUP($C$3,$CA$3:$CC$10,3,FALSE)+1,4,VLOOKUP($C$3,$CA$3:$CB$10,2,FALSE))</f>
        <v>0</v>
      </c>
      <c r="E932" s="61">
        <f>INDEX(($I$12:$N$1473,$Q$12:$V$1473,$Y$12:$AD$1473),$A932-VLOOKUP($C$3,$CA$3:$CC$10,3,FALSE)+1,5,VLOOKUP($C$3,$CA$3:$CB$10,2,FALSE))</f>
        <v>18.8</v>
      </c>
      <c r="F932" s="62">
        <f>INDEX(($I$12:$N$1473,$Q$12:$V$1473,$Y$12:$AD$1473),$A932-VLOOKUP($C$3,$CA$3:$CC$10,3,FALSE)+1,6,VLOOKUP($C$3,$CA$3:$CB$10,2,FALSE))</f>
        <v>30.3</v>
      </c>
      <c r="G932" s="30"/>
      <c r="H932" s="26">
        <f t="shared" si="98"/>
        <v>42925</v>
      </c>
      <c r="I932" s="7" t="s">
        <v>940</v>
      </c>
      <c r="J932" s="7" t="s">
        <v>20</v>
      </c>
      <c r="K932" s="7">
        <v>0</v>
      </c>
      <c r="L932" s="7"/>
      <c r="M932" s="7">
        <v>19.600000000000001</v>
      </c>
      <c r="N932" s="7">
        <v>29.1</v>
      </c>
      <c r="P932" s="26">
        <f t="shared" si="99"/>
        <v>42925</v>
      </c>
      <c r="Q932" s="7" t="s">
        <v>940</v>
      </c>
      <c r="R932" s="7" t="s">
        <v>20</v>
      </c>
      <c r="S932" s="7"/>
      <c r="T932" s="7"/>
      <c r="U932" s="7"/>
      <c r="V932" s="7"/>
      <c r="X932" s="26">
        <f t="shared" si="100"/>
        <v>42925</v>
      </c>
      <c r="Y932" s="174" t="s">
        <v>940</v>
      </c>
      <c r="Z932" s="174" t="s">
        <v>20</v>
      </c>
      <c r="AA932" s="174">
        <v>0</v>
      </c>
      <c r="AB932" s="174">
        <v>0</v>
      </c>
      <c r="AC932" s="174">
        <v>18.8</v>
      </c>
      <c r="AD932" s="174">
        <v>30.3</v>
      </c>
      <c r="AF932" s="26" t="e">
        <f t="shared" si="101"/>
        <v>#VALUE!</v>
      </c>
      <c r="AG932" s="7"/>
      <c r="AH932" s="7"/>
      <c r="AI932" s="7"/>
      <c r="AJ932" s="7"/>
      <c r="AK932" s="7"/>
      <c r="AL932" s="7"/>
      <c r="AN932" s="26" t="e">
        <f t="shared" si="102"/>
        <v>#VALUE!</v>
      </c>
      <c r="AO932" s="7"/>
      <c r="AP932" s="7"/>
      <c r="AQ932" s="7"/>
      <c r="AR932" s="7"/>
      <c r="AS932" s="7"/>
      <c r="AT932" s="7"/>
      <c r="AV932" s="26" t="e">
        <f t="shared" si="103"/>
        <v>#VALUE!</v>
      </c>
      <c r="AW932" s="7"/>
      <c r="AX932" s="7"/>
      <c r="AY932" s="7"/>
      <c r="AZ932" s="7"/>
      <c r="BA932" s="7"/>
      <c r="BB932" s="7"/>
    </row>
    <row r="933" spans="1:54" x14ac:dyDescent="0.45">
      <c r="A933" s="48">
        <f t="shared" si="104"/>
        <v>42926</v>
      </c>
      <c r="B933" s="60"/>
      <c r="C933" s="61">
        <f>INDEX(($I$12:$N$1473,$Q$12:$V$1473,$Y$12:$AD$1473),$A933-VLOOKUP($C$3,$CA$3:$CC$10,3,FALSE)+1,3,VLOOKUP($C$3,$CA$3:$CB$10,2,FALSE))</f>
        <v>0</v>
      </c>
      <c r="D933" s="61">
        <f>INDEX(($I$12:$N$1473,$Q$12:$V$1473,$Y$12:$AD$1473),$A933-VLOOKUP($C$3,$CA$3:$CC$10,3,FALSE)+1,4,VLOOKUP($C$3,$CA$3:$CB$10,2,FALSE))</f>
        <v>0</v>
      </c>
      <c r="E933" s="61">
        <f>INDEX(($I$12:$N$1473,$Q$12:$V$1473,$Y$12:$AD$1473),$A933-VLOOKUP($C$3,$CA$3:$CC$10,3,FALSE)+1,5,VLOOKUP($C$3,$CA$3:$CB$10,2,FALSE))</f>
        <v>16.7</v>
      </c>
      <c r="F933" s="62">
        <f>INDEX(($I$12:$N$1473,$Q$12:$V$1473,$Y$12:$AD$1473),$A933-VLOOKUP($C$3,$CA$3:$CC$10,3,FALSE)+1,6,VLOOKUP($C$3,$CA$3:$CB$10,2,FALSE))</f>
        <v>22.8</v>
      </c>
      <c r="G933" s="30"/>
      <c r="H933" s="26">
        <f t="shared" si="98"/>
        <v>42926</v>
      </c>
      <c r="I933" s="7" t="s">
        <v>941</v>
      </c>
      <c r="J933" s="7" t="s">
        <v>20</v>
      </c>
      <c r="K933" s="7">
        <v>0</v>
      </c>
      <c r="L933" s="7"/>
      <c r="M933" s="7">
        <v>16.3</v>
      </c>
      <c r="N933" s="7">
        <v>22.9</v>
      </c>
      <c r="P933" s="26">
        <f t="shared" si="99"/>
        <v>42926</v>
      </c>
      <c r="Q933" s="7" t="s">
        <v>941</v>
      </c>
      <c r="R933" s="7" t="s">
        <v>20</v>
      </c>
      <c r="S933" s="7"/>
      <c r="T933" s="7"/>
      <c r="U933" s="7"/>
      <c r="V933" s="7"/>
      <c r="X933" s="26">
        <f t="shared" si="100"/>
        <v>42926</v>
      </c>
      <c r="Y933" s="174" t="s">
        <v>941</v>
      </c>
      <c r="Z933" s="174" t="s">
        <v>20</v>
      </c>
      <c r="AA933" s="174">
        <v>0</v>
      </c>
      <c r="AB933" s="174">
        <v>0</v>
      </c>
      <c r="AC933" s="174">
        <v>16.7</v>
      </c>
      <c r="AD933" s="174">
        <v>22.8</v>
      </c>
      <c r="AF933" s="26" t="e">
        <f t="shared" si="101"/>
        <v>#VALUE!</v>
      </c>
      <c r="AG933" s="7"/>
      <c r="AH933" s="7"/>
      <c r="AI933" s="7"/>
      <c r="AJ933" s="7"/>
      <c r="AK933" s="7"/>
      <c r="AL933" s="7"/>
      <c r="AN933" s="26" t="e">
        <f t="shared" si="102"/>
        <v>#VALUE!</v>
      </c>
      <c r="AO933" s="7"/>
      <c r="AP933" s="7"/>
      <c r="AQ933" s="7"/>
      <c r="AR933" s="7"/>
      <c r="AS933" s="7"/>
      <c r="AT933" s="7"/>
      <c r="AV933" s="26" t="e">
        <f t="shared" si="103"/>
        <v>#VALUE!</v>
      </c>
      <c r="AW933" s="7"/>
      <c r="AX933" s="7"/>
      <c r="AY933" s="7"/>
      <c r="AZ933" s="7"/>
      <c r="BA933" s="7"/>
      <c r="BB933" s="7"/>
    </row>
    <row r="934" spans="1:54" x14ac:dyDescent="0.45">
      <c r="A934" s="48">
        <f t="shared" si="104"/>
        <v>42927</v>
      </c>
      <c r="B934" s="60"/>
      <c r="C934" s="61">
        <f>INDEX(($I$12:$N$1473,$Q$12:$V$1473,$Y$12:$AD$1473),$A934-VLOOKUP($C$3,$CA$3:$CC$10,3,FALSE)+1,3,VLOOKUP($C$3,$CA$3:$CB$10,2,FALSE))</f>
        <v>0</v>
      </c>
      <c r="D934" s="61">
        <f>INDEX(($I$12:$N$1473,$Q$12:$V$1473,$Y$12:$AD$1473),$A934-VLOOKUP($C$3,$CA$3:$CC$10,3,FALSE)+1,4,VLOOKUP($C$3,$CA$3:$CB$10,2,FALSE))</f>
        <v>0</v>
      </c>
      <c r="E934" s="61">
        <f>INDEX(($I$12:$N$1473,$Q$12:$V$1473,$Y$12:$AD$1473),$A934-VLOOKUP($C$3,$CA$3:$CC$10,3,FALSE)+1,5,VLOOKUP($C$3,$CA$3:$CB$10,2,FALSE))</f>
        <v>14.4</v>
      </c>
      <c r="F934" s="62">
        <f>INDEX(($I$12:$N$1473,$Q$12:$V$1473,$Y$12:$AD$1473),$A934-VLOOKUP($C$3,$CA$3:$CC$10,3,FALSE)+1,6,VLOOKUP($C$3,$CA$3:$CB$10,2,FALSE))</f>
        <v>24.6</v>
      </c>
      <c r="G934" s="30"/>
      <c r="H934" s="26">
        <f t="shared" si="98"/>
        <v>42927</v>
      </c>
      <c r="I934" s="7" t="s">
        <v>942</v>
      </c>
      <c r="J934" s="7" t="s">
        <v>20</v>
      </c>
      <c r="K934" s="7">
        <v>0</v>
      </c>
      <c r="L934" s="7"/>
      <c r="M934" s="7">
        <v>14.7</v>
      </c>
      <c r="N934" s="7">
        <v>25</v>
      </c>
      <c r="P934" s="26">
        <f t="shared" si="99"/>
        <v>42927</v>
      </c>
      <c r="Q934" s="7" t="s">
        <v>942</v>
      </c>
      <c r="R934" s="7" t="s">
        <v>20</v>
      </c>
      <c r="S934" s="7"/>
      <c r="T934" s="7"/>
      <c r="U934" s="7"/>
      <c r="V934" s="7"/>
      <c r="X934" s="26">
        <f t="shared" si="100"/>
        <v>42927</v>
      </c>
      <c r="Y934" s="174" t="s">
        <v>942</v>
      </c>
      <c r="Z934" s="174" t="s">
        <v>20</v>
      </c>
      <c r="AA934" s="174">
        <v>0</v>
      </c>
      <c r="AB934" s="174">
        <v>0</v>
      </c>
      <c r="AC934" s="174">
        <v>14.4</v>
      </c>
      <c r="AD934" s="174">
        <v>24.6</v>
      </c>
      <c r="AF934" s="26" t="e">
        <f t="shared" si="101"/>
        <v>#VALUE!</v>
      </c>
      <c r="AG934" s="7"/>
      <c r="AH934" s="7"/>
      <c r="AI934" s="7"/>
      <c r="AJ934" s="7"/>
      <c r="AK934" s="7"/>
      <c r="AL934" s="7"/>
      <c r="AN934" s="26" t="e">
        <f t="shared" si="102"/>
        <v>#VALUE!</v>
      </c>
      <c r="AO934" s="7"/>
      <c r="AP934" s="7"/>
      <c r="AQ934" s="7"/>
      <c r="AR934" s="7"/>
      <c r="AS934" s="7"/>
      <c r="AT934" s="7"/>
      <c r="AV934" s="26" t="e">
        <f t="shared" si="103"/>
        <v>#VALUE!</v>
      </c>
      <c r="AW934" s="7"/>
      <c r="AX934" s="7"/>
      <c r="AY934" s="7"/>
      <c r="AZ934" s="7"/>
      <c r="BA934" s="7"/>
      <c r="BB934" s="7"/>
    </row>
    <row r="935" spans="1:54" x14ac:dyDescent="0.45">
      <c r="A935" s="48">
        <f t="shared" si="104"/>
        <v>42928</v>
      </c>
      <c r="B935" s="60"/>
      <c r="C935" s="61">
        <f>INDEX(($I$12:$N$1473,$Q$12:$V$1473,$Y$12:$AD$1473),$A935-VLOOKUP($C$3,$CA$3:$CC$10,3,FALSE)+1,3,VLOOKUP($C$3,$CA$3:$CB$10,2,FALSE))</f>
        <v>0</v>
      </c>
      <c r="D935" s="61">
        <f>INDEX(($I$12:$N$1473,$Q$12:$V$1473,$Y$12:$AD$1473),$A935-VLOOKUP($C$3,$CA$3:$CC$10,3,FALSE)+1,4,VLOOKUP($C$3,$CA$3:$CB$10,2,FALSE))</f>
        <v>0</v>
      </c>
      <c r="E935" s="61">
        <f>INDEX(($I$12:$N$1473,$Q$12:$V$1473,$Y$12:$AD$1473),$A935-VLOOKUP($C$3,$CA$3:$CC$10,3,FALSE)+1,5,VLOOKUP($C$3,$CA$3:$CB$10,2,FALSE))</f>
        <v>16.399999999999999</v>
      </c>
      <c r="F935" s="62">
        <f>INDEX(($I$12:$N$1473,$Q$12:$V$1473,$Y$12:$AD$1473),$A935-VLOOKUP($C$3,$CA$3:$CC$10,3,FALSE)+1,6,VLOOKUP($C$3,$CA$3:$CB$10,2,FALSE))</f>
        <v>24</v>
      </c>
      <c r="G935" s="30"/>
      <c r="H935" s="26">
        <f t="shared" si="98"/>
        <v>42928</v>
      </c>
      <c r="I935" s="7" t="s">
        <v>943</v>
      </c>
      <c r="J935" s="7" t="s">
        <v>20</v>
      </c>
      <c r="K935" s="7">
        <v>0</v>
      </c>
      <c r="L935" s="7"/>
      <c r="M935" s="7">
        <v>16.5</v>
      </c>
      <c r="N935" s="7">
        <v>23.3</v>
      </c>
      <c r="P935" s="26">
        <f t="shared" si="99"/>
        <v>42928</v>
      </c>
      <c r="Q935" s="7" t="s">
        <v>943</v>
      </c>
      <c r="R935" s="7" t="s">
        <v>20</v>
      </c>
      <c r="S935" s="7"/>
      <c r="T935" s="7"/>
      <c r="U935" s="7"/>
      <c r="V935" s="7"/>
      <c r="X935" s="26">
        <f t="shared" si="100"/>
        <v>42928</v>
      </c>
      <c r="Y935" s="174" t="s">
        <v>943</v>
      </c>
      <c r="Z935" s="174" t="s">
        <v>20</v>
      </c>
      <c r="AA935" s="174">
        <v>0</v>
      </c>
      <c r="AB935" s="174">
        <v>0</v>
      </c>
      <c r="AC935" s="174">
        <v>16.399999999999999</v>
      </c>
      <c r="AD935" s="174">
        <v>24</v>
      </c>
      <c r="AF935" s="26" t="e">
        <f t="shared" si="101"/>
        <v>#VALUE!</v>
      </c>
      <c r="AG935" s="7"/>
      <c r="AH935" s="7"/>
      <c r="AI935" s="7"/>
      <c r="AJ935" s="7"/>
      <c r="AK935" s="7"/>
      <c r="AL935" s="7"/>
      <c r="AN935" s="26" t="e">
        <f t="shared" si="102"/>
        <v>#VALUE!</v>
      </c>
      <c r="AO935" s="7"/>
      <c r="AP935" s="7"/>
      <c r="AQ935" s="7"/>
      <c r="AR935" s="7"/>
      <c r="AS935" s="7"/>
      <c r="AT935" s="7"/>
      <c r="AV935" s="26" t="e">
        <f t="shared" si="103"/>
        <v>#VALUE!</v>
      </c>
      <c r="AW935" s="7"/>
      <c r="AX935" s="7"/>
      <c r="AY935" s="7"/>
      <c r="AZ935" s="7"/>
      <c r="BA935" s="7"/>
      <c r="BB935" s="7"/>
    </row>
    <row r="936" spans="1:54" x14ac:dyDescent="0.45">
      <c r="A936" s="48">
        <f t="shared" si="104"/>
        <v>42929</v>
      </c>
      <c r="B936" s="60"/>
      <c r="C936" s="61">
        <f>INDEX(($I$12:$N$1473,$Q$12:$V$1473,$Y$12:$AD$1473),$A936-VLOOKUP($C$3,$CA$3:$CC$10,3,FALSE)+1,3,VLOOKUP($C$3,$CA$3:$CB$10,2,FALSE))</f>
        <v>0</v>
      </c>
      <c r="D936" s="61">
        <f>INDEX(($I$12:$N$1473,$Q$12:$V$1473,$Y$12:$AD$1473),$A936-VLOOKUP($C$3,$CA$3:$CC$10,3,FALSE)+1,4,VLOOKUP($C$3,$CA$3:$CB$10,2,FALSE))</f>
        <v>0</v>
      </c>
      <c r="E936" s="61">
        <f>INDEX(($I$12:$N$1473,$Q$12:$V$1473,$Y$12:$AD$1473),$A936-VLOOKUP($C$3,$CA$3:$CC$10,3,FALSE)+1,5,VLOOKUP($C$3,$CA$3:$CB$10,2,FALSE))</f>
        <v>15.1</v>
      </c>
      <c r="F936" s="62">
        <f>INDEX(($I$12:$N$1473,$Q$12:$V$1473,$Y$12:$AD$1473),$A936-VLOOKUP($C$3,$CA$3:$CC$10,3,FALSE)+1,6,VLOOKUP($C$3,$CA$3:$CB$10,2,FALSE))</f>
        <v>24.6</v>
      </c>
      <c r="G936" s="30"/>
      <c r="H936" s="26">
        <f t="shared" si="98"/>
        <v>42929</v>
      </c>
      <c r="I936" s="7" t="s">
        <v>944</v>
      </c>
      <c r="J936" s="7" t="s">
        <v>20</v>
      </c>
      <c r="K936" s="7">
        <v>0</v>
      </c>
      <c r="L936" s="7"/>
      <c r="M936" s="7">
        <v>15.5</v>
      </c>
      <c r="N936" s="7">
        <v>25.4</v>
      </c>
      <c r="P936" s="26">
        <f t="shared" si="99"/>
        <v>42929</v>
      </c>
      <c r="Q936" s="7" t="s">
        <v>944</v>
      </c>
      <c r="R936" s="7" t="s">
        <v>20</v>
      </c>
      <c r="S936" s="7"/>
      <c r="T936" s="7"/>
      <c r="U936" s="7"/>
      <c r="V936" s="7"/>
      <c r="X936" s="26">
        <f t="shared" si="100"/>
        <v>42929</v>
      </c>
      <c r="Y936" s="174" t="s">
        <v>944</v>
      </c>
      <c r="Z936" s="174" t="s">
        <v>20</v>
      </c>
      <c r="AA936" s="174">
        <v>0</v>
      </c>
      <c r="AB936" s="174">
        <v>0</v>
      </c>
      <c r="AC936" s="174">
        <v>15.1</v>
      </c>
      <c r="AD936" s="174">
        <v>24.6</v>
      </c>
      <c r="AF936" s="26" t="e">
        <f t="shared" si="101"/>
        <v>#VALUE!</v>
      </c>
      <c r="AG936" s="7"/>
      <c r="AH936" s="7"/>
      <c r="AI936" s="7"/>
      <c r="AJ936" s="7"/>
      <c r="AK936" s="7"/>
      <c r="AL936" s="7"/>
      <c r="AN936" s="26" t="e">
        <f t="shared" si="102"/>
        <v>#VALUE!</v>
      </c>
      <c r="AO936" s="7"/>
      <c r="AP936" s="7"/>
      <c r="AQ936" s="7"/>
      <c r="AR936" s="7"/>
      <c r="AS936" s="7"/>
      <c r="AT936" s="7"/>
      <c r="AV936" s="26" t="e">
        <f t="shared" si="103"/>
        <v>#VALUE!</v>
      </c>
      <c r="AW936" s="7"/>
      <c r="AX936" s="7"/>
      <c r="AY936" s="7"/>
      <c r="AZ936" s="7"/>
      <c r="BA936" s="7"/>
      <c r="BB936" s="7"/>
    </row>
    <row r="937" spans="1:54" x14ac:dyDescent="0.45">
      <c r="A937" s="48">
        <f t="shared" si="104"/>
        <v>42930</v>
      </c>
      <c r="B937" s="60"/>
      <c r="C937" s="61">
        <f>INDEX(($I$12:$N$1473,$Q$12:$V$1473,$Y$12:$AD$1473),$A937-VLOOKUP($C$3,$CA$3:$CC$10,3,FALSE)+1,3,VLOOKUP($C$3,$CA$3:$CB$10,2,FALSE))</f>
        <v>0</v>
      </c>
      <c r="D937" s="61">
        <f>INDEX(($I$12:$N$1473,$Q$12:$V$1473,$Y$12:$AD$1473),$A937-VLOOKUP($C$3,$CA$3:$CC$10,3,FALSE)+1,4,VLOOKUP($C$3,$CA$3:$CB$10,2,FALSE))</f>
        <v>0</v>
      </c>
      <c r="E937" s="61">
        <f>INDEX(($I$12:$N$1473,$Q$12:$V$1473,$Y$12:$AD$1473),$A937-VLOOKUP($C$3,$CA$3:$CC$10,3,FALSE)+1,5,VLOOKUP($C$3,$CA$3:$CB$10,2,FALSE))</f>
        <v>14.4</v>
      </c>
      <c r="F937" s="62">
        <f>INDEX(($I$12:$N$1473,$Q$12:$V$1473,$Y$12:$AD$1473),$A937-VLOOKUP($C$3,$CA$3:$CC$10,3,FALSE)+1,6,VLOOKUP($C$3,$CA$3:$CB$10,2,FALSE))</f>
        <v>24.4</v>
      </c>
      <c r="G937" s="30"/>
      <c r="H937" s="26">
        <f t="shared" si="98"/>
        <v>42930</v>
      </c>
      <c r="I937" s="7" t="s">
        <v>945</v>
      </c>
      <c r="J937" s="7" t="s">
        <v>20</v>
      </c>
      <c r="K937" s="7">
        <v>0</v>
      </c>
      <c r="L937" s="7"/>
      <c r="M937" s="7">
        <v>15.1</v>
      </c>
      <c r="N937" s="7">
        <v>23.2</v>
      </c>
      <c r="P937" s="26">
        <f t="shared" si="99"/>
        <v>42930</v>
      </c>
      <c r="Q937" s="7" t="s">
        <v>945</v>
      </c>
      <c r="R937" s="7" t="s">
        <v>20</v>
      </c>
      <c r="S937" s="7"/>
      <c r="T937" s="7"/>
      <c r="U937" s="7"/>
      <c r="V937" s="7"/>
      <c r="X937" s="26">
        <f t="shared" si="100"/>
        <v>42930</v>
      </c>
      <c r="Y937" s="174" t="s">
        <v>945</v>
      </c>
      <c r="Z937" s="174" t="s">
        <v>20</v>
      </c>
      <c r="AA937" s="174">
        <v>0</v>
      </c>
      <c r="AB937" s="174">
        <v>0</v>
      </c>
      <c r="AC937" s="174">
        <v>14.4</v>
      </c>
      <c r="AD937" s="174">
        <v>24.4</v>
      </c>
      <c r="AF937" s="26" t="e">
        <f t="shared" si="101"/>
        <v>#VALUE!</v>
      </c>
      <c r="AG937" s="7"/>
      <c r="AH937" s="7"/>
      <c r="AI937" s="7"/>
      <c r="AJ937" s="7"/>
      <c r="AK937" s="7"/>
      <c r="AL937" s="7"/>
      <c r="AN937" s="26" t="e">
        <f t="shared" si="102"/>
        <v>#VALUE!</v>
      </c>
      <c r="AO937" s="7"/>
      <c r="AP937" s="7"/>
      <c r="AQ937" s="7"/>
      <c r="AR937" s="7"/>
      <c r="AS937" s="7"/>
      <c r="AT937" s="7"/>
      <c r="AV937" s="26" t="e">
        <f t="shared" si="103"/>
        <v>#VALUE!</v>
      </c>
      <c r="AW937" s="7"/>
      <c r="AX937" s="7"/>
      <c r="AY937" s="7"/>
      <c r="AZ937" s="7"/>
      <c r="BA937" s="7"/>
      <c r="BB937" s="7"/>
    </row>
    <row r="938" spans="1:54" x14ac:dyDescent="0.45">
      <c r="A938" s="48">
        <f t="shared" si="104"/>
        <v>42931</v>
      </c>
      <c r="B938" s="60"/>
      <c r="C938" s="61">
        <f>INDEX(($I$12:$N$1473,$Q$12:$V$1473,$Y$12:$AD$1473),$A938-VLOOKUP($C$3,$CA$3:$CC$10,3,FALSE)+1,3,VLOOKUP($C$3,$CA$3:$CB$10,2,FALSE))</f>
        <v>0</v>
      </c>
      <c r="D938" s="61">
        <f>INDEX(($I$12:$N$1473,$Q$12:$V$1473,$Y$12:$AD$1473),$A938-VLOOKUP($C$3,$CA$3:$CC$10,3,FALSE)+1,4,VLOOKUP($C$3,$CA$3:$CB$10,2,FALSE))</f>
        <v>0</v>
      </c>
      <c r="E938" s="61">
        <f>INDEX(($I$12:$N$1473,$Q$12:$V$1473,$Y$12:$AD$1473),$A938-VLOOKUP($C$3,$CA$3:$CC$10,3,FALSE)+1,5,VLOOKUP($C$3,$CA$3:$CB$10,2,FALSE))</f>
        <v>11.3</v>
      </c>
      <c r="F938" s="62">
        <f>INDEX(($I$12:$N$1473,$Q$12:$V$1473,$Y$12:$AD$1473),$A938-VLOOKUP($C$3,$CA$3:$CC$10,3,FALSE)+1,6,VLOOKUP($C$3,$CA$3:$CB$10,2,FALSE))</f>
        <v>26.9</v>
      </c>
      <c r="G938" s="30"/>
      <c r="H938" s="26">
        <f t="shared" si="98"/>
        <v>42931</v>
      </c>
      <c r="I938" s="7" t="s">
        <v>946</v>
      </c>
      <c r="J938" s="7" t="s">
        <v>20</v>
      </c>
      <c r="K938" s="7">
        <v>0</v>
      </c>
      <c r="L938" s="7"/>
      <c r="M938" s="7">
        <v>14.1</v>
      </c>
      <c r="N938" s="7">
        <v>25.8</v>
      </c>
      <c r="P938" s="26">
        <f t="shared" si="99"/>
        <v>42931</v>
      </c>
      <c r="Q938" s="7" t="s">
        <v>946</v>
      </c>
      <c r="R938" s="7" t="s">
        <v>20</v>
      </c>
      <c r="S938" s="7"/>
      <c r="T938" s="7"/>
      <c r="U938" s="7"/>
      <c r="V938" s="7"/>
      <c r="X938" s="26">
        <f t="shared" si="100"/>
        <v>42931</v>
      </c>
      <c r="Y938" s="174" t="s">
        <v>946</v>
      </c>
      <c r="Z938" s="174" t="s">
        <v>20</v>
      </c>
      <c r="AA938" s="174">
        <v>0</v>
      </c>
      <c r="AB938" s="174">
        <v>0</v>
      </c>
      <c r="AC938" s="174">
        <v>11.3</v>
      </c>
      <c r="AD938" s="174">
        <v>26.9</v>
      </c>
      <c r="AF938" s="26" t="e">
        <f t="shared" si="101"/>
        <v>#VALUE!</v>
      </c>
      <c r="AG938" s="7"/>
      <c r="AH938" s="7"/>
      <c r="AI938" s="7"/>
      <c r="AJ938" s="7"/>
      <c r="AK938" s="7"/>
      <c r="AL938" s="7"/>
      <c r="AN938" s="26" t="e">
        <f t="shared" si="102"/>
        <v>#VALUE!</v>
      </c>
      <c r="AO938" s="7"/>
      <c r="AP938" s="7"/>
      <c r="AQ938" s="7"/>
      <c r="AR938" s="7"/>
      <c r="AS938" s="7"/>
      <c r="AT938" s="7"/>
      <c r="AV938" s="26" t="e">
        <f t="shared" si="103"/>
        <v>#VALUE!</v>
      </c>
      <c r="AW938" s="7"/>
      <c r="AX938" s="7"/>
      <c r="AY938" s="7"/>
      <c r="AZ938" s="7"/>
      <c r="BA938" s="7"/>
      <c r="BB938" s="7"/>
    </row>
    <row r="939" spans="1:54" x14ac:dyDescent="0.45">
      <c r="A939" s="48">
        <f t="shared" si="104"/>
        <v>42932</v>
      </c>
      <c r="B939" s="60"/>
      <c r="C939" s="61">
        <f>INDEX(($I$12:$N$1473,$Q$12:$V$1473,$Y$12:$AD$1473),$A939-VLOOKUP($C$3,$CA$3:$CC$10,3,FALSE)+1,3,VLOOKUP($C$3,$CA$3:$CB$10,2,FALSE))</f>
        <v>0</v>
      </c>
      <c r="D939" s="61">
        <f>INDEX(($I$12:$N$1473,$Q$12:$V$1473,$Y$12:$AD$1473),$A939-VLOOKUP($C$3,$CA$3:$CC$10,3,FALSE)+1,4,VLOOKUP($C$3,$CA$3:$CB$10,2,FALSE))</f>
        <v>0</v>
      </c>
      <c r="E939" s="61">
        <f>INDEX(($I$12:$N$1473,$Q$12:$V$1473,$Y$12:$AD$1473),$A939-VLOOKUP($C$3,$CA$3:$CC$10,3,FALSE)+1,5,VLOOKUP($C$3,$CA$3:$CB$10,2,FALSE))</f>
        <v>16.7</v>
      </c>
      <c r="F939" s="62">
        <f>INDEX(($I$12:$N$1473,$Q$12:$V$1473,$Y$12:$AD$1473),$A939-VLOOKUP($C$3,$CA$3:$CC$10,3,FALSE)+1,6,VLOOKUP($C$3,$CA$3:$CB$10,2,FALSE))</f>
        <v>30.6</v>
      </c>
      <c r="G939" s="30"/>
      <c r="H939" s="26">
        <f t="shared" si="98"/>
        <v>42932</v>
      </c>
      <c r="I939" s="7" t="s">
        <v>947</v>
      </c>
      <c r="J939" s="7" t="s">
        <v>20</v>
      </c>
      <c r="K939" s="7">
        <v>0</v>
      </c>
      <c r="L939" s="7"/>
      <c r="M939" s="7">
        <v>18.8</v>
      </c>
      <c r="N939" s="7">
        <v>29.2</v>
      </c>
      <c r="P939" s="26">
        <f t="shared" si="99"/>
        <v>42932</v>
      </c>
      <c r="Q939" s="7" t="s">
        <v>947</v>
      </c>
      <c r="R939" s="7" t="s">
        <v>20</v>
      </c>
      <c r="S939" s="7"/>
      <c r="T939" s="7"/>
      <c r="U939" s="7"/>
      <c r="V939" s="7"/>
      <c r="X939" s="26">
        <f t="shared" si="100"/>
        <v>42932</v>
      </c>
      <c r="Y939" s="174" t="s">
        <v>947</v>
      </c>
      <c r="Z939" s="174" t="s">
        <v>20</v>
      </c>
      <c r="AA939" s="174">
        <v>0</v>
      </c>
      <c r="AB939" s="174">
        <v>0</v>
      </c>
      <c r="AC939" s="174">
        <v>16.7</v>
      </c>
      <c r="AD939" s="174">
        <v>30.6</v>
      </c>
      <c r="AF939" s="26" t="e">
        <f t="shared" si="101"/>
        <v>#VALUE!</v>
      </c>
      <c r="AG939" s="7"/>
      <c r="AH939" s="7"/>
      <c r="AI939" s="7"/>
      <c r="AJ939" s="7"/>
      <c r="AK939" s="7"/>
      <c r="AL939" s="7"/>
      <c r="AN939" s="26" t="e">
        <f t="shared" si="102"/>
        <v>#VALUE!</v>
      </c>
      <c r="AO939" s="7"/>
      <c r="AP939" s="7"/>
      <c r="AQ939" s="7"/>
      <c r="AR939" s="7"/>
      <c r="AS939" s="7"/>
      <c r="AT939" s="7"/>
      <c r="AV939" s="26" t="e">
        <f t="shared" si="103"/>
        <v>#VALUE!</v>
      </c>
      <c r="AW939" s="7"/>
      <c r="AX939" s="7"/>
      <c r="AY939" s="7"/>
      <c r="AZ939" s="7"/>
      <c r="BA939" s="7"/>
      <c r="BB939" s="7"/>
    </row>
    <row r="940" spans="1:54" x14ac:dyDescent="0.45">
      <c r="A940" s="48">
        <f t="shared" si="104"/>
        <v>42933</v>
      </c>
      <c r="B940" s="60"/>
      <c r="C940" s="61">
        <f>INDEX(($I$12:$N$1473,$Q$12:$V$1473,$Y$12:$AD$1473),$A940-VLOOKUP($C$3,$CA$3:$CC$10,3,FALSE)+1,3,VLOOKUP($C$3,$CA$3:$CB$10,2,FALSE))</f>
        <v>0</v>
      </c>
      <c r="D940" s="61">
        <f>INDEX(($I$12:$N$1473,$Q$12:$V$1473,$Y$12:$AD$1473),$A940-VLOOKUP($C$3,$CA$3:$CC$10,3,FALSE)+1,4,VLOOKUP($C$3,$CA$3:$CB$10,2,FALSE))</f>
        <v>0</v>
      </c>
      <c r="E940" s="61">
        <f>INDEX(($I$12:$N$1473,$Q$12:$V$1473,$Y$12:$AD$1473),$A940-VLOOKUP($C$3,$CA$3:$CC$10,3,FALSE)+1,5,VLOOKUP($C$3,$CA$3:$CB$10,2,FALSE))</f>
        <v>17.2</v>
      </c>
      <c r="F940" s="62">
        <f>INDEX(($I$12:$N$1473,$Q$12:$V$1473,$Y$12:$AD$1473),$A940-VLOOKUP($C$3,$CA$3:$CC$10,3,FALSE)+1,6,VLOOKUP($C$3,$CA$3:$CB$10,2,FALSE))</f>
        <v>30.1</v>
      </c>
      <c r="G940" s="30"/>
      <c r="H940" s="26">
        <f t="shared" si="98"/>
        <v>42933</v>
      </c>
      <c r="I940" s="7" t="s">
        <v>948</v>
      </c>
      <c r="J940" s="7" t="s">
        <v>20</v>
      </c>
      <c r="K940" s="7">
        <v>0</v>
      </c>
      <c r="L940" s="7"/>
      <c r="M940" s="7">
        <v>17.899999999999999</v>
      </c>
      <c r="N940" s="7">
        <v>30.1</v>
      </c>
      <c r="P940" s="26">
        <f t="shared" si="99"/>
        <v>42933</v>
      </c>
      <c r="Q940" s="7" t="s">
        <v>948</v>
      </c>
      <c r="R940" s="7" t="s">
        <v>20</v>
      </c>
      <c r="S940" s="7"/>
      <c r="T940" s="7"/>
      <c r="U940" s="7"/>
      <c r="V940" s="7"/>
      <c r="X940" s="26">
        <f t="shared" si="100"/>
        <v>42933</v>
      </c>
      <c r="Y940" s="174" t="s">
        <v>948</v>
      </c>
      <c r="Z940" s="174" t="s">
        <v>20</v>
      </c>
      <c r="AA940" s="174">
        <v>0</v>
      </c>
      <c r="AB940" s="174">
        <v>0</v>
      </c>
      <c r="AC940" s="174">
        <v>17.2</v>
      </c>
      <c r="AD940" s="174">
        <v>30.1</v>
      </c>
      <c r="AF940" s="26" t="e">
        <f t="shared" si="101"/>
        <v>#VALUE!</v>
      </c>
      <c r="AG940" s="7"/>
      <c r="AH940" s="7"/>
      <c r="AI940" s="7"/>
      <c r="AJ940" s="7"/>
      <c r="AK940" s="7"/>
      <c r="AL940" s="7"/>
      <c r="AN940" s="26" t="e">
        <f t="shared" si="102"/>
        <v>#VALUE!</v>
      </c>
      <c r="AO940" s="7"/>
      <c r="AP940" s="7"/>
      <c r="AQ940" s="7"/>
      <c r="AR940" s="7"/>
      <c r="AS940" s="7"/>
      <c r="AT940" s="7"/>
      <c r="AV940" s="26" t="e">
        <f t="shared" si="103"/>
        <v>#VALUE!</v>
      </c>
      <c r="AW940" s="7"/>
      <c r="AX940" s="7"/>
      <c r="AY940" s="7"/>
      <c r="AZ940" s="7"/>
      <c r="BA940" s="7"/>
      <c r="BB940" s="7"/>
    </row>
    <row r="941" spans="1:54" x14ac:dyDescent="0.45">
      <c r="A941" s="48">
        <f t="shared" si="104"/>
        <v>42934</v>
      </c>
      <c r="B941" s="60"/>
      <c r="C941" s="61">
        <f>INDEX(($I$12:$N$1473,$Q$12:$V$1473,$Y$12:$AD$1473),$A941-VLOOKUP($C$3,$CA$3:$CC$10,3,FALSE)+1,3,VLOOKUP($C$3,$CA$3:$CB$10,2,FALSE))</f>
        <v>0</v>
      </c>
      <c r="D941" s="61">
        <f>INDEX(($I$12:$N$1473,$Q$12:$V$1473,$Y$12:$AD$1473),$A941-VLOOKUP($C$3,$CA$3:$CC$10,3,FALSE)+1,4,VLOOKUP($C$3,$CA$3:$CB$10,2,FALSE))</f>
        <v>0</v>
      </c>
      <c r="E941" s="61">
        <f>INDEX(($I$12:$N$1473,$Q$12:$V$1473,$Y$12:$AD$1473),$A941-VLOOKUP($C$3,$CA$3:$CC$10,3,FALSE)+1,5,VLOOKUP($C$3,$CA$3:$CB$10,2,FALSE))</f>
        <v>19.100000000000001</v>
      </c>
      <c r="F941" s="62">
        <f>INDEX(($I$12:$N$1473,$Q$12:$V$1473,$Y$12:$AD$1473),$A941-VLOOKUP($C$3,$CA$3:$CC$10,3,FALSE)+1,6,VLOOKUP($C$3,$CA$3:$CB$10,2,FALSE))</f>
        <v>33.9</v>
      </c>
      <c r="G941" s="30"/>
      <c r="H941" s="26">
        <f t="shared" si="98"/>
        <v>42934</v>
      </c>
      <c r="I941" s="7" t="s">
        <v>949</v>
      </c>
      <c r="J941" s="7" t="s">
        <v>20</v>
      </c>
      <c r="K941" s="7">
        <v>0</v>
      </c>
      <c r="L941" s="7"/>
      <c r="M941" s="7">
        <v>19.5</v>
      </c>
      <c r="N941" s="7">
        <v>33.9</v>
      </c>
      <c r="P941" s="26">
        <f t="shared" si="99"/>
        <v>42934</v>
      </c>
      <c r="Q941" s="7" t="s">
        <v>949</v>
      </c>
      <c r="R941" s="7" t="s">
        <v>20</v>
      </c>
      <c r="S941" s="7"/>
      <c r="T941" s="7"/>
      <c r="U941" s="7"/>
      <c r="V941" s="7"/>
      <c r="X941" s="26">
        <f t="shared" si="100"/>
        <v>42934</v>
      </c>
      <c r="Y941" s="174" t="s">
        <v>949</v>
      </c>
      <c r="Z941" s="174" t="s">
        <v>20</v>
      </c>
      <c r="AA941" s="174">
        <v>0</v>
      </c>
      <c r="AB941" s="174">
        <v>0</v>
      </c>
      <c r="AC941" s="174">
        <v>19.100000000000001</v>
      </c>
      <c r="AD941" s="174">
        <v>33.9</v>
      </c>
      <c r="AF941" s="26" t="e">
        <f t="shared" si="101"/>
        <v>#VALUE!</v>
      </c>
      <c r="AG941" s="7"/>
      <c r="AH941" s="7"/>
      <c r="AI941" s="7"/>
      <c r="AJ941" s="7"/>
      <c r="AK941" s="7"/>
      <c r="AL941" s="7"/>
      <c r="AN941" s="26" t="e">
        <f t="shared" si="102"/>
        <v>#VALUE!</v>
      </c>
      <c r="AO941" s="7"/>
      <c r="AP941" s="7"/>
      <c r="AQ941" s="7"/>
      <c r="AR941" s="7"/>
      <c r="AS941" s="7"/>
      <c r="AT941" s="7"/>
      <c r="AV941" s="26" t="e">
        <f t="shared" si="103"/>
        <v>#VALUE!</v>
      </c>
      <c r="AW941" s="7"/>
      <c r="AX941" s="7"/>
      <c r="AY941" s="7"/>
      <c r="AZ941" s="7"/>
      <c r="BA941" s="7"/>
      <c r="BB941" s="7"/>
    </row>
    <row r="942" spans="1:54" x14ac:dyDescent="0.45">
      <c r="A942" s="48">
        <f t="shared" si="104"/>
        <v>42935</v>
      </c>
      <c r="B942" s="60"/>
      <c r="C942" s="61">
        <f>INDEX(($I$12:$N$1473,$Q$12:$V$1473,$Y$12:$AD$1473),$A942-VLOOKUP($C$3,$CA$3:$CC$10,3,FALSE)+1,3,VLOOKUP($C$3,$CA$3:$CB$10,2,FALSE))</f>
        <v>0</v>
      </c>
      <c r="D942" s="61">
        <f>INDEX(($I$12:$N$1473,$Q$12:$V$1473,$Y$12:$AD$1473),$A942-VLOOKUP($C$3,$CA$3:$CC$10,3,FALSE)+1,4,VLOOKUP($C$3,$CA$3:$CB$10,2,FALSE))</f>
        <v>0</v>
      </c>
      <c r="E942" s="61">
        <f>INDEX(($I$12:$N$1473,$Q$12:$V$1473,$Y$12:$AD$1473),$A942-VLOOKUP($C$3,$CA$3:$CC$10,3,FALSE)+1,5,VLOOKUP($C$3,$CA$3:$CB$10,2,FALSE))</f>
        <v>23</v>
      </c>
      <c r="F942" s="62">
        <f>INDEX(($I$12:$N$1473,$Q$12:$V$1473,$Y$12:$AD$1473),$A942-VLOOKUP($C$3,$CA$3:$CC$10,3,FALSE)+1,6,VLOOKUP($C$3,$CA$3:$CB$10,2,FALSE))</f>
        <v>30.8</v>
      </c>
      <c r="G942" s="30"/>
      <c r="H942" s="26">
        <f t="shared" si="98"/>
        <v>42935</v>
      </c>
      <c r="I942" s="7" t="s">
        <v>950</v>
      </c>
      <c r="J942" s="7" t="s">
        <v>20</v>
      </c>
      <c r="K942" s="7">
        <v>0</v>
      </c>
      <c r="L942" s="7"/>
      <c r="M942" s="7">
        <v>23.1</v>
      </c>
      <c r="N942" s="7">
        <v>29.4</v>
      </c>
      <c r="P942" s="26">
        <f t="shared" si="99"/>
        <v>42935</v>
      </c>
      <c r="Q942" s="7" t="s">
        <v>950</v>
      </c>
      <c r="R942" s="7" t="s">
        <v>20</v>
      </c>
      <c r="S942" s="7"/>
      <c r="T942" s="7"/>
      <c r="U942" s="7"/>
      <c r="V942" s="7"/>
      <c r="X942" s="26">
        <f t="shared" si="100"/>
        <v>42935</v>
      </c>
      <c r="Y942" s="174" t="s">
        <v>950</v>
      </c>
      <c r="Z942" s="174" t="s">
        <v>20</v>
      </c>
      <c r="AA942" s="174">
        <v>0</v>
      </c>
      <c r="AB942" s="174">
        <v>0</v>
      </c>
      <c r="AC942" s="174">
        <v>23</v>
      </c>
      <c r="AD942" s="174">
        <v>30.8</v>
      </c>
      <c r="AF942" s="26" t="e">
        <f t="shared" si="101"/>
        <v>#VALUE!</v>
      </c>
      <c r="AG942" s="7"/>
      <c r="AH942" s="7"/>
      <c r="AI942" s="7"/>
      <c r="AJ942" s="7"/>
      <c r="AK942" s="7"/>
      <c r="AL942" s="7"/>
      <c r="AN942" s="26" t="e">
        <f t="shared" si="102"/>
        <v>#VALUE!</v>
      </c>
      <c r="AO942" s="7"/>
      <c r="AP942" s="7"/>
      <c r="AQ942" s="7"/>
      <c r="AR942" s="7"/>
      <c r="AS942" s="7"/>
      <c r="AT942" s="7"/>
      <c r="AV942" s="26" t="e">
        <f t="shared" si="103"/>
        <v>#VALUE!</v>
      </c>
      <c r="AW942" s="7"/>
      <c r="AX942" s="7"/>
      <c r="AY942" s="7"/>
      <c r="AZ942" s="7"/>
      <c r="BA942" s="7"/>
      <c r="BB942" s="7"/>
    </row>
    <row r="943" spans="1:54" x14ac:dyDescent="0.45">
      <c r="A943" s="48">
        <f t="shared" si="104"/>
        <v>42936</v>
      </c>
      <c r="B943" s="60"/>
      <c r="C943" s="61">
        <f>INDEX(($I$12:$N$1473,$Q$12:$V$1473,$Y$12:$AD$1473),$A943-VLOOKUP($C$3,$CA$3:$CC$10,3,FALSE)+1,3,VLOOKUP($C$3,$CA$3:$CB$10,2,FALSE))</f>
        <v>0</v>
      </c>
      <c r="D943" s="61">
        <f>INDEX(($I$12:$N$1473,$Q$12:$V$1473,$Y$12:$AD$1473),$A943-VLOOKUP($C$3,$CA$3:$CC$10,3,FALSE)+1,4,VLOOKUP($C$3,$CA$3:$CB$10,2,FALSE))</f>
        <v>0</v>
      </c>
      <c r="E943" s="61">
        <f>INDEX(($I$12:$N$1473,$Q$12:$V$1473,$Y$12:$AD$1473),$A943-VLOOKUP($C$3,$CA$3:$CC$10,3,FALSE)+1,5,VLOOKUP($C$3,$CA$3:$CB$10,2,FALSE))</f>
        <v>17.899999999999999</v>
      </c>
      <c r="F943" s="62">
        <f>INDEX(($I$12:$N$1473,$Q$12:$V$1473,$Y$12:$AD$1473),$A943-VLOOKUP($C$3,$CA$3:$CC$10,3,FALSE)+1,6,VLOOKUP($C$3,$CA$3:$CB$10,2,FALSE))</f>
        <v>24.3</v>
      </c>
      <c r="G943" s="30"/>
      <c r="H943" s="26">
        <f t="shared" si="98"/>
        <v>42936</v>
      </c>
      <c r="I943" s="7" t="s">
        <v>951</v>
      </c>
      <c r="J943" s="7" t="s">
        <v>20</v>
      </c>
      <c r="K943" s="7">
        <v>0</v>
      </c>
      <c r="L943" s="7"/>
      <c r="M943" s="7">
        <v>18.3</v>
      </c>
      <c r="N943" s="7">
        <v>22.9</v>
      </c>
      <c r="P943" s="26">
        <f t="shared" si="99"/>
        <v>42936</v>
      </c>
      <c r="Q943" s="7" t="s">
        <v>951</v>
      </c>
      <c r="R943" s="7" t="s">
        <v>20</v>
      </c>
      <c r="S943" s="7"/>
      <c r="T943" s="7"/>
      <c r="U943" s="7"/>
      <c r="V943" s="7"/>
      <c r="X943" s="26">
        <f t="shared" si="100"/>
        <v>42936</v>
      </c>
      <c r="Y943" s="174" t="s">
        <v>951</v>
      </c>
      <c r="Z943" s="174" t="s">
        <v>20</v>
      </c>
      <c r="AA943" s="174">
        <v>0</v>
      </c>
      <c r="AB943" s="174">
        <v>0</v>
      </c>
      <c r="AC943" s="174">
        <v>17.899999999999999</v>
      </c>
      <c r="AD943" s="174">
        <v>24.3</v>
      </c>
      <c r="AF943" s="26" t="e">
        <f t="shared" si="101"/>
        <v>#VALUE!</v>
      </c>
      <c r="AG943" s="7"/>
      <c r="AH943" s="7"/>
      <c r="AI943" s="7"/>
      <c r="AJ943" s="7"/>
      <c r="AK943" s="7"/>
      <c r="AL943" s="7"/>
      <c r="AN943" s="26" t="e">
        <f t="shared" si="102"/>
        <v>#VALUE!</v>
      </c>
      <c r="AO943" s="7"/>
      <c r="AP943" s="7"/>
      <c r="AQ943" s="7"/>
      <c r="AR943" s="7"/>
      <c r="AS943" s="7"/>
      <c r="AT943" s="7"/>
      <c r="AV943" s="26" t="e">
        <f t="shared" si="103"/>
        <v>#VALUE!</v>
      </c>
      <c r="AW943" s="7"/>
      <c r="AX943" s="7"/>
      <c r="AY943" s="7"/>
      <c r="AZ943" s="7"/>
      <c r="BA943" s="7"/>
      <c r="BB943" s="7"/>
    </row>
    <row r="944" spans="1:54" x14ac:dyDescent="0.45">
      <c r="A944" s="48">
        <f t="shared" si="104"/>
        <v>42937</v>
      </c>
      <c r="B944" s="60"/>
      <c r="C944" s="61">
        <f>INDEX(($I$12:$N$1473,$Q$12:$V$1473,$Y$12:$AD$1473),$A944-VLOOKUP($C$3,$CA$3:$CC$10,3,FALSE)+1,3,VLOOKUP($C$3,$CA$3:$CB$10,2,FALSE))</f>
        <v>0</v>
      </c>
      <c r="D944" s="61">
        <f>INDEX(($I$12:$N$1473,$Q$12:$V$1473,$Y$12:$AD$1473),$A944-VLOOKUP($C$3,$CA$3:$CC$10,3,FALSE)+1,4,VLOOKUP($C$3,$CA$3:$CB$10,2,FALSE))</f>
        <v>0</v>
      </c>
      <c r="E944" s="61">
        <f>INDEX(($I$12:$N$1473,$Q$12:$V$1473,$Y$12:$AD$1473),$A944-VLOOKUP($C$3,$CA$3:$CC$10,3,FALSE)+1,5,VLOOKUP($C$3,$CA$3:$CB$10,2,FALSE))</f>
        <v>12.5</v>
      </c>
      <c r="F944" s="62">
        <f>INDEX(($I$12:$N$1473,$Q$12:$V$1473,$Y$12:$AD$1473),$A944-VLOOKUP($C$3,$CA$3:$CC$10,3,FALSE)+1,6,VLOOKUP($C$3,$CA$3:$CB$10,2,FALSE))</f>
        <v>25.5</v>
      </c>
      <c r="G944" s="30"/>
      <c r="H944" s="26">
        <f t="shared" si="98"/>
        <v>42937</v>
      </c>
      <c r="I944" s="7" t="s">
        <v>952</v>
      </c>
      <c r="J944" s="7" t="s">
        <v>20</v>
      </c>
      <c r="K944" s="7">
        <v>0</v>
      </c>
      <c r="L944" s="7"/>
      <c r="M944" s="7">
        <v>14.7</v>
      </c>
      <c r="N944" s="7">
        <v>25.3</v>
      </c>
      <c r="P944" s="26">
        <f t="shared" si="99"/>
        <v>42937</v>
      </c>
      <c r="Q944" s="7" t="s">
        <v>952</v>
      </c>
      <c r="R944" s="7" t="s">
        <v>20</v>
      </c>
      <c r="S944" s="7"/>
      <c r="T944" s="7"/>
      <c r="U944" s="7"/>
      <c r="V944" s="7"/>
      <c r="X944" s="26">
        <f t="shared" si="100"/>
        <v>42937</v>
      </c>
      <c r="Y944" s="174" t="s">
        <v>952</v>
      </c>
      <c r="Z944" s="174" t="s">
        <v>20</v>
      </c>
      <c r="AA944" s="174">
        <v>0</v>
      </c>
      <c r="AB944" s="174">
        <v>0</v>
      </c>
      <c r="AC944" s="174">
        <v>12.5</v>
      </c>
      <c r="AD944" s="174">
        <v>25.5</v>
      </c>
      <c r="AF944" s="26" t="e">
        <f t="shared" si="101"/>
        <v>#VALUE!</v>
      </c>
      <c r="AG944" s="7"/>
      <c r="AH944" s="7"/>
      <c r="AI944" s="7"/>
      <c r="AJ944" s="7"/>
      <c r="AK944" s="7"/>
      <c r="AL944" s="7"/>
      <c r="AN944" s="26" t="e">
        <f t="shared" si="102"/>
        <v>#VALUE!</v>
      </c>
      <c r="AO944" s="7"/>
      <c r="AP944" s="7"/>
      <c r="AQ944" s="7"/>
      <c r="AR944" s="7"/>
      <c r="AS944" s="7"/>
      <c r="AT944" s="7"/>
      <c r="AV944" s="26" t="e">
        <f t="shared" si="103"/>
        <v>#VALUE!</v>
      </c>
      <c r="AW944" s="7"/>
      <c r="AX944" s="7"/>
      <c r="AY944" s="7"/>
      <c r="AZ944" s="7"/>
      <c r="BA944" s="7"/>
      <c r="BB944" s="7"/>
    </row>
    <row r="945" spans="1:54" x14ac:dyDescent="0.45">
      <c r="A945" s="48">
        <f t="shared" si="104"/>
        <v>42938</v>
      </c>
      <c r="B945" s="60"/>
      <c r="C945" s="61">
        <f>INDEX(($I$12:$N$1473,$Q$12:$V$1473,$Y$12:$AD$1473),$A945-VLOOKUP($C$3,$CA$3:$CC$10,3,FALSE)+1,3,VLOOKUP($C$3,$CA$3:$CB$10,2,FALSE))</f>
        <v>0</v>
      </c>
      <c r="D945" s="61">
        <f>INDEX(($I$12:$N$1473,$Q$12:$V$1473,$Y$12:$AD$1473),$A945-VLOOKUP($C$3,$CA$3:$CC$10,3,FALSE)+1,4,VLOOKUP($C$3,$CA$3:$CB$10,2,FALSE))</f>
        <v>0</v>
      </c>
      <c r="E945" s="61">
        <f>INDEX(($I$12:$N$1473,$Q$12:$V$1473,$Y$12:$AD$1473),$A945-VLOOKUP($C$3,$CA$3:$CC$10,3,FALSE)+1,5,VLOOKUP($C$3,$CA$3:$CB$10,2,FALSE))</f>
        <v>15.9</v>
      </c>
      <c r="F945" s="62">
        <f>INDEX(($I$12:$N$1473,$Q$12:$V$1473,$Y$12:$AD$1473),$A945-VLOOKUP($C$3,$CA$3:$CC$10,3,FALSE)+1,6,VLOOKUP($C$3,$CA$3:$CB$10,2,FALSE))</f>
        <v>21.3</v>
      </c>
      <c r="G945" s="30"/>
      <c r="H945" s="26">
        <f t="shared" si="98"/>
        <v>42938</v>
      </c>
      <c r="I945" s="7" t="s">
        <v>953</v>
      </c>
      <c r="J945" s="7" t="s">
        <v>20</v>
      </c>
      <c r="K945" s="7">
        <v>0</v>
      </c>
      <c r="L945" s="7"/>
      <c r="M945" s="7">
        <v>16.5</v>
      </c>
      <c r="N945" s="7">
        <v>21.9</v>
      </c>
      <c r="P945" s="26">
        <f t="shared" si="99"/>
        <v>42938</v>
      </c>
      <c r="Q945" s="7" t="s">
        <v>953</v>
      </c>
      <c r="R945" s="7" t="s">
        <v>20</v>
      </c>
      <c r="S945" s="7"/>
      <c r="T945" s="7"/>
      <c r="U945" s="7"/>
      <c r="V945" s="7"/>
      <c r="X945" s="26">
        <f t="shared" si="100"/>
        <v>42938</v>
      </c>
      <c r="Y945" s="174" t="s">
        <v>953</v>
      </c>
      <c r="Z945" s="174" t="s">
        <v>20</v>
      </c>
      <c r="AA945" s="174">
        <v>0</v>
      </c>
      <c r="AB945" s="174">
        <v>0</v>
      </c>
      <c r="AC945" s="174">
        <v>15.9</v>
      </c>
      <c r="AD945" s="174">
        <v>21.3</v>
      </c>
      <c r="AF945" s="26" t="e">
        <f t="shared" si="101"/>
        <v>#VALUE!</v>
      </c>
      <c r="AG945" s="7"/>
      <c r="AH945" s="7"/>
      <c r="AI945" s="7"/>
      <c r="AJ945" s="7"/>
      <c r="AK945" s="7"/>
      <c r="AL945" s="7"/>
      <c r="AN945" s="26" t="e">
        <f t="shared" si="102"/>
        <v>#VALUE!</v>
      </c>
      <c r="AO945" s="7"/>
      <c r="AP945" s="7"/>
      <c r="AQ945" s="7"/>
      <c r="AR945" s="7"/>
      <c r="AS945" s="7"/>
      <c r="AT945" s="7"/>
      <c r="AV945" s="26" t="e">
        <f t="shared" si="103"/>
        <v>#VALUE!</v>
      </c>
      <c r="AW945" s="7"/>
      <c r="AX945" s="7"/>
      <c r="AY945" s="7"/>
      <c r="AZ945" s="7"/>
      <c r="BA945" s="7"/>
      <c r="BB945" s="7"/>
    </row>
    <row r="946" spans="1:54" x14ac:dyDescent="0.45">
      <c r="A946" s="48">
        <f t="shared" si="104"/>
        <v>42939</v>
      </c>
      <c r="B946" s="60"/>
      <c r="C946" s="61">
        <f>INDEX(($I$12:$N$1473,$Q$12:$V$1473,$Y$12:$AD$1473),$A946-VLOOKUP($C$3,$CA$3:$CC$10,3,FALSE)+1,3,VLOOKUP($C$3,$CA$3:$CB$10,2,FALSE))</f>
        <v>0</v>
      </c>
      <c r="D946" s="61">
        <f>INDEX(($I$12:$N$1473,$Q$12:$V$1473,$Y$12:$AD$1473),$A946-VLOOKUP($C$3,$CA$3:$CC$10,3,FALSE)+1,4,VLOOKUP($C$3,$CA$3:$CB$10,2,FALSE))</f>
        <v>0</v>
      </c>
      <c r="E946" s="61">
        <f>INDEX(($I$12:$N$1473,$Q$12:$V$1473,$Y$12:$AD$1473),$A946-VLOOKUP($C$3,$CA$3:$CC$10,3,FALSE)+1,5,VLOOKUP($C$3,$CA$3:$CB$10,2,FALSE))</f>
        <v>13.3</v>
      </c>
      <c r="F946" s="62">
        <f>INDEX(($I$12:$N$1473,$Q$12:$V$1473,$Y$12:$AD$1473),$A946-VLOOKUP($C$3,$CA$3:$CC$10,3,FALSE)+1,6,VLOOKUP($C$3,$CA$3:$CB$10,2,FALSE))</f>
        <v>22.7</v>
      </c>
      <c r="G946" s="30"/>
      <c r="H946" s="26">
        <f t="shared" si="98"/>
        <v>42939</v>
      </c>
      <c r="I946" s="7" t="s">
        <v>954</v>
      </c>
      <c r="J946" s="7" t="s">
        <v>20</v>
      </c>
      <c r="K946" s="7">
        <v>0.2</v>
      </c>
      <c r="L946" s="7"/>
      <c r="M946" s="7">
        <v>13.7</v>
      </c>
      <c r="N946" s="7">
        <v>21.9</v>
      </c>
      <c r="P946" s="26">
        <f t="shared" si="99"/>
        <v>42939</v>
      </c>
      <c r="Q946" s="7" t="s">
        <v>954</v>
      </c>
      <c r="R946" s="7" t="s">
        <v>20</v>
      </c>
      <c r="S946" s="7"/>
      <c r="T946" s="7"/>
      <c r="U946" s="7"/>
      <c r="V946" s="7"/>
      <c r="X946" s="26">
        <f t="shared" si="100"/>
        <v>42939</v>
      </c>
      <c r="Y946" s="174" t="s">
        <v>954</v>
      </c>
      <c r="Z946" s="174" t="s">
        <v>20</v>
      </c>
      <c r="AA946" s="174">
        <v>0</v>
      </c>
      <c r="AB946" s="174">
        <v>0</v>
      </c>
      <c r="AC946" s="174">
        <v>13.3</v>
      </c>
      <c r="AD946" s="174">
        <v>22.7</v>
      </c>
      <c r="AF946" s="26" t="e">
        <f t="shared" si="101"/>
        <v>#VALUE!</v>
      </c>
      <c r="AG946" s="7"/>
      <c r="AH946" s="7"/>
      <c r="AI946" s="7"/>
      <c r="AJ946" s="7"/>
      <c r="AK946" s="7"/>
      <c r="AL946" s="7"/>
      <c r="AN946" s="26" t="e">
        <f t="shared" si="102"/>
        <v>#VALUE!</v>
      </c>
      <c r="AO946" s="7"/>
      <c r="AP946" s="7"/>
      <c r="AQ946" s="7"/>
      <c r="AR946" s="7"/>
      <c r="AS946" s="7"/>
      <c r="AT946" s="7"/>
      <c r="AV946" s="26" t="e">
        <f t="shared" si="103"/>
        <v>#VALUE!</v>
      </c>
      <c r="AW946" s="7"/>
      <c r="AX946" s="7"/>
      <c r="AY946" s="7"/>
      <c r="AZ946" s="7"/>
      <c r="BA946" s="7"/>
      <c r="BB946" s="7"/>
    </row>
    <row r="947" spans="1:54" x14ac:dyDescent="0.45">
      <c r="A947" s="48">
        <f t="shared" si="104"/>
        <v>42940</v>
      </c>
      <c r="B947" s="60"/>
      <c r="C947" s="61">
        <f>INDEX(($I$12:$N$1473,$Q$12:$V$1473,$Y$12:$AD$1473),$A947-VLOOKUP($C$3,$CA$3:$CC$10,3,FALSE)+1,3,VLOOKUP($C$3,$CA$3:$CB$10,2,FALSE))</f>
        <v>0.3</v>
      </c>
      <c r="D947" s="61">
        <f>INDEX(($I$12:$N$1473,$Q$12:$V$1473,$Y$12:$AD$1473),$A947-VLOOKUP($C$3,$CA$3:$CC$10,3,FALSE)+1,4,VLOOKUP($C$3,$CA$3:$CB$10,2,FALSE))</f>
        <v>0</v>
      </c>
      <c r="E947" s="61">
        <f>INDEX(($I$12:$N$1473,$Q$12:$V$1473,$Y$12:$AD$1473),$A947-VLOOKUP($C$3,$CA$3:$CC$10,3,FALSE)+1,5,VLOOKUP($C$3,$CA$3:$CB$10,2,FALSE))</f>
        <v>12.9</v>
      </c>
      <c r="F947" s="62">
        <f>INDEX(($I$12:$N$1473,$Q$12:$V$1473,$Y$12:$AD$1473),$A947-VLOOKUP($C$3,$CA$3:$CC$10,3,FALSE)+1,6,VLOOKUP($C$3,$CA$3:$CB$10,2,FALSE))</f>
        <v>22.5</v>
      </c>
      <c r="G947" s="30"/>
      <c r="H947" s="26">
        <f t="shared" si="98"/>
        <v>42940</v>
      </c>
      <c r="I947" s="7" t="s">
        <v>955</v>
      </c>
      <c r="J947" s="7" t="s">
        <v>20</v>
      </c>
      <c r="K947" s="7">
        <v>0.65</v>
      </c>
      <c r="L947" s="7"/>
      <c r="M947" s="7">
        <v>13.8</v>
      </c>
      <c r="N947" s="7">
        <v>20.9</v>
      </c>
      <c r="P947" s="26">
        <f t="shared" si="99"/>
        <v>42940</v>
      </c>
      <c r="Q947" s="7" t="s">
        <v>955</v>
      </c>
      <c r="R947" s="7" t="s">
        <v>20</v>
      </c>
      <c r="S947" s="7"/>
      <c r="T947" s="7"/>
      <c r="U947" s="7"/>
      <c r="V947" s="7"/>
      <c r="X947" s="26">
        <f t="shared" si="100"/>
        <v>42940</v>
      </c>
      <c r="Y947" s="174" t="s">
        <v>955</v>
      </c>
      <c r="Z947" s="174" t="s">
        <v>20</v>
      </c>
      <c r="AA947" s="174">
        <v>0.3</v>
      </c>
      <c r="AB947" s="174">
        <v>0</v>
      </c>
      <c r="AC947" s="174">
        <v>12.9</v>
      </c>
      <c r="AD947" s="174">
        <v>22.5</v>
      </c>
      <c r="AF947" s="26" t="e">
        <f t="shared" si="101"/>
        <v>#VALUE!</v>
      </c>
      <c r="AG947" s="7"/>
      <c r="AH947" s="7"/>
      <c r="AI947" s="7"/>
      <c r="AJ947" s="7"/>
      <c r="AK947" s="7"/>
      <c r="AL947" s="7"/>
      <c r="AN947" s="26" t="e">
        <f t="shared" si="102"/>
        <v>#VALUE!</v>
      </c>
      <c r="AO947" s="7"/>
      <c r="AP947" s="7"/>
      <c r="AQ947" s="7"/>
      <c r="AR947" s="7"/>
      <c r="AS947" s="7"/>
      <c r="AT947" s="7"/>
      <c r="AV947" s="26" t="e">
        <f t="shared" si="103"/>
        <v>#VALUE!</v>
      </c>
      <c r="AW947" s="7"/>
      <c r="AX947" s="7"/>
      <c r="AY947" s="7"/>
      <c r="AZ947" s="7"/>
      <c r="BA947" s="7"/>
      <c r="BB947" s="7"/>
    </row>
    <row r="948" spans="1:54" x14ac:dyDescent="0.45">
      <c r="A948" s="48">
        <f t="shared" si="104"/>
        <v>42941</v>
      </c>
      <c r="B948" s="60"/>
      <c r="C948" s="61">
        <f>INDEX(($I$12:$N$1473,$Q$12:$V$1473,$Y$12:$AD$1473),$A948-VLOOKUP($C$3,$CA$3:$CC$10,3,FALSE)+1,3,VLOOKUP($C$3,$CA$3:$CB$10,2,FALSE))</f>
        <v>0</v>
      </c>
      <c r="D948" s="61">
        <f>INDEX(($I$12:$N$1473,$Q$12:$V$1473,$Y$12:$AD$1473),$A948-VLOOKUP($C$3,$CA$3:$CC$10,3,FALSE)+1,4,VLOOKUP($C$3,$CA$3:$CB$10,2,FALSE))</f>
        <v>0</v>
      </c>
      <c r="E948" s="61">
        <f>INDEX(($I$12:$N$1473,$Q$12:$V$1473,$Y$12:$AD$1473),$A948-VLOOKUP($C$3,$CA$3:$CC$10,3,FALSE)+1,5,VLOOKUP($C$3,$CA$3:$CB$10,2,FALSE))</f>
        <v>15.3</v>
      </c>
      <c r="F948" s="62">
        <f>INDEX(($I$12:$N$1473,$Q$12:$V$1473,$Y$12:$AD$1473),$A948-VLOOKUP($C$3,$CA$3:$CC$10,3,FALSE)+1,6,VLOOKUP($C$3,$CA$3:$CB$10,2,FALSE))</f>
        <v>22.9</v>
      </c>
      <c r="G948" s="30"/>
      <c r="H948" s="26">
        <f t="shared" si="98"/>
        <v>42941</v>
      </c>
      <c r="I948" s="7" t="s">
        <v>956</v>
      </c>
      <c r="J948" s="7" t="s">
        <v>20</v>
      </c>
      <c r="K948" s="7">
        <v>0</v>
      </c>
      <c r="L948" s="7"/>
      <c r="M948" s="7">
        <v>15.8</v>
      </c>
      <c r="N948" s="7">
        <v>22</v>
      </c>
      <c r="P948" s="26">
        <f t="shared" si="99"/>
        <v>42941</v>
      </c>
      <c r="Q948" s="7" t="s">
        <v>956</v>
      </c>
      <c r="R948" s="7" t="s">
        <v>20</v>
      </c>
      <c r="S948" s="7"/>
      <c r="T948" s="7"/>
      <c r="U948" s="7"/>
      <c r="V948" s="7"/>
      <c r="X948" s="26">
        <f t="shared" si="100"/>
        <v>42941</v>
      </c>
      <c r="Y948" s="174" t="s">
        <v>956</v>
      </c>
      <c r="Z948" s="174" t="s">
        <v>20</v>
      </c>
      <c r="AA948" s="174">
        <v>0</v>
      </c>
      <c r="AB948" s="174">
        <v>0</v>
      </c>
      <c r="AC948" s="174">
        <v>15.3</v>
      </c>
      <c r="AD948" s="174">
        <v>22.9</v>
      </c>
      <c r="AF948" s="26" t="e">
        <f t="shared" si="101"/>
        <v>#VALUE!</v>
      </c>
      <c r="AG948" s="7"/>
      <c r="AH948" s="7"/>
      <c r="AI948" s="7"/>
      <c r="AJ948" s="7"/>
      <c r="AK948" s="7"/>
      <c r="AL948" s="7"/>
      <c r="AN948" s="26" t="e">
        <f t="shared" si="102"/>
        <v>#VALUE!</v>
      </c>
      <c r="AO948" s="7"/>
      <c r="AP948" s="7"/>
      <c r="AQ948" s="7"/>
      <c r="AR948" s="7"/>
      <c r="AS948" s="7"/>
      <c r="AT948" s="7"/>
      <c r="AV948" s="26" t="e">
        <f t="shared" si="103"/>
        <v>#VALUE!</v>
      </c>
      <c r="AW948" s="7"/>
      <c r="AX948" s="7"/>
      <c r="AY948" s="7"/>
      <c r="AZ948" s="7"/>
      <c r="BA948" s="7"/>
      <c r="BB948" s="7"/>
    </row>
    <row r="949" spans="1:54" x14ac:dyDescent="0.45">
      <c r="A949" s="48">
        <f t="shared" si="104"/>
        <v>42942</v>
      </c>
      <c r="B949" s="60"/>
      <c r="C949" s="61">
        <f>INDEX(($I$12:$N$1473,$Q$12:$V$1473,$Y$12:$AD$1473),$A949-VLOOKUP($C$3,$CA$3:$CC$10,3,FALSE)+1,3,VLOOKUP($C$3,$CA$3:$CB$10,2,FALSE))</f>
        <v>0.9</v>
      </c>
      <c r="D949" s="61">
        <f>INDEX(($I$12:$N$1473,$Q$12:$V$1473,$Y$12:$AD$1473),$A949-VLOOKUP($C$3,$CA$3:$CC$10,3,FALSE)+1,4,VLOOKUP($C$3,$CA$3:$CB$10,2,FALSE))</f>
        <v>0</v>
      </c>
      <c r="E949" s="61">
        <f>INDEX(($I$12:$N$1473,$Q$12:$V$1473,$Y$12:$AD$1473),$A949-VLOOKUP($C$3,$CA$3:$CC$10,3,FALSE)+1,5,VLOOKUP($C$3,$CA$3:$CB$10,2,FALSE))</f>
        <v>10.3</v>
      </c>
      <c r="F949" s="62">
        <f>INDEX(($I$12:$N$1473,$Q$12:$V$1473,$Y$12:$AD$1473),$A949-VLOOKUP($C$3,$CA$3:$CC$10,3,FALSE)+1,6,VLOOKUP($C$3,$CA$3:$CB$10,2,FALSE))</f>
        <v>23.9</v>
      </c>
      <c r="G949" s="30"/>
      <c r="H949" s="26">
        <f t="shared" si="98"/>
        <v>42942</v>
      </c>
      <c r="I949" s="7" t="s">
        <v>957</v>
      </c>
      <c r="J949" s="7" t="s">
        <v>20</v>
      </c>
      <c r="K949" s="7">
        <v>0</v>
      </c>
      <c r="L949" s="7"/>
      <c r="M949" s="7">
        <v>13</v>
      </c>
      <c r="N949" s="7">
        <v>24.1</v>
      </c>
      <c r="P949" s="26">
        <f t="shared" si="99"/>
        <v>42942</v>
      </c>
      <c r="Q949" s="7" t="s">
        <v>957</v>
      </c>
      <c r="R949" s="7" t="s">
        <v>20</v>
      </c>
      <c r="S949" s="7"/>
      <c r="T949" s="7"/>
      <c r="U949" s="7"/>
      <c r="V949" s="7"/>
      <c r="X949" s="26">
        <f t="shared" si="100"/>
        <v>42942</v>
      </c>
      <c r="Y949" s="174" t="s">
        <v>957</v>
      </c>
      <c r="Z949" s="174" t="s">
        <v>20</v>
      </c>
      <c r="AA949" s="174">
        <v>0.9</v>
      </c>
      <c r="AB949" s="174">
        <v>0</v>
      </c>
      <c r="AC949" s="174">
        <v>10.3</v>
      </c>
      <c r="AD949" s="174">
        <v>23.9</v>
      </c>
      <c r="AF949" s="26" t="e">
        <f t="shared" si="101"/>
        <v>#VALUE!</v>
      </c>
      <c r="AG949" s="7"/>
      <c r="AH949" s="7"/>
      <c r="AI949" s="7"/>
      <c r="AJ949" s="7"/>
      <c r="AK949" s="7"/>
      <c r="AL949" s="7"/>
      <c r="AN949" s="26" t="e">
        <f t="shared" si="102"/>
        <v>#VALUE!</v>
      </c>
      <c r="AO949" s="7"/>
      <c r="AP949" s="7"/>
      <c r="AQ949" s="7"/>
      <c r="AR949" s="7"/>
      <c r="AS949" s="7"/>
      <c r="AT949" s="7"/>
      <c r="AV949" s="26" t="e">
        <f t="shared" si="103"/>
        <v>#VALUE!</v>
      </c>
      <c r="AW949" s="7"/>
      <c r="AX949" s="7"/>
      <c r="AY949" s="7"/>
      <c r="AZ949" s="7"/>
      <c r="BA949" s="7"/>
      <c r="BB949" s="7"/>
    </row>
    <row r="950" spans="1:54" x14ac:dyDescent="0.45">
      <c r="A950" s="48">
        <f t="shared" si="104"/>
        <v>42943</v>
      </c>
      <c r="B950" s="60"/>
      <c r="C950" s="61">
        <f>INDEX(($I$12:$N$1473,$Q$12:$V$1473,$Y$12:$AD$1473),$A950-VLOOKUP($C$3,$CA$3:$CC$10,3,FALSE)+1,3,VLOOKUP($C$3,$CA$3:$CB$10,2,FALSE))</f>
        <v>0</v>
      </c>
      <c r="D950" s="61">
        <f>INDEX(($I$12:$N$1473,$Q$12:$V$1473,$Y$12:$AD$1473),$A950-VLOOKUP($C$3,$CA$3:$CC$10,3,FALSE)+1,4,VLOOKUP($C$3,$CA$3:$CB$10,2,FALSE))</f>
        <v>0</v>
      </c>
      <c r="E950" s="61">
        <f>INDEX(($I$12:$N$1473,$Q$12:$V$1473,$Y$12:$AD$1473),$A950-VLOOKUP($C$3,$CA$3:$CC$10,3,FALSE)+1,5,VLOOKUP($C$3,$CA$3:$CB$10,2,FALSE))</f>
        <v>17</v>
      </c>
      <c r="F950" s="62">
        <f>INDEX(($I$12:$N$1473,$Q$12:$V$1473,$Y$12:$AD$1473),$A950-VLOOKUP($C$3,$CA$3:$CC$10,3,FALSE)+1,6,VLOOKUP($C$3,$CA$3:$CB$10,2,FALSE))</f>
        <v>23.1</v>
      </c>
      <c r="G950" s="30"/>
      <c r="H950" s="26">
        <f t="shared" si="98"/>
        <v>42943</v>
      </c>
      <c r="I950" s="7" t="s">
        <v>958</v>
      </c>
      <c r="J950" s="7" t="s">
        <v>20</v>
      </c>
      <c r="K950" s="7">
        <v>0</v>
      </c>
      <c r="L950" s="7"/>
      <c r="M950" s="7">
        <v>17.2</v>
      </c>
      <c r="N950" s="7">
        <v>22.1</v>
      </c>
      <c r="P950" s="26">
        <f t="shared" si="99"/>
        <v>42943</v>
      </c>
      <c r="Q950" s="7" t="s">
        <v>958</v>
      </c>
      <c r="R950" s="7" t="s">
        <v>20</v>
      </c>
      <c r="S950" s="7"/>
      <c r="T950" s="7"/>
      <c r="U950" s="7"/>
      <c r="V950" s="7"/>
      <c r="X950" s="26">
        <f t="shared" si="100"/>
        <v>42943</v>
      </c>
      <c r="Y950" s="174" t="s">
        <v>958</v>
      </c>
      <c r="Z950" s="174" t="s">
        <v>20</v>
      </c>
      <c r="AA950" s="174">
        <v>0</v>
      </c>
      <c r="AB950" s="174">
        <v>0</v>
      </c>
      <c r="AC950" s="174">
        <v>17</v>
      </c>
      <c r="AD950" s="174">
        <v>23.1</v>
      </c>
      <c r="AF950" s="26" t="e">
        <f t="shared" si="101"/>
        <v>#VALUE!</v>
      </c>
      <c r="AG950" s="7"/>
      <c r="AH950" s="7"/>
      <c r="AI950" s="7"/>
      <c r="AJ950" s="7"/>
      <c r="AK950" s="7"/>
      <c r="AL950" s="7"/>
      <c r="AN950" s="26" t="e">
        <f t="shared" si="102"/>
        <v>#VALUE!</v>
      </c>
      <c r="AO950" s="7"/>
      <c r="AP950" s="7"/>
      <c r="AQ950" s="7"/>
      <c r="AR950" s="7"/>
      <c r="AS950" s="7"/>
      <c r="AT950" s="7"/>
      <c r="AV950" s="26" t="e">
        <f t="shared" si="103"/>
        <v>#VALUE!</v>
      </c>
      <c r="AW950" s="7"/>
      <c r="AX950" s="7"/>
      <c r="AY950" s="7"/>
      <c r="AZ950" s="7"/>
      <c r="BA950" s="7"/>
      <c r="BB950" s="7"/>
    </row>
    <row r="951" spans="1:54" x14ac:dyDescent="0.45">
      <c r="A951" s="48">
        <f t="shared" si="104"/>
        <v>42944</v>
      </c>
      <c r="B951" s="60"/>
      <c r="C951" s="61">
        <f>INDEX(($I$12:$N$1473,$Q$12:$V$1473,$Y$12:$AD$1473),$A951-VLOOKUP($C$3,$CA$3:$CC$10,3,FALSE)+1,3,VLOOKUP($C$3,$CA$3:$CB$10,2,FALSE))</f>
        <v>0</v>
      </c>
      <c r="D951" s="61">
        <f>INDEX(($I$12:$N$1473,$Q$12:$V$1473,$Y$12:$AD$1473),$A951-VLOOKUP($C$3,$CA$3:$CC$10,3,FALSE)+1,4,VLOOKUP($C$3,$CA$3:$CB$10,2,FALSE))</f>
        <v>0</v>
      </c>
      <c r="E951" s="61">
        <f>INDEX(($I$12:$N$1473,$Q$12:$V$1473,$Y$12:$AD$1473),$A951-VLOOKUP($C$3,$CA$3:$CC$10,3,FALSE)+1,5,VLOOKUP($C$3,$CA$3:$CB$10,2,FALSE))</f>
        <v>14.2</v>
      </c>
      <c r="F951" s="62">
        <f>INDEX(($I$12:$N$1473,$Q$12:$V$1473,$Y$12:$AD$1473),$A951-VLOOKUP($C$3,$CA$3:$CC$10,3,FALSE)+1,6,VLOOKUP($C$3,$CA$3:$CB$10,2,FALSE))</f>
        <v>24.3</v>
      </c>
      <c r="G951" s="30"/>
      <c r="H951" s="26">
        <f t="shared" si="98"/>
        <v>42944</v>
      </c>
      <c r="I951" s="7" t="s">
        <v>959</v>
      </c>
      <c r="J951" s="7" t="s">
        <v>20</v>
      </c>
      <c r="K951" s="7">
        <v>0</v>
      </c>
      <c r="L951" s="7"/>
      <c r="M951" s="7">
        <v>16.100000000000001</v>
      </c>
      <c r="N951" s="7">
        <v>23.3</v>
      </c>
      <c r="P951" s="26">
        <f t="shared" si="99"/>
        <v>42944</v>
      </c>
      <c r="Q951" s="7" t="s">
        <v>959</v>
      </c>
      <c r="R951" s="7" t="s">
        <v>20</v>
      </c>
      <c r="S951" s="7"/>
      <c r="T951" s="7"/>
      <c r="U951" s="7"/>
      <c r="V951" s="7"/>
      <c r="X951" s="26">
        <f t="shared" si="100"/>
        <v>42944</v>
      </c>
      <c r="Y951" s="174" t="s">
        <v>959</v>
      </c>
      <c r="Z951" s="174" t="s">
        <v>20</v>
      </c>
      <c r="AA951" s="174">
        <v>0</v>
      </c>
      <c r="AB951" s="174">
        <v>0</v>
      </c>
      <c r="AC951" s="174">
        <v>14.2</v>
      </c>
      <c r="AD951" s="174">
        <v>24.3</v>
      </c>
      <c r="AF951" s="26" t="e">
        <f t="shared" si="101"/>
        <v>#VALUE!</v>
      </c>
      <c r="AG951" s="7"/>
      <c r="AH951" s="7"/>
      <c r="AI951" s="7"/>
      <c r="AJ951" s="7"/>
      <c r="AK951" s="7"/>
      <c r="AL951" s="7"/>
      <c r="AN951" s="26" t="e">
        <f t="shared" si="102"/>
        <v>#VALUE!</v>
      </c>
      <c r="AO951" s="7"/>
      <c r="AP951" s="7"/>
      <c r="AQ951" s="7"/>
      <c r="AR951" s="7"/>
      <c r="AS951" s="7"/>
      <c r="AT951" s="7"/>
      <c r="AV951" s="26" t="e">
        <f t="shared" si="103"/>
        <v>#VALUE!</v>
      </c>
      <c r="AW951" s="7"/>
      <c r="AX951" s="7"/>
      <c r="AY951" s="7"/>
      <c r="AZ951" s="7"/>
      <c r="BA951" s="7"/>
      <c r="BB951" s="7"/>
    </row>
    <row r="952" spans="1:54" x14ac:dyDescent="0.45">
      <c r="A952" s="48">
        <f t="shared" si="104"/>
        <v>42945</v>
      </c>
      <c r="B952" s="60"/>
      <c r="C952" s="61">
        <f>INDEX(($I$12:$N$1473,$Q$12:$V$1473,$Y$12:$AD$1473),$A952-VLOOKUP($C$3,$CA$3:$CC$10,3,FALSE)+1,3,VLOOKUP($C$3,$CA$3:$CB$10,2,FALSE))</f>
        <v>0</v>
      </c>
      <c r="D952" s="61">
        <f>INDEX(($I$12:$N$1473,$Q$12:$V$1473,$Y$12:$AD$1473),$A952-VLOOKUP($C$3,$CA$3:$CC$10,3,FALSE)+1,4,VLOOKUP($C$3,$CA$3:$CB$10,2,FALSE))</f>
        <v>0</v>
      </c>
      <c r="E952" s="61">
        <f>INDEX(($I$12:$N$1473,$Q$12:$V$1473,$Y$12:$AD$1473),$A952-VLOOKUP($C$3,$CA$3:$CC$10,3,FALSE)+1,5,VLOOKUP($C$3,$CA$3:$CB$10,2,FALSE))</f>
        <v>17.8</v>
      </c>
      <c r="F952" s="62">
        <f>INDEX(($I$12:$N$1473,$Q$12:$V$1473,$Y$12:$AD$1473),$A952-VLOOKUP($C$3,$CA$3:$CC$10,3,FALSE)+1,6,VLOOKUP($C$3,$CA$3:$CB$10,2,FALSE))</f>
        <v>29</v>
      </c>
      <c r="G952" s="30"/>
      <c r="H952" s="26">
        <f t="shared" si="98"/>
        <v>42945</v>
      </c>
      <c r="I952" s="7" t="s">
        <v>960</v>
      </c>
      <c r="J952" s="7" t="s">
        <v>20</v>
      </c>
      <c r="K952" s="7">
        <v>0</v>
      </c>
      <c r="L952" s="7"/>
      <c r="M952" s="7">
        <v>18.3</v>
      </c>
      <c r="N952" s="7">
        <v>28.9</v>
      </c>
      <c r="P952" s="26">
        <f t="shared" si="99"/>
        <v>42945</v>
      </c>
      <c r="Q952" s="7" t="s">
        <v>960</v>
      </c>
      <c r="R952" s="7" t="s">
        <v>20</v>
      </c>
      <c r="S952" s="7"/>
      <c r="T952" s="7"/>
      <c r="U952" s="7"/>
      <c r="V952" s="7"/>
      <c r="X952" s="26">
        <f t="shared" si="100"/>
        <v>42945</v>
      </c>
      <c r="Y952" s="174" t="s">
        <v>960</v>
      </c>
      <c r="Z952" s="174" t="s">
        <v>20</v>
      </c>
      <c r="AA952" s="174">
        <v>0</v>
      </c>
      <c r="AB952" s="174">
        <v>0</v>
      </c>
      <c r="AC952" s="174">
        <v>17.8</v>
      </c>
      <c r="AD952" s="174">
        <v>29</v>
      </c>
      <c r="AF952" s="26" t="e">
        <f t="shared" si="101"/>
        <v>#VALUE!</v>
      </c>
      <c r="AG952" s="7"/>
      <c r="AH952" s="7"/>
      <c r="AI952" s="7"/>
      <c r="AJ952" s="7"/>
      <c r="AK952" s="7"/>
      <c r="AL952" s="7"/>
      <c r="AN952" s="26" t="e">
        <f t="shared" si="102"/>
        <v>#VALUE!</v>
      </c>
      <c r="AO952" s="7"/>
      <c r="AP952" s="7"/>
      <c r="AQ952" s="7"/>
      <c r="AR952" s="7"/>
      <c r="AS952" s="7"/>
      <c r="AT952" s="7"/>
      <c r="AV952" s="26" t="e">
        <f t="shared" si="103"/>
        <v>#VALUE!</v>
      </c>
      <c r="AW952" s="7"/>
      <c r="AX952" s="7"/>
      <c r="AY952" s="7"/>
      <c r="AZ952" s="7"/>
      <c r="BA952" s="7"/>
      <c r="BB952" s="7"/>
    </row>
    <row r="953" spans="1:54" x14ac:dyDescent="0.45">
      <c r="A953" s="48">
        <f t="shared" si="104"/>
        <v>42946</v>
      </c>
      <c r="B953" s="60"/>
      <c r="C953" s="61">
        <f>INDEX(($I$12:$N$1473,$Q$12:$V$1473,$Y$12:$AD$1473),$A953-VLOOKUP($C$3,$CA$3:$CC$10,3,FALSE)+1,3,VLOOKUP($C$3,$CA$3:$CB$10,2,FALSE))</f>
        <v>0</v>
      </c>
      <c r="D953" s="61">
        <f>INDEX(($I$12:$N$1473,$Q$12:$V$1473,$Y$12:$AD$1473),$A953-VLOOKUP($C$3,$CA$3:$CC$10,3,FALSE)+1,4,VLOOKUP($C$3,$CA$3:$CB$10,2,FALSE))</f>
        <v>0</v>
      </c>
      <c r="E953" s="61">
        <f>INDEX(($I$12:$N$1473,$Q$12:$V$1473,$Y$12:$AD$1473),$A953-VLOOKUP($C$3,$CA$3:$CC$10,3,FALSE)+1,5,VLOOKUP($C$3,$CA$3:$CB$10,2,FALSE))</f>
        <v>19.7</v>
      </c>
      <c r="F953" s="62">
        <f>INDEX(($I$12:$N$1473,$Q$12:$V$1473,$Y$12:$AD$1473),$A953-VLOOKUP($C$3,$CA$3:$CC$10,3,FALSE)+1,6,VLOOKUP($C$3,$CA$3:$CB$10,2,FALSE))</f>
        <v>26.6</v>
      </c>
      <c r="G953" s="30"/>
      <c r="H953" s="26">
        <f t="shared" si="98"/>
        <v>42946</v>
      </c>
      <c r="I953" s="7" t="s">
        <v>961</v>
      </c>
      <c r="J953" s="7" t="s">
        <v>20</v>
      </c>
      <c r="K953" s="7">
        <v>0</v>
      </c>
      <c r="L953" s="7"/>
      <c r="M953" s="7">
        <v>19.899999999999999</v>
      </c>
      <c r="N953" s="7">
        <v>25.9</v>
      </c>
      <c r="P953" s="26">
        <f t="shared" si="99"/>
        <v>42946</v>
      </c>
      <c r="Q953" s="7" t="s">
        <v>961</v>
      </c>
      <c r="R953" s="7" t="s">
        <v>20</v>
      </c>
      <c r="S953" s="7"/>
      <c r="T953" s="7"/>
      <c r="U953" s="7"/>
      <c r="V953" s="7"/>
      <c r="X953" s="26">
        <f t="shared" si="100"/>
        <v>42946</v>
      </c>
      <c r="Y953" s="174" t="s">
        <v>961</v>
      </c>
      <c r="Z953" s="174" t="s">
        <v>20</v>
      </c>
      <c r="AA953" s="174">
        <v>0</v>
      </c>
      <c r="AB953" s="174">
        <v>0</v>
      </c>
      <c r="AC953" s="174">
        <v>19.7</v>
      </c>
      <c r="AD953" s="174">
        <v>26.6</v>
      </c>
      <c r="AF953" s="26" t="e">
        <f t="shared" si="101"/>
        <v>#VALUE!</v>
      </c>
      <c r="AG953" s="7"/>
      <c r="AH953" s="7"/>
      <c r="AI953" s="7"/>
      <c r="AJ953" s="7"/>
      <c r="AK953" s="7"/>
      <c r="AL953" s="7"/>
      <c r="AN953" s="26" t="e">
        <f t="shared" si="102"/>
        <v>#VALUE!</v>
      </c>
      <c r="AO953" s="7"/>
      <c r="AP953" s="7"/>
      <c r="AQ953" s="7"/>
      <c r="AR953" s="7"/>
      <c r="AS953" s="7"/>
      <c r="AT953" s="7"/>
      <c r="AV953" s="26" t="e">
        <f t="shared" si="103"/>
        <v>#VALUE!</v>
      </c>
      <c r="AW953" s="7"/>
      <c r="AX953" s="7"/>
      <c r="AY953" s="7"/>
      <c r="AZ953" s="7"/>
      <c r="BA953" s="7"/>
      <c r="BB953" s="7"/>
    </row>
    <row r="954" spans="1:54" x14ac:dyDescent="0.45">
      <c r="A954" s="48">
        <f t="shared" si="104"/>
        <v>42947</v>
      </c>
      <c r="B954" s="60"/>
      <c r="C954" s="61">
        <f>INDEX(($I$12:$N$1473,$Q$12:$V$1473,$Y$12:$AD$1473),$A954-VLOOKUP($C$3,$CA$3:$CC$10,3,FALSE)+1,3,VLOOKUP($C$3,$CA$3:$CB$10,2,FALSE))</f>
        <v>0</v>
      </c>
      <c r="D954" s="61">
        <f>INDEX(($I$12:$N$1473,$Q$12:$V$1473,$Y$12:$AD$1473),$A954-VLOOKUP($C$3,$CA$3:$CC$10,3,FALSE)+1,4,VLOOKUP($C$3,$CA$3:$CB$10,2,FALSE))</f>
        <v>0</v>
      </c>
      <c r="E954" s="61">
        <f>INDEX(($I$12:$N$1473,$Q$12:$V$1473,$Y$12:$AD$1473),$A954-VLOOKUP($C$3,$CA$3:$CC$10,3,FALSE)+1,5,VLOOKUP($C$3,$CA$3:$CB$10,2,FALSE))</f>
        <v>13.3</v>
      </c>
      <c r="F954" s="62">
        <f>INDEX(($I$12:$N$1473,$Q$12:$V$1473,$Y$12:$AD$1473),$A954-VLOOKUP($C$3,$CA$3:$CC$10,3,FALSE)+1,6,VLOOKUP($C$3,$CA$3:$CB$10,2,FALSE))</f>
        <v>24.6</v>
      </c>
      <c r="G954" s="30"/>
      <c r="H954" s="26">
        <f t="shared" si="98"/>
        <v>42947</v>
      </c>
      <c r="I954" s="7" t="s">
        <v>962</v>
      </c>
      <c r="J954" s="7" t="s">
        <v>20</v>
      </c>
      <c r="K954" s="7">
        <v>0</v>
      </c>
      <c r="L954" s="7"/>
      <c r="M954" s="7">
        <v>14.7</v>
      </c>
      <c r="N954" s="7">
        <v>24.1</v>
      </c>
      <c r="P954" s="26">
        <f t="shared" si="99"/>
        <v>42947</v>
      </c>
      <c r="Q954" s="7" t="s">
        <v>962</v>
      </c>
      <c r="R954" s="7" t="s">
        <v>20</v>
      </c>
      <c r="S954" s="7"/>
      <c r="T954" s="7"/>
      <c r="U954" s="7"/>
      <c r="V954" s="7"/>
      <c r="X954" s="26">
        <f t="shared" si="100"/>
        <v>42947</v>
      </c>
      <c r="Y954" s="174" t="s">
        <v>962</v>
      </c>
      <c r="Z954" s="174" t="s">
        <v>20</v>
      </c>
      <c r="AA954" s="174">
        <v>0</v>
      </c>
      <c r="AB954" s="174">
        <v>0</v>
      </c>
      <c r="AC954" s="174">
        <v>13.3</v>
      </c>
      <c r="AD954" s="174">
        <v>24.6</v>
      </c>
      <c r="AF954" s="26" t="e">
        <f t="shared" si="101"/>
        <v>#VALUE!</v>
      </c>
      <c r="AG954" s="7"/>
      <c r="AH954" s="7"/>
      <c r="AI954" s="7"/>
      <c r="AJ954" s="7"/>
      <c r="AK954" s="7"/>
      <c r="AL954" s="7"/>
      <c r="AN954" s="26" t="e">
        <f t="shared" si="102"/>
        <v>#VALUE!</v>
      </c>
      <c r="AO954" s="7"/>
      <c r="AP954" s="7"/>
      <c r="AQ954" s="7"/>
      <c r="AR954" s="7"/>
      <c r="AS954" s="7"/>
      <c r="AT954" s="7"/>
      <c r="AV954" s="26" t="e">
        <f t="shared" si="103"/>
        <v>#VALUE!</v>
      </c>
      <c r="AW954" s="7"/>
      <c r="AX954" s="7"/>
      <c r="AY954" s="7"/>
      <c r="AZ954" s="7"/>
      <c r="BA954" s="7"/>
      <c r="BB954" s="7"/>
    </row>
    <row r="955" spans="1:54" x14ac:dyDescent="0.45">
      <c r="A955" s="48">
        <f t="shared" si="104"/>
        <v>42948</v>
      </c>
      <c r="B955" s="60"/>
      <c r="C955" s="61">
        <f>INDEX(($I$12:$N$1473,$Q$12:$V$1473,$Y$12:$AD$1473),$A955-VLOOKUP($C$3,$CA$3:$CC$10,3,FALSE)+1,3,VLOOKUP($C$3,$CA$3:$CB$10,2,FALSE))</f>
        <v>0</v>
      </c>
      <c r="D955" s="61">
        <f>INDEX(($I$12:$N$1473,$Q$12:$V$1473,$Y$12:$AD$1473),$A955-VLOOKUP($C$3,$CA$3:$CC$10,3,FALSE)+1,4,VLOOKUP($C$3,$CA$3:$CB$10,2,FALSE))</f>
        <v>0</v>
      </c>
      <c r="E955" s="61">
        <f>INDEX(($I$12:$N$1473,$Q$12:$V$1473,$Y$12:$AD$1473),$A955-VLOOKUP($C$3,$CA$3:$CC$10,3,FALSE)+1,5,VLOOKUP($C$3,$CA$3:$CB$10,2,FALSE))</f>
        <v>15.5</v>
      </c>
      <c r="F955" s="62">
        <f>INDEX(($I$12:$N$1473,$Q$12:$V$1473,$Y$12:$AD$1473),$A955-VLOOKUP($C$3,$CA$3:$CC$10,3,FALSE)+1,6,VLOOKUP($C$3,$CA$3:$CB$10,2,FALSE))</f>
        <v>27.2</v>
      </c>
      <c r="G955" s="30"/>
      <c r="H955" s="26">
        <f t="shared" si="98"/>
        <v>42948</v>
      </c>
      <c r="I955" s="7" t="s">
        <v>963</v>
      </c>
      <c r="J955" s="7" t="s">
        <v>20</v>
      </c>
      <c r="K955" s="7">
        <v>0</v>
      </c>
      <c r="L955" s="7"/>
      <c r="M955" s="7">
        <v>16.7</v>
      </c>
      <c r="N955" s="7">
        <v>26.8</v>
      </c>
      <c r="P955" s="26">
        <f t="shared" si="99"/>
        <v>42948</v>
      </c>
      <c r="Q955" s="7" t="s">
        <v>963</v>
      </c>
      <c r="R955" s="7" t="s">
        <v>20</v>
      </c>
      <c r="S955" s="7"/>
      <c r="T955" s="7"/>
      <c r="U955" s="7"/>
      <c r="V955" s="7"/>
      <c r="X955" s="26">
        <f t="shared" si="100"/>
        <v>42948</v>
      </c>
      <c r="Y955" s="174" t="s">
        <v>963</v>
      </c>
      <c r="Z955" s="174" t="s">
        <v>20</v>
      </c>
      <c r="AA955" s="174">
        <v>0</v>
      </c>
      <c r="AB955" s="174">
        <v>0</v>
      </c>
      <c r="AC955" s="174">
        <v>15.5</v>
      </c>
      <c r="AD955" s="174">
        <v>27.2</v>
      </c>
      <c r="AF955" s="26" t="e">
        <f t="shared" si="101"/>
        <v>#VALUE!</v>
      </c>
      <c r="AG955" s="7"/>
      <c r="AH955" s="7"/>
      <c r="AI955" s="7"/>
      <c r="AJ955" s="7"/>
      <c r="AK955" s="7"/>
      <c r="AL955" s="7"/>
      <c r="AN955" s="26" t="e">
        <f t="shared" si="102"/>
        <v>#VALUE!</v>
      </c>
      <c r="AO955" s="7"/>
      <c r="AP955" s="7"/>
      <c r="AQ955" s="7"/>
      <c r="AR955" s="7"/>
      <c r="AS955" s="7"/>
      <c r="AT955" s="7"/>
      <c r="AV955" s="26" t="e">
        <f t="shared" si="103"/>
        <v>#VALUE!</v>
      </c>
      <c r="AW955" s="7"/>
      <c r="AX955" s="7"/>
      <c r="AY955" s="7"/>
      <c r="AZ955" s="7"/>
      <c r="BA955" s="7"/>
      <c r="BB955" s="7"/>
    </row>
    <row r="956" spans="1:54" x14ac:dyDescent="0.45">
      <c r="A956" s="48">
        <f t="shared" si="104"/>
        <v>42949</v>
      </c>
      <c r="B956" s="60"/>
      <c r="C956" s="61">
        <f>INDEX(($I$12:$N$1473,$Q$12:$V$1473,$Y$12:$AD$1473),$A956-VLOOKUP($C$3,$CA$3:$CC$10,3,FALSE)+1,3,VLOOKUP($C$3,$CA$3:$CB$10,2,FALSE))</f>
        <v>0</v>
      </c>
      <c r="D956" s="61">
        <f>INDEX(($I$12:$N$1473,$Q$12:$V$1473,$Y$12:$AD$1473),$A956-VLOOKUP($C$3,$CA$3:$CC$10,3,FALSE)+1,4,VLOOKUP($C$3,$CA$3:$CB$10,2,FALSE))</f>
        <v>0</v>
      </c>
      <c r="E956" s="61">
        <f>INDEX(($I$12:$N$1473,$Q$12:$V$1473,$Y$12:$AD$1473),$A956-VLOOKUP($C$3,$CA$3:$CC$10,3,FALSE)+1,5,VLOOKUP($C$3,$CA$3:$CB$10,2,FALSE))</f>
        <v>16.3</v>
      </c>
      <c r="F956" s="62">
        <f>INDEX(($I$12:$N$1473,$Q$12:$V$1473,$Y$12:$AD$1473),$A956-VLOOKUP($C$3,$CA$3:$CC$10,3,FALSE)+1,6,VLOOKUP($C$3,$CA$3:$CB$10,2,FALSE))</f>
        <v>30.5</v>
      </c>
      <c r="G956" s="30"/>
      <c r="H956" s="26">
        <f t="shared" si="98"/>
        <v>42949</v>
      </c>
      <c r="I956" s="7" t="s">
        <v>964</v>
      </c>
      <c r="J956" s="7" t="s">
        <v>20</v>
      </c>
      <c r="K956" s="7">
        <v>0</v>
      </c>
      <c r="L956" s="7"/>
      <c r="M956" s="7">
        <v>17.2</v>
      </c>
      <c r="N956" s="7">
        <v>30.1</v>
      </c>
      <c r="P956" s="26">
        <f t="shared" si="99"/>
        <v>42949</v>
      </c>
      <c r="Q956" s="7" t="s">
        <v>964</v>
      </c>
      <c r="R956" s="7" t="s">
        <v>20</v>
      </c>
      <c r="S956" s="7"/>
      <c r="T956" s="7"/>
      <c r="U956" s="7"/>
      <c r="V956" s="7"/>
      <c r="X956" s="26">
        <f t="shared" si="100"/>
        <v>42949</v>
      </c>
      <c r="Y956" s="174" t="s">
        <v>964</v>
      </c>
      <c r="Z956" s="174" t="s">
        <v>20</v>
      </c>
      <c r="AA956" s="174">
        <v>0</v>
      </c>
      <c r="AB956" s="174">
        <v>0</v>
      </c>
      <c r="AC956" s="174">
        <v>16.3</v>
      </c>
      <c r="AD956" s="174">
        <v>30.5</v>
      </c>
      <c r="AF956" s="26" t="e">
        <f t="shared" si="101"/>
        <v>#VALUE!</v>
      </c>
      <c r="AG956" s="7"/>
      <c r="AH956" s="7"/>
      <c r="AI956" s="7"/>
      <c r="AJ956" s="7"/>
      <c r="AK956" s="7"/>
      <c r="AL956" s="7"/>
      <c r="AN956" s="26" t="e">
        <f t="shared" si="102"/>
        <v>#VALUE!</v>
      </c>
      <c r="AO956" s="7"/>
      <c r="AP956" s="7"/>
      <c r="AQ956" s="7"/>
      <c r="AR956" s="7"/>
      <c r="AS956" s="7"/>
      <c r="AT956" s="7"/>
      <c r="AV956" s="26" t="e">
        <f t="shared" si="103"/>
        <v>#VALUE!</v>
      </c>
      <c r="AW956" s="7"/>
      <c r="AX956" s="7"/>
      <c r="AY956" s="7"/>
      <c r="AZ956" s="7"/>
      <c r="BA956" s="7"/>
      <c r="BB956" s="7"/>
    </row>
    <row r="957" spans="1:54" x14ac:dyDescent="0.45">
      <c r="A957" s="48">
        <f t="shared" si="104"/>
        <v>42950</v>
      </c>
      <c r="B957" s="60"/>
      <c r="C957" s="61">
        <f>INDEX(($I$12:$N$1473,$Q$12:$V$1473,$Y$12:$AD$1473),$A957-VLOOKUP($C$3,$CA$3:$CC$10,3,FALSE)+1,3,VLOOKUP($C$3,$CA$3:$CB$10,2,FALSE))</f>
        <v>0</v>
      </c>
      <c r="D957" s="61">
        <f>INDEX(($I$12:$N$1473,$Q$12:$V$1473,$Y$12:$AD$1473),$A957-VLOOKUP($C$3,$CA$3:$CC$10,3,FALSE)+1,4,VLOOKUP($C$3,$CA$3:$CB$10,2,FALSE))</f>
        <v>0</v>
      </c>
      <c r="E957" s="61">
        <f>INDEX(($I$12:$N$1473,$Q$12:$V$1473,$Y$12:$AD$1473),$A957-VLOOKUP($C$3,$CA$3:$CC$10,3,FALSE)+1,5,VLOOKUP($C$3,$CA$3:$CB$10,2,FALSE))</f>
        <v>18.3</v>
      </c>
      <c r="F957" s="62">
        <f>INDEX(($I$12:$N$1473,$Q$12:$V$1473,$Y$12:$AD$1473),$A957-VLOOKUP($C$3,$CA$3:$CC$10,3,FALSE)+1,6,VLOOKUP($C$3,$CA$3:$CB$10,2,FALSE))</f>
        <v>28.2</v>
      </c>
      <c r="G957" s="30"/>
      <c r="H957" s="26">
        <f t="shared" si="98"/>
        <v>42950</v>
      </c>
      <c r="I957" s="7" t="s">
        <v>965</v>
      </c>
      <c r="J957" s="7" t="s">
        <v>20</v>
      </c>
      <c r="K957" s="7">
        <v>0</v>
      </c>
      <c r="L957" s="7"/>
      <c r="M957" s="7">
        <v>18.2</v>
      </c>
      <c r="N957" s="7">
        <v>26.6</v>
      </c>
      <c r="P957" s="26">
        <f t="shared" si="99"/>
        <v>42950</v>
      </c>
      <c r="Q957" s="7" t="s">
        <v>965</v>
      </c>
      <c r="R957" s="7" t="s">
        <v>20</v>
      </c>
      <c r="S957" s="7"/>
      <c r="T957" s="7"/>
      <c r="U957" s="7"/>
      <c r="V957" s="7"/>
      <c r="X957" s="26">
        <f t="shared" si="100"/>
        <v>42950</v>
      </c>
      <c r="Y957" s="174" t="s">
        <v>965</v>
      </c>
      <c r="Z957" s="174" t="s">
        <v>20</v>
      </c>
      <c r="AA957" s="174">
        <v>0</v>
      </c>
      <c r="AB957" s="174">
        <v>0</v>
      </c>
      <c r="AC957" s="174">
        <v>18.3</v>
      </c>
      <c r="AD957" s="174">
        <v>28.2</v>
      </c>
      <c r="AF957" s="26" t="e">
        <f t="shared" si="101"/>
        <v>#VALUE!</v>
      </c>
      <c r="AG957" s="7"/>
      <c r="AH957" s="7"/>
      <c r="AI957" s="7"/>
      <c r="AJ957" s="7"/>
      <c r="AK957" s="7"/>
      <c r="AL957" s="7"/>
      <c r="AN957" s="26" t="e">
        <f t="shared" si="102"/>
        <v>#VALUE!</v>
      </c>
      <c r="AO957" s="7"/>
      <c r="AP957" s="7"/>
      <c r="AQ957" s="7"/>
      <c r="AR957" s="7"/>
      <c r="AS957" s="7"/>
      <c r="AT957" s="7"/>
      <c r="AV957" s="26" t="e">
        <f t="shared" si="103"/>
        <v>#VALUE!</v>
      </c>
      <c r="AW957" s="7"/>
      <c r="AX957" s="7"/>
      <c r="AY957" s="7"/>
      <c r="AZ957" s="7"/>
      <c r="BA957" s="7"/>
      <c r="BB957" s="7"/>
    </row>
    <row r="958" spans="1:54" x14ac:dyDescent="0.45">
      <c r="A958" s="48">
        <f t="shared" si="104"/>
        <v>42951</v>
      </c>
      <c r="B958" s="60"/>
      <c r="C958" s="61">
        <f>INDEX(($I$12:$N$1473,$Q$12:$V$1473,$Y$12:$AD$1473),$A958-VLOOKUP($C$3,$CA$3:$CC$10,3,FALSE)+1,3,VLOOKUP($C$3,$CA$3:$CB$10,2,FALSE))</f>
        <v>0</v>
      </c>
      <c r="D958" s="61">
        <f>INDEX(($I$12:$N$1473,$Q$12:$V$1473,$Y$12:$AD$1473),$A958-VLOOKUP($C$3,$CA$3:$CC$10,3,FALSE)+1,4,VLOOKUP($C$3,$CA$3:$CB$10,2,FALSE))</f>
        <v>0</v>
      </c>
      <c r="E958" s="61">
        <f>INDEX(($I$12:$N$1473,$Q$12:$V$1473,$Y$12:$AD$1473),$A958-VLOOKUP($C$3,$CA$3:$CC$10,3,FALSE)+1,5,VLOOKUP($C$3,$CA$3:$CB$10,2,FALSE))</f>
        <v>17.8</v>
      </c>
      <c r="F958" s="62">
        <f>INDEX(($I$12:$N$1473,$Q$12:$V$1473,$Y$12:$AD$1473),$A958-VLOOKUP($C$3,$CA$3:$CC$10,3,FALSE)+1,6,VLOOKUP($C$3,$CA$3:$CB$10,2,FALSE))</f>
        <v>27.7</v>
      </c>
      <c r="G958" s="30"/>
      <c r="H958" s="26">
        <f t="shared" si="98"/>
        <v>42951</v>
      </c>
      <c r="I958" s="7" t="s">
        <v>966</v>
      </c>
      <c r="J958" s="7" t="s">
        <v>20</v>
      </c>
      <c r="K958" s="7">
        <v>0</v>
      </c>
      <c r="L958" s="7"/>
      <c r="M958" s="7">
        <v>17.899999999999999</v>
      </c>
      <c r="N958" s="7">
        <v>26.1</v>
      </c>
      <c r="P958" s="26">
        <f t="shared" si="99"/>
        <v>42951</v>
      </c>
      <c r="Q958" s="7" t="s">
        <v>966</v>
      </c>
      <c r="R958" s="7" t="s">
        <v>20</v>
      </c>
      <c r="S958" s="7"/>
      <c r="T958" s="7"/>
      <c r="U958" s="7"/>
      <c r="V958" s="7"/>
      <c r="X958" s="26">
        <f t="shared" si="100"/>
        <v>42951</v>
      </c>
      <c r="Y958" s="174" t="s">
        <v>966</v>
      </c>
      <c r="Z958" s="174" t="s">
        <v>20</v>
      </c>
      <c r="AA958" s="174">
        <v>0</v>
      </c>
      <c r="AB958" s="174">
        <v>0</v>
      </c>
      <c r="AC958" s="174">
        <v>17.8</v>
      </c>
      <c r="AD958" s="174">
        <v>27.7</v>
      </c>
      <c r="AF958" s="26" t="e">
        <f t="shared" si="101"/>
        <v>#VALUE!</v>
      </c>
      <c r="AG958" s="7"/>
      <c r="AH958" s="7"/>
      <c r="AI958" s="7"/>
      <c r="AJ958" s="7"/>
      <c r="AK958" s="7"/>
      <c r="AL958" s="7"/>
      <c r="AN958" s="26" t="e">
        <f t="shared" si="102"/>
        <v>#VALUE!</v>
      </c>
      <c r="AO958" s="7"/>
      <c r="AP958" s="7"/>
      <c r="AQ958" s="7"/>
      <c r="AR958" s="7"/>
      <c r="AS958" s="7"/>
      <c r="AT958" s="7"/>
      <c r="AV958" s="26" t="e">
        <f t="shared" si="103"/>
        <v>#VALUE!</v>
      </c>
      <c r="AW958" s="7"/>
      <c r="AX958" s="7"/>
      <c r="AY958" s="7"/>
      <c r="AZ958" s="7"/>
      <c r="BA958" s="7"/>
      <c r="BB958" s="7"/>
    </row>
    <row r="959" spans="1:54" x14ac:dyDescent="0.45">
      <c r="A959" s="48">
        <f t="shared" si="104"/>
        <v>42952</v>
      </c>
      <c r="B959" s="60"/>
      <c r="C959" s="61">
        <f>INDEX(($I$12:$N$1473,$Q$12:$V$1473,$Y$12:$AD$1473),$A959-VLOOKUP($C$3,$CA$3:$CC$10,3,FALSE)+1,3,VLOOKUP($C$3,$CA$3:$CB$10,2,FALSE))</f>
        <v>0</v>
      </c>
      <c r="D959" s="61">
        <f>INDEX(($I$12:$N$1473,$Q$12:$V$1473,$Y$12:$AD$1473),$A959-VLOOKUP($C$3,$CA$3:$CC$10,3,FALSE)+1,4,VLOOKUP($C$3,$CA$3:$CB$10,2,FALSE))</f>
        <v>0</v>
      </c>
      <c r="E959" s="61">
        <f>INDEX(($I$12:$N$1473,$Q$12:$V$1473,$Y$12:$AD$1473),$A959-VLOOKUP($C$3,$CA$3:$CC$10,3,FALSE)+1,5,VLOOKUP($C$3,$CA$3:$CB$10,2,FALSE))</f>
        <v>15.9</v>
      </c>
      <c r="F959" s="62">
        <f>INDEX(($I$12:$N$1473,$Q$12:$V$1473,$Y$12:$AD$1473),$A959-VLOOKUP($C$3,$CA$3:$CC$10,3,FALSE)+1,6,VLOOKUP($C$3,$CA$3:$CB$10,2,FALSE))</f>
        <v>25.3</v>
      </c>
      <c r="G959" s="30"/>
      <c r="H959" s="26">
        <f t="shared" si="98"/>
        <v>42952</v>
      </c>
      <c r="I959" s="7" t="s">
        <v>967</v>
      </c>
      <c r="J959" s="7" t="s">
        <v>20</v>
      </c>
      <c r="K959" s="7">
        <v>0</v>
      </c>
      <c r="L959" s="7"/>
      <c r="M959" s="7">
        <v>15.6</v>
      </c>
      <c r="N959" s="7">
        <v>24.1</v>
      </c>
      <c r="P959" s="26">
        <f t="shared" si="99"/>
        <v>42952</v>
      </c>
      <c r="Q959" s="7" t="s">
        <v>967</v>
      </c>
      <c r="R959" s="7" t="s">
        <v>20</v>
      </c>
      <c r="S959" s="7"/>
      <c r="T959" s="7"/>
      <c r="U959" s="7"/>
      <c r="V959" s="7"/>
      <c r="X959" s="26">
        <f t="shared" si="100"/>
        <v>42952</v>
      </c>
      <c r="Y959" s="174" t="s">
        <v>967</v>
      </c>
      <c r="Z959" s="174" t="s">
        <v>20</v>
      </c>
      <c r="AA959" s="174">
        <v>0</v>
      </c>
      <c r="AB959" s="174">
        <v>0</v>
      </c>
      <c r="AC959" s="174">
        <v>15.9</v>
      </c>
      <c r="AD959" s="174">
        <v>25.3</v>
      </c>
      <c r="AF959" s="26" t="e">
        <f t="shared" si="101"/>
        <v>#VALUE!</v>
      </c>
      <c r="AG959" s="7"/>
      <c r="AH959" s="7"/>
      <c r="AI959" s="7"/>
      <c r="AJ959" s="7"/>
      <c r="AK959" s="7"/>
      <c r="AL959" s="7"/>
      <c r="AN959" s="26" t="e">
        <f t="shared" si="102"/>
        <v>#VALUE!</v>
      </c>
      <c r="AO959" s="7"/>
      <c r="AP959" s="7"/>
      <c r="AQ959" s="7"/>
      <c r="AR959" s="7"/>
      <c r="AS959" s="7"/>
      <c r="AT959" s="7"/>
      <c r="AV959" s="26" t="e">
        <f t="shared" si="103"/>
        <v>#VALUE!</v>
      </c>
      <c r="AW959" s="7"/>
      <c r="AX959" s="7"/>
      <c r="AY959" s="7"/>
      <c r="AZ959" s="7"/>
      <c r="BA959" s="7"/>
      <c r="BB959" s="7"/>
    </row>
    <row r="960" spans="1:54" x14ac:dyDescent="0.45">
      <c r="A960" s="48">
        <f t="shared" si="104"/>
        <v>42953</v>
      </c>
      <c r="B960" s="60"/>
      <c r="C960" s="61">
        <f>INDEX(($I$12:$N$1473,$Q$12:$V$1473,$Y$12:$AD$1473),$A960-VLOOKUP($C$3,$CA$3:$CC$10,3,FALSE)+1,3,VLOOKUP($C$3,$CA$3:$CB$10,2,FALSE))</f>
        <v>0.95</v>
      </c>
      <c r="D960" s="61">
        <f>INDEX(($I$12:$N$1473,$Q$12:$V$1473,$Y$12:$AD$1473),$A960-VLOOKUP($C$3,$CA$3:$CC$10,3,FALSE)+1,4,VLOOKUP($C$3,$CA$3:$CB$10,2,FALSE))</f>
        <v>0</v>
      </c>
      <c r="E960" s="61">
        <f>INDEX(($I$12:$N$1473,$Q$12:$V$1473,$Y$12:$AD$1473),$A960-VLOOKUP($C$3,$CA$3:$CC$10,3,FALSE)+1,5,VLOOKUP($C$3,$CA$3:$CB$10,2,FALSE))</f>
        <v>9.3000000000000007</v>
      </c>
      <c r="F960" s="62">
        <f>INDEX(($I$12:$N$1473,$Q$12:$V$1473,$Y$12:$AD$1473),$A960-VLOOKUP($C$3,$CA$3:$CC$10,3,FALSE)+1,6,VLOOKUP($C$3,$CA$3:$CB$10,2,FALSE))</f>
        <v>24.8</v>
      </c>
      <c r="G960" s="30"/>
      <c r="H960" s="26">
        <f t="shared" si="98"/>
        <v>42953</v>
      </c>
      <c r="I960" s="7" t="s">
        <v>968</v>
      </c>
      <c r="J960" s="7" t="s">
        <v>20</v>
      </c>
      <c r="K960" s="7">
        <v>0</v>
      </c>
      <c r="L960" s="7"/>
      <c r="M960" s="7">
        <v>13.5</v>
      </c>
      <c r="N960" s="7">
        <v>24.4</v>
      </c>
      <c r="P960" s="26">
        <f t="shared" si="99"/>
        <v>42953</v>
      </c>
      <c r="Q960" s="7" t="s">
        <v>968</v>
      </c>
      <c r="R960" s="7" t="s">
        <v>20</v>
      </c>
      <c r="S960" s="7"/>
      <c r="T960" s="7"/>
      <c r="U960" s="7"/>
      <c r="V960" s="7"/>
      <c r="X960" s="26">
        <f t="shared" si="100"/>
        <v>42953</v>
      </c>
      <c r="Y960" s="174" t="s">
        <v>968</v>
      </c>
      <c r="Z960" s="174" t="s">
        <v>20</v>
      </c>
      <c r="AA960" s="174">
        <v>0.95</v>
      </c>
      <c r="AB960" s="174">
        <v>0</v>
      </c>
      <c r="AC960" s="174">
        <v>9.3000000000000007</v>
      </c>
      <c r="AD960" s="174">
        <v>24.8</v>
      </c>
      <c r="AF960" s="26" t="e">
        <f t="shared" si="101"/>
        <v>#VALUE!</v>
      </c>
      <c r="AG960" s="7"/>
      <c r="AH960" s="7"/>
      <c r="AI960" s="7"/>
      <c r="AJ960" s="7"/>
      <c r="AK960" s="7"/>
      <c r="AL960" s="7"/>
      <c r="AN960" s="26" t="e">
        <f t="shared" si="102"/>
        <v>#VALUE!</v>
      </c>
      <c r="AO960" s="7"/>
      <c r="AP960" s="7"/>
      <c r="AQ960" s="7"/>
      <c r="AR960" s="7"/>
      <c r="AS960" s="7"/>
      <c r="AT960" s="7"/>
      <c r="AV960" s="26" t="e">
        <f t="shared" si="103"/>
        <v>#VALUE!</v>
      </c>
      <c r="AW960" s="7"/>
      <c r="AX960" s="7"/>
      <c r="AY960" s="7"/>
      <c r="AZ960" s="7"/>
      <c r="BA960" s="7"/>
      <c r="BB960" s="7"/>
    </row>
    <row r="961" spans="1:54" x14ac:dyDescent="0.45">
      <c r="A961" s="48">
        <f t="shared" si="104"/>
        <v>42954</v>
      </c>
      <c r="B961" s="60"/>
      <c r="C961" s="61">
        <f>INDEX(($I$12:$N$1473,$Q$12:$V$1473,$Y$12:$AD$1473),$A961-VLOOKUP($C$3,$CA$3:$CC$10,3,FALSE)+1,3,VLOOKUP($C$3,$CA$3:$CB$10,2,FALSE))</f>
        <v>0</v>
      </c>
      <c r="D961" s="61">
        <f>INDEX(($I$12:$N$1473,$Q$12:$V$1473,$Y$12:$AD$1473),$A961-VLOOKUP($C$3,$CA$3:$CC$10,3,FALSE)+1,4,VLOOKUP($C$3,$CA$3:$CB$10,2,FALSE))</f>
        <v>0</v>
      </c>
      <c r="E961" s="61">
        <f>INDEX(($I$12:$N$1473,$Q$12:$V$1473,$Y$12:$AD$1473),$A961-VLOOKUP($C$3,$CA$3:$CC$10,3,FALSE)+1,5,VLOOKUP($C$3,$CA$3:$CB$10,2,FALSE))</f>
        <v>11.9</v>
      </c>
      <c r="F961" s="62">
        <f>INDEX(($I$12:$N$1473,$Q$12:$V$1473,$Y$12:$AD$1473),$A961-VLOOKUP($C$3,$CA$3:$CC$10,3,FALSE)+1,6,VLOOKUP($C$3,$CA$3:$CB$10,2,FALSE))</f>
        <v>27.3</v>
      </c>
      <c r="G961" s="30"/>
      <c r="H961" s="26">
        <f t="shared" si="98"/>
        <v>42954</v>
      </c>
      <c r="I961" s="7" t="s">
        <v>969</v>
      </c>
      <c r="J961" s="7" t="s">
        <v>20</v>
      </c>
      <c r="K961" s="7">
        <v>0</v>
      </c>
      <c r="L961" s="7"/>
      <c r="M961" s="7">
        <v>13.8</v>
      </c>
      <c r="N961" s="7">
        <v>27.5</v>
      </c>
      <c r="P961" s="26">
        <f t="shared" si="99"/>
        <v>42954</v>
      </c>
      <c r="Q961" s="7" t="s">
        <v>969</v>
      </c>
      <c r="R961" s="7" t="s">
        <v>20</v>
      </c>
      <c r="S961" s="7"/>
      <c r="T961" s="7"/>
      <c r="U961" s="7"/>
      <c r="V961" s="7"/>
      <c r="X961" s="26">
        <f t="shared" si="100"/>
        <v>42954</v>
      </c>
      <c r="Y961" s="174" t="s">
        <v>969</v>
      </c>
      <c r="Z961" s="174" t="s">
        <v>20</v>
      </c>
      <c r="AA961" s="174">
        <v>0</v>
      </c>
      <c r="AB961" s="174">
        <v>0</v>
      </c>
      <c r="AC961" s="174">
        <v>11.9</v>
      </c>
      <c r="AD961" s="174">
        <v>27.3</v>
      </c>
      <c r="AF961" s="26" t="e">
        <f t="shared" si="101"/>
        <v>#VALUE!</v>
      </c>
      <c r="AG961" s="7"/>
      <c r="AH961" s="7"/>
      <c r="AI961" s="7"/>
      <c r="AJ961" s="7"/>
      <c r="AK961" s="7"/>
      <c r="AL961" s="7"/>
      <c r="AN961" s="26" t="e">
        <f t="shared" si="102"/>
        <v>#VALUE!</v>
      </c>
      <c r="AO961" s="7"/>
      <c r="AP961" s="7"/>
      <c r="AQ961" s="7"/>
      <c r="AR961" s="7"/>
      <c r="AS961" s="7"/>
      <c r="AT961" s="7"/>
      <c r="AV961" s="26" t="e">
        <f t="shared" si="103"/>
        <v>#VALUE!</v>
      </c>
      <c r="AW961" s="7"/>
      <c r="AX961" s="7"/>
      <c r="AY961" s="7"/>
      <c r="AZ961" s="7"/>
      <c r="BA961" s="7"/>
      <c r="BB961" s="7"/>
    </row>
    <row r="962" spans="1:54" x14ac:dyDescent="0.45">
      <c r="A962" s="48">
        <f t="shared" si="104"/>
        <v>42955</v>
      </c>
      <c r="B962" s="60"/>
      <c r="C962" s="61">
        <f>INDEX(($I$12:$N$1473,$Q$12:$V$1473,$Y$12:$AD$1473),$A962-VLOOKUP($C$3,$CA$3:$CC$10,3,FALSE)+1,3,VLOOKUP($C$3,$CA$3:$CB$10,2,FALSE))</f>
        <v>0.5</v>
      </c>
      <c r="D962" s="61">
        <f>INDEX(($I$12:$N$1473,$Q$12:$V$1473,$Y$12:$AD$1473),$A962-VLOOKUP($C$3,$CA$3:$CC$10,3,FALSE)+1,4,VLOOKUP($C$3,$CA$3:$CB$10,2,FALSE))</f>
        <v>0</v>
      </c>
      <c r="E962" s="61">
        <f>INDEX(($I$12:$N$1473,$Q$12:$V$1473,$Y$12:$AD$1473),$A962-VLOOKUP($C$3,$CA$3:$CC$10,3,FALSE)+1,5,VLOOKUP($C$3,$CA$3:$CB$10,2,FALSE))</f>
        <v>15.4</v>
      </c>
      <c r="F962" s="62">
        <f>INDEX(($I$12:$N$1473,$Q$12:$V$1473,$Y$12:$AD$1473),$A962-VLOOKUP($C$3,$CA$3:$CC$10,3,FALSE)+1,6,VLOOKUP($C$3,$CA$3:$CB$10,2,FALSE))</f>
        <v>19.600000000000001</v>
      </c>
      <c r="G962" s="30"/>
      <c r="H962" s="26">
        <f t="shared" si="98"/>
        <v>42955</v>
      </c>
      <c r="I962" s="7" t="s">
        <v>970</v>
      </c>
      <c r="J962" s="7" t="s">
        <v>20</v>
      </c>
      <c r="K962" s="7">
        <v>0.05</v>
      </c>
      <c r="L962" s="7"/>
      <c r="M962" s="7">
        <v>15.7</v>
      </c>
      <c r="N962" s="7">
        <v>20.2</v>
      </c>
      <c r="P962" s="26">
        <f t="shared" si="99"/>
        <v>42955</v>
      </c>
      <c r="Q962" s="7" t="s">
        <v>970</v>
      </c>
      <c r="R962" s="7" t="s">
        <v>20</v>
      </c>
      <c r="S962" s="7"/>
      <c r="T962" s="7"/>
      <c r="U962" s="7"/>
      <c r="V962" s="7"/>
      <c r="X962" s="26">
        <f t="shared" si="100"/>
        <v>42955</v>
      </c>
      <c r="Y962" s="174" t="s">
        <v>970</v>
      </c>
      <c r="Z962" s="174" t="s">
        <v>20</v>
      </c>
      <c r="AA962" s="174">
        <v>0.5</v>
      </c>
      <c r="AB962" s="174">
        <v>0</v>
      </c>
      <c r="AC962" s="174">
        <v>15.4</v>
      </c>
      <c r="AD962" s="174">
        <v>19.600000000000001</v>
      </c>
      <c r="AF962" s="26" t="e">
        <f t="shared" si="101"/>
        <v>#VALUE!</v>
      </c>
      <c r="AG962" s="7"/>
      <c r="AH962" s="7"/>
      <c r="AI962" s="7"/>
      <c r="AJ962" s="7"/>
      <c r="AK962" s="7"/>
      <c r="AL962" s="7"/>
      <c r="AN962" s="26" t="e">
        <f t="shared" si="102"/>
        <v>#VALUE!</v>
      </c>
      <c r="AO962" s="7"/>
      <c r="AP962" s="7"/>
      <c r="AQ962" s="7"/>
      <c r="AR962" s="7"/>
      <c r="AS962" s="7"/>
      <c r="AT962" s="7"/>
      <c r="AV962" s="26" t="e">
        <f t="shared" si="103"/>
        <v>#VALUE!</v>
      </c>
      <c r="AW962" s="7"/>
      <c r="AX962" s="7"/>
      <c r="AY962" s="7"/>
      <c r="AZ962" s="7"/>
      <c r="BA962" s="7"/>
      <c r="BB962" s="7"/>
    </row>
    <row r="963" spans="1:54" x14ac:dyDescent="0.45">
      <c r="A963" s="48">
        <f t="shared" si="104"/>
        <v>42956</v>
      </c>
      <c r="B963" s="60"/>
      <c r="C963" s="61">
        <f>INDEX(($I$12:$N$1473,$Q$12:$V$1473,$Y$12:$AD$1473),$A963-VLOOKUP($C$3,$CA$3:$CC$10,3,FALSE)+1,3,VLOOKUP($C$3,$CA$3:$CB$10,2,FALSE))</f>
        <v>1.8</v>
      </c>
      <c r="D963" s="61">
        <f>INDEX(($I$12:$N$1473,$Q$12:$V$1473,$Y$12:$AD$1473),$A963-VLOOKUP($C$3,$CA$3:$CC$10,3,FALSE)+1,4,VLOOKUP($C$3,$CA$3:$CB$10,2,FALSE))</f>
        <v>0</v>
      </c>
      <c r="E963" s="61">
        <f>INDEX(($I$12:$N$1473,$Q$12:$V$1473,$Y$12:$AD$1473),$A963-VLOOKUP($C$3,$CA$3:$CC$10,3,FALSE)+1,5,VLOOKUP($C$3,$CA$3:$CB$10,2,FALSE))</f>
        <v>12.7</v>
      </c>
      <c r="F963" s="62">
        <f>INDEX(($I$12:$N$1473,$Q$12:$V$1473,$Y$12:$AD$1473),$A963-VLOOKUP($C$3,$CA$3:$CC$10,3,FALSE)+1,6,VLOOKUP($C$3,$CA$3:$CB$10,2,FALSE))</f>
        <v>19.7</v>
      </c>
      <c r="G963" s="30"/>
      <c r="H963" s="26">
        <f t="shared" si="98"/>
        <v>42956</v>
      </c>
      <c r="I963" s="7" t="s">
        <v>971</v>
      </c>
      <c r="J963" s="7" t="s">
        <v>20</v>
      </c>
      <c r="K963" s="7">
        <v>1.35</v>
      </c>
      <c r="L963" s="7"/>
      <c r="M963" s="7">
        <v>13.6</v>
      </c>
      <c r="N963" s="7">
        <v>19.7</v>
      </c>
      <c r="P963" s="26">
        <f t="shared" si="99"/>
        <v>42956</v>
      </c>
      <c r="Q963" s="7" t="s">
        <v>971</v>
      </c>
      <c r="R963" s="7" t="s">
        <v>20</v>
      </c>
      <c r="S963" s="7"/>
      <c r="T963" s="7"/>
      <c r="U963" s="7"/>
      <c r="V963" s="7"/>
      <c r="X963" s="26">
        <f t="shared" si="100"/>
        <v>42956</v>
      </c>
      <c r="Y963" s="174" t="s">
        <v>971</v>
      </c>
      <c r="Z963" s="174" t="s">
        <v>20</v>
      </c>
      <c r="AA963" s="174">
        <v>1.8</v>
      </c>
      <c r="AB963" s="174">
        <v>0</v>
      </c>
      <c r="AC963" s="174">
        <v>12.7</v>
      </c>
      <c r="AD963" s="174">
        <v>19.7</v>
      </c>
      <c r="AF963" s="26" t="e">
        <f t="shared" si="101"/>
        <v>#VALUE!</v>
      </c>
      <c r="AG963" s="7"/>
      <c r="AH963" s="7"/>
      <c r="AI963" s="7"/>
      <c r="AJ963" s="7"/>
      <c r="AK963" s="7"/>
      <c r="AL963" s="7"/>
      <c r="AN963" s="26" t="e">
        <f t="shared" si="102"/>
        <v>#VALUE!</v>
      </c>
      <c r="AO963" s="7"/>
      <c r="AP963" s="7"/>
      <c r="AQ963" s="7"/>
      <c r="AR963" s="7"/>
      <c r="AS963" s="7"/>
      <c r="AT963" s="7"/>
      <c r="AV963" s="26" t="e">
        <f t="shared" si="103"/>
        <v>#VALUE!</v>
      </c>
      <c r="AW963" s="7"/>
      <c r="AX963" s="7"/>
      <c r="AY963" s="7"/>
      <c r="AZ963" s="7"/>
      <c r="BA963" s="7"/>
      <c r="BB963" s="7"/>
    </row>
    <row r="964" spans="1:54" x14ac:dyDescent="0.45">
      <c r="A964" s="48">
        <f t="shared" si="104"/>
        <v>42957</v>
      </c>
      <c r="B964" s="60"/>
      <c r="C964" s="61">
        <f>INDEX(($I$12:$N$1473,$Q$12:$V$1473,$Y$12:$AD$1473),$A964-VLOOKUP($C$3,$CA$3:$CC$10,3,FALSE)+1,3,VLOOKUP($C$3,$CA$3:$CB$10,2,FALSE))</f>
        <v>2.25</v>
      </c>
      <c r="D964" s="61">
        <f>INDEX(($I$12:$N$1473,$Q$12:$V$1473,$Y$12:$AD$1473),$A964-VLOOKUP($C$3,$CA$3:$CC$10,3,FALSE)+1,4,VLOOKUP($C$3,$CA$3:$CB$10,2,FALSE))</f>
        <v>0</v>
      </c>
      <c r="E964" s="61">
        <f>INDEX(($I$12:$N$1473,$Q$12:$V$1473,$Y$12:$AD$1473),$A964-VLOOKUP($C$3,$CA$3:$CC$10,3,FALSE)+1,5,VLOOKUP($C$3,$CA$3:$CB$10,2,FALSE))</f>
        <v>11.4</v>
      </c>
      <c r="F964" s="62">
        <f>INDEX(($I$12:$N$1473,$Q$12:$V$1473,$Y$12:$AD$1473),$A964-VLOOKUP($C$3,$CA$3:$CC$10,3,FALSE)+1,6,VLOOKUP($C$3,$CA$3:$CB$10,2,FALSE))</f>
        <v>20.100000000000001</v>
      </c>
      <c r="G964" s="30"/>
      <c r="H964" s="26">
        <f t="shared" si="98"/>
        <v>42957</v>
      </c>
      <c r="I964" s="7" t="s">
        <v>972</v>
      </c>
      <c r="J964" s="7" t="s">
        <v>20</v>
      </c>
      <c r="K964" s="7">
        <v>1.55</v>
      </c>
      <c r="L964" s="7"/>
      <c r="M964" s="7">
        <v>12.6</v>
      </c>
      <c r="N964" s="7">
        <v>20.3</v>
      </c>
      <c r="P964" s="26">
        <f t="shared" si="99"/>
        <v>42957</v>
      </c>
      <c r="Q964" s="7" t="s">
        <v>972</v>
      </c>
      <c r="R964" s="7" t="s">
        <v>20</v>
      </c>
      <c r="S964" s="7"/>
      <c r="T964" s="7"/>
      <c r="U964" s="7"/>
      <c r="V964" s="7"/>
      <c r="X964" s="26">
        <f t="shared" si="100"/>
        <v>42957</v>
      </c>
      <c r="Y964" s="174" t="s">
        <v>972</v>
      </c>
      <c r="Z964" s="174" t="s">
        <v>20</v>
      </c>
      <c r="AA964" s="174">
        <v>2.25</v>
      </c>
      <c r="AB964" s="174">
        <v>0</v>
      </c>
      <c r="AC964" s="174">
        <v>11.4</v>
      </c>
      <c r="AD964" s="174">
        <v>20.100000000000001</v>
      </c>
      <c r="AF964" s="26" t="e">
        <f t="shared" si="101"/>
        <v>#VALUE!</v>
      </c>
      <c r="AG964" s="7"/>
      <c r="AH964" s="7"/>
      <c r="AI964" s="7"/>
      <c r="AJ964" s="7"/>
      <c r="AK964" s="7"/>
      <c r="AL964" s="7"/>
      <c r="AN964" s="26" t="e">
        <f t="shared" si="102"/>
        <v>#VALUE!</v>
      </c>
      <c r="AO964" s="7"/>
      <c r="AP964" s="7"/>
      <c r="AQ964" s="7"/>
      <c r="AR964" s="7"/>
      <c r="AS964" s="7"/>
      <c r="AT964" s="7"/>
      <c r="AV964" s="26" t="e">
        <f t="shared" si="103"/>
        <v>#VALUE!</v>
      </c>
      <c r="AW964" s="7"/>
      <c r="AX964" s="7"/>
      <c r="AY964" s="7"/>
      <c r="AZ964" s="7"/>
      <c r="BA964" s="7"/>
      <c r="BB964" s="7"/>
    </row>
    <row r="965" spans="1:54" x14ac:dyDescent="0.45">
      <c r="A965" s="48">
        <f t="shared" si="104"/>
        <v>42958</v>
      </c>
      <c r="B965" s="60"/>
      <c r="C965" s="61">
        <f>INDEX(($I$12:$N$1473,$Q$12:$V$1473,$Y$12:$AD$1473),$A965-VLOOKUP($C$3,$CA$3:$CC$10,3,FALSE)+1,3,VLOOKUP($C$3,$CA$3:$CB$10,2,FALSE))</f>
        <v>0.25</v>
      </c>
      <c r="D965" s="61">
        <f>INDEX(($I$12:$N$1473,$Q$12:$V$1473,$Y$12:$AD$1473),$A965-VLOOKUP($C$3,$CA$3:$CC$10,3,FALSE)+1,4,VLOOKUP($C$3,$CA$3:$CB$10,2,FALSE))</f>
        <v>0</v>
      </c>
      <c r="E965" s="61">
        <f>INDEX(($I$12:$N$1473,$Q$12:$V$1473,$Y$12:$AD$1473),$A965-VLOOKUP($C$3,$CA$3:$CC$10,3,FALSE)+1,5,VLOOKUP($C$3,$CA$3:$CB$10,2,FALSE))</f>
        <v>13.2</v>
      </c>
      <c r="F965" s="62">
        <f>INDEX(($I$12:$N$1473,$Q$12:$V$1473,$Y$12:$AD$1473),$A965-VLOOKUP($C$3,$CA$3:$CC$10,3,FALSE)+1,6,VLOOKUP($C$3,$CA$3:$CB$10,2,FALSE))</f>
        <v>22.3</v>
      </c>
      <c r="G965" s="30"/>
      <c r="H965" s="26">
        <f t="shared" si="98"/>
        <v>42958</v>
      </c>
      <c r="I965" s="7" t="s">
        <v>973</v>
      </c>
      <c r="J965" s="7" t="s">
        <v>20</v>
      </c>
      <c r="K965" s="7">
        <v>0.5</v>
      </c>
      <c r="L965" s="7"/>
      <c r="M965" s="7">
        <v>14</v>
      </c>
      <c r="N965" s="7">
        <v>21</v>
      </c>
      <c r="P965" s="26">
        <f t="shared" si="99"/>
        <v>42958</v>
      </c>
      <c r="Q965" s="7" t="s">
        <v>973</v>
      </c>
      <c r="R965" s="7" t="s">
        <v>20</v>
      </c>
      <c r="S965" s="7"/>
      <c r="T965" s="7"/>
      <c r="U965" s="7"/>
      <c r="V965" s="7"/>
      <c r="X965" s="26">
        <f t="shared" si="100"/>
        <v>42958</v>
      </c>
      <c r="Y965" s="174" t="s">
        <v>973</v>
      </c>
      <c r="Z965" s="174" t="s">
        <v>20</v>
      </c>
      <c r="AA965" s="174">
        <v>0.25</v>
      </c>
      <c r="AB965" s="174">
        <v>0</v>
      </c>
      <c r="AC965" s="174">
        <v>13.2</v>
      </c>
      <c r="AD965" s="174">
        <v>22.3</v>
      </c>
      <c r="AF965" s="26" t="e">
        <f t="shared" si="101"/>
        <v>#VALUE!</v>
      </c>
      <c r="AG965" s="7"/>
      <c r="AH965" s="7"/>
      <c r="AI965" s="7"/>
      <c r="AJ965" s="7"/>
      <c r="AK965" s="7"/>
      <c r="AL965" s="7"/>
      <c r="AN965" s="26" t="e">
        <f t="shared" si="102"/>
        <v>#VALUE!</v>
      </c>
      <c r="AO965" s="7"/>
      <c r="AP965" s="7"/>
      <c r="AQ965" s="7"/>
      <c r="AR965" s="7"/>
      <c r="AS965" s="7"/>
      <c r="AT965" s="7"/>
      <c r="AV965" s="26" t="e">
        <f t="shared" si="103"/>
        <v>#VALUE!</v>
      </c>
      <c r="AW965" s="7"/>
      <c r="AX965" s="7"/>
      <c r="AY965" s="7"/>
      <c r="AZ965" s="7"/>
      <c r="BA965" s="7"/>
      <c r="BB965" s="7"/>
    </row>
    <row r="966" spans="1:54" x14ac:dyDescent="0.45">
      <c r="A966" s="48">
        <f t="shared" si="104"/>
        <v>42959</v>
      </c>
      <c r="B966" s="60"/>
      <c r="C966" s="61">
        <f>INDEX(($I$12:$N$1473,$Q$12:$V$1473,$Y$12:$AD$1473),$A966-VLOOKUP($C$3,$CA$3:$CC$10,3,FALSE)+1,3,VLOOKUP($C$3,$CA$3:$CB$10,2,FALSE))</f>
        <v>1.5</v>
      </c>
      <c r="D966" s="61">
        <f>INDEX(($I$12:$N$1473,$Q$12:$V$1473,$Y$12:$AD$1473),$A966-VLOOKUP($C$3,$CA$3:$CC$10,3,FALSE)+1,4,VLOOKUP($C$3,$CA$3:$CB$10,2,FALSE))</f>
        <v>0</v>
      </c>
      <c r="E966" s="61">
        <f>INDEX(($I$12:$N$1473,$Q$12:$V$1473,$Y$12:$AD$1473),$A966-VLOOKUP($C$3,$CA$3:$CC$10,3,FALSE)+1,5,VLOOKUP($C$3,$CA$3:$CB$10,2,FALSE))</f>
        <v>12.2</v>
      </c>
      <c r="F966" s="62">
        <f>INDEX(($I$12:$N$1473,$Q$12:$V$1473,$Y$12:$AD$1473),$A966-VLOOKUP($C$3,$CA$3:$CC$10,3,FALSE)+1,6,VLOOKUP($C$3,$CA$3:$CB$10,2,FALSE))</f>
        <v>20.8</v>
      </c>
      <c r="G966" s="30"/>
      <c r="H966" s="26">
        <f t="shared" si="98"/>
        <v>42959</v>
      </c>
      <c r="I966" s="7" t="s">
        <v>974</v>
      </c>
      <c r="J966" s="7" t="s">
        <v>20</v>
      </c>
      <c r="K966" s="7">
        <v>0.7</v>
      </c>
      <c r="L966" s="7"/>
      <c r="M966" s="7">
        <v>13.9</v>
      </c>
      <c r="N966" s="7">
        <v>20.7</v>
      </c>
      <c r="P966" s="26">
        <f t="shared" si="99"/>
        <v>42959</v>
      </c>
      <c r="Q966" s="7" t="s">
        <v>974</v>
      </c>
      <c r="R966" s="7" t="s">
        <v>20</v>
      </c>
      <c r="S966" s="7"/>
      <c r="T966" s="7"/>
      <c r="U966" s="7"/>
      <c r="V966" s="7"/>
      <c r="X966" s="26">
        <f t="shared" si="100"/>
        <v>42959</v>
      </c>
      <c r="Y966" s="174" t="s">
        <v>974</v>
      </c>
      <c r="Z966" s="174" t="s">
        <v>20</v>
      </c>
      <c r="AA966" s="174">
        <v>1.5</v>
      </c>
      <c r="AB966" s="174">
        <v>0</v>
      </c>
      <c r="AC966" s="174">
        <v>12.2</v>
      </c>
      <c r="AD966" s="174">
        <v>20.8</v>
      </c>
      <c r="AF966" s="26" t="e">
        <f t="shared" si="101"/>
        <v>#VALUE!</v>
      </c>
      <c r="AG966" s="7"/>
      <c r="AH966" s="7"/>
      <c r="AI966" s="7"/>
      <c r="AJ966" s="7"/>
      <c r="AK966" s="7"/>
      <c r="AL966" s="7"/>
      <c r="AN966" s="26" t="e">
        <f t="shared" si="102"/>
        <v>#VALUE!</v>
      </c>
      <c r="AO966" s="7"/>
      <c r="AP966" s="7"/>
      <c r="AQ966" s="7"/>
      <c r="AR966" s="7"/>
      <c r="AS966" s="7"/>
      <c r="AT966" s="7"/>
      <c r="AV966" s="26" t="e">
        <f t="shared" si="103"/>
        <v>#VALUE!</v>
      </c>
      <c r="AW966" s="7"/>
      <c r="AX966" s="7"/>
      <c r="AY966" s="7"/>
      <c r="AZ966" s="7"/>
      <c r="BA966" s="7"/>
      <c r="BB966" s="7"/>
    </row>
    <row r="967" spans="1:54" x14ac:dyDescent="0.45">
      <c r="A967" s="48">
        <f t="shared" si="104"/>
        <v>42960</v>
      </c>
      <c r="B967" s="60"/>
      <c r="C967" s="61">
        <f>INDEX(($I$12:$N$1473,$Q$12:$V$1473,$Y$12:$AD$1473),$A967-VLOOKUP($C$3,$CA$3:$CC$10,3,FALSE)+1,3,VLOOKUP($C$3,$CA$3:$CB$10,2,FALSE))</f>
        <v>0.8</v>
      </c>
      <c r="D967" s="61">
        <f>INDEX(($I$12:$N$1473,$Q$12:$V$1473,$Y$12:$AD$1473),$A967-VLOOKUP($C$3,$CA$3:$CC$10,3,FALSE)+1,4,VLOOKUP($C$3,$CA$3:$CB$10,2,FALSE))</f>
        <v>0</v>
      </c>
      <c r="E967" s="61">
        <f>INDEX(($I$12:$N$1473,$Q$12:$V$1473,$Y$12:$AD$1473),$A967-VLOOKUP($C$3,$CA$3:$CC$10,3,FALSE)+1,5,VLOOKUP($C$3,$CA$3:$CB$10,2,FALSE))</f>
        <v>10.5</v>
      </c>
      <c r="F967" s="62">
        <f>INDEX(($I$12:$N$1473,$Q$12:$V$1473,$Y$12:$AD$1473),$A967-VLOOKUP($C$3,$CA$3:$CC$10,3,FALSE)+1,6,VLOOKUP($C$3,$CA$3:$CB$10,2,FALSE))</f>
        <v>23.9</v>
      </c>
      <c r="G967" s="30"/>
      <c r="H967" s="26">
        <f t="shared" si="98"/>
        <v>42960</v>
      </c>
      <c r="I967" s="7" t="s">
        <v>975</v>
      </c>
      <c r="J967" s="7" t="s">
        <v>20</v>
      </c>
      <c r="K967" s="7">
        <v>0</v>
      </c>
      <c r="L967" s="7"/>
      <c r="M967" s="7">
        <v>12.9</v>
      </c>
      <c r="N967" s="7">
        <v>23.9</v>
      </c>
      <c r="P967" s="26">
        <f t="shared" si="99"/>
        <v>42960</v>
      </c>
      <c r="Q967" s="7" t="s">
        <v>975</v>
      </c>
      <c r="R967" s="7" t="s">
        <v>20</v>
      </c>
      <c r="S967" s="7"/>
      <c r="T967" s="7"/>
      <c r="U967" s="7"/>
      <c r="V967" s="7"/>
      <c r="X967" s="26">
        <f t="shared" si="100"/>
        <v>42960</v>
      </c>
      <c r="Y967" s="174" t="s">
        <v>975</v>
      </c>
      <c r="Z967" s="174" t="s">
        <v>20</v>
      </c>
      <c r="AA967" s="174">
        <v>0.8</v>
      </c>
      <c r="AB967" s="174">
        <v>0</v>
      </c>
      <c r="AC967" s="174">
        <v>10.5</v>
      </c>
      <c r="AD967" s="174">
        <v>23.9</v>
      </c>
      <c r="AF967" s="26" t="e">
        <f t="shared" si="101"/>
        <v>#VALUE!</v>
      </c>
      <c r="AG967" s="7"/>
      <c r="AH967" s="7"/>
      <c r="AI967" s="7"/>
      <c r="AJ967" s="7"/>
      <c r="AK967" s="7"/>
      <c r="AL967" s="7"/>
      <c r="AN967" s="26" t="e">
        <f t="shared" si="102"/>
        <v>#VALUE!</v>
      </c>
      <c r="AO967" s="7"/>
      <c r="AP967" s="7"/>
      <c r="AQ967" s="7"/>
      <c r="AR967" s="7"/>
      <c r="AS967" s="7"/>
      <c r="AT967" s="7"/>
      <c r="AV967" s="26" t="e">
        <f t="shared" si="103"/>
        <v>#VALUE!</v>
      </c>
      <c r="AW967" s="7"/>
      <c r="AX967" s="7"/>
      <c r="AY967" s="7"/>
      <c r="AZ967" s="7"/>
      <c r="BA967" s="7"/>
      <c r="BB967" s="7"/>
    </row>
    <row r="968" spans="1:54" x14ac:dyDescent="0.45">
      <c r="A968" s="48">
        <f t="shared" si="104"/>
        <v>42961</v>
      </c>
      <c r="B968" s="60"/>
      <c r="C968" s="61">
        <f>INDEX(($I$12:$N$1473,$Q$12:$V$1473,$Y$12:$AD$1473),$A968-VLOOKUP($C$3,$CA$3:$CC$10,3,FALSE)+1,3,VLOOKUP($C$3,$CA$3:$CB$10,2,FALSE))</f>
        <v>0</v>
      </c>
      <c r="D968" s="61">
        <f>INDEX(($I$12:$N$1473,$Q$12:$V$1473,$Y$12:$AD$1473),$A968-VLOOKUP($C$3,$CA$3:$CC$10,3,FALSE)+1,4,VLOOKUP($C$3,$CA$3:$CB$10,2,FALSE))</f>
        <v>0</v>
      </c>
      <c r="E968" s="61">
        <f>INDEX(($I$12:$N$1473,$Q$12:$V$1473,$Y$12:$AD$1473),$A968-VLOOKUP($C$3,$CA$3:$CC$10,3,FALSE)+1,5,VLOOKUP($C$3,$CA$3:$CB$10,2,FALSE))</f>
        <v>9.9</v>
      </c>
      <c r="F968" s="62">
        <f>INDEX(($I$12:$N$1473,$Q$12:$V$1473,$Y$12:$AD$1473),$A968-VLOOKUP($C$3,$CA$3:$CC$10,3,FALSE)+1,6,VLOOKUP($C$3,$CA$3:$CB$10,2,FALSE))</f>
        <v>28.1</v>
      </c>
      <c r="G968" s="30"/>
      <c r="H968" s="26">
        <f t="shared" si="98"/>
        <v>42961</v>
      </c>
      <c r="I968" s="7" t="s">
        <v>976</v>
      </c>
      <c r="J968" s="7" t="s">
        <v>20</v>
      </c>
      <c r="K968" s="7">
        <v>0</v>
      </c>
      <c r="L968" s="7"/>
      <c r="M968" s="7">
        <v>11.9</v>
      </c>
      <c r="N968" s="7">
        <v>28.3</v>
      </c>
      <c r="P968" s="26">
        <f t="shared" si="99"/>
        <v>42961</v>
      </c>
      <c r="Q968" s="7" t="s">
        <v>976</v>
      </c>
      <c r="R968" s="7" t="s">
        <v>20</v>
      </c>
      <c r="S968" s="7"/>
      <c r="T968" s="7"/>
      <c r="U968" s="7"/>
      <c r="V968" s="7"/>
      <c r="X968" s="26">
        <f t="shared" si="100"/>
        <v>42961</v>
      </c>
      <c r="Y968" s="174" t="s">
        <v>976</v>
      </c>
      <c r="Z968" s="174" t="s">
        <v>20</v>
      </c>
      <c r="AA968" s="174">
        <v>0</v>
      </c>
      <c r="AB968" s="174">
        <v>0</v>
      </c>
      <c r="AC968" s="174">
        <v>9.9</v>
      </c>
      <c r="AD968" s="174">
        <v>28.1</v>
      </c>
      <c r="AF968" s="26" t="e">
        <f t="shared" si="101"/>
        <v>#VALUE!</v>
      </c>
      <c r="AG968" s="7"/>
      <c r="AH968" s="7"/>
      <c r="AI968" s="7"/>
      <c r="AJ968" s="7"/>
      <c r="AK968" s="7"/>
      <c r="AL968" s="7"/>
      <c r="AN968" s="26" t="e">
        <f t="shared" si="102"/>
        <v>#VALUE!</v>
      </c>
      <c r="AO968" s="7"/>
      <c r="AP968" s="7"/>
      <c r="AQ968" s="7"/>
      <c r="AR968" s="7"/>
      <c r="AS968" s="7"/>
      <c r="AT968" s="7"/>
      <c r="AV968" s="26" t="e">
        <f t="shared" si="103"/>
        <v>#VALUE!</v>
      </c>
      <c r="AW968" s="7"/>
      <c r="AX968" s="7"/>
      <c r="AY968" s="7"/>
      <c r="AZ968" s="7"/>
      <c r="BA968" s="7"/>
      <c r="BB968" s="7"/>
    </row>
    <row r="969" spans="1:54" x14ac:dyDescent="0.45">
      <c r="A969" s="48">
        <f t="shared" si="104"/>
        <v>42962</v>
      </c>
      <c r="B969" s="60"/>
      <c r="C969" s="61">
        <f>INDEX(($I$12:$N$1473,$Q$12:$V$1473,$Y$12:$AD$1473),$A969-VLOOKUP($C$3,$CA$3:$CC$10,3,FALSE)+1,3,VLOOKUP($C$3,$CA$3:$CB$10,2,FALSE))</f>
        <v>0</v>
      </c>
      <c r="D969" s="61">
        <f>INDEX(($I$12:$N$1473,$Q$12:$V$1473,$Y$12:$AD$1473),$A969-VLOOKUP($C$3,$CA$3:$CC$10,3,FALSE)+1,4,VLOOKUP($C$3,$CA$3:$CB$10,2,FALSE))</f>
        <v>0</v>
      </c>
      <c r="E969" s="61">
        <f>INDEX(($I$12:$N$1473,$Q$12:$V$1473,$Y$12:$AD$1473),$A969-VLOOKUP($C$3,$CA$3:$CC$10,3,FALSE)+1,5,VLOOKUP($C$3,$CA$3:$CB$10,2,FALSE))</f>
        <v>17.600000000000001</v>
      </c>
      <c r="F969" s="62">
        <f>INDEX(($I$12:$N$1473,$Q$12:$V$1473,$Y$12:$AD$1473),$A969-VLOOKUP($C$3,$CA$3:$CC$10,3,FALSE)+1,6,VLOOKUP($C$3,$CA$3:$CB$10,2,FALSE))</f>
        <v>27.8</v>
      </c>
      <c r="G969" s="30"/>
      <c r="H969" s="26">
        <f t="shared" si="98"/>
        <v>42962</v>
      </c>
      <c r="I969" s="7" t="s">
        <v>977</v>
      </c>
      <c r="J969" s="7" t="s">
        <v>20</v>
      </c>
      <c r="K969" s="7">
        <v>0</v>
      </c>
      <c r="L969" s="7"/>
      <c r="M969" s="7">
        <v>17.600000000000001</v>
      </c>
      <c r="N969" s="7">
        <v>26.6</v>
      </c>
      <c r="P969" s="26">
        <f t="shared" si="99"/>
        <v>42962</v>
      </c>
      <c r="Q969" s="7" t="s">
        <v>977</v>
      </c>
      <c r="R969" s="7" t="s">
        <v>20</v>
      </c>
      <c r="S969" s="7"/>
      <c r="T969" s="7"/>
      <c r="U969" s="7"/>
      <c r="V969" s="7"/>
      <c r="X969" s="26">
        <f t="shared" si="100"/>
        <v>42962</v>
      </c>
      <c r="Y969" s="174" t="s">
        <v>977</v>
      </c>
      <c r="Z969" s="174" t="s">
        <v>20</v>
      </c>
      <c r="AA969" s="174">
        <v>0</v>
      </c>
      <c r="AB969" s="174">
        <v>0</v>
      </c>
      <c r="AC969" s="174">
        <v>17.600000000000001</v>
      </c>
      <c r="AD969" s="174">
        <v>27.8</v>
      </c>
      <c r="AF969" s="26" t="e">
        <f t="shared" si="101"/>
        <v>#VALUE!</v>
      </c>
      <c r="AG969" s="7"/>
      <c r="AH969" s="7"/>
      <c r="AI969" s="7"/>
      <c r="AJ969" s="7"/>
      <c r="AK969" s="7"/>
      <c r="AL969" s="7"/>
      <c r="AN969" s="26" t="e">
        <f t="shared" si="102"/>
        <v>#VALUE!</v>
      </c>
      <c r="AO969" s="7"/>
      <c r="AP969" s="7"/>
      <c r="AQ969" s="7"/>
      <c r="AR969" s="7"/>
      <c r="AS969" s="7"/>
      <c r="AT969" s="7"/>
      <c r="AV969" s="26" t="e">
        <f t="shared" si="103"/>
        <v>#VALUE!</v>
      </c>
      <c r="AW969" s="7"/>
      <c r="AX969" s="7"/>
      <c r="AY969" s="7"/>
      <c r="AZ969" s="7"/>
      <c r="BA969" s="7"/>
      <c r="BB969" s="7"/>
    </row>
    <row r="970" spans="1:54" x14ac:dyDescent="0.45">
      <c r="A970" s="48">
        <f t="shared" si="104"/>
        <v>42963</v>
      </c>
      <c r="B970" s="60"/>
      <c r="C970" s="61">
        <f>INDEX(($I$12:$N$1473,$Q$12:$V$1473,$Y$12:$AD$1473),$A970-VLOOKUP($C$3,$CA$3:$CC$10,3,FALSE)+1,3,VLOOKUP($C$3,$CA$3:$CB$10,2,FALSE))</f>
        <v>0</v>
      </c>
      <c r="D970" s="61">
        <f>INDEX(($I$12:$N$1473,$Q$12:$V$1473,$Y$12:$AD$1473),$A970-VLOOKUP($C$3,$CA$3:$CC$10,3,FALSE)+1,4,VLOOKUP($C$3,$CA$3:$CB$10,2,FALSE))</f>
        <v>0</v>
      </c>
      <c r="E970" s="61">
        <f>INDEX(($I$12:$N$1473,$Q$12:$V$1473,$Y$12:$AD$1473),$A970-VLOOKUP($C$3,$CA$3:$CC$10,3,FALSE)+1,5,VLOOKUP($C$3,$CA$3:$CB$10,2,FALSE))</f>
        <v>14.6</v>
      </c>
      <c r="F970" s="62">
        <f>INDEX(($I$12:$N$1473,$Q$12:$V$1473,$Y$12:$AD$1473),$A970-VLOOKUP($C$3,$CA$3:$CC$10,3,FALSE)+1,6,VLOOKUP($C$3,$CA$3:$CB$10,2,FALSE))</f>
        <v>25.6</v>
      </c>
      <c r="G970" s="30"/>
      <c r="H970" s="26">
        <f t="shared" si="98"/>
        <v>42963</v>
      </c>
      <c r="I970" s="7" t="s">
        <v>978</v>
      </c>
      <c r="J970" s="7" t="s">
        <v>20</v>
      </c>
      <c r="K970" s="7">
        <v>0</v>
      </c>
      <c r="L970" s="7"/>
      <c r="M970" s="7">
        <v>15.7</v>
      </c>
      <c r="N970" s="7">
        <v>26</v>
      </c>
      <c r="P970" s="26">
        <f t="shared" si="99"/>
        <v>42963</v>
      </c>
      <c r="Q970" s="7" t="s">
        <v>978</v>
      </c>
      <c r="R970" s="7" t="s">
        <v>20</v>
      </c>
      <c r="S970" s="7"/>
      <c r="T970" s="7"/>
      <c r="U970" s="7"/>
      <c r="V970" s="7"/>
      <c r="X970" s="26">
        <f t="shared" si="100"/>
        <v>42963</v>
      </c>
      <c r="Y970" s="174" t="s">
        <v>978</v>
      </c>
      <c r="Z970" s="174" t="s">
        <v>20</v>
      </c>
      <c r="AA970" s="174">
        <v>0</v>
      </c>
      <c r="AB970" s="174">
        <v>0</v>
      </c>
      <c r="AC970" s="174">
        <v>14.6</v>
      </c>
      <c r="AD970" s="174">
        <v>25.6</v>
      </c>
      <c r="AF970" s="26" t="e">
        <f t="shared" si="101"/>
        <v>#VALUE!</v>
      </c>
      <c r="AG970" s="7"/>
      <c r="AH970" s="7"/>
      <c r="AI970" s="7"/>
      <c r="AJ970" s="7"/>
      <c r="AK970" s="7"/>
      <c r="AL970" s="7"/>
      <c r="AN970" s="26" t="e">
        <f t="shared" si="102"/>
        <v>#VALUE!</v>
      </c>
      <c r="AO970" s="7"/>
      <c r="AP970" s="7"/>
      <c r="AQ970" s="7"/>
      <c r="AR970" s="7"/>
      <c r="AS970" s="7"/>
      <c r="AT970" s="7"/>
      <c r="AV970" s="26" t="e">
        <f t="shared" si="103"/>
        <v>#VALUE!</v>
      </c>
      <c r="AW970" s="7"/>
      <c r="AX970" s="7"/>
      <c r="AY970" s="7"/>
      <c r="AZ970" s="7"/>
      <c r="BA970" s="7"/>
      <c r="BB970" s="7"/>
    </row>
    <row r="971" spans="1:54" x14ac:dyDescent="0.45">
      <c r="A971" s="48">
        <f t="shared" si="104"/>
        <v>42964</v>
      </c>
      <c r="B971" s="60"/>
      <c r="C971" s="61">
        <f>INDEX(($I$12:$N$1473,$Q$12:$V$1473,$Y$12:$AD$1473),$A971-VLOOKUP($C$3,$CA$3:$CC$10,3,FALSE)+1,3,VLOOKUP($C$3,$CA$3:$CB$10,2,FALSE))</f>
        <v>0</v>
      </c>
      <c r="D971" s="61">
        <f>INDEX(($I$12:$N$1473,$Q$12:$V$1473,$Y$12:$AD$1473),$A971-VLOOKUP($C$3,$CA$3:$CC$10,3,FALSE)+1,4,VLOOKUP($C$3,$CA$3:$CB$10,2,FALSE))</f>
        <v>0</v>
      </c>
      <c r="E971" s="61">
        <f>INDEX(($I$12:$N$1473,$Q$12:$V$1473,$Y$12:$AD$1473),$A971-VLOOKUP($C$3,$CA$3:$CC$10,3,FALSE)+1,5,VLOOKUP($C$3,$CA$3:$CB$10,2,FALSE))</f>
        <v>16.2</v>
      </c>
      <c r="F971" s="62">
        <f>INDEX(($I$12:$N$1473,$Q$12:$V$1473,$Y$12:$AD$1473),$A971-VLOOKUP($C$3,$CA$3:$CC$10,3,FALSE)+1,6,VLOOKUP($C$3,$CA$3:$CB$10,2,FALSE))</f>
        <v>25.1</v>
      </c>
      <c r="G971" s="30"/>
      <c r="H971" s="26">
        <f t="shared" si="98"/>
        <v>42964</v>
      </c>
      <c r="I971" s="7" t="s">
        <v>979</v>
      </c>
      <c r="J971" s="7" t="s">
        <v>20</v>
      </c>
      <c r="K971" s="7">
        <v>0</v>
      </c>
      <c r="L971" s="7"/>
      <c r="M971" s="7">
        <v>16.600000000000001</v>
      </c>
      <c r="N971" s="7">
        <v>24.8</v>
      </c>
      <c r="P971" s="26">
        <f t="shared" si="99"/>
        <v>42964</v>
      </c>
      <c r="Q971" s="7" t="s">
        <v>979</v>
      </c>
      <c r="R971" s="7" t="s">
        <v>20</v>
      </c>
      <c r="S971" s="7"/>
      <c r="T971" s="7"/>
      <c r="U971" s="7"/>
      <c r="V971" s="7"/>
      <c r="X971" s="26">
        <f t="shared" si="100"/>
        <v>42964</v>
      </c>
      <c r="Y971" s="174" t="s">
        <v>979</v>
      </c>
      <c r="Z971" s="174" t="s">
        <v>20</v>
      </c>
      <c r="AA971" s="174">
        <v>0</v>
      </c>
      <c r="AB971" s="174">
        <v>0</v>
      </c>
      <c r="AC971" s="174">
        <v>16.2</v>
      </c>
      <c r="AD971" s="174">
        <v>25.1</v>
      </c>
      <c r="AF971" s="26" t="e">
        <f t="shared" si="101"/>
        <v>#VALUE!</v>
      </c>
      <c r="AG971" s="7"/>
      <c r="AH971" s="7"/>
      <c r="AI971" s="7"/>
      <c r="AJ971" s="7"/>
      <c r="AK971" s="7"/>
      <c r="AL971" s="7"/>
      <c r="AN971" s="26" t="e">
        <f t="shared" si="102"/>
        <v>#VALUE!</v>
      </c>
      <c r="AO971" s="7"/>
      <c r="AP971" s="7"/>
      <c r="AQ971" s="7"/>
      <c r="AR971" s="7"/>
      <c r="AS971" s="7"/>
      <c r="AT971" s="7"/>
      <c r="AV971" s="26" t="e">
        <f t="shared" si="103"/>
        <v>#VALUE!</v>
      </c>
      <c r="AW971" s="7"/>
      <c r="AX971" s="7"/>
      <c r="AY971" s="7"/>
      <c r="AZ971" s="7"/>
      <c r="BA971" s="7"/>
      <c r="BB971" s="7"/>
    </row>
    <row r="972" spans="1:54" x14ac:dyDescent="0.45">
      <c r="A972" s="48">
        <f t="shared" si="104"/>
        <v>42965</v>
      </c>
      <c r="B972" s="60"/>
      <c r="C972" s="61">
        <f>INDEX(($I$12:$N$1473,$Q$12:$V$1473,$Y$12:$AD$1473),$A972-VLOOKUP($C$3,$CA$3:$CC$10,3,FALSE)+1,3,VLOOKUP($C$3,$CA$3:$CB$10,2,FALSE))</f>
        <v>0</v>
      </c>
      <c r="D972" s="61">
        <f>INDEX(($I$12:$N$1473,$Q$12:$V$1473,$Y$12:$AD$1473),$A972-VLOOKUP($C$3,$CA$3:$CC$10,3,FALSE)+1,4,VLOOKUP($C$3,$CA$3:$CB$10,2,FALSE))</f>
        <v>0</v>
      </c>
      <c r="E972" s="61">
        <f>INDEX(($I$12:$N$1473,$Q$12:$V$1473,$Y$12:$AD$1473),$A972-VLOOKUP($C$3,$CA$3:$CC$10,3,FALSE)+1,5,VLOOKUP($C$3,$CA$3:$CB$10,2,FALSE))</f>
        <v>17.100000000000001</v>
      </c>
      <c r="F972" s="62">
        <f>INDEX(($I$12:$N$1473,$Q$12:$V$1473,$Y$12:$AD$1473),$A972-VLOOKUP($C$3,$CA$3:$CC$10,3,FALSE)+1,6,VLOOKUP($C$3,$CA$3:$CB$10,2,FALSE))</f>
        <v>23.4</v>
      </c>
      <c r="G972" s="30"/>
      <c r="H972" s="26">
        <f t="shared" si="98"/>
        <v>42965</v>
      </c>
      <c r="I972" s="7" t="s">
        <v>980</v>
      </c>
      <c r="J972" s="7" t="s">
        <v>20</v>
      </c>
      <c r="K972" s="7">
        <v>0</v>
      </c>
      <c r="L972" s="7"/>
      <c r="M972" s="7">
        <v>17.399999999999999</v>
      </c>
      <c r="N972" s="7">
        <v>23.1</v>
      </c>
      <c r="P972" s="26">
        <f t="shared" si="99"/>
        <v>42965</v>
      </c>
      <c r="Q972" s="7" t="s">
        <v>980</v>
      </c>
      <c r="R972" s="7" t="s">
        <v>20</v>
      </c>
      <c r="S972" s="7"/>
      <c r="T972" s="7"/>
      <c r="U972" s="7"/>
      <c r="V972" s="7"/>
      <c r="X972" s="26">
        <f t="shared" si="100"/>
        <v>42965</v>
      </c>
      <c r="Y972" s="174" t="s">
        <v>980</v>
      </c>
      <c r="Z972" s="174" t="s">
        <v>20</v>
      </c>
      <c r="AA972" s="174">
        <v>0</v>
      </c>
      <c r="AB972" s="174">
        <v>0</v>
      </c>
      <c r="AC972" s="174">
        <v>17.100000000000001</v>
      </c>
      <c r="AD972" s="174">
        <v>23.4</v>
      </c>
      <c r="AF972" s="26" t="e">
        <f t="shared" si="101"/>
        <v>#VALUE!</v>
      </c>
      <c r="AG972" s="7"/>
      <c r="AH972" s="7"/>
      <c r="AI972" s="7"/>
      <c r="AJ972" s="7"/>
      <c r="AK972" s="7"/>
      <c r="AL972" s="7"/>
      <c r="AN972" s="26" t="e">
        <f t="shared" si="102"/>
        <v>#VALUE!</v>
      </c>
      <c r="AO972" s="7"/>
      <c r="AP972" s="7"/>
      <c r="AQ972" s="7"/>
      <c r="AR972" s="7"/>
      <c r="AS972" s="7"/>
      <c r="AT972" s="7"/>
      <c r="AV972" s="26" t="e">
        <f t="shared" si="103"/>
        <v>#VALUE!</v>
      </c>
      <c r="AW972" s="7"/>
      <c r="AX972" s="7"/>
      <c r="AY972" s="7"/>
      <c r="AZ972" s="7"/>
      <c r="BA972" s="7"/>
      <c r="BB972" s="7"/>
    </row>
    <row r="973" spans="1:54" x14ac:dyDescent="0.45">
      <c r="A973" s="48">
        <f t="shared" si="104"/>
        <v>42966</v>
      </c>
      <c r="B973" s="60"/>
      <c r="C973" s="61">
        <f>INDEX(($I$12:$N$1473,$Q$12:$V$1473,$Y$12:$AD$1473),$A973-VLOOKUP($C$3,$CA$3:$CC$10,3,FALSE)+1,3,VLOOKUP($C$3,$CA$3:$CB$10,2,FALSE))</f>
        <v>1.35</v>
      </c>
      <c r="D973" s="61">
        <f>INDEX(($I$12:$N$1473,$Q$12:$V$1473,$Y$12:$AD$1473),$A973-VLOOKUP($C$3,$CA$3:$CC$10,3,FALSE)+1,4,VLOOKUP($C$3,$CA$3:$CB$10,2,FALSE))</f>
        <v>0</v>
      </c>
      <c r="E973" s="61">
        <f>INDEX(($I$12:$N$1473,$Q$12:$V$1473,$Y$12:$AD$1473),$A973-VLOOKUP($C$3,$CA$3:$CC$10,3,FALSE)+1,5,VLOOKUP($C$3,$CA$3:$CB$10,2,FALSE))</f>
        <v>10.8</v>
      </c>
      <c r="F973" s="62">
        <f>INDEX(($I$12:$N$1473,$Q$12:$V$1473,$Y$12:$AD$1473),$A973-VLOOKUP($C$3,$CA$3:$CC$10,3,FALSE)+1,6,VLOOKUP($C$3,$CA$3:$CB$10,2,FALSE))</f>
        <v>22.5</v>
      </c>
      <c r="G973" s="30"/>
      <c r="H973" s="26">
        <f t="shared" ref="H973:H1036" si="105">DATEVALUE(LEFT(I973,10))</f>
        <v>42966</v>
      </c>
      <c r="I973" s="7" t="s">
        <v>981</v>
      </c>
      <c r="J973" s="7" t="s">
        <v>20</v>
      </c>
      <c r="K973" s="7">
        <v>0.95</v>
      </c>
      <c r="L973" s="7"/>
      <c r="M973" s="7">
        <v>12.2</v>
      </c>
      <c r="N973" s="7">
        <v>21.9</v>
      </c>
      <c r="P973" s="26">
        <f t="shared" ref="P973:P1036" si="106">DATEVALUE(LEFT(Q973,10))</f>
        <v>42966</v>
      </c>
      <c r="Q973" s="7" t="s">
        <v>981</v>
      </c>
      <c r="R973" s="7" t="s">
        <v>20</v>
      </c>
      <c r="S973" s="7"/>
      <c r="T973" s="7"/>
      <c r="U973" s="7"/>
      <c r="V973" s="7"/>
      <c r="X973" s="26">
        <f t="shared" ref="X973:X1036" si="107">DATEVALUE(LEFT(Y973,10))</f>
        <v>42966</v>
      </c>
      <c r="Y973" s="174" t="s">
        <v>981</v>
      </c>
      <c r="Z973" s="174" t="s">
        <v>20</v>
      </c>
      <c r="AA973" s="174">
        <v>1.35</v>
      </c>
      <c r="AB973" s="174">
        <v>0</v>
      </c>
      <c r="AC973" s="174">
        <v>10.8</v>
      </c>
      <c r="AD973" s="174">
        <v>22.5</v>
      </c>
      <c r="AF973" s="26" t="e">
        <f t="shared" ref="AF973:AF1036" si="108">DATEVALUE(LEFT(AG973,10))</f>
        <v>#VALUE!</v>
      </c>
      <c r="AG973" s="7"/>
      <c r="AH973" s="7"/>
      <c r="AI973" s="7"/>
      <c r="AJ973" s="7"/>
      <c r="AK973" s="7"/>
      <c r="AL973" s="7"/>
      <c r="AN973" s="26" t="e">
        <f t="shared" ref="AN973:AN1036" si="109">DATEVALUE(LEFT(AO973,10))</f>
        <v>#VALUE!</v>
      </c>
      <c r="AO973" s="7"/>
      <c r="AP973" s="7"/>
      <c r="AQ973" s="7"/>
      <c r="AR973" s="7"/>
      <c r="AS973" s="7"/>
      <c r="AT973" s="7"/>
      <c r="AV973" s="26" t="e">
        <f t="shared" ref="AV973:AV1036" si="110">DATEVALUE(LEFT(AW973,10))</f>
        <v>#VALUE!</v>
      </c>
      <c r="AW973" s="7"/>
      <c r="AX973" s="7"/>
      <c r="AY973" s="7"/>
      <c r="AZ973" s="7"/>
      <c r="BA973" s="7"/>
      <c r="BB973" s="7"/>
    </row>
    <row r="974" spans="1:54" x14ac:dyDescent="0.45">
      <c r="A974" s="48">
        <f t="shared" ref="A974:A1037" si="111">IF(A973&lt;DATE(YEAR($E$9),MONTH($E$9),DAY($E$9)-1),DATE(YEAR(A973),MONTH(A973),DAY(A973)+1)," ")</f>
        <v>42967</v>
      </c>
      <c r="B974" s="60"/>
      <c r="C974" s="61">
        <f>INDEX(($I$12:$N$1473,$Q$12:$V$1473,$Y$12:$AD$1473),$A974-VLOOKUP($C$3,$CA$3:$CC$10,3,FALSE)+1,3,VLOOKUP($C$3,$CA$3:$CB$10,2,FALSE))</f>
        <v>2.1</v>
      </c>
      <c r="D974" s="61">
        <f>INDEX(($I$12:$N$1473,$Q$12:$V$1473,$Y$12:$AD$1473),$A974-VLOOKUP($C$3,$CA$3:$CC$10,3,FALSE)+1,4,VLOOKUP($C$3,$CA$3:$CB$10,2,FALSE))</f>
        <v>0</v>
      </c>
      <c r="E974" s="61">
        <f>INDEX(($I$12:$N$1473,$Q$12:$V$1473,$Y$12:$AD$1473),$A974-VLOOKUP($C$3,$CA$3:$CC$10,3,FALSE)+1,5,VLOOKUP($C$3,$CA$3:$CB$10,2,FALSE))</f>
        <v>9.4</v>
      </c>
      <c r="F974" s="62">
        <f>INDEX(($I$12:$N$1473,$Q$12:$V$1473,$Y$12:$AD$1473),$A974-VLOOKUP($C$3,$CA$3:$CC$10,3,FALSE)+1,6,VLOOKUP($C$3,$CA$3:$CB$10,2,FALSE))</f>
        <v>22.4</v>
      </c>
      <c r="G974" s="30"/>
      <c r="H974" s="26">
        <f t="shared" si="105"/>
        <v>42967</v>
      </c>
      <c r="I974" s="7" t="s">
        <v>982</v>
      </c>
      <c r="J974" s="7" t="s">
        <v>20</v>
      </c>
      <c r="K974" s="7">
        <v>0.5</v>
      </c>
      <c r="L974" s="7"/>
      <c r="M974" s="7">
        <v>11.9</v>
      </c>
      <c r="N974" s="7">
        <v>23.1</v>
      </c>
      <c r="P974" s="26">
        <f t="shared" si="106"/>
        <v>42967</v>
      </c>
      <c r="Q974" s="7" t="s">
        <v>982</v>
      </c>
      <c r="R974" s="7" t="s">
        <v>20</v>
      </c>
      <c r="S974" s="7"/>
      <c r="T974" s="7"/>
      <c r="U974" s="7"/>
      <c r="V974" s="7"/>
      <c r="X974" s="26">
        <f t="shared" si="107"/>
        <v>42967</v>
      </c>
      <c r="Y974" s="174" t="s">
        <v>982</v>
      </c>
      <c r="Z974" s="174" t="s">
        <v>20</v>
      </c>
      <c r="AA974" s="174">
        <v>2.1</v>
      </c>
      <c r="AB974" s="174">
        <v>0</v>
      </c>
      <c r="AC974" s="174">
        <v>9.4</v>
      </c>
      <c r="AD974" s="174">
        <v>22.4</v>
      </c>
      <c r="AF974" s="26" t="e">
        <f t="shared" si="108"/>
        <v>#VALUE!</v>
      </c>
      <c r="AG974" s="7"/>
      <c r="AH974" s="7"/>
      <c r="AI974" s="7"/>
      <c r="AJ974" s="7"/>
      <c r="AK974" s="7"/>
      <c r="AL974" s="7"/>
      <c r="AN974" s="26" t="e">
        <f t="shared" si="109"/>
        <v>#VALUE!</v>
      </c>
      <c r="AO974" s="7"/>
      <c r="AP974" s="7"/>
      <c r="AQ974" s="7"/>
      <c r="AR974" s="7"/>
      <c r="AS974" s="7"/>
      <c r="AT974" s="7"/>
      <c r="AV974" s="26" t="e">
        <f t="shared" si="110"/>
        <v>#VALUE!</v>
      </c>
      <c r="AW974" s="7"/>
      <c r="AX974" s="7"/>
      <c r="AY974" s="7"/>
      <c r="AZ974" s="7"/>
      <c r="BA974" s="7"/>
      <c r="BB974" s="7"/>
    </row>
    <row r="975" spans="1:54" x14ac:dyDescent="0.45">
      <c r="A975" s="48">
        <f t="shared" si="111"/>
        <v>42968</v>
      </c>
      <c r="B975" s="60"/>
      <c r="C975" s="61">
        <f>INDEX(($I$12:$N$1473,$Q$12:$V$1473,$Y$12:$AD$1473),$A975-VLOOKUP($C$3,$CA$3:$CC$10,3,FALSE)+1,3,VLOOKUP($C$3,$CA$3:$CB$10,2,FALSE))</f>
        <v>0</v>
      </c>
      <c r="D975" s="61">
        <f>INDEX(($I$12:$N$1473,$Q$12:$V$1473,$Y$12:$AD$1473),$A975-VLOOKUP($C$3,$CA$3:$CC$10,3,FALSE)+1,4,VLOOKUP($C$3,$CA$3:$CB$10,2,FALSE))</f>
        <v>0</v>
      </c>
      <c r="E975" s="61">
        <f>INDEX(($I$12:$N$1473,$Q$12:$V$1473,$Y$12:$AD$1473),$A975-VLOOKUP($C$3,$CA$3:$CC$10,3,FALSE)+1,5,VLOOKUP($C$3,$CA$3:$CB$10,2,FALSE))</f>
        <v>16.5</v>
      </c>
      <c r="F975" s="62">
        <f>INDEX(($I$12:$N$1473,$Q$12:$V$1473,$Y$12:$AD$1473),$A975-VLOOKUP($C$3,$CA$3:$CC$10,3,FALSE)+1,6,VLOOKUP($C$3,$CA$3:$CB$10,2,FALSE))</f>
        <v>24.6</v>
      </c>
      <c r="G975" s="30"/>
      <c r="H975" s="26">
        <f t="shared" si="105"/>
        <v>42968</v>
      </c>
      <c r="I975" s="7" t="s">
        <v>983</v>
      </c>
      <c r="J975" s="7" t="s">
        <v>20</v>
      </c>
      <c r="K975" s="7">
        <v>0</v>
      </c>
      <c r="L975" s="7"/>
      <c r="M975" s="7">
        <v>16.3</v>
      </c>
      <c r="N975" s="7">
        <v>23.8</v>
      </c>
      <c r="P975" s="26">
        <f t="shared" si="106"/>
        <v>42968</v>
      </c>
      <c r="Q975" s="7" t="s">
        <v>983</v>
      </c>
      <c r="R975" s="7" t="s">
        <v>20</v>
      </c>
      <c r="S975" s="7"/>
      <c r="T975" s="7"/>
      <c r="U975" s="7"/>
      <c r="V975" s="7"/>
      <c r="X975" s="26">
        <f t="shared" si="107"/>
        <v>42968</v>
      </c>
      <c r="Y975" s="174" t="s">
        <v>983</v>
      </c>
      <c r="Z975" s="174" t="s">
        <v>20</v>
      </c>
      <c r="AA975" s="174">
        <v>0</v>
      </c>
      <c r="AB975" s="174">
        <v>0</v>
      </c>
      <c r="AC975" s="174">
        <v>16.5</v>
      </c>
      <c r="AD975" s="174">
        <v>24.6</v>
      </c>
      <c r="AF975" s="26" t="e">
        <f t="shared" si="108"/>
        <v>#VALUE!</v>
      </c>
      <c r="AG975" s="7"/>
      <c r="AH975" s="7"/>
      <c r="AI975" s="7"/>
      <c r="AJ975" s="7"/>
      <c r="AK975" s="7"/>
      <c r="AL975" s="7"/>
      <c r="AN975" s="26" t="e">
        <f t="shared" si="109"/>
        <v>#VALUE!</v>
      </c>
      <c r="AO975" s="7"/>
      <c r="AP975" s="7"/>
      <c r="AQ975" s="7"/>
      <c r="AR975" s="7"/>
      <c r="AS975" s="7"/>
      <c r="AT975" s="7"/>
      <c r="AV975" s="26" t="e">
        <f t="shared" si="110"/>
        <v>#VALUE!</v>
      </c>
      <c r="AW975" s="7"/>
      <c r="AX975" s="7"/>
      <c r="AY975" s="7"/>
      <c r="AZ975" s="7"/>
      <c r="BA975" s="7"/>
      <c r="BB975" s="7"/>
    </row>
    <row r="976" spans="1:54" x14ac:dyDescent="0.45">
      <c r="A976" s="48">
        <f t="shared" si="111"/>
        <v>42969</v>
      </c>
      <c r="B976" s="60"/>
      <c r="C976" s="61">
        <f>INDEX(($I$12:$N$1473,$Q$12:$V$1473,$Y$12:$AD$1473),$A976-VLOOKUP($C$3,$CA$3:$CC$10,3,FALSE)+1,3,VLOOKUP($C$3,$CA$3:$CB$10,2,FALSE))</f>
        <v>0</v>
      </c>
      <c r="D976" s="61">
        <f>INDEX(($I$12:$N$1473,$Q$12:$V$1473,$Y$12:$AD$1473),$A976-VLOOKUP($C$3,$CA$3:$CC$10,3,FALSE)+1,4,VLOOKUP($C$3,$CA$3:$CB$10,2,FALSE))</f>
        <v>0</v>
      </c>
      <c r="E976" s="61">
        <f>INDEX(($I$12:$N$1473,$Q$12:$V$1473,$Y$12:$AD$1473),$A976-VLOOKUP($C$3,$CA$3:$CC$10,3,FALSE)+1,5,VLOOKUP($C$3,$CA$3:$CB$10,2,FALSE))</f>
        <v>15.4</v>
      </c>
      <c r="F976" s="62">
        <f>INDEX(($I$12:$N$1473,$Q$12:$V$1473,$Y$12:$AD$1473),$A976-VLOOKUP($C$3,$CA$3:$CC$10,3,FALSE)+1,6,VLOOKUP($C$3,$CA$3:$CB$10,2,FALSE))</f>
        <v>28</v>
      </c>
      <c r="G976" s="30"/>
      <c r="H976" s="26">
        <f t="shared" si="105"/>
        <v>42969</v>
      </c>
      <c r="I976" s="7" t="s">
        <v>984</v>
      </c>
      <c r="J976" s="7" t="s">
        <v>20</v>
      </c>
      <c r="K976" s="7">
        <v>0</v>
      </c>
      <c r="L976" s="7"/>
      <c r="M976" s="7">
        <v>16.3</v>
      </c>
      <c r="N976" s="7">
        <v>28.9</v>
      </c>
      <c r="P976" s="26">
        <f t="shared" si="106"/>
        <v>42969</v>
      </c>
      <c r="Q976" s="7" t="s">
        <v>984</v>
      </c>
      <c r="R976" s="7" t="s">
        <v>20</v>
      </c>
      <c r="S976" s="7"/>
      <c r="T976" s="7"/>
      <c r="U976" s="7"/>
      <c r="V976" s="7"/>
      <c r="X976" s="26">
        <f t="shared" si="107"/>
        <v>42969</v>
      </c>
      <c r="Y976" s="174" t="s">
        <v>984</v>
      </c>
      <c r="Z976" s="174" t="s">
        <v>20</v>
      </c>
      <c r="AA976" s="174">
        <v>0</v>
      </c>
      <c r="AB976" s="174">
        <v>0</v>
      </c>
      <c r="AC976" s="174">
        <v>15.4</v>
      </c>
      <c r="AD976" s="174">
        <v>28</v>
      </c>
      <c r="AF976" s="26" t="e">
        <f t="shared" si="108"/>
        <v>#VALUE!</v>
      </c>
      <c r="AG976" s="7"/>
      <c r="AH976" s="7"/>
      <c r="AI976" s="7"/>
      <c r="AJ976" s="7"/>
      <c r="AK976" s="7"/>
      <c r="AL976" s="7"/>
      <c r="AN976" s="26" t="e">
        <f t="shared" si="109"/>
        <v>#VALUE!</v>
      </c>
      <c r="AO976" s="7"/>
      <c r="AP976" s="7"/>
      <c r="AQ976" s="7"/>
      <c r="AR976" s="7"/>
      <c r="AS976" s="7"/>
      <c r="AT976" s="7"/>
      <c r="AV976" s="26" t="e">
        <f t="shared" si="110"/>
        <v>#VALUE!</v>
      </c>
      <c r="AW976" s="7"/>
      <c r="AX976" s="7"/>
      <c r="AY976" s="7"/>
      <c r="AZ976" s="7"/>
      <c r="BA976" s="7"/>
      <c r="BB976" s="7"/>
    </row>
    <row r="977" spans="1:54" x14ac:dyDescent="0.45">
      <c r="A977" s="48">
        <f t="shared" si="111"/>
        <v>42970</v>
      </c>
      <c r="B977" s="60"/>
      <c r="C977" s="61">
        <f>INDEX(($I$12:$N$1473,$Q$12:$V$1473,$Y$12:$AD$1473),$A977-VLOOKUP($C$3,$CA$3:$CC$10,3,FALSE)+1,3,VLOOKUP($C$3,$CA$3:$CB$10,2,FALSE))</f>
        <v>0</v>
      </c>
      <c r="D977" s="61">
        <f>INDEX(($I$12:$N$1473,$Q$12:$V$1473,$Y$12:$AD$1473),$A977-VLOOKUP($C$3,$CA$3:$CC$10,3,FALSE)+1,4,VLOOKUP($C$3,$CA$3:$CB$10,2,FALSE))</f>
        <v>0</v>
      </c>
      <c r="E977" s="61">
        <f>INDEX(($I$12:$N$1473,$Q$12:$V$1473,$Y$12:$AD$1473),$A977-VLOOKUP($C$3,$CA$3:$CC$10,3,FALSE)+1,5,VLOOKUP($C$3,$CA$3:$CB$10,2,FALSE))</f>
        <v>16.399999999999999</v>
      </c>
      <c r="F977" s="62">
        <f>INDEX(($I$12:$N$1473,$Q$12:$V$1473,$Y$12:$AD$1473),$A977-VLOOKUP($C$3,$CA$3:$CC$10,3,FALSE)+1,6,VLOOKUP($C$3,$CA$3:$CB$10,2,FALSE))</f>
        <v>27.1</v>
      </c>
      <c r="G977" s="30"/>
      <c r="H977" s="26">
        <f t="shared" si="105"/>
        <v>42970</v>
      </c>
      <c r="I977" s="7" t="s">
        <v>985</v>
      </c>
      <c r="J977" s="7" t="s">
        <v>20</v>
      </c>
      <c r="K977" s="7">
        <v>0</v>
      </c>
      <c r="L977" s="7"/>
      <c r="M977" s="7">
        <v>17.399999999999999</v>
      </c>
      <c r="N977" s="7">
        <v>28.1</v>
      </c>
      <c r="P977" s="26">
        <f t="shared" si="106"/>
        <v>42970</v>
      </c>
      <c r="Q977" s="7" t="s">
        <v>985</v>
      </c>
      <c r="R977" s="7" t="s">
        <v>20</v>
      </c>
      <c r="S977" s="7"/>
      <c r="T977" s="7"/>
      <c r="U977" s="7"/>
      <c r="V977" s="7"/>
      <c r="X977" s="26">
        <f t="shared" si="107"/>
        <v>42970</v>
      </c>
      <c r="Y977" s="174" t="s">
        <v>985</v>
      </c>
      <c r="Z977" s="174" t="s">
        <v>20</v>
      </c>
      <c r="AA977" s="174">
        <v>0</v>
      </c>
      <c r="AB977" s="174">
        <v>0</v>
      </c>
      <c r="AC977" s="174">
        <v>16.399999999999999</v>
      </c>
      <c r="AD977" s="174">
        <v>27.1</v>
      </c>
      <c r="AF977" s="26" t="e">
        <f t="shared" si="108"/>
        <v>#VALUE!</v>
      </c>
      <c r="AG977" s="7"/>
      <c r="AH977" s="7"/>
      <c r="AI977" s="7"/>
      <c r="AJ977" s="7"/>
      <c r="AK977" s="7"/>
      <c r="AL977" s="7"/>
      <c r="AN977" s="26" t="e">
        <f t="shared" si="109"/>
        <v>#VALUE!</v>
      </c>
      <c r="AO977" s="7"/>
      <c r="AP977" s="7"/>
      <c r="AQ977" s="7"/>
      <c r="AR977" s="7"/>
      <c r="AS977" s="7"/>
      <c r="AT977" s="7"/>
      <c r="AV977" s="26" t="e">
        <f t="shared" si="110"/>
        <v>#VALUE!</v>
      </c>
      <c r="AW977" s="7"/>
      <c r="AX977" s="7"/>
      <c r="AY977" s="7"/>
      <c r="AZ977" s="7"/>
      <c r="BA977" s="7"/>
      <c r="BB977" s="7"/>
    </row>
    <row r="978" spans="1:54" x14ac:dyDescent="0.45">
      <c r="A978" s="48">
        <f t="shared" si="111"/>
        <v>42971</v>
      </c>
      <c r="B978" s="60"/>
      <c r="C978" s="61">
        <f>INDEX(($I$12:$N$1473,$Q$12:$V$1473,$Y$12:$AD$1473),$A978-VLOOKUP($C$3,$CA$3:$CC$10,3,FALSE)+1,3,VLOOKUP($C$3,$CA$3:$CB$10,2,FALSE))</f>
        <v>0</v>
      </c>
      <c r="D978" s="61">
        <f>INDEX(($I$12:$N$1473,$Q$12:$V$1473,$Y$12:$AD$1473),$A978-VLOOKUP($C$3,$CA$3:$CC$10,3,FALSE)+1,4,VLOOKUP($C$3,$CA$3:$CB$10,2,FALSE))</f>
        <v>0</v>
      </c>
      <c r="E978" s="61">
        <f>INDEX(($I$12:$N$1473,$Q$12:$V$1473,$Y$12:$AD$1473),$A978-VLOOKUP($C$3,$CA$3:$CC$10,3,FALSE)+1,5,VLOOKUP($C$3,$CA$3:$CB$10,2,FALSE))</f>
        <v>13.5</v>
      </c>
      <c r="F978" s="62">
        <f>INDEX(($I$12:$N$1473,$Q$12:$V$1473,$Y$12:$AD$1473),$A978-VLOOKUP($C$3,$CA$3:$CC$10,3,FALSE)+1,6,VLOOKUP($C$3,$CA$3:$CB$10,2,FALSE))</f>
        <v>24.4</v>
      </c>
      <c r="G978" s="30"/>
      <c r="H978" s="26">
        <f t="shared" si="105"/>
        <v>42971</v>
      </c>
      <c r="I978" s="7" t="s">
        <v>986</v>
      </c>
      <c r="J978" s="7" t="s">
        <v>20</v>
      </c>
      <c r="K978" s="7">
        <v>0</v>
      </c>
      <c r="L978" s="7"/>
      <c r="M978" s="7">
        <v>15.5</v>
      </c>
      <c r="N978" s="7">
        <v>25.1</v>
      </c>
      <c r="P978" s="26">
        <f t="shared" si="106"/>
        <v>42971</v>
      </c>
      <c r="Q978" s="7" t="s">
        <v>986</v>
      </c>
      <c r="R978" s="7" t="s">
        <v>20</v>
      </c>
      <c r="S978" s="7"/>
      <c r="T978" s="7"/>
      <c r="U978" s="7"/>
      <c r="V978" s="7"/>
      <c r="X978" s="26">
        <f t="shared" si="107"/>
        <v>42971</v>
      </c>
      <c r="Y978" s="174" t="s">
        <v>986</v>
      </c>
      <c r="Z978" s="174" t="s">
        <v>20</v>
      </c>
      <c r="AA978" s="174">
        <v>0</v>
      </c>
      <c r="AB978" s="174">
        <v>0</v>
      </c>
      <c r="AC978" s="174">
        <v>13.5</v>
      </c>
      <c r="AD978" s="174">
        <v>24.4</v>
      </c>
      <c r="AF978" s="26" t="e">
        <f t="shared" si="108"/>
        <v>#VALUE!</v>
      </c>
      <c r="AG978" s="7"/>
      <c r="AH978" s="7"/>
      <c r="AI978" s="7"/>
      <c r="AJ978" s="7"/>
      <c r="AK978" s="7"/>
      <c r="AL978" s="7"/>
      <c r="AN978" s="26" t="e">
        <f t="shared" si="109"/>
        <v>#VALUE!</v>
      </c>
      <c r="AO978" s="7"/>
      <c r="AP978" s="7"/>
      <c r="AQ978" s="7"/>
      <c r="AR978" s="7"/>
      <c r="AS978" s="7"/>
      <c r="AT978" s="7"/>
      <c r="AV978" s="26" t="e">
        <f t="shared" si="110"/>
        <v>#VALUE!</v>
      </c>
      <c r="AW978" s="7"/>
      <c r="AX978" s="7"/>
      <c r="AY978" s="7"/>
      <c r="AZ978" s="7"/>
      <c r="BA978" s="7"/>
      <c r="BB978" s="7"/>
    </row>
    <row r="979" spans="1:54" x14ac:dyDescent="0.45">
      <c r="A979" s="48">
        <f t="shared" si="111"/>
        <v>42972</v>
      </c>
      <c r="B979" s="60"/>
      <c r="C979" s="61">
        <f>INDEX(($I$12:$N$1473,$Q$12:$V$1473,$Y$12:$AD$1473),$A979-VLOOKUP($C$3,$CA$3:$CC$10,3,FALSE)+1,3,VLOOKUP($C$3,$CA$3:$CB$10,2,FALSE))</f>
        <v>0</v>
      </c>
      <c r="D979" s="61">
        <f>INDEX(($I$12:$N$1473,$Q$12:$V$1473,$Y$12:$AD$1473),$A979-VLOOKUP($C$3,$CA$3:$CC$10,3,FALSE)+1,4,VLOOKUP($C$3,$CA$3:$CB$10,2,FALSE))</f>
        <v>0</v>
      </c>
      <c r="E979" s="61">
        <f>INDEX(($I$12:$N$1473,$Q$12:$V$1473,$Y$12:$AD$1473),$A979-VLOOKUP($C$3,$CA$3:$CC$10,3,FALSE)+1,5,VLOOKUP($C$3,$CA$3:$CB$10,2,FALSE))</f>
        <v>16.399999999999999</v>
      </c>
      <c r="F979" s="62">
        <f>INDEX(($I$12:$N$1473,$Q$12:$V$1473,$Y$12:$AD$1473),$A979-VLOOKUP($C$3,$CA$3:$CC$10,3,FALSE)+1,6,VLOOKUP($C$3,$CA$3:$CB$10,2,FALSE))</f>
        <v>23</v>
      </c>
      <c r="G979" s="30"/>
      <c r="H979" s="26">
        <f t="shared" si="105"/>
        <v>42972</v>
      </c>
      <c r="I979" s="7" t="s">
        <v>987</v>
      </c>
      <c r="J979" s="7" t="s">
        <v>20</v>
      </c>
      <c r="K979" s="7">
        <v>0</v>
      </c>
      <c r="L979" s="7"/>
      <c r="M979" s="7">
        <v>17</v>
      </c>
      <c r="N979" s="7">
        <v>23</v>
      </c>
      <c r="P979" s="26">
        <f t="shared" si="106"/>
        <v>42972</v>
      </c>
      <c r="Q979" s="7" t="s">
        <v>987</v>
      </c>
      <c r="R979" s="7" t="s">
        <v>20</v>
      </c>
      <c r="S979" s="7"/>
      <c r="T979" s="7"/>
      <c r="U979" s="7"/>
      <c r="V979" s="7"/>
      <c r="X979" s="26">
        <f t="shared" si="107"/>
        <v>42972</v>
      </c>
      <c r="Y979" s="174" t="s">
        <v>987</v>
      </c>
      <c r="Z979" s="174" t="s">
        <v>20</v>
      </c>
      <c r="AA979" s="174">
        <v>0</v>
      </c>
      <c r="AB979" s="174">
        <v>0</v>
      </c>
      <c r="AC979" s="174">
        <v>16.399999999999999</v>
      </c>
      <c r="AD979" s="174">
        <v>23</v>
      </c>
      <c r="AF979" s="26" t="e">
        <f t="shared" si="108"/>
        <v>#VALUE!</v>
      </c>
      <c r="AG979" s="7"/>
      <c r="AH979" s="7"/>
      <c r="AI979" s="7"/>
      <c r="AJ979" s="7"/>
      <c r="AK979" s="7"/>
      <c r="AL979" s="7"/>
      <c r="AN979" s="26" t="e">
        <f t="shared" si="109"/>
        <v>#VALUE!</v>
      </c>
      <c r="AO979" s="7"/>
      <c r="AP979" s="7"/>
      <c r="AQ979" s="7"/>
      <c r="AR979" s="7"/>
      <c r="AS979" s="7"/>
      <c r="AT979" s="7"/>
      <c r="AV979" s="26" t="e">
        <f t="shared" si="110"/>
        <v>#VALUE!</v>
      </c>
      <c r="AW979" s="7"/>
      <c r="AX979" s="7"/>
      <c r="AY979" s="7"/>
      <c r="AZ979" s="7"/>
      <c r="BA979" s="7"/>
      <c r="BB979" s="7"/>
    </row>
    <row r="980" spans="1:54" x14ac:dyDescent="0.45">
      <c r="A980" s="48">
        <f t="shared" si="111"/>
        <v>42973</v>
      </c>
      <c r="B980" s="60"/>
      <c r="C980" s="61">
        <f>INDEX(($I$12:$N$1473,$Q$12:$V$1473,$Y$12:$AD$1473),$A980-VLOOKUP($C$3,$CA$3:$CC$10,3,FALSE)+1,3,VLOOKUP($C$3,$CA$3:$CB$10,2,FALSE))</f>
        <v>0</v>
      </c>
      <c r="D980" s="61">
        <f>INDEX(($I$12:$N$1473,$Q$12:$V$1473,$Y$12:$AD$1473),$A980-VLOOKUP($C$3,$CA$3:$CC$10,3,FALSE)+1,4,VLOOKUP($C$3,$CA$3:$CB$10,2,FALSE))</f>
        <v>0</v>
      </c>
      <c r="E980" s="61">
        <f>INDEX(($I$12:$N$1473,$Q$12:$V$1473,$Y$12:$AD$1473),$A980-VLOOKUP($C$3,$CA$3:$CC$10,3,FALSE)+1,5,VLOOKUP($C$3,$CA$3:$CB$10,2,FALSE))</f>
        <v>16.5</v>
      </c>
      <c r="F980" s="62">
        <f>INDEX(($I$12:$N$1473,$Q$12:$V$1473,$Y$12:$AD$1473),$A980-VLOOKUP($C$3,$CA$3:$CC$10,3,FALSE)+1,6,VLOOKUP($C$3,$CA$3:$CB$10,2,FALSE))</f>
        <v>28.5</v>
      </c>
      <c r="G980" s="30"/>
      <c r="H980" s="26">
        <f t="shared" si="105"/>
        <v>42973</v>
      </c>
      <c r="I980" s="7" t="s">
        <v>988</v>
      </c>
      <c r="J980" s="7" t="s">
        <v>20</v>
      </c>
      <c r="K980" s="7">
        <v>0</v>
      </c>
      <c r="L980" s="7"/>
      <c r="M980" s="7">
        <v>17.600000000000001</v>
      </c>
      <c r="N980" s="7">
        <v>28.5</v>
      </c>
      <c r="P980" s="26">
        <f t="shared" si="106"/>
        <v>42973</v>
      </c>
      <c r="Q980" s="7" t="s">
        <v>988</v>
      </c>
      <c r="R980" s="7" t="s">
        <v>20</v>
      </c>
      <c r="S980" s="7"/>
      <c r="T980" s="7"/>
      <c r="U980" s="7"/>
      <c r="V980" s="7"/>
      <c r="X980" s="26">
        <f t="shared" si="107"/>
        <v>42973</v>
      </c>
      <c r="Y980" s="174" t="s">
        <v>988</v>
      </c>
      <c r="Z980" s="174" t="s">
        <v>20</v>
      </c>
      <c r="AA980" s="174">
        <v>0</v>
      </c>
      <c r="AB980" s="174">
        <v>0</v>
      </c>
      <c r="AC980" s="174">
        <v>16.5</v>
      </c>
      <c r="AD980" s="174">
        <v>28.5</v>
      </c>
      <c r="AF980" s="26" t="e">
        <f t="shared" si="108"/>
        <v>#VALUE!</v>
      </c>
      <c r="AG980" s="7"/>
      <c r="AH980" s="7"/>
      <c r="AI980" s="7"/>
      <c r="AJ980" s="7"/>
      <c r="AK980" s="7"/>
      <c r="AL980" s="7"/>
      <c r="AN980" s="26" t="e">
        <f t="shared" si="109"/>
        <v>#VALUE!</v>
      </c>
      <c r="AO980" s="7"/>
      <c r="AP980" s="7"/>
      <c r="AQ980" s="7"/>
      <c r="AR980" s="7"/>
      <c r="AS980" s="7"/>
      <c r="AT980" s="7"/>
      <c r="AV980" s="26" t="e">
        <f t="shared" si="110"/>
        <v>#VALUE!</v>
      </c>
      <c r="AW980" s="7"/>
      <c r="AX980" s="7"/>
      <c r="AY980" s="7"/>
      <c r="AZ980" s="7"/>
      <c r="BA980" s="7"/>
      <c r="BB980" s="7"/>
    </row>
    <row r="981" spans="1:54" x14ac:dyDescent="0.45">
      <c r="A981" s="48">
        <f t="shared" si="111"/>
        <v>42974</v>
      </c>
      <c r="B981" s="60"/>
      <c r="C981" s="61">
        <f>INDEX(($I$12:$N$1473,$Q$12:$V$1473,$Y$12:$AD$1473),$A981-VLOOKUP($C$3,$CA$3:$CC$10,3,FALSE)+1,3,VLOOKUP($C$3,$CA$3:$CB$10,2,FALSE))</f>
        <v>0</v>
      </c>
      <c r="D981" s="61">
        <f>INDEX(($I$12:$N$1473,$Q$12:$V$1473,$Y$12:$AD$1473),$A981-VLOOKUP($C$3,$CA$3:$CC$10,3,FALSE)+1,4,VLOOKUP($C$3,$CA$3:$CB$10,2,FALSE))</f>
        <v>0</v>
      </c>
      <c r="E981" s="61">
        <f>INDEX(($I$12:$N$1473,$Q$12:$V$1473,$Y$12:$AD$1473),$A981-VLOOKUP($C$3,$CA$3:$CC$10,3,FALSE)+1,5,VLOOKUP($C$3,$CA$3:$CB$10,2,FALSE))</f>
        <v>17.7</v>
      </c>
      <c r="F981" s="62">
        <f>INDEX(($I$12:$N$1473,$Q$12:$V$1473,$Y$12:$AD$1473),$A981-VLOOKUP($C$3,$CA$3:$CC$10,3,FALSE)+1,6,VLOOKUP($C$3,$CA$3:$CB$10,2,FALSE))</f>
        <v>27.8</v>
      </c>
      <c r="G981" s="30"/>
      <c r="H981" s="26">
        <f t="shared" si="105"/>
        <v>42974</v>
      </c>
      <c r="I981" s="7" t="s">
        <v>989</v>
      </c>
      <c r="J981" s="7" t="s">
        <v>20</v>
      </c>
      <c r="K981" s="7">
        <v>0</v>
      </c>
      <c r="L981" s="7"/>
      <c r="M981" s="7">
        <v>17.899999999999999</v>
      </c>
      <c r="N981" s="7">
        <v>28.9</v>
      </c>
      <c r="P981" s="26">
        <f t="shared" si="106"/>
        <v>42974</v>
      </c>
      <c r="Q981" s="7" t="s">
        <v>989</v>
      </c>
      <c r="R981" s="7" t="s">
        <v>20</v>
      </c>
      <c r="S981" s="7"/>
      <c r="T981" s="7"/>
      <c r="U981" s="7"/>
      <c r="V981" s="7"/>
      <c r="X981" s="26">
        <f t="shared" si="107"/>
        <v>42974</v>
      </c>
      <c r="Y981" s="174" t="s">
        <v>989</v>
      </c>
      <c r="Z981" s="174" t="s">
        <v>20</v>
      </c>
      <c r="AA981" s="174">
        <v>0</v>
      </c>
      <c r="AB981" s="174">
        <v>0</v>
      </c>
      <c r="AC981" s="174">
        <v>17.7</v>
      </c>
      <c r="AD981" s="174">
        <v>27.8</v>
      </c>
      <c r="AF981" s="26" t="e">
        <f t="shared" si="108"/>
        <v>#VALUE!</v>
      </c>
      <c r="AG981" s="7"/>
      <c r="AH981" s="7"/>
      <c r="AI981" s="7"/>
      <c r="AJ981" s="7"/>
      <c r="AK981" s="7"/>
      <c r="AL981" s="7"/>
      <c r="AN981" s="26" t="e">
        <f t="shared" si="109"/>
        <v>#VALUE!</v>
      </c>
      <c r="AO981" s="7"/>
      <c r="AP981" s="7"/>
      <c r="AQ981" s="7"/>
      <c r="AR981" s="7"/>
      <c r="AS981" s="7"/>
      <c r="AT981" s="7"/>
      <c r="AV981" s="26" t="e">
        <f t="shared" si="110"/>
        <v>#VALUE!</v>
      </c>
      <c r="AW981" s="7"/>
      <c r="AX981" s="7"/>
      <c r="AY981" s="7"/>
      <c r="AZ981" s="7"/>
      <c r="BA981" s="7"/>
      <c r="BB981" s="7"/>
    </row>
    <row r="982" spans="1:54" x14ac:dyDescent="0.45">
      <c r="A982" s="48">
        <f t="shared" si="111"/>
        <v>42975</v>
      </c>
      <c r="B982" s="60"/>
      <c r="C982" s="61">
        <f>INDEX(($I$12:$N$1473,$Q$12:$V$1473,$Y$12:$AD$1473),$A982-VLOOKUP($C$3,$CA$3:$CC$10,3,FALSE)+1,3,VLOOKUP($C$3,$CA$3:$CB$10,2,FALSE))</f>
        <v>0</v>
      </c>
      <c r="D982" s="61">
        <f>INDEX(($I$12:$N$1473,$Q$12:$V$1473,$Y$12:$AD$1473),$A982-VLOOKUP($C$3,$CA$3:$CC$10,3,FALSE)+1,4,VLOOKUP($C$3,$CA$3:$CB$10,2,FALSE))</f>
        <v>0</v>
      </c>
      <c r="E982" s="61">
        <f>INDEX(($I$12:$N$1473,$Q$12:$V$1473,$Y$12:$AD$1473),$A982-VLOOKUP($C$3,$CA$3:$CC$10,3,FALSE)+1,5,VLOOKUP($C$3,$CA$3:$CB$10,2,FALSE))</f>
        <v>16.7</v>
      </c>
      <c r="F982" s="62">
        <f>INDEX(($I$12:$N$1473,$Q$12:$V$1473,$Y$12:$AD$1473),$A982-VLOOKUP($C$3,$CA$3:$CC$10,3,FALSE)+1,6,VLOOKUP($C$3,$CA$3:$CB$10,2,FALSE))</f>
        <v>29.9</v>
      </c>
      <c r="G982" s="30"/>
      <c r="H982" s="26">
        <f t="shared" si="105"/>
        <v>42975</v>
      </c>
      <c r="I982" s="7" t="s">
        <v>990</v>
      </c>
      <c r="J982" s="7" t="s">
        <v>20</v>
      </c>
      <c r="K982" s="7">
        <v>0</v>
      </c>
      <c r="L982" s="7"/>
      <c r="M982" s="7">
        <v>18.899999999999999</v>
      </c>
      <c r="N982" s="7">
        <v>30.5</v>
      </c>
      <c r="P982" s="26">
        <f t="shared" si="106"/>
        <v>42975</v>
      </c>
      <c r="Q982" s="7" t="s">
        <v>990</v>
      </c>
      <c r="R982" s="7" t="s">
        <v>20</v>
      </c>
      <c r="S982" s="7"/>
      <c r="T982" s="7"/>
      <c r="U982" s="7"/>
      <c r="V982" s="7"/>
      <c r="X982" s="26">
        <f t="shared" si="107"/>
        <v>42975</v>
      </c>
      <c r="Y982" s="174" t="s">
        <v>990</v>
      </c>
      <c r="Z982" s="174" t="s">
        <v>20</v>
      </c>
      <c r="AA982" s="174">
        <v>0</v>
      </c>
      <c r="AB982" s="174">
        <v>0</v>
      </c>
      <c r="AC982" s="174">
        <v>16.7</v>
      </c>
      <c r="AD982" s="174">
        <v>29.9</v>
      </c>
      <c r="AF982" s="26" t="e">
        <f t="shared" si="108"/>
        <v>#VALUE!</v>
      </c>
      <c r="AG982" s="7"/>
      <c r="AH982" s="7"/>
      <c r="AI982" s="7"/>
      <c r="AJ982" s="7"/>
      <c r="AK982" s="7"/>
      <c r="AL982" s="7"/>
      <c r="AN982" s="26" t="e">
        <f t="shared" si="109"/>
        <v>#VALUE!</v>
      </c>
      <c r="AO982" s="7"/>
      <c r="AP982" s="7"/>
      <c r="AQ982" s="7"/>
      <c r="AR982" s="7"/>
      <c r="AS982" s="7"/>
      <c r="AT982" s="7"/>
      <c r="AV982" s="26" t="e">
        <f t="shared" si="110"/>
        <v>#VALUE!</v>
      </c>
      <c r="AW982" s="7"/>
      <c r="AX982" s="7"/>
      <c r="AY982" s="7"/>
      <c r="AZ982" s="7"/>
      <c r="BA982" s="7"/>
      <c r="BB982" s="7"/>
    </row>
    <row r="983" spans="1:54" x14ac:dyDescent="0.45">
      <c r="A983" s="48">
        <f t="shared" si="111"/>
        <v>42976</v>
      </c>
      <c r="B983" s="60"/>
      <c r="C983" s="61">
        <f>INDEX(($I$12:$N$1473,$Q$12:$V$1473,$Y$12:$AD$1473),$A983-VLOOKUP($C$3,$CA$3:$CC$10,3,FALSE)+1,3,VLOOKUP($C$3,$CA$3:$CB$10,2,FALSE))</f>
        <v>0</v>
      </c>
      <c r="D983" s="61">
        <f>INDEX(($I$12:$N$1473,$Q$12:$V$1473,$Y$12:$AD$1473),$A983-VLOOKUP($C$3,$CA$3:$CC$10,3,FALSE)+1,4,VLOOKUP($C$3,$CA$3:$CB$10,2,FALSE))</f>
        <v>0</v>
      </c>
      <c r="E983" s="61">
        <f>INDEX(($I$12:$N$1473,$Q$12:$V$1473,$Y$12:$AD$1473),$A983-VLOOKUP($C$3,$CA$3:$CC$10,3,FALSE)+1,5,VLOOKUP($C$3,$CA$3:$CB$10,2,FALSE))</f>
        <v>17.399999999999999</v>
      </c>
      <c r="F983" s="62">
        <f>INDEX(($I$12:$N$1473,$Q$12:$V$1473,$Y$12:$AD$1473),$A983-VLOOKUP($C$3,$CA$3:$CC$10,3,FALSE)+1,6,VLOOKUP($C$3,$CA$3:$CB$10,2,FALSE))</f>
        <v>32.1</v>
      </c>
      <c r="G983" s="30"/>
      <c r="H983" s="26">
        <f t="shared" si="105"/>
        <v>42976</v>
      </c>
      <c r="I983" s="7" t="s">
        <v>991</v>
      </c>
      <c r="J983" s="7" t="s">
        <v>20</v>
      </c>
      <c r="K983" s="7">
        <v>0</v>
      </c>
      <c r="L983" s="7"/>
      <c r="M983" s="7">
        <v>19.600000000000001</v>
      </c>
      <c r="N983" s="7">
        <v>32.9</v>
      </c>
      <c r="P983" s="26">
        <f t="shared" si="106"/>
        <v>42976</v>
      </c>
      <c r="Q983" s="7" t="s">
        <v>991</v>
      </c>
      <c r="R983" s="7" t="s">
        <v>20</v>
      </c>
      <c r="S983" s="7"/>
      <c r="T983" s="7"/>
      <c r="U983" s="7"/>
      <c r="V983" s="7"/>
      <c r="X983" s="26">
        <f t="shared" si="107"/>
        <v>42976</v>
      </c>
      <c r="Y983" s="174" t="s">
        <v>991</v>
      </c>
      <c r="Z983" s="174" t="s">
        <v>20</v>
      </c>
      <c r="AA983" s="174">
        <v>0</v>
      </c>
      <c r="AB983" s="174">
        <v>0</v>
      </c>
      <c r="AC983" s="174">
        <v>17.399999999999999</v>
      </c>
      <c r="AD983" s="174">
        <v>32.1</v>
      </c>
      <c r="AF983" s="26" t="e">
        <f t="shared" si="108"/>
        <v>#VALUE!</v>
      </c>
      <c r="AG983" s="7"/>
      <c r="AH983" s="7"/>
      <c r="AI983" s="7"/>
      <c r="AJ983" s="7"/>
      <c r="AK983" s="7"/>
      <c r="AL983" s="7"/>
      <c r="AN983" s="26" t="e">
        <f t="shared" si="109"/>
        <v>#VALUE!</v>
      </c>
      <c r="AO983" s="7"/>
      <c r="AP983" s="7"/>
      <c r="AQ983" s="7"/>
      <c r="AR983" s="7"/>
      <c r="AS983" s="7"/>
      <c r="AT983" s="7"/>
      <c r="AV983" s="26" t="e">
        <f t="shared" si="110"/>
        <v>#VALUE!</v>
      </c>
      <c r="AW983" s="7"/>
      <c r="AX983" s="7"/>
      <c r="AY983" s="7"/>
      <c r="AZ983" s="7"/>
      <c r="BA983" s="7"/>
      <c r="BB983" s="7"/>
    </row>
    <row r="984" spans="1:54" x14ac:dyDescent="0.45">
      <c r="A984" s="48">
        <f t="shared" si="111"/>
        <v>42977</v>
      </c>
      <c r="B984" s="60"/>
      <c r="C984" s="61">
        <f>INDEX(($I$12:$N$1473,$Q$12:$V$1473,$Y$12:$AD$1473),$A984-VLOOKUP($C$3,$CA$3:$CC$10,3,FALSE)+1,3,VLOOKUP($C$3,$CA$3:$CB$10,2,FALSE))</f>
        <v>0</v>
      </c>
      <c r="D984" s="61">
        <f>INDEX(($I$12:$N$1473,$Q$12:$V$1473,$Y$12:$AD$1473),$A984-VLOOKUP($C$3,$CA$3:$CC$10,3,FALSE)+1,4,VLOOKUP($C$3,$CA$3:$CB$10,2,FALSE))</f>
        <v>0</v>
      </c>
      <c r="E984" s="61">
        <f>INDEX(($I$12:$N$1473,$Q$12:$V$1473,$Y$12:$AD$1473),$A984-VLOOKUP($C$3,$CA$3:$CC$10,3,FALSE)+1,5,VLOOKUP($C$3,$CA$3:$CB$10,2,FALSE))</f>
        <v>16</v>
      </c>
      <c r="F984" s="62">
        <f>INDEX(($I$12:$N$1473,$Q$12:$V$1473,$Y$12:$AD$1473),$A984-VLOOKUP($C$3,$CA$3:$CC$10,3,FALSE)+1,6,VLOOKUP($C$3,$CA$3:$CB$10,2,FALSE))</f>
        <v>23.1</v>
      </c>
      <c r="G984" s="30"/>
      <c r="H984" s="26">
        <f t="shared" si="105"/>
        <v>42977</v>
      </c>
      <c r="I984" s="7" t="s">
        <v>992</v>
      </c>
      <c r="J984" s="7" t="s">
        <v>20</v>
      </c>
      <c r="K984" s="7">
        <v>0</v>
      </c>
      <c r="L984" s="7"/>
      <c r="M984" s="7">
        <v>16.100000000000001</v>
      </c>
      <c r="N984" s="7">
        <v>23.4</v>
      </c>
      <c r="P984" s="26">
        <f t="shared" si="106"/>
        <v>42977</v>
      </c>
      <c r="Q984" s="7" t="s">
        <v>992</v>
      </c>
      <c r="R984" s="7" t="s">
        <v>20</v>
      </c>
      <c r="S984" s="7"/>
      <c r="T984" s="7"/>
      <c r="U984" s="7"/>
      <c r="V984" s="7"/>
      <c r="X984" s="26">
        <f t="shared" si="107"/>
        <v>42977</v>
      </c>
      <c r="Y984" s="174" t="s">
        <v>992</v>
      </c>
      <c r="Z984" s="174" t="s">
        <v>20</v>
      </c>
      <c r="AA984" s="174">
        <v>0</v>
      </c>
      <c r="AB984" s="174">
        <v>0</v>
      </c>
      <c r="AC984" s="174">
        <v>16</v>
      </c>
      <c r="AD984" s="174">
        <v>23.1</v>
      </c>
      <c r="AF984" s="26" t="e">
        <f t="shared" si="108"/>
        <v>#VALUE!</v>
      </c>
      <c r="AG984" s="7"/>
      <c r="AH984" s="7"/>
      <c r="AI984" s="7"/>
      <c r="AJ984" s="7"/>
      <c r="AK984" s="7"/>
      <c r="AL984" s="7"/>
      <c r="AN984" s="26" t="e">
        <f t="shared" si="109"/>
        <v>#VALUE!</v>
      </c>
      <c r="AO984" s="7"/>
      <c r="AP984" s="7"/>
      <c r="AQ984" s="7"/>
      <c r="AR984" s="7"/>
      <c r="AS984" s="7"/>
      <c r="AT984" s="7"/>
      <c r="AV984" s="26" t="e">
        <f t="shared" si="110"/>
        <v>#VALUE!</v>
      </c>
      <c r="AW984" s="7"/>
      <c r="AX984" s="7"/>
      <c r="AY984" s="7"/>
      <c r="AZ984" s="7"/>
      <c r="BA984" s="7"/>
      <c r="BB984" s="7"/>
    </row>
    <row r="985" spans="1:54" x14ac:dyDescent="0.45">
      <c r="A985" s="48">
        <f t="shared" si="111"/>
        <v>42978</v>
      </c>
      <c r="B985" s="60"/>
      <c r="C985" s="61">
        <f>INDEX(($I$12:$N$1473,$Q$12:$V$1473,$Y$12:$AD$1473),$A985-VLOOKUP($C$3,$CA$3:$CC$10,3,FALSE)+1,3,VLOOKUP($C$3,$CA$3:$CB$10,2,FALSE))</f>
        <v>1.9</v>
      </c>
      <c r="D985" s="61">
        <f>INDEX(($I$12:$N$1473,$Q$12:$V$1473,$Y$12:$AD$1473),$A985-VLOOKUP($C$3,$CA$3:$CC$10,3,FALSE)+1,4,VLOOKUP($C$3,$CA$3:$CB$10,2,FALSE))</f>
        <v>0</v>
      </c>
      <c r="E985" s="61">
        <f>INDEX(($I$12:$N$1473,$Q$12:$V$1473,$Y$12:$AD$1473),$A985-VLOOKUP($C$3,$CA$3:$CC$10,3,FALSE)+1,5,VLOOKUP($C$3,$CA$3:$CB$10,2,FALSE))</f>
        <v>10.6</v>
      </c>
      <c r="F985" s="62">
        <f>INDEX(($I$12:$N$1473,$Q$12:$V$1473,$Y$12:$AD$1473),$A985-VLOOKUP($C$3,$CA$3:$CC$10,3,FALSE)+1,6,VLOOKUP($C$3,$CA$3:$CB$10,2,FALSE))</f>
        <v>21.6</v>
      </c>
      <c r="G985" s="30"/>
      <c r="H985" s="26">
        <f t="shared" si="105"/>
        <v>42978</v>
      </c>
      <c r="I985" s="7" t="s">
        <v>993</v>
      </c>
      <c r="J985" s="7" t="s">
        <v>20</v>
      </c>
      <c r="K985" s="7">
        <v>1.2</v>
      </c>
      <c r="L985" s="7"/>
      <c r="M985" s="7">
        <v>12</v>
      </c>
      <c r="N985" s="7">
        <v>21.6</v>
      </c>
      <c r="P985" s="26">
        <f t="shared" si="106"/>
        <v>42978</v>
      </c>
      <c r="Q985" s="7" t="s">
        <v>993</v>
      </c>
      <c r="R985" s="7" t="s">
        <v>20</v>
      </c>
      <c r="S985" s="7"/>
      <c r="T985" s="7"/>
      <c r="U985" s="7"/>
      <c r="V985" s="7"/>
      <c r="X985" s="26">
        <f t="shared" si="107"/>
        <v>42978</v>
      </c>
      <c r="Y985" s="174" t="s">
        <v>993</v>
      </c>
      <c r="Z985" s="174" t="s">
        <v>20</v>
      </c>
      <c r="AA985" s="174">
        <v>1.9</v>
      </c>
      <c r="AB985" s="174">
        <v>0</v>
      </c>
      <c r="AC985" s="174">
        <v>10.6</v>
      </c>
      <c r="AD985" s="174">
        <v>21.6</v>
      </c>
      <c r="AF985" s="26" t="e">
        <f t="shared" si="108"/>
        <v>#VALUE!</v>
      </c>
      <c r="AG985" s="7"/>
      <c r="AH985" s="7"/>
      <c r="AI985" s="7"/>
      <c r="AJ985" s="7"/>
      <c r="AK985" s="7"/>
      <c r="AL985" s="7"/>
      <c r="AN985" s="26" t="e">
        <f t="shared" si="109"/>
        <v>#VALUE!</v>
      </c>
      <c r="AO985" s="7"/>
      <c r="AP985" s="7"/>
      <c r="AQ985" s="7"/>
      <c r="AR985" s="7"/>
      <c r="AS985" s="7"/>
      <c r="AT985" s="7"/>
      <c r="AV985" s="26" t="e">
        <f t="shared" si="110"/>
        <v>#VALUE!</v>
      </c>
      <c r="AW985" s="7"/>
      <c r="AX985" s="7"/>
      <c r="AY985" s="7"/>
      <c r="AZ985" s="7"/>
      <c r="BA985" s="7"/>
      <c r="BB985" s="7"/>
    </row>
    <row r="986" spans="1:54" x14ac:dyDescent="0.45">
      <c r="A986" s="48">
        <f t="shared" si="111"/>
        <v>42979</v>
      </c>
      <c r="B986" s="60"/>
      <c r="C986" s="61">
        <f>INDEX(($I$12:$N$1473,$Q$12:$V$1473,$Y$12:$AD$1473),$A986-VLOOKUP($C$3,$CA$3:$CC$10,3,FALSE)+1,3,VLOOKUP($C$3,$CA$3:$CB$10,2,FALSE))</f>
        <v>1.3</v>
      </c>
      <c r="D986" s="61">
        <f>INDEX(($I$12:$N$1473,$Q$12:$V$1473,$Y$12:$AD$1473),$A986-VLOOKUP($C$3,$CA$3:$CC$10,3,FALSE)+1,4,VLOOKUP($C$3,$CA$3:$CB$10,2,FALSE))</f>
        <v>0</v>
      </c>
      <c r="E986" s="61">
        <f>INDEX(($I$12:$N$1473,$Q$12:$V$1473,$Y$12:$AD$1473),$A986-VLOOKUP($C$3,$CA$3:$CC$10,3,FALSE)+1,5,VLOOKUP($C$3,$CA$3:$CB$10,2,FALSE))</f>
        <v>11.9</v>
      </c>
      <c r="F986" s="62">
        <f>INDEX(($I$12:$N$1473,$Q$12:$V$1473,$Y$12:$AD$1473),$A986-VLOOKUP($C$3,$CA$3:$CC$10,3,FALSE)+1,6,VLOOKUP($C$3,$CA$3:$CB$10,2,FALSE))</f>
        <v>21.5</v>
      </c>
      <c r="G986" s="30"/>
      <c r="H986" s="26">
        <f t="shared" si="105"/>
        <v>42979</v>
      </c>
      <c r="I986" s="7" t="s">
        <v>994</v>
      </c>
      <c r="J986" s="7" t="s">
        <v>20</v>
      </c>
      <c r="K986" s="7">
        <v>0</v>
      </c>
      <c r="L986" s="7"/>
      <c r="M986" s="7">
        <v>13.8</v>
      </c>
      <c r="N986" s="7">
        <v>22.7</v>
      </c>
      <c r="P986" s="26">
        <f t="shared" si="106"/>
        <v>42979</v>
      </c>
      <c r="Q986" s="7" t="s">
        <v>994</v>
      </c>
      <c r="R986" s="7" t="s">
        <v>20</v>
      </c>
      <c r="S986" s="7"/>
      <c r="T986" s="7"/>
      <c r="U986" s="7"/>
      <c r="V986" s="7"/>
      <c r="X986" s="26">
        <f t="shared" si="107"/>
        <v>42979</v>
      </c>
      <c r="Y986" s="174" t="s">
        <v>994</v>
      </c>
      <c r="Z986" s="174" t="s">
        <v>20</v>
      </c>
      <c r="AA986" s="174">
        <v>1.3</v>
      </c>
      <c r="AB986" s="174">
        <v>0</v>
      </c>
      <c r="AC986" s="174">
        <v>11.9</v>
      </c>
      <c r="AD986" s="174">
        <v>21.5</v>
      </c>
      <c r="AF986" s="26" t="e">
        <f t="shared" si="108"/>
        <v>#VALUE!</v>
      </c>
      <c r="AG986" s="7"/>
      <c r="AH986" s="7"/>
      <c r="AI986" s="7"/>
      <c r="AJ986" s="7"/>
      <c r="AK986" s="7"/>
      <c r="AL986" s="7"/>
      <c r="AN986" s="26" t="e">
        <f t="shared" si="109"/>
        <v>#VALUE!</v>
      </c>
      <c r="AO986" s="7"/>
      <c r="AP986" s="7"/>
      <c r="AQ986" s="7"/>
      <c r="AR986" s="7"/>
      <c r="AS986" s="7"/>
      <c r="AT986" s="7"/>
      <c r="AV986" s="26" t="e">
        <f t="shared" si="110"/>
        <v>#VALUE!</v>
      </c>
      <c r="AW986" s="7"/>
      <c r="AX986" s="7"/>
      <c r="AY986" s="7"/>
      <c r="AZ986" s="7"/>
      <c r="BA986" s="7"/>
      <c r="BB986" s="7"/>
    </row>
    <row r="987" spans="1:54" x14ac:dyDescent="0.45">
      <c r="A987" s="48">
        <f t="shared" si="111"/>
        <v>42980</v>
      </c>
      <c r="B987" s="60"/>
      <c r="C987" s="61">
        <f>INDEX(($I$12:$N$1473,$Q$12:$V$1473,$Y$12:$AD$1473),$A987-VLOOKUP($C$3,$CA$3:$CC$10,3,FALSE)+1,3,VLOOKUP($C$3,$CA$3:$CB$10,2,FALSE))</f>
        <v>1.35</v>
      </c>
      <c r="D987" s="61">
        <f>INDEX(($I$12:$N$1473,$Q$12:$V$1473,$Y$12:$AD$1473),$A987-VLOOKUP($C$3,$CA$3:$CC$10,3,FALSE)+1,4,VLOOKUP($C$3,$CA$3:$CB$10,2,FALSE))</f>
        <v>0</v>
      </c>
      <c r="E987" s="61">
        <f>INDEX(($I$12:$N$1473,$Q$12:$V$1473,$Y$12:$AD$1473),$A987-VLOOKUP($C$3,$CA$3:$CC$10,3,FALSE)+1,5,VLOOKUP($C$3,$CA$3:$CB$10,2,FALSE))</f>
        <v>12.5</v>
      </c>
      <c r="F987" s="62">
        <f>INDEX(($I$12:$N$1473,$Q$12:$V$1473,$Y$12:$AD$1473),$A987-VLOOKUP($C$3,$CA$3:$CC$10,3,FALSE)+1,6,VLOOKUP($C$3,$CA$3:$CB$10,2,FALSE))</f>
        <v>20.8</v>
      </c>
      <c r="G987" s="30"/>
      <c r="H987" s="26">
        <f t="shared" si="105"/>
        <v>42980</v>
      </c>
      <c r="I987" s="7" t="s">
        <v>995</v>
      </c>
      <c r="J987" s="7" t="s">
        <v>20</v>
      </c>
      <c r="K987" s="7">
        <v>1.1499999999999999</v>
      </c>
      <c r="L987" s="7"/>
      <c r="M987" s="7">
        <v>12.7</v>
      </c>
      <c r="N987" s="7">
        <v>21</v>
      </c>
      <c r="P987" s="26">
        <f t="shared" si="106"/>
        <v>42980</v>
      </c>
      <c r="Q987" s="7" t="s">
        <v>995</v>
      </c>
      <c r="R987" s="7" t="s">
        <v>20</v>
      </c>
      <c r="S987" s="7"/>
      <c r="T987" s="7"/>
      <c r="U987" s="7"/>
      <c r="V987" s="7"/>
      <c r="X987" s="26">
        <f t="shared" si="107"/>
        <v>42980</v>
      </c>
      <c r="Y987" s="174" t="s">
        <v>995</v>
      </c>
      <c r="Z987" s="174" t="s">
        <v>20</v>
      </c>
      <c r="AA987" s="174">
        <v>1.35</v>
      </c>
      <c r="AB987" s="174">
        <v>0</v>
      </c>
      <c r="AC987" s="174">
        <v>12.5</v>
      </c>
      <c r="AD987" s="174">
        <v>20.8</v>
      </c>
      <c r="AF987" s="26" t="e">
        <f t="shared" si="108"/>
        <v>#VALUE!</v>
      </c>
      <c r="AG987" s="7"/>
      <c r="AH987" s="7"/>
      <c r="AI987" s="7"/>
      <c r="AJ987" s="7"/>
      <c r="AK987" s="7"/>
      <c r="AL987" s="7"/>
      <c r="AN987" s="26" t="e">
        <f t="shared" si="109"/>
        <v>#VALUE!</v>
      </c>
      <c r="AO987" s="7"/>
      <c r="AP987" s="7"/>
      <c r="AQ987" s="7"/>
      <c r="AR987" s="7"/>
      <c r="AS987" s="7"/>
      <c r="AT987" s="7"/>
      <c r="AV987" s="26" t="e">
        <f t="shared" si="110"/>
        <v>#VALUE!</v>
      </c>
      <c r="AW987" s="7"/>
      <c r="AX987" s="7"/>
      <c r="AY987" s="7"/>
      <c r="AZ987" s="7"/>
      <c r="BA987" s="7"/>
      <c r="BB987" s="7"/>
    </row>
    <row r="988" spans="1:54" x14ac:dyDescent="0.45">
      <c r="A988" s="48">
        <f t="shared" si="111"/>
        <v>42981</v>
      </c>
      <c r="B988" s="60"/>
      <c r="C988" s="61">
        <f>INDEX(($I$12:$N$1473,$Q$12:$V$1473,$Y$12:$AD$1473),$A988-VLOOKUP($C$3,$CA$3:$CC$10,3,FALSE)+1,3,VLOOKUP($C$3,$CA$3:$CB$10,2,FALSE))</f>
        <v>2.95</v>
      </c>
      <c r="D988" s="61">
        <f>INDEX(($I$12:$N$1473,$Q$12:$V$1473,$Y$12:$AD$1473),$A988-VLOOKUP($C$3,$CA$3:$CC$10,3,FALSE)+1,4,VLOOKUP($C$3,$CA$3:$CB$10,2,FALSE))</f>
        <v>0</v>
      </c>
      <c r="E988" s="61">
        <f>INDEX(($I$12:$N$1473,$Q$12:$V$1473,$Y$12:$AD$1473),$A988-VLOOKUP($C$3,$CA$3:$CC$10,3,FALSE)+1,5,VLOOKUP($C$3,$CA$3:$CB$10,2,FALSE))</f>
        <v>8.8000000000000007</v>
      </c>
      <c r="F988" s="62">
        <f>INDEX(($I$12:$N$1473,$Q$12:$V$1473,$Y$12:$AD$1473),$A988-VLOOKUP($C$3,$CA$3:$CC$10,3,FALSE)+1,6,VLOOKUP($C$3,$CA$3:$CB$10,2,FALSE))</f>
        <v>21.3</v>
      </c>
      <c r="G988" s="30"/>
      <c r="H988" s="26">
        <f t="shared" si="105"/>
        <v>42981</v>
      </c>
      <c r="I988" s="7" t="s">
        <v>996</v>
      </c>
      <c r="J988" s="7" t="s">
        <v>20</v>
      </c>
      <c r="K988" s="7">
        <v>1.55</v>
      </c>
      <c r="L988" s="7"/>
      <c r="M988" s="7">
        <v>11</v>
      </c>
      <c r="N988" s="7">
        <v>21.9</v>
      </c>
      <c r="P988" s="26">
        <f t="shared" si="106"/>
        <v>42981</v>
      </c>
      <c r="Q988" s="7" t="s">
        <v>996</v>
      </c>
      <c r="R988" s="7" t="s">
        <v>20</v>
      </c>
      <c r="S988" s="7"/>
      <c r="T988" s="7"/>
      <c r="U988" s="7"/>
      <c r="V988" s="7"/>
      <c r="X988" s="26">
        <f t="shared" si="107"/>
        <v>42981</v>
      </c>
      <c r="Y988" s="174" t="s">
        <v>996</v>
      </c>
      <c r="Z988" s="174" t="s">
        <v>20</v>
      </c>
      <c r="AA988" s="174">
        <v>2.95</v>
      </c>
      <c r="AB988" s="174">
        <v>0</v>
      </c>
      <c r="AC988" s="174">
        <v>8.8000000000000007</v>
      </c>
      <c r="AD988" s="174">
        <v>21.3</v>
      </c>
      <c r="AF988" s="26" t="e">
        <f t="shared" si="108"/>
        <v>#VALUE!</v>
      </c>
      <c r="AG988" s="7"/>
      <c r="AH988" s="7"/>
      <c r="AI988" s="7"/>
      <c r="AJ988" s="7"/>
      <c r="AK988" s="7"/>
      <c r="AL988" s="7"/>
      <c r="AN988" s="26" t="e">
        <f t="shared" si="109"/>
        <v>#VALUE!</v>
      </c>
      <c r="AO988" s="7"/>
      <c r="AP988" s="7"/>
      <c r="AQ988" s="7"/>
      <c r="AR988" s="7"/>
      <c r="AS988" s="7"/>
      <c r="AT988" s="7"/>
      <c r="AV988" s="26" t="e">
        <f t="shared" si="110"/>
        <v>#VALUE!</v>
      </c>
      <c r="AW988" s="7"/>
      <c r="AX988" s="7"/>
      <c r="AY988" s="7"/>
      <c r="AZ988" s="7"/>
      <c r="BA988" s="7"/>
      <c r="BB988" s="7"/>
    </row>
    <row r="989" spans="1:54" x14ac:dyDescent="0.45">
      <c r="A989" s="48">
        <f t="shared" si="111"/>
        <v>42982</v>
      </c>
      <c r="B989" s="60"/>
      <c r="C989" s="61">
        <f>INDEX(($I$12:$N$1473,$Q$12:$V$1473,$Y$12:$AD$1473),$A989-VLOOKUP($C$3,$CA$3:$CC$10,3,FALSE)+1,3,VLOOKUP($C$3,$CA$3:$CB$10,2,FALSE))</f>
        <v>0</v>
      </c>
      <c r="D989" s="61">
        <f>INDEX(($I$12:$N$1473,$Q$12:$V$1473,$Y$12:$AD$1473),$A989-VLOOKUP($C$3,$CA$3:$CC$10,3,FALSE)+1,4,VLOOKUP($C$3,$CA$3:$CB$10,2,FALSE))</f>
        <v>0</v>
      </c>
      <c r="E989" s="61">
        <f>INDEX(($I$12:$N$1473,$Q$12:$V$1473,$Y$12:$AD$1473),$A989-VLOOKUP($C$3,$CA$3:$CC$10,3,FALSE)+1,5,VLOOKUP($C$3,$CA$3:$CB$10,2,FALSE))</f>
        <v>15.3</v>
      </c>
      <c r="F989" s="62">
        <f>INDEX(($I$12:$N$1473,$Q$12:$V$1473,$Y$12:$AD$1473),$A989-VLOOKUP($C$3,$CA$3:$CC$10,3,FALSE)+1,6,VLOOKUP($C$3,$CA$3:$CB$10,2,FALSE))</f>
        <v>24.5</v>
      </c>
      <c r="G989" s="30"/>
      <c r="H989" s="26">
        <f t="shared" si="105"/>
        <v>42982</v>
      </c>
      <c r="I989" s="7" t="s">
        <v>997</v>
      </c>
      <c r="J989" s="7" t="s">
        <v>20</v>
      </c>
      <c r="K989" s="7">
        <v>0</v>
      </c>
      <c r="L989" s="7"/>
      <c r="M989" s="7">
        <v>16</v>
      </c>
      <c r="N989" s="7">
        <v>25</v>
      </c>
      <c r="P989" s="26">
        <f t="shared" si="106"/>
        <v>42982</v>
      </c>
      <c r="Q989" s="7" t="s">
        <v>997</v>
      </c>
      <c r="R989" s="7" t="s">
        <v>20</v>
      </c>
      <c r="S989" s="7"/>
      <c r="T989" s="7"/>
      <c r="U989" s="7"/>
      <c r="V989" s="7"/>
      <c r="X989" s="26">
        <f t="shared" si="107"/>
        <v>42982</v>
      </c>
      <c r="Y989" s="174" t="s">
        <v>997</v>
      </c>
      <c r="Z989" s="174" t="s">
        <v>20</v>
      </c>
      <c r="AA989" s="174">
        <v>0</v>
      </c>
      <c r="AB989" s="174">
        <v>0</v>
      </c>
      <c r="AC989" s="174">
        <v>15.3</v>
      </c>
      <c r="AD989" s="174">
        <v>24.5</v>
      </c>
      <c r="AF989" s="26" t="e">
        <f t="shared" si="108"/>
        <v>#VALUE!</v>
      </c>
      <c r="AG989" s="7"/>
      <c r="AH989" s="7"/>
      <c r="AI989" s="7"/>
      <c r="AJ989" s="7"/>
      <c r="AK989" s="7"/>
      <c r="AL989" s="7"/>
      <c r="AN989" s="26" t="e">
        <f t="shared" si="109"/>
        <v>#VALUE!</v>
      </c>
      <c r="AO989" s="7"/>
      <c r="AP989" s="7"/>
      <c r="AQ989" s="7"/>
      <c r="AR989" s="7"/>
      <c r="AS989" s="7"/>
      <c r="AT989" s="7"/>
      <c r="AV989" s="26" t="e">
        <f t="shared" si="110"/>
        <v>#VALUE!</v>
      </c>
      <c r="AW989" s="7"/>
      <c r="AX989" s="7"/>
      <c r="AY989" s="7"/>
      <c r="AZ989" s="7"/>
      <c r="BA989" s="7"/>
      <c r="BB989" s="7"/>
    </row>
    <row r="990" spans="1:54" x14ac:dyDescent="0.45">
      <c r="A990" s="48">
        <f t="shared" si="111"/>
        <v>42983</v>
      </c>
      <c r="B990" s="60"/>
      <c r="C990" s="61">
        <f>INDEX(($I$12:$N$1473,$Q$12:$V$1473,$Y$12:$AD$1473),$A990-VLOOKUP($C$3,$CA$3:$CC$10,3,FALSE)+1,3,VLOOKUP($C$3,$CA$3:$CB$10,2,FALSE))</f>
        <v>0</v>
      </c>
      <c r="D990" s="61">
        <f>INDEX(($I$12:$N$1473,$Q$12:$V$1473,$Y$12:$AD$1473),$A990-VLOOKUP($C$3,$CA$3:$CC$10,3,FALSE)+1,4,VLOOKUP($C$3,$CA$3:$CB$10,2,FALSE))</f>
        <v>0</v>
      </c>
      <c r="E990" s="61">
        <f>INDEX(($I$12:$N$1473,$Q$12:$V$1473,$Y$12:$AD$1473),$A990-VLOOKUP($C$3,$CA$3:$CC$10,3,FALSE)+1,5,VLOOKUP($C$3,$CA$3:$CB$10,2,FALSE))</f>
        <v>17.7</v>
      </c>
      <c r="F990" s="62">
        <f>INDEX(($I$12:$N$1473,$Q$12:$V$1473,$Y$12:$AD$1473),$A990-VLOOKUP($C$3,$CA$3:$CC$10,3,FALSE)+1,6,VLOOKUP($C$3,$CA$3:$CB$10,2,FALSE))</f>
        <v>21.7</v>
      </c>
      <c r="G990" s="30"/>
      <c r="H990" s="26">
        <f t="shared" si="105"/>
        <v>42983</v>
      </c>
      <c r="I990" s="7" t="s">
        <v>998</v>
      </c>
      <c r="J990" s="7" t="s">
        <v>20</v>
      </c>
      <c r="K990" s="7">
        <v>0</v>
      </c>
      <c r="L990" s="7"/>
      <c r="M990" s="7">
        <v>18.7</v>
      </c>
      <c r="N990" s="7">
        <v>22</v>
      </c>
      <c r="P990" s="26">
        <f t="shared" si="106"/>
        <v>42983</v>
      </c>
      <c r="Q990" s="7" t="s">
        <v>998</v>
      </c>
      <c r="R990" s="7" t="s">
        <v>20</v>
      </c>
      <c r="S990" s="7"/>
      <c r="T990" s="7"/>
      <c r="U990" s="7"/>
      <c r="V990" s="7"/>
      <c r="X990" s="26">
        <f t="shared" si="107"/>
        <v>42983</v>
      </c>
      <c r="Y990" s="174" t="s">
        <v>998</v>
      </c>
      <c r="Z990" s="174" t="s">
        <v>20</v>
      </c>
      <c r="AA990" s="174">
        <v>0</v>
      </c>
      <c r="AB990" s="174">
        <v>0</v>
      </c>
      <c r="AC990" s="174">
        <v>17.7</v>
      </c>
      <c r="AD990" s="174">
        <v>21.7</v>
      </c>
      <c r="AF990" s="26" t="e">
        <f t="shared" si="108"/>
        <v>#VALUE!</v>
      </c>
      <c r="AG990" s="7"/>
      <c r="AH990" s="7"/>
      <c r="AI990" s="7"/>
      <c r="AJ990" s="7"/>
      <c r="AK990" s="7"/>
      <c r="AL990" s="7"/>
      <c r="AN990" s="26" t="e">
        <f t="shared" si="109"/>
        <v>#VALUE!</v>
      </c>
      <c r="AO990" s="7"/>
      <c r="AP990" s="7"/>
      <c r="AQ990" s="7"/>
      <c r="AR990" s="7"/>
      <c r="AS990" s="7"/>
      <c r="AT990" s="7"/>
      <c r="AV990" s="26" t="e">
        <f t="shared" si="110"/>
        <v>#VALUE!</v>
      </c>
      <c r="AW990" s="7"/>
      <c r="AX990" s="7"/>
      <c r="AY990" s="7"/>
      <c r="AZ990" s="7"/>
      <c r="BA990" s="7"/>
      <c r="BB990" s="7"/>
    </row>
    <row r="991" spans="1:54" x14ac:dyDescent="0.45">
      <c r="A991" s="48">
        <f t="shared" si="111"/>
        <v>42984</v>
      </c>
      <c r="B991" s="60"/>
      <c r="C991" s="61">
        <f>INDEX(($I$12:$N$1473,$Q$12:$V$1473,$Y$12:$AD$1473),$A991-VLOOKUP($C$3,$CA$3:$CC$10,3,FALSE)+1,3,VLOOKUP($C$3,$CA$3:$CB$10,2,FALSE))</f>
        <v>1.7</v>
      </c>
      <c r="D991" s="61">
        <f>INDEX(($I$12:$N$1473,$Q$12:$V$1473,$Y$12:$AD$1473),$A991-VLOOKUP($C$3,$CA$3:$CC$10,3,FALSE)+1,4,VLOOKUP($C$3,$CA$3:$CB$10,2,FALSE))</f>
        <v>0</v>
      </c>
      <c r="E991" s="61">
        <f>INDEX(($I$12:$N$1473,$Q$12:$V$1473,$Y$12:$AD$1473),$A991-VLOOKUP($C$3,$CA$3:$CC$10,3,FALSE)+1,5,VLOOKUP($C$3,$CA$3:$CB$10,2,FALSE))</f>
        <v>12.3</v>
      </c>
      <c r="F991" s="62">
        <f>INDEX(($I$12:$N$1473,$Q$12:$V$1473,$Y$12:$AD$1473),$A991-VLOOKUP($C$3,$CA$3:$CC$10,3,FALSE)+1,6,VLOOKUP($C$3,$CA$3:$CB$10,2,FALSE))</f>
        <v>20.3</v>
      </c>
      <c r="G991" s="30"/>
      <c r="H991" s="26">
        <f t="shared" si="105"/>
        <v>42984</v>
      </c>
      <c r="I991" s="7" t="s">
        <v>999</v>
      </c>
      <c r="J991" s="7" t="s">
        <v>20</v>
      </c>
      <c r="K991" s="7">
        <v>0.35</v>
      </c>
      <c r="L991" s="7"/>
      <c r="M991" s="7">
        <v>14.3</v>
      </c>
      <c r="N991" s="7">
        <v>21</v>
      </c>
      <c r="P991" s="26">
        <f t="shared" si="106"/>
        <v>42984</v>
      </c>
      <c r="Q991" s="7" t="s">
        <v>999</v>
      </c>
      <c r="R991" s="7" t="s">
        <v>20</v>
      </c>
      <c r="S991" s="7"/>
      <c r="T991" s="7"/>
      <c r="U991" s="7"/>
      <c r="V991" s="7"/>
      <c r="X991" s="26">
        <f t="shared" si="107"/>
        <v>42984</v>
      </c>
      <c r="Y991" s="174" t="s">
        <v>999</v>
      </c>
      <c r="Z991" s="174" t="s">
        <v>20</v>
      </c>
      <c r="AA991" s="174">
        <v>1.7</v>
      </c>
      <c r="AB991" s="174">
        <v>0</v>
      </c>
      <c r="AC991" s="174">
        <v>12.3</v>
      </c>
      <c r="AD991" s="174">
        <v>20.3</v>
      </c>
      <c r="AF991" s="26" t="e">
        <f t="shared" si="108"/>
        <v>#VALUE!</v>
      </c>
      <c r="AG991" s="7"/>
      <c r="AH991" s="7"/>
      <c r="AI991" s="7"/>
      <c r="AJ991" s="7"/>
      <c r="AK991" s="7"/>
      <c r="AL991" s="7"/>
      <c r="AN991" s="26" t="e">
        <f t="shared" si="109"/>
        <v>#VALUE!</v>
      </c>
      <c r="AO991" s="7"/>
      <c r="AP991" s="7"/>
      <c r="AQ991" s="7"/>
      <c r="AR991" s="7"/>
      <c r="AS991" s="7"/>
      <c r="AT991" s="7"/>
      <c r="AV991" s="26" t="e">
        <f t="shared" si="110"/>
        <v>#VALUE!</v>
      </c>
      <c r="AW991" s="7"/>
      <c r="AX991" s="7"/>
      <c r="AY991" s="7"/>
      <c r="AZ991" s="7"/>
      <c r="BA991" s="7"/>
      <c r="BB991" s="7"/>
    </row>
    <row r="992" spans="1:54" x14ac:dyDescent="0.45">
      <c r="A992" s="48">
        <f t="shared" si="111"/>
        <v>42985</v>
      </c>
      <c r="B992" s="60"/>
      <c r="C992" s="61">
        <f>INDEX(($I$12:$N$1473,$Q$12:$V$1473,$Y$12:$AD$1473),$A992-VLOOKUP($C$3,$CA$3:$CC$10,3,FALSE)+1,3,VLOOKUP($C$3,$CA$3:$CB$10,2,FALSE))</f>
        <v>1.65</v>
      </c>
      <c r="D992" s="61">
        <f>INDEX(($I$12:$N$1473,$Q$12:$V$1473,$Y$12:$AD$1473),$A992-VLOOKUP($C$3,$CA$3:$CC$10,3,FALSE)+1,4,VLOOKUP($C$3,$CA$3:$CB$10,2,FALSE))</f>
        <v>0</v>
      </c>
      <c r="E992" s="61">
        <f>INDEX(($I$12:$N$1473,$Q$12:$V$1473,$Y$12:$AD$1473),$A992-VLOOKUP($C$3,$CA$3:$CC$10,3,FALSE)+1,5,VLOOKUP($C$3,$CA$3:$CB$10,2,FALSE))</f>
        <v>11.7</v>
      </c>
      <c r="F992" s="62">
        <f>INDEX(($I$12:$N$1473,$Q$12:$V$1473,$Y$12:$AD$1473),$A992-VLOOKUP($C$3,$CA$3:$CC$10,3,FALSE)+1,6,VLOOKUP($C$3,$CA$3:$CB$10,2,FALSE))</f>
        <v>21</v>
      </c>
      <c r="G992" s="30"/>
      <c r="H992" s="26">
        <f t="shared" si="105"/>
        <v>42985</v>
      </c>
      <c r="I992" s="7" t="s">
        <v>1000</v>
      </c>
      <c r="J992" s="7" t="s">
        <v>20</v>
      </c>
      <c r="K992" s="7">
        <v>1.1499999999999999</v>
      </c>
      <c r="L992" s="7"/>
      <c r="M992" s="7">
        <v>13.2</v>
      </c>
      <c r="N992" s="7">
        <v>20.5</v>
      </c>
      <c r="P992" s="26">
        <f t="shared" si="106"/>
        <v>42985</v>
      </c>
      <c r="Q992" s="7" t="s">
        <v>1000</v>
      </c>
      <c r="R992" s="7" t="s">
        <v>20</v>
      </c>
      <c r="S992" s="7"/>
      <c r="T992" s="7"/>
      <c r="U992" s="7"/>
      <c r="V992" s="7"/>
      <c r="X992" s="26">
        <f t="shared" si="107"/>
        <v>42985</v>
      </c>
      <c r="Y992" s="174" t="s">
        <v>1000</v>
      </c>
      <c r="Z992" s="174" t="s">
        <v>20</v>
      </c>
      <c r="AA992" s="174">
        <v>1.65</v>
      </c>
      <c r="AB992" s="174">
        <v>0</v>
      </c>
      <c r="AC992" s="174">
        <v>11.7</v>
      </c>
      <c r="AD992" s="174">
        <v>21</v>
      </c>
      <c r="AF992" s="26" t="e">
        <f t="shared" si="108"/>
        <v>#VALUE!</v>
      </c>
      <c r="AG992" s="7"/>
      <c r="AH992" s="7"/>
      <c r="AI992" s="7"/>
      <c r="AJ992" s="7"/>
      <c r="AK992" s="7"/>
      <c r="AL992" s="7"/>
      <c r="AN992" s="26" t="e">
        <f t="shared" si="109"/>
        <v>#VALUE!</v>
      </c>
      <c r="AO992" s="7"/>
      <c r="AP992" s="7"/>
      <c r="AQ992" s="7"/>
      <c r="AR992" s="7"/>
      <c r="AS992" s="7"/>
      <c r="AT992" s="7"/>
      <c r="AV992" s="26" t="e">
        <f t="shared" si="110"/>
        <v>#VALUE!</v>
      </c>
      <c r="AW992" s="7"/>
      <c r="AX992" s="7"/>
      <c r="AY992" s="7"/>
      <c r="AZ992" s="7"/>
      <c r="BA992" s="7"/>
      <c r="BB992" s="7"/>
    </row>
    <row r="993" spans="1:54" x14ac:dyDescent="0.45">
      <c r="A993" s="48">
        <f t="shared" si="111"/>
        <v>42986</v>
      </c>
      <c r="B993" s="60"/>
      <c r="C993" s="61">
        <f>INDEX(($I$12:$N$1473,$Q$12:$V$1473,$Y$12:$AD$1473),$A993-VLOOKUP($C$3,$CA$3:$CC$10,3,FALSE)+1,3,VLOOKUP($C$3,$CA$3:$CB$10,2,FALSE))</f>
        <v>0.95</v>
      </c>
      <c r="D993" s="61">
        <f>INDEX(($I$12:$N$1473,$Q$12:$V$1473,$Y$12:$AD$1473),$A993-VLOOKUP($C$3,$CA$3:$CC$10,3,FALSE)+1,4,VLOOKUP($C$3,$CA$3:$CB$10,2,FALSE))</f>
        <v>0</v>
      </c>
      <c r="E993" s="61">
        <f>INDEX(($I$12:$N$1473,$Q$12:$V$1473,$Y$12:$AD$1473),$A993-VLOOKUP($C$3,$CA$3:$CC$10,3,FALSE)+1,5,VLOOKUP($C$3,$CA$3:$CB$10,2,FALSE))</f>
        <v>14.9</v>
      </c>
      <c r="F993" s="62">
        <f>INDEX(($I$12:$N$1473,$Q$12:$V$1473,$Y$12:$AD$1473),$A993-VLOOKUP($C$3,$CA$3:$CC$10,3,FALSE)+1,6,VLOOKUP($C$3,$CA$3:$CB$10,2,FALSE))</f>
        <v>19.2</v>
      </c>
      <c r="G993" s="30"/>
      <c r="H993" s="26">
        <f t="shared" si="105"/>
        <v>42986</v>
      </c>
      <c r="I993" s="7" t="s">
        <v>1001</v>
      </c>
      <c r="J993" s="7" t="s">
        <v>20</v>
      </c>
      <c r="K993" s="7">
        <v>0.4</v>
      </c>
      <c r="L993" s="7"/>
      <c r="M993" s="7">
        <v>15.4</v>
      </c>
      <c r="N993" s="7">
        <v>19.8</v>
      </c>
      <c r="P993" s="26">
        <f t="shared" si="106"/>
        <v>42986</v>
      </c>
      <c r="Q993" s="7" t="s">
        <v>1001</v>
      </c>
      <c r="R993" s="7" t="s">
        <v>20</v>
      </c>
      <c r="S993" s="7"/>
      <c r="T993" s="7"/>
      <c r="U993" s="7"/>
      <c r="V993" s="7"/>
      <c r="X993" s="26">
        <f t="shared" si="107"/>
        <v>42986</v>
      </c>
      <c r="Y993" s="174" t="s">
        <v>1001</v>
      </c>
      <c r="Z993" s="174" t="s">
        <v>20</v>
      </c>
      <c r="AA993" s="174">
        <v>0.95</v>
      </c>
      <c r="AB993" s="174">
        <v>0</v>
      </c>
      <c r="AC993" s="174">
        <v>14.9</v>
      </c>
      <c r="AD993" s="174">
        <v>19.2</v>
      </c>
      <c r="AF993" s="26" t="e">
        <f t="shared" si="108"/>
        <v>#VALUE!</v>
      </c>
      <c r="AG993" s="7"/>
      <c r="AH993" s="7"/>
      <c r="AI993" s="7"/>
      <c r="AJ993" s="7"/>
      <c r="AK993" s="7"/>
      <c r="AL993" s="7"/>
      <c r="AN993" s="26" t="e">
        <f t="shared" si="109"/>
        <v>#VALUE!</v>
      </c>
      <c r="AO993" s="7"/>
      <c r="AP993" s="7"/>
      <c r="AQ993" s="7"/>
      <c r="AR993" s="7"/>
      <c r="AS993" s="7"/>
      <c r="AT993" s="7"/>
      <c r="AV993" s="26" t="e">
        <f t="shared" si="110"/>
        <v>#VALUE!</v>
      </c>
      <c r="AW993" s="7"/>
      <c r="AX993" s="7"/>
      <c r="AY993" s="7"/>
      <c r="AZ993" s="7"/>
      <c r="BA993" s="7"/>
      <c r="BB993" s="7"/>
    </row>
    <row r="994" spans="1:54" x14ac:dyDescent="0.45">
      <c r="A994" s="48">
        <f t="shared" si="111"/>
        <v>42987</v>
      </c>
      <c r="B994" s="60"/>
      <c r="C994" s="61">
        <f>INDEX(($I$12:$N$1473,$Q$12:$V$1473,$Y$12:$AD$1473),$A994-VLOOKUP($C$3,$CA$3:$CC$10,3,FALSE)+1,3,VLOOKUP($C$3,$CA$3:$CB$10,2,FALSE))</f>
        <v>2.6</v>
      </c>
      <c r="D994" s="61">
        <f>INDEX(($I$12:$N$1473,$Q$12:$V$1473,$Y$12:$AD$1473),$A994-VLOOKUP($C$3,$CA$3:$CC$10,3,FALSE)+1,4,VLOOKUP($C$3,$CA$3:$CB$10,2,FALSE))</f>
        <v>0</v>
      </c>
      <c r="E994" s="61">
        <f>INDEX(($I$12:$N$1473,$Q$12:$V$1473,$Y$12:$AD$1473),$A994-VLOOKUP($C$3,$CA$3:$CC$10,3,FALSE)+1,5,VLOOKUP($C$3,$CA$3:$CB$10,2,FALSE))</f>
        <v>12.7</v>
      </c>
      <c r="F994" s="62">
        <f>INDEX(($I$12:$N$1473,$Q$12:$V$1473,$Y$12:$AD$1473),$A994-VLOOKUP($C$3,$CA$3:$CC$10,3,FALSE)+1,6,VLOOKUP($C$3,$CA$3:$CB$10,2,FALSE))</f>
        <v>18.100000000000001</v>
      </c>
      <c r="G994" s="30"/>
      <c r="H994" s="26">
        <f t="shared" si="105"/>
        <v>42987</v>
      </c>
      <c r="I994" s="7" t="s">
        <v>1002</v>
      </c>
      <c r="J994" s="7" t="s">
        <v>20</v>
      </c>
      <c r="K994" s="7">
        <v>2.2000000000000002</v>
      </c>
      <c r="L994" s="7"/>
      <c r="M994" s="7">
        <v>13.2</v>
      </c>
      <c r="N994" s="7">
        <v>18.399999999999999</v>
      </c>
      <c r="P994" s="26">
        <f t="shared" si="106"/>
        <v>42987</v>
      </c>
      <c r="Q994" s="7" t="s">
        <v>1002</v>
      </c>
      <c r="R994" s="7" t="s">
        <v>20</v>
      </c>
      <c r="S994" s="7"/>
      <c r="T994" s="7"/>
      <c r="U994" s="7"/>
      <c r="V994" s="7"/>
      <c r="X994" s="26">
        <f t="shared" si="107"/>
        <v>42987</v>
      </c>
      <c r="Y994" s="174" t="s">
        <v>1002</v>
      </c>
      <c r="Z994" s="174" t="s">
        <v>20</v>
      </c>
      <c r="AA994" s="174">
        <v>2.6</v>
      </c>
      <c r="AB994" s="174">
        <v>0</v>
      </c>
      <c r="AC994" s="174">
        <v>12.7</v>
      </c>
      <c r="AD994" s="174">
        <v>18.100000000000001</v>
      </c>
      <c r="AF994" s="26" t="e">
        <f t="shared" si="108"/>
        <v>#VALUE!</v>
      </c>
      <c r="AG994" s="7"/>
      <c r="AH994" s="7"/>
      <c r="AI994" s="7"/>
      <c r="AJ994" s="7"/>
      <c r="AK994" s="7"/>
      <c r="AL994" s="7"/>
      <c r="AN994" s="26" t="e">
        <f t="shared" si="109"/>
        <v>#VALUE!</v>
      </c>
      <c r="AO994" s="7"/>
      <c r="AP994" s="7"/>
      <c r="AQ994" s="7"/>
      <c r="AR994" s="7"/>
      <c r="AS994" s="7"/>
      <c r="AT994" s="7"/>
      <c r="AV994" s="26" t="e">
        <f t="shared" si="110"/>
        <v>#VALUE!</v>
      </c>
      <c r="AW994" s="7"/>
      <c r="AX994" s="7"/>
      <c r="AY994" s="7"/>
      <c r="AZ994" s="7"/>
      <c r="BA994" s="7"/>
      <c r="BB994" s="7"/>
    </row>
    <row r="995" spans="1:54" x14ac:dyDescent="0.45">
      <c r="A995" s="48">
        <f t="shared" si="111"/>
        <v>42988</v>
      </c>
      <c r="B995" s="60"/>
      <c r="C995" s="61">
        <f>INDEX(($I$12:$N$1473,$Q$12:$V$1473,$Y$12:$AD$1473),$A995-VLOOKUP($C$3,$CA$3:$CC$10,3,FALSE)+1,3,VLOOKUP($C$3,$CA$3:$CB$10,2,FALSE))</f>
        <v>3.7</v>
      </c>
      <c r="D995" s="61">
        <f>INDEX(($I$12:$N$1473,$Q$12:$V$1473,$Y$12:$AD$1473),$A995-VLOOKUP($C$3,$CA$3:$CC$10,3,FALSE)+1,4,VLOOKUP($C$3,$CA$3:$CB$10,2,FALSE))</f>
        <v>0</v>
      </c>
      <c r="E995" s="61">
        <f>INDEX(($I$12:$N$1473,$Q$12:$V$1473,$Y$12:$AD$1473),$A995-VLOOKUP($C$3,$CA$3:$CC$10,3,FALSE)+1,5,VLOOKUP($C$3,$CA$3:$CB$10,2,FALSE))</f>
        <v>9</v>
      </c>
      <c r="F995" s="62">
        <f>INDEX(($I$12:$N$1473,$Q$12:$V$1473,$Y$12:$AD$1473),$A995-VLOOKUP($C$3,$CA$3:$CC$10,3,FALSE)+1,6,VLOOKUP($C$3,$CA$3:$CB$10,2,FALSE))</f>
        <v>19.600000000000001</v>
      </c>
      <c r="G995" s="30"/>
      <c r="H995" s="26">
        <f t="shared" si="105"/>
        <v>42988</v>
      </c>
      <c r="I995" s="7" t="s">
        <v>1003</v>
      </c>
      <c r="J995" s="7" t="s">
        <v>20</v>
      </c>
      <c r="K995" s="7">
        <v>3</v>
      </c>
      <c r="L995" s="7"/>
      <c r="M995" s="7">
        <v>10.199999999999999</v>
      </c>
      <c r="N995" s="7">
        <v>19.8</v>
      </c>
      <c r="P995" s="26">
        <f t="shared" si="106"/>
        <v>42988</v>
      </c>
      <c r="Q995" s="7" t="s">
        <v>1003</v>
      </c>
      <c r="R995" s="7" t="s">
        <v>20</v>
      </c>
      <c r="S995" s="7"/>
      <c r="T995" s="7"/>
      <c r="U995" s="7"/>
      <c r="V995" s="7"/>
      <c r="X995" s="26">
        <f t="shared" si="107"/>
        <v>42988</v>
      </c>
      <c r="Y995" s="174" t="s">
        <v>1003</v>
      </c>
      <c r="Z995" s="174" t="s">
        <v>20</v>
      </c>
      <c r="AA995" s="174">
        <v>3.7</v>
      </c>
      <c r="AB995" s="174">
        <v>0</v>
      </c>
      <c r="AC995" s="174">
        <v>9</v>
      </c>
      <c r="AD995" s="174">
        <v>19.600000000000001</v>
      </c>
      <c r="AF995" s="26" t="e">
        <f t="shared" si="108"/>
        <v>#VALUE!</v>
      </c>
      <c r="AG995" s="7"/>
      <c r="AH995" s="7"/>
      <c r="AI995" s="7"/>
      <c r="AJ995" s="7"/>
      <c r="AK995" s="7"/>
      <c r="AL995" s="7"/>
      <c r="AN995" s="26" t="e">
        <f t="shared" si="109"/>
        <v>#VALUE!</v>
      </c>
      <c r="AO995" s="7"/>
      <c r="AP995" s="7"/>
      <c r="AQ995" s="7"/>
      <c r="AR995" s="7"/>
      <c r="AS995" s="7"/>
      <c r="AT995" s="7"/>
      <c r="AV995" s="26" t="e">
        <f t="shared" si="110"/>
        <v>#VALUE!</v>
      </c>
      <c r="AW995" s="7"/>
      <c r="AX995" s="7"/>
      <c r="AY995" s="7"/>
      <c r="AZ995" s="7"/>
      <c r="BA995" s="7"/>
      <c r="BB995" s="7"/>
    </row>
    <row r="996" spans="1:54" x14ac:dyDescent="0.45">
      <c r="A996" s="48">
        <f t="shared" si="111"/>
        <v>42989</v>
      </c>
      <c r="B996" s="60"/>
      <c r="C996" s="61">
        <f>INDEX(($I$12:$N$1473,$Q$12:$V$1473,$Y$12:$AD$1473),$A996-VLOOKUP($C$3,$CA$3:$CC$10,3,FALSE)+1,3,VLOOKUP($C$3,$CA$3:$CB$10,2,FALSE))</f>
        <v>2.75</v>
      </c>
      <c r="D996" s="61">
        <f>INDEX(($I$12:$N$1473,$Q$12:$V$1473,$Y$12:$AD$1473),$A996-VLOOKUP($C$3,$CA$3:$CC$10,3,FALSE)+1,4,VLOOKUP($C$3,$CA$3:$CB$10,2,FALSE))</f>
        <v>0</v>
      </c>
      <c r="E996" s="61">
        <f>INDEX(($I$12:$N$1473,$Q$12:$V$1473,$Y$12:$AD$1473),$A996-VLOOKUP($C$3,$CA$3:$CC$10,3,FALSE)+1,5,VLOOKUP($C$3,$CA$3:$CB$10,2,FALSE))</f>
        <v>11.9</v>
      </c>
      <c r="F996" s="62">
        <f>INDEX(($I$12:$N$1473,$Q$12:$V$1473,$Y$12:$AD$1473),$A996-VLOOKUP($C$3,$CA$3:$CC$10,3,FALSE)+1,6,VLOOKUP($C$3,$CA$3:$CB$10,2,FALSE))</f>
        <v>18.600000000000001</v>
      </c>
      <c r="G996" s="30"/>
      <c r="H996" s="26">
        <f t="shared" si="105"/>
        <v>42989</v>
      </c>
      <c r="I996" s="7" t="s">
        <v>1004</v>
      </c>
      <c r="J996" s="7" t="s">
        <v>20</v>
      </c>
      <c r="K996" s="7">
        <v>2.8</v>
      </c>
      <c r="L996" s="7"/>
      <c r="M996" s="7">
        <v>12</v>
      </c>
      <c r="N996" s="7">
        <v>18.399999999999999</v>
      </c>
      <c r="P996" s="26">
        <f t="shared" si="106"/>
        <v>42989</v>
      </c>
      <c r="Q996" s="7" t="s">
        <v>1004</v>
      </c>
      <c r="R996" s="7" t="s">
        <v>20</v>
      </c>
      <c r="S996" s="7"/>
      <c r="T996" s="7"/>
      <c r="U996" s="7"/>
      <c r="V996" s="7"/>
      <c r="X996" s="26">
        <f t="shared" si="107"/>
        <v>42989</v>
      </c>
      <c r="Y996" s="174" t="s">
        <v>1004</v>
      </c>
      <c r="Z996" s="174" t="s">
        <v>20</v>
      </c>
      <c r="AA996" s="174">
        <v>2.75</v>
      </c>
      <c r="AB996" s="174">
        <v>0</v>
      </c>
      <c r="AC996" s="174">
        <v>11.9</v>
      </c>
      <c r="AD996" s="174">
        <v>18.600000000000001</v>
      </c>
      <c r="AF996" s="26" t="e">
        <f t="shared" si="108"/>
        <v>#VALUE!</v>
      </c>
      <c r="AG996" s="7"/>
      <c r="AH996" s="7"/>
      <c r="AI996" s="7"/>
      <c r="AJ996" s="7"/>
      <c r="AK996" s="7"/>
      <c r="AL996" s="7"/>
      <c r="AN996" s="26" t="e">
        <f t="shared" si="109"/>
        <v>#VALUE!</v>
      </c>
      <c r="AO996" s="7"/>
      <c r="AP996" s="7"/>
      <c r="AQ996" s="7"/>
      <c r="AR996" s="7"/>
      <c r="AS996" s="7"/>
      <c r="AT996" s="7"/>
      <c r="AV996" s="26" t="e">
        <f t="shared" si="110"/>
        <v>#VALUE!</v>
      </c>
      <c r="AW996" s="7"/>
      <c r="AX996" s="7"/>
      <c r="AY996" s="7"/>
      <c r="AZ996" s="7"/>
      <c r="BA996" s="7"/>
      <c r="BB996" s="7"/>
    </row>
    <row r="997" spans="1:54" x14ac:dyDescent="0.45">
      <c r="A997" s="48">
        <f t="shared" si="111"/>
        <v>42990</v>
      </c>
      <c r="B997" s="60"/>
      <c r="C997" s="61">
        <f>INDEX(($I$12:$N$1473,$Q$12:$V$1473,$Y$12:$AD$1473),$A997-VLOOKUP($C$3,$CA$3:$CC$10,3,FALSE)+1,3,VLOOKUP($C$3,$CA$3:$CB$10,2,FALSE))</f>
        <v>3.2</v>
      </c>
      <c r="D997" s="61">
        <f>INDEX(($I$12:$N$1473,$Q$12:$V$1473,$Y$12:$AD$1473),$A997-VLOOKUP($C$3,$CA$3:$CC$10,3,FALSE)+1,4,VLOOKUP($C$3,$CA$3:$CB$10,2,FALSE))</f>
        <v>0</v>
      </c>
      <c r="E997" s="61">
        <f>INDEX(($I$12:$N$1473,$Q$12:$V$1473,$Y$12:$AD$1473),$A997-VLOOKUP($C$3,$CA$3:$CC$10,3,FALSE)+1,5,VLOOKUP($C$3,$CA$3:$CB$10,2,FALSE))</f>
        <v>10.6</v>
      </c>
      <c r="F997" s="62">
        <f>INDEX(($I$12:$N$1473,$Q$12:$V$1473,$Y$12:$AD$1473),$A997-VLOOKUP($C$3,$CA$3:$CC$10,3,FALSE)+1,6,VLOOKUP($C$3,$CA$3:$CB$10,2,FALSE))</f>
        <v>19</v>
      </c>
      <c r="G997" s="30"/>
      <c r="H997" s="26">
        <f t="shared" si="105"/>
        <v>42990</v>
      </c>
      <c r="I997" s="7" t="s">
        <v>1005</v>
      </c>
      <c r="J997" s="7" t="s">
        <v>20</v>
      </c>
      <c r="K997" s="7">
        <v>2.6</v>
      </c>
      <c r="L997" s="7"/>
      <c r="M997" s="7">
        <v>11.6</v>
      </c>
      <c r="N997" s="7">
        <v>19.2</v>
      </c>
      <c r="P997" s="26">
        <f t="shared" si="106"/>
        <v>42990</v>
      </c>
      <c r="Q997" s="7" t="s">
        <v>1005</v>
      </c>
      <c r="R997" s="7" t="s">
        <v>20</v>
      </c>
      <c r="S997" s="7"/>
      <c r="T997" s="7"/>
      <c r="U997" s="7"/>
      <c r="V997" s="7"/>
      <c r="X997" s="26">
        <f t="shared" si="107"/>
        <v>42990</v>
      </c>
      <c r="Y997" s="174" t="s">
        <v>1005</v>
      </c>
      <c r="Z997" s="174" t="s">
        <v>20</v>
      </c>
      <c r="AA997" s="174">
        <v>3.2</v>
      </c>
      <c r="AB997" s="174">
        <v>0</v>
      </c>
      <c r="AC997" s="174">
        <v>10.6</v>
      </c>
      <c r="AD997" s="174">
        <v>19</v>
      </c>
      <c r="AF997" s="26" t="e">
        <f t="shared" si="108"/>
        <v>#VALUE!</v>
      </c>
      <c r="AG997" s="7"/>
      <c r="AH997" s="7"/>
      <c r="AI997" s="7"/>
      <c r="AJ997" s="7"/>
      <c r="AK997" s="7"/>
      <c r="AL997" s="7"/>
      <c r="AN997" s="26" t="e">
        <f t="shared" si="109"/>
        <v>#VALUE!</v>
      </c>
      <c r="AO997" s="7"/>
      <c r="AP997" s="7"/>
      <c r="AQ997" s="7"/>
      <c r="AR997" s="7"/>
      <c r="AS997" s="7"/>
      <c r="AT997" s="7"/>
      <c r="AV997" s="26" t="e">
        <f t="shared" si="110"/>
        <v>#VALUE!</v>
      </c>
      <c r="AW997" s="7"/>
      <c r="AX997" s="7"/>
      <c r="AY997" s="7"/>
      <c r="AZ997" s="7"/>
      <c r="BA997" s="7"/>
      <c r="BB997" s="7"/>
    </row>
    <row r="998" spans="1:54" x14ac:dyDescent="0.45">
      <c r="A998" s="48">
        <f t="shared" si="111"/>
        <v>42991</v>
      </c>
      <c r="B998" s="60"/>
      <c r="C998" s="61">
        <f>INDEX(($I$12:$N$1473,$Q$12:$V$1473,$Y$12:$AD$1473),$A998-VLOOKUP($C$3,$CA$3:$CC$10,3,FALSE)+1,3,VLOOKUP($C$3,$CA$3:$CB$10,2,FALSE))</f>
        <v>2.7</v>
      </c>
      <c r="D998" s="61">
        <f>INDEX(($I$12:$N$1473,$Q$12:$V$1473,$Y$12:$AD$1473),$A998-VLOOKUP($C$3,$CA$3:$CC$10,3,FALSE)+1,4,VLOOKUP($C$3,$CA$3:$CB$10,2,FALSE))</f>
        <v>0</v>
      </c>
      <c r="E998" s="61">
        <f>INDEX(($I$12:$N$1473,$Q$12:$V$1473,$Y$12:$AD$1473),$A998-VLOOKUP($C$3,$CA$3:$CC$10,3,FALSE)+1,5,VLOOKUP($C$3,$CA$3:$CB$10,2,FALSE))</f>
        <v>12.1</v>
      </c>
      <c r="F998" s="62">
        <f>INDEX(($I$12:$N$1473,$Q$12:$V$1473,$Y$12:$AD$1473),$A998-VLOOKUP($C$3,$CA$3:$CC$10,3,FALSE)+1,6,VLOOKUP($C$3,$CA$3:$CB$10,2,FALSE))</f>
        <v>18.5</v>
      </c>
      <c r="G998" s="30"/>
      <c r="H998" s="26">
        <f t="shared" si="105"/>
        <v>42991</v>
      </c>
      <c r="I998" s="7" t="s">
        <v>1006</v>
      </c>
      <c r="J998" s="7" t="s">
        <v>20</v>
      </c>
      <c r="K998" s="7">
        <v>2.65</v>
      </c>
      <c r="L998" s="7"/>
      <c r="M998" s="7">
        <v>12.3</v>
      </c>
      <c r="N998" s="7">
        <v>18.399999999999999</v>
      </c>
      <c r="P998" s="26">
        <f t="shared" si="106"/>
        <v>42991</v>
      </c>
      <c r="Q998" s="7" t="s">
        <v>1006</v>
      </c>
      <c r="R998" s="7" t="s">
        <v>20</v>
      </c>
      <c r="S998" s="7"/>
      <c r="T998" s="7"/>
      <c r="U998" s="7"/>
      <c r="V998" s="7"/>
      <c r="X998" s="26">
        <f t="shared" si="107"/>
        <v>42991</v>
      </c>
      <c r="Y998" s="174" t="s">
        <v>1006</v>
      </c>
      <c r="Z998" s="174" t="s">
        <v>20</v>
      </c>
      <c r="AA998" s="174">
        <v>2.7</v>
      </c>
      <c r="AB998" s="174">
        <v>0</v>
      </c>
      <c r="AC998" s="174">
        <v>12.1</v>
      </c>
      <c r="AD998" s="174">
        <v>18.5</v>
      </c>
      <c r="AF998" s="26" t="e">
        <f t="shared" si="108"/>
        <v>#VALUE!</v>
      </c>
      <c r="AG998" s="7"/>
      <c r="AH998" s="7"/>
      <c r="AI998" s="7"/>
      <c r="AJ998" s="7"/>
      <c r="AK998" s="7"/>
      <c r="AL998" s="7"/>
      <c r="AN998" s="26" t="e">
        <f t="shared" si="109"/>
        <v>#VALUE!</v>
      </c>
      <c r="AO998" s="7"/>
      <c r="AP998" s="7"/>
      <c r="AQ998" s="7"/>
      <c r="AR998" s="7"/>
      <c r="AS998" s="7"/>
      <c r="AT998" s="7"/>
      <c r="AV998" s="26" t="e">
        <f t="shared" si="110"/>
        <v>#VALUE!</v>
      </c>
      <c r="AW998" s="7"/>
      <c r="AX998" s="7"/>
      <c r="AY998" s="7"/>
      <c r="AZ998" s="7"/>
      <c r="BA998" s="7"/>
      <c r="BB998" s="7"/>
    </row>
    <row r="999" spans="1:54" x14ac:dyDescent="0.45">
      <c r="A999" s="48">
        <f t="shared" si="111"/>
        <v>42992</v>
      </c>
      <c r="B999" s="60"/>
      <c r="C999" s="61">
        <f>INDEX(($I$12:$N$1473,$Q$12:$V$1473,$Y$12:$AD$1473),$A999-VLOOKUP($C$3,$CA$3:$CC$10,3,FALSE)+1,3,VLOOKUP($C$3,$CA$3:$CB$10,2,FALSE))</f>
        <v>3.75</v>
      </c>
      <c r="D999" s="61">
        <f>INDEX(($I$12:$N$1473,$Q$12:$V$1473,$Y$12:$AD$1473),$A999-VLOOKUP($C$3,$CA$3:$CC$10,3,FALSE)+1,4,VLOOKUP($C$3,$CA$3:$CB$10,2,FALSE))</f>
        <v>0</v>
      </c>
      <c r="E999" s="61">
        <f>INDEX(($I$12:$N$1473,$Q$12:$V$1473,$Y$12:$AD$1473),$A999-VLOOKUP($C$3,$CA$3:$CC$10,3,FALSE)+1,5,VLOOKUP($C$3,$CA$3:$CB$10,2,FALSE))</f>
        <v>10.5</v>
      </c>
      <c r="F999" s="62">
        <f>INDEX(($I$12:$N$1473,$Q$12:$V$1473,$Y$12:$AD$1473),$A999-VLOOKUP($C$3,$CA$3:$CC$10,3,FALSE)+1,6,VLOOKUP($C$3,$CA$3:$CB$10,2,FALSE))</f>
        <v>18</v>
      </c>
      <c r="G999" s="30"/>
      <c r="H999" s="26">
        <f t="shared" si="105"/>
        <v>42992</v>
      </c>
      <c r="I999" s="7" t="s">
        <v>1007</v>
      </c>
      <c r="J999" s="7" t="s">
        <v>20</v>
      </c>
      <c r="K999" s="7">
        <v>3.95</v>
      </c>
      <c r="L999" s="7"/>
      <c r="M999" s="7">
        <v>11.3</v>
      </c>
      <c r="N999" s="7">
        <v>16.8</v>
      </c>
      <c r="P999" s="26">
        <f t="shared" si="106"/>
        <v>42992</v>
      </c>
      <c r="Q999" s="7" t="s">
        <v>1007</v>
      </c>
      <c r="R999" s="7" t="s">
        <v>20</v>
      </c>
      <c r="S999" s="7"/>
      <c r="T999" s="7"/>
      <c r="U999" s="7"/>
      <c r="V999" s="7"/>
      <c r="X999" s="26">
        <f t="shared" si="107"/>
        <v>42992</v>
      </c>
      <c r="Y999" s="174" t="s">
        <v>1007</v>
      </c>
      <c r="Z999" s="174" t="s">
        <v>20</v>
      </c>
      <c r="AA999" s="174">
        <v>3.75</v>
      </c>
      <c r="AB999" s="174">
        <v>0</v>
      </c>
      <c r="AC999" s="174">
        <v>10.5</v>
      </c>
      <c r="AD999" s="174">
        <v>18</v>
      </c>
      <c r="AF999" s="26" t="e">
        <f t="shared" si="108"/>
        <v>#VALUE!</v>
      </c>
      <c r="AG999" s="7"/>
      <c r="AH999" s="7"/>
      <c r="AI999" s="7"/>
      <c r="AJ999" s="7"/>
      <c r="AK999" s="7"/>
      <c r="AL999" s="7"/>
      <c r="AN999" s="26" t="e">
        <f t="shared" si="109"/>
        <v>#VALUE!</v>
      </c>
      <c r="AO999" s="7"/>
      <c r="AP999" s="7"/>
      <c r="AQ999" s="7"/>
      <c r="AR999" s="7"/>
      <c r="AS999" s="7"/>
      <c r="AT999" s="7"/>
      <c r="AV999" s="26" t="e">
        <f t="shared" si="110"/>
        <v>#VALUE!</v>
      </c>
      <c r="AW999" s="7"/>
      <c r="AX999" s="7"/>
      <c r="AY999" s="7"/>
      <c r="AZ999" s="7"/>
      <c r="BA999" s="7"/>
      <c r="BB999" s="7"/>
    </row>
    <row r="1000" spans="1:54" x14ac:dyDescent="0.45">
      <c r="A1000" s="48">
        <f t="shared" si="111"/>
        <v>42993</v>
      </c>
      <c r="B1000" s="60"/>
      <c r="C1000" s="61">
        <f>INDEX(($I$12:$N$1473,$Q$12:$V$1473,$Y$12:$AD$1473),$A1000-VLOOKUP($C$3,$CA$3:$CC$10,3,FALSE)+1,3,VLOOKUP($C$3,$CA$3:$CB$10,2,FALSE))</f>
        <v>5.3</v>
      </c>
      <c r="D1000" s="61">
        <f>INDEX(($I$12:$N$1473,$Q$12:$V$1473,$Y$12:$AD$1473),$A1000-VLOOKUP($C$3,$CA$3:$CC$10,3,FALSE)+1,4,VLOOKUP($C$3,$CA$3:$CB$10,2,FALSE))</f>
        <v>0</v>
      </c>
      <c r="E1000" s="61">
        <f>INDEX(($I$12:$N$1473,$Q$12:$V$1473,$Y$12:$AD$1473),$A1000-VLOOKUP($C$3,$CA$3:$CC$10,3,FALSE)+1,5,VLOOKUP($C$3,$CA$3:$CB$10,2,FALSE))</f>
        <v>7.5</v>
      </c>
      <c r="F1000" s="62">
        <f>INDEX(($I$12:$N$1473,$Q$12:$V$1473,$Y$12:$AD$1473),$A1000-VLOOKUP($C$3,$CA$3:$CC$10,3,FALSE)+1,6,VLOOKUP($C$3,$CA$3:$CB$10,2,FALSE))</f>
        <v>17.899999999999999</v>
      </c>
      <c r="G1000" s="30"/>
      <c r="H1000" s="26">
        <f t="shared" si="105"/>
        <v>42993</v>
      </c>
      <c r="I1000" s="7" t="s">
        <v>1008</v>
      </c>
      <c r="J1000" s="7" t="s">
        <v>20</v>
      </c>
      <c r="K1000" s="7">
        <v>4.3</v>
      </c>
      <c r="L1000" s="7"/>
      <c r="M1000" s="7">
        <v>9.6</v>
      </c>
      <c r="N1000" s="7">
        <v>17.8</v>
      </c>
      <c r="P1000" s="26">
        <f t="shared" si="106"/>
        <v>42993</v>
      </c>
      <c r="Q1000" s="7" t="s">
        <v>1008</v>
      </c>
      <c r="R1000" s="7" t="s">
        <v>20</v>
      </c>
      <c r="S1000" s="7"/>
      <c r="T1000" s="7"/>
      <c r="U1000" s="7"/>
      <c r="V1000" s="7"/>
      <c r="X1000" s="26">
        <f t="shared" si="107"/>
        <v>42993</v>
      </c>
      <c r="Y1000" s="174" t="s">
        <v>1008</v>
      </c>
      <c r="Z1000" s="174" t="s">
        <v>20</v>
      </c>
      <c r="AA1000" s="174">
        <v>5.3</v>
      </c>
      <c r="AB1000" s="174">
        <v>0</v>
      </c>
      <c r="AC1000" s="174">
        <v>7.5</v>
      </c>
      <c r="AD1000" s="174">
        <v>17.899999999999999</v>
      </c>
      <c r="AF1000" s="26" t="e">
        <f t="shared" si="108"/>
        <v>#VALUE!</v>
      </c>
      <c r="AG1000" s="7"/>
      <c r="AH1000" s="7"/>
      <c r="AI1000" s="7"/>
      <c r="AJ1000" s="7"/>
      <c r="AK1000" s="7"/>
      <c r="AL1000" s="7"/>
      <c r="AN1000" s="26" t="e">
        <f t="shared" si="109"/>
        <v>#VALUE!</v>
      </c>
      <c r="AO1000" s="7"/>
      <c r="AP1000" s="7"/>
      <c r="AQ1000" s="7"/>
      <c r="AR1000" s="7"/>
      <c r="AS1000" s="7"/>
      <c r="AT1000" s="7"/>
      <c r="AV1000" s="26" t="e">
        <f t="shared" si="110"/>
        <v>#VALUE!</v>
      </c>
      <c r="AW1000" s="7"/>
      <c r="AX1000" s="7"/>
      <c r="AY1000" s="7"/>
      <c r="AZ1000" s="7"/>
      <c r="BA1000" s="7"/>
      <c r="BB1000" s="7"/>
    </row>
    <row r="1001" spans="1:54" x14ac:dyDescent="0.45">
      <c r="A1001" s="48">
        <f t="shared" si="111"/>
        <v>42994</v>
      </c>
      <c r="B1001" s="60"/>
      <c r="C1001" s="61">
        <f>INDEX(($I$12:$N$1473,$Q$12:$V$1473,$Y$12:$AD$1473),$A1001-VLOOKUP($C$3,$CA$3:$CC$10,3,FALSE)+1,3,VLOOKUP($C$3,$CA$3:$CB$10,2,FALSE))</f>
        <v>6.95</v>
      </c>
      <c r="D1001" s="61">
        <f>INDEX(($I$12:$N$1473,$Q$12:$V$1473,$Y$12:$AD$1473),$A1001-VLOOKUP($C$3,$CA$3:$CC$10,3,FALSE)+1,4,VLOOKUP($C$3,$CA$3:$CB$10,2,FALSE))</f>
        <v>0</v>
      </c>
      <c r="E1001" s="61">
        <f>INDEX(($I$12:$N$1473,$Q$12:$V$1473,$Y$12:$AD$1473),$A1001-VLOOKUP($C$3,$CA$3:$CC$10,3,FALSE)+1,5,VLOOKUP($C$3,$CA$3:$CB$10,2,FALSE))</f>
        <v>5.7</v>
      </c>
      <c r="F1001" s="62">
        <f>INDEX(($I$12:$N$1473,$Q$12:$V$1473,$Y$12:$AD$1473),$A1001-VLOOKUP($C$3,$CA$3:$CC$10,3,FALSE)+1,6,VLOOKUP($C$3,$CA$3:$CB$10,2,FALSE))</f>
        <v>16.399999999999999</v>
      </c>
      <c r="G1001" s="30"/>
      <c r="H1001" s="26">
        <f t="shared" si="105"/>
        <v>42994</v>
      </c>
      <c r="I1001" s="7" t="s">
        <v>1009</v>
      </c>
      <c r="J1001" s="7" t="s">
        <v>20</v>
      </c>
      <c r="K1001" s="7">
        <v>5.65</v>
      </c>
      <c r="L1001" s="7"/>
      <c r="M1001" s="7">
        <v>8.3000000000000007</v>
      </c>
      <c r="N1001" s="7">
        <v>16.399999999999999</v>
      </c>
      <c r="P1001" s="26">
        <f t="shared" si="106"/>
        <v>42994</v>
      </c>
      <c r="Q1001" s="7" t="s">
        <v>1009</v>
      </c>
      <c r="R1001" s="7" t="s">
        <v>20</v>
      </c>
      <c r="S1001" s="7"/>
      <c r="T1001" s="7"/>
      <c r="U1001" s="7"/>
      <c r="V1001" s="7"/>
      <c r="X1001" s="26">
        <f t="shared" si="107"/>
        <v>42994</v>
      </c>
      <c r="Y1001" s="174" t="s">
        <v>1009</v>
      </c>
      <c r="Z1001" s="174" t="s">
        <v>20</v>
      </c>
      <c r="AA1001" s="174">
        <v>6.95</v>
      </c>
      <c r="AB1001" s="174">
        <v>0</v>
      </c>
      <c r="AC1001" s="174">
        <v>5.7</v>
      </c>
      <c r="AD1001" s="174">
        <v>16.399999999999999</v>
      </c>
      <c r="AF1001" s="26" t="e">
        <f t="shared" si="108"/>
        <v>#VALUE!</v>
      </c>
      <c r="AG1001" s="7"/>
      <c r="AH1001" s="7"/>
      <c r="AI1001" s="7"/>
      <c r="AJ1001" s="7"/>
      <c r="AK1001" s="7"/>
      <c r="AL1001" s="7"/>
      <c r="AN1001" s="26" t="e">
        <f t="shared" si="109"/>
        <v>#VALUE!</v>
      </c>
      <c r="AO1001" s="7"/>
      <c r="AP1001" s="7"/>
      <c r="AQ1001" s="7"/>
      <c r="AR1001" s="7"/>
      <c r="AS1001" s="7"/>
      <c r="AT1001" s="7"/>
      <c r="AV1001" s="26" t="e">
        <f t="shared" si="110"/>
        <v>#VALUE!</v>
      </c>
      <c r="AW1001" s="7"/>
      <c r="AX1001" s="7"/>
      <c r="AY1001" s="7"/>
      <c r="AZ1001" s="7"/>
      <c r="BA1001" s="7"/>
      <c r="BB1001" s="7"/>
    </row>
    <row r="1002" spans="1:54" x14ac:dyDescent="0.45">
      <c r="A1002" s="48">
        <f t="shared" si="111"/>
        <v>42995</v>
      </c>
      <c r="B1002" s="60"/>
      <c r="C1002" s="61">
        <f>INDEX(($I$12:$N$1473,$Q$12:$V$1473,$Y$12:$AD$1473),$A1002-VLOOKUP($C$3,$CA$3:$CC$10,3,FALSE)+1,3,VLOOKUP($C$3,$CA$3:$CB$10,2,FALSE))</f>
        <v>6.1</v>
      </c>
      <c r="D1002" s="61">
        <f>INDEX(($I$12:$N$1473,$Q$12:$V$1473,$Y$12:$AD$1473),$A1002-VLOOKUP($C$3,$CA$3:$CC$10,3,FALSE)+1,4,VLOOKUP($C$3,$CA$3:$CB$10,2,FALSE))</f>
        <v>0</v>
      </c>
      <c r="E1002" s="61">
        <f>INDEX(($I$12:$N$1473,$Q$12:$V$1473,$Y$12:$AD$1473),$A1002-VLOOKUP($C$3,$CA$3:$CC$10,3,FALSE)+1,5,VLOOKUP($C$3,$CA$3:$CB$10,2,FALSE))</f>
        <v>7.6</v>
      </c>
      <c r="F1002" s="62">
        <f>INDEX(($I$12:$N$1473,$Q$12:$V$1473,$Y$12:$AD$1473),$A1002-VLOOKUP($C$3,$CA$3:$CC$10,3,FALSE)+1,6,VLOOKUP($C$3,$CA$3:$CB$10,2,FALSE))</f>
        <v>16.2</v>
      </c>
      <c r="G1002" s="30"/>
      <c r="H1002" s="26">
        <f t="shared" si="105"/>
        <v>42995</v>
      </c>
      <c r="I1002" s="7" t="s">
        <v>1010</v>
      </c>
      <c r="J1002" s="7" t="s">
        <v>20</v>
      </c>
      <c r="K1002" s="7">
        <v>4.9000000000000004</v>
      </c>
      <c r="L1002" s="7"/>
      <c r="M1002" s="7">
        <v>9</v>
      </c>
      <c r="N1002" s="7">
        <v>17.2</v>
      </c>
      <c r="P1002" s="26">
        <f t="shared" si="106"/>
        <v>42995</v>
      </c>
      <c r="Q1002" s="7" t="s">
        <v>1010</v>
      </c>
      <c r="R1002" s="7" t="s">
        <v>20</v>
      </c>
      <c r="S1002" s="7"/>
      <c r="T1002" s="7"/>
      <c r="U1002" s="7"/>
      <c r="V1002" s="7"/>
      <c r="X1002" s="26">
        <f t="shared" si="107"/>
        <v>42995</v>
      </c>
      <c r="Y1002" s="174" t="s">
        <v>1010</v>
      </c>
      <c r="Z1002" s="174" t="s">
        <v>20</v>
      </c>
      <c r="AA1002" s="174">
        <v>6.1</v>
      </c>
      <c r="AB1002" s="174">
        <v>0</v>
      </c>
      <c r="AC1002" s="174">
        <v>7.6</v>
      </c>
      <c r="AD1002" s="174">
        <v>16.2</v>
      </c>
      <c r="AF1002" s="26" t="e">
        <f t="shared" si="108"/>
        <v>#VALUE!</v>
      </c>
      <c r="AG1002" s="7"/>
      <c r="AH1002" s="7"/>
      <c r="AI1002" s="7"/>
      <c r="AJ1002" s="7"/>
      <c r="AK1002" s="7"/>
      <c r="AL1002" s="7"/>
      <c r="AN1002" s="26" t="e">
        <f t="shared" si="109"/>
        <v>#VALUE!</v>
      </c>
      <c r="AO1002" s="7"/>
      <c r="AP1002" s="7"/>
      <c r="AQ1002" s="7"/>
      <c r="AR1002" s="7"/>
      <c r="AS1002" s="7"/>
      <c r="AT1002" s="7"/>
      <c r="AV1002" s="26" t="e">
        <f t="shared" si="110"/>
        <v>#VALUE!</v>
      </c>
      <c r="AW1002" s="7"/>
      <c r="AX1002" s="7"/>
      <c r="AY1002" s="7"/>
      <c r="AZ1002" s="7"/>
      <c r="BA1002" s="7"/>
      <c r="BB1002" s="7"/>
    </row>
    <row r="1003" spans="1:54" x14ac:dyDescent="0.45">
      <c r="A1003" s="48">
        <f t="shared" si="111"/>
        <v>42996</v>
      </c>
      <c r="B1003" s="60"/>
      <c r="C1003" s="61">
        <f>INDEX(($I$12:$N$1473,$Q$12:$V$1473,$Y$12:$AD$1473),$A1003-VLOOKUP($C$3,$CA$3:$CC$10,3,FALSE)+1,3,VLOOKUP($C$3,$CA$3:$CB$10,2,FALSE))</f>
        <v>6.3</v>
      </c>
      <c r="D1003" s="61">
        <f>INDEX(($I$12:$N$1473,$Q$12:$V$1473,$Y$12:$AD$1473),$A1003-VLOOKUP($C$3,$CA$3:$CC$10,3,FALSE)+1,4,VLOOKUP($C$3,$CA$3:$CB$10,2,FALSE))</f>
        <v>0</v>
      </c>
      <c r="E1003" s="61">
        <f>INDEX(($I$12:$N$1473,$Q$12:$V$1473,$Y$12:$AD$1473),$A1003-VLOOKUP($C$3,$CA$3:$CC$10,3,FALSE)+1,5,VLOOKUP($C$3,$CA$3:$CB$10,2,FALSE))</f>
        <v>6.1</v>
      </c>
      <c r="F1003" s="62">
        <f>INDEX(($I$12:$N$1473,$Q$12:$V$1473,$Y$12:$AD$1473),$A1003-VLOOKUP($C$3,$CA$3:$CC$10,3,FALSE)+1,6,VLOOKUP($C$3,$CA$3:$CB$10,2,FALSE))</f>
        <v>17.3</v>
      </c>
      <c r="G1003" s="30"/>
      <c r="H1003" s="26">
        <f t="shared" si="105"/>
        <v>42996</v>
      </c>
      <c r="I1003" s="7" t="s">
        <v>1011</v>
      </c>
      <c r="J1003" s="7" t="s">
        <v>20</v>
      </c>
      <c r="K1003" s="7">
        <v>5.0999999999999996</v>
      </c>
      <c r="L1003" s="7"/>
      <c r="M1003" s="7">
        <v>7.9</v>
      </c>
      <c r="N1003" s="7">
        <v>17.899999999999999</v>
      </c>
      <c r="P1003" s="26">
        <f t="shared" si="106"/>
        <v>42996</v>
      </c>
      <c r="Q1003" s="7" t="s">
        <v>1011</v>
      </c>
      <c r="R1003" s="7" t="s">
        <v>20</v>
      </c>
      <c r="S1003" s="7"/>
      <c r="T1003" s="7"/>
      <c r="U1003" s="7"/>
      <c r="V1003" s="7"/>
      <c r="X1003" s="26">
        <f t="shared" si="107"/>
        <v>42996</v>
      </c>
      <c r="Y1003" s="174" t="s">
        <v>1011</v>
      </c>
      <c r="Z1003" s="174" t="s">
        <v>20</v>
      </c>
      <c r="AA1003" s="174">
        <v>6.3</v>
      </c>
      <c r="AB1003" s="174">
        <v>0</v>
      </c>
      <c r="AC1003" s="174">
        <v>6.1</v>
      </c>
      <c r="AD1003" s="174">
        <v>17.3</v>
      </c>
      <c r="AF1003" s="26" t="e">
        <f t="shared" si="108"/>
        <v>#VALUE!</v>
      </c>
      <c r="AG1003" s="7"/>
      <c r="AH1003" s="7"/>
      <c r="AI1003" s="7"/>
      <c r="AJ1003" s="7"/>
      <c r="AK1003" s="7"/>
      <c r="AL1003" s="7"/>
      <c r="AN1003" s="26" t="e">
        <f t="shared" si="109"/>
        <v>#VALUE!</v>
      </c>
      <c r="AO1003" s="7"/>
      <c r="AP1003" s="7"/>
      <c r="AQ1003" s="7"/>
      <c r="AR1003" s="7"/>
      <c r="AS1003" s="7"/>
      <c r="AT1003" s="7"/>
      <c r="AV1003" s="26" t="e">
        <f t="shared" si="110"/>
        <v>#VALUE!</v>
      </c>
      <c r="AW1003" s="7"/>
      <c r="AX1003" s="7"/>
      <c r="AY1003" s="7"/>
      <c r="AZ1003" s="7"/>
      <c r="BA1003" s="7"/>
      <c r="BB1003" s="7"/>
    </row>
    <row r="1004" spans="1:54" x14ac:dyDescent="0.45">
      <c r="A1004" s="48">
        <f t="shared" si="111"/>
        <v>42997</v>
      </c>
      <c r="B1004" s="60"/>
      <c r="C1004" s="61">
        <f>INDEX(($I$12:$N$1473,$Q$12:$V$1473,$Y$12:$AD$1473),$A1004-VLOOKUP($C$3,$CA$3:$CC$10,3,FALSE)+1,3,VLOOKUP($C$3,$CA$3:$CB$10,2,FALSE))</f>
        <v>4.8499999999999996</v>
      </c>
      <c r="D1004" s="61">
        <f>INDEX(($I$12:$N$1473,$Q$12:$V$1473,$Y$12:$AD$1473),$A1004-VLOOKUP($C$3,$CA$3:$CC$10,3,FALSE)+1,4,VLOOKUP($C$3,$CA$3:$CB$10,2,FALSE))</f>
        <v>0</v>
      </c>
      <c r="E1004" s="61">
        <f>INDEX(($I$12:$N$1473,$Q$12:$V$1473,$Y$12:$AD$1473),$A1004-VLOOKUP($C$3,$CA$3:$CC$10,3,FALSE)+1,5,VLOOKUP($C$3,$CA$3:$CB$10,2,FALSE))</f>
        <v>8.4</v>
      </c>
      <c r="F1004" s="62">
        <f>INDEX(($I$12:$N$1473,$Q$12:$V$1473,$Y$12:$AD$1473),$A1004-VLOOKUP($C$3,$CA$3:$CC$10,3,FALSE)+1,6,VLOOKUP($C$3,$CA$3:$CB$10,2,FALSE))</f>
        <v>17.899999999999999</v>
      </c>
      <c r="G1004" s="30"/>
      <c r="H1004" s="26">
        <f t="shared" si="105"/>
        <v>42997</v>
      </c>
      <c r="I1004" s="7" t="s">
        <v>1012</v>
      </c>
      <c r="J1004" s="7" t="s">
        <v>20</v>
      </c>
      <c r="K1004" s="7">
        <v>4.1500000000000004</v>
      </c>
      <c r="L1004" s="7"/>
      <c r="M1004" s="7">
        <v>10.4</v>
      </c>
      <c r="N1004" s="7">
        <v>17.3</v>
      </c>
      <c r="P1004" s="26">
        <f t="shared" si="106"/>
        <v>42997</v>
      </c>
      <c r="Q1004" s="7" t="s">
        <v>1012</v>
      </c>
      <c r="R1004" s="7" t="s">
        <v>20</v>
      </c>
      <c r="S1004" s="7"/>
      <c r="T1004" s="7"/>
      <c r="U1004" s="7"/>
      <c r="V1004" s="7"/>
      <c r="X1004" s="26">
        <f t="shared" si="107"/>
        <v>42997</v>
      </c>
      <c r="Y1004" s="174" t="s">
        <v>1012</v>
      </c>
      <c r="Z1004" s="174" t="s">
        <v>20</v>
      </c>
      <c r="AA1004" s="174">
        <v>4.8499999999999996</v>
      </c>
      <c r="AB1004" s="174">
        <v>0</v>
      </c>
      <c r="AC1004" s="174">
        <v>8.4</v>
      </c>
      <c r="AD1004" s="174">
        <v>17.899999999999999</v>
      </c>
      <c r="AF1004" s="26" t="e">
        <f t="shared" si="108"/>
        <v>#VALUE!</v>
      </c>
      <c r="AG1004" s="7"/>
      <c r="AH1004" s="7"/>
      <c r="AI1004" s="7"/>
      <c r="AJ1004" s="7"/>
      <c r="AK1004" s="7"/>
      <c r="AL1004" s="7"/>
      <c r="AN1004" s="26" t="e">
        <f t="shared" si="109"/>
        <v>#VALUE!</v>
      </c>
      <c r="AO1004" s="7"/>
      <c r="AP1004" s="7"/>
      <c r="AQ1004" s="7"/>
      <c r="AR1004" s="7"/>
      <c r="AS1004" s="7"/>
      <c r="AT1004" s="7"/>
      <c r="AV1004" s="26" t="e">
        <f t="shared" si="110"/>
        <v>#VALUE!</v>
      </c>
      <c r="AW1004" s="7"/>
      <c r="AX1004" s="7"/>
      <c r="AY1004" s="7"/>
      <c r="AZ1004" s="7"/>
      <c r="BA1004" s="7"/>
      <c r="BB1004" s="7"/>
    </row>
    <row r="1005" spans="1:54" x14ac:dyDescent="0.45">
      <c r="A1005" s="48">
        <f t="shared" si="111"/>
        <v>42998</v>
      </c>
      <c r="B1005" s="60"/>
      <c r="C1005" s="61">
        <f>INDEX(($I$12:$N$1473,$Q$12:$V$1473,$Y$12:$AD$1473),$A1005-VLOOKUP($C$3,$CA$3:$CC$10,3,FALSE)+1,3,VLOOKUP($C$3,$CA$3:$CB$10,2,FALSE))</f>
        <v>6.25</v>
      </c>
      <c r="D1005" s="61">
        <f>INDEX(($I$12:$N$1473,$Q$12:$V$1473,$Y$12:$AD$1473),$A1005-VLOOKUP($C$3,$CA$3:$CC$10,3,FALSE)+1,4,VLOOKUP($C$3,$CA$3:$CB$10,2,FALSE))</f>
        <v>0</v>
      </c>
      <c r="E1005" s="61">
        <f>INDEX(($I$12:$N$1473,$Q$12:$V$1473,$Y$12:$AD$1473),$A1005-VLOOKUP($C$3,$CA$3:$CC$10,3,FALSE)+1,5,VLOOKUP($C$3,$CA$3:$CB$10,2,FALSE))</f>
        <v>5.6</v>
      </c>
      <c r="F1005" s="62">
        <f>INDEX(($I$12:$N$1473,$Q$12:$V$1473,$Y$12:$AD$1473),$A1005-VLOOKUP($C$3,$CA$3:$CC$10,3,FALSE)+1,6,VLOOKUP($C$3,$CA$3:$CB$10,2,FALSE))</f>
        <v>17.899999999999999</v>
      </c>
      <c r="G1005" s="30"/>
      <c r="H1005" s="26">
        <f t="shared" si="105"/>
        <v>42998</v>
      </c>
      <c r="I1005" s="7" t="s">
        <v>1013</v>
      </c>
      <c r="J1005" s="7" t="s">
        <v>20</v>
      </c>
      <c r="K1005" s="7">
        <v>5.2</v>
      </c>
      <c r="L1005" s="7"/>
      <c r="M1005" s="7">
        <v>7</v>
      </c>
      <c r="N1005" s="7">
        <v>18.600000000000001</v>
      </c>
      <c r="P1005" s="26">
        <f t="shared" si="106"/>
        <v>42998</v>
      </c>
      <c r="Q1005" s="7" t="s">
        <v>1013</v>
      </c>
      <c r="R1005" s="7" t="s">
        <v>20</v>
      </c>
      <c r="S1005" s="7"/>
      <c r="T1005" s="7"/>
      <c r="U1005" s="7"/>
      <c r="V1005" s="7"/>
      <c r="X1005" s="26">
        <f t="shared" si="107"/>
        <v>42998</v>
      </c>
      <c r="Y1005" s="174" t="s">
        <v>1013</v>
      </c>
      <c r="Z1005" s="174" t="s">
        <v>20</v>
      </c>
      <c r="AA1005" s="174">
        <v>6.25</v>
      </c>
      <c r="AB1005" s="174">
        <v>0</v>
      </c>
      <c r="AC1005" s="174">
        <v>5.6</v>
      </c>
      <c r="AD1005" s="174">
        <v>17.899999999999999</v>
      </c>
      <c r="AF1005" s="26" t="e">
        <f t="shared" si="108"/>
        <v>#VALUE!</v>
      </c>
      <c r="AG1005" s="7"/>
      <c r="AH1005" s="7"/>
      <c r="AI1005" s="7"/>
      <c r="AJ1005" s="7"/>
      <c r="AK1005" s="7"/>
      <c r="AL1005" s="7"/>
      <c r="AN1005" s="26" t="e">
        <f t="shared" si="109"/>
        <v>#VALUE!</v>
      </c>
      <c r="AO1005" s="7"/>
      <c r="AP1005" s="7"/>
      <c r="AQ1005" s="7"/>
      <c r="AR1005" s="7"/>
      <c r="AS1005" s="7"/>
      <c r="AT1005" s="7"/>
      <c r="AV1005" s="26" t="e">
        <f t="shared" si="110"/>
        <v>#VALUE!</v>
      </c>
      <c r="AW1005" s="7"/>
      <c r="AX1005" s="7"/>
      <c r="AY1005" s="7"/>
      <c r="AZ1005" s="7"/>
      <c r="BA1005" s="7"/>
      <c r="BB1005" s="7"/>
    </row>
    <row r="1006" spans="1:54" x14ac:dyDescent="0.45">
      <c r="A1006" s="48">
        <f t="shared" si="111"/>
        <v>42999</v>
      </c>
      <c r="B1006" s="60"/>
      <c r="C1006" s="61">
        <f>INDEX(($I$12:$N$1473,$Q$12:$V$1473,$Y$12:$AD$1473),$A1006-VLOOKUP($C$3,$CA$3:$CC$10,3,FALSE)+1,3,VLOOKUP($C$3,$CA$3:$CB$10,2,FALSE))</f>
        <v>4</v>
      </c>
      <c r="D1006" s="61">
        <f>INDEX(($I$12:$N$1473,$Q$12:$V$1473,$Y$12:$AD$1473),$A1006-VLOOKUP($C$3,$CA$3:$CC$10,3,FALSE)+1,4,VLOOKUP($C$3,$CA$3:$CB$10,2,FALSE))</f>
        <v>0</v>
      </c>
      <c r="E1006" s="61">
        <f>INDEX(($I$12:$N$1473,$Q$12:$V$1473,$Y$12:$AD$1473),$A1006-VLOOKUP($C$3,$CA$3:$CC$10,3,FALSE)+1,5,VLOOKUP($C$3,$CA$3:$CB$10,2,FALSE))</f>
        <v>7.2</v>
      </c>
      <c r="F1006" s="62">
        <f>INDEX(($I$12:$N$1473,$Q$12:$V$1473,$Y$12:$AD$1473),$A1006-VLOOKUP($C$3,$CA$3:$CC$10,3,FALSE)+1,6,VLOOKUP($C$3,$CA$3:$CB$10,2,FALSE))</f>
        <v>20.8</v>
      </c>
      <c r="G1006" s="30"/>
      <c r="H1006" s="26">
        <f t="shared" si="105"/>
        <v>42999</v>
      </c>
      <c r="I1006" s="7" t="s">
        <v>1014</v>
      </c>
      <c r="J1006" s="7" t="s">
        <v>20</v>
      </c>
      <c r="K1006" s="7">
        <v>2.9</v>
      </c>
      <c r="L1006" s="7"/>
      <c r="M1006" s="7">
        <v>8.8000000000000007</v>
      </c>
      <c r="N1006" s="7">
        <v>21.4</v>
      </c>
      <c r="P1006" s="26">
        <f t="shared" si="106"/>
        <v>42999</v>
      </c>
      <c r="Q1006" s="7" t="s">
        <v>1014</v>
      </c>
      <c r="R1006" s="7" t="s">
        <v>20</v>
      </c>
      <c r="S1006" s="7"/>
      <c r="T1006" s="7"/>
      <c r="U1006" s="7"/>
      <c r="V1006" s="7"/>
      <c r="X1006" s="26">
        <f t="shared" si="107"/>
        <v>42999</v>
      </c>
      <c r="Y1006" s="174" t="s">
        <v>1014</v>
      </c>
      <c r="Z1006" s="174" t="s">
        <v>20</v>
      </c>
      <c r="AA1006" s="174">
        <v>4</v>
      </c>
      <c r="AB1006" s="174">
        <v>0</v>
      </c>
      <c r="AC1006" s="174">
        <v>7.2</v>
      </c>
      <c r="AD1006" s="174">
        <v>20.8</v>
      </c>
      <c r="AF1006" s="26" t="e">
        <f t="shared" si="108"/>
        <v>#VALUE!</v>
      </c>
      <c r="AG1006" s="7"/>
      <c r="AH1006" s="7"/>
      <c r="AI1006" s="7"/>
      <c r="AJ1006" s="7"/>
      <c r="AK1006" s="7"/>
      <c r="AL1006" s="7"/>
      <c r="AN1006" s="26" t="e">
        <f t="shared" si="109"/>
        <v>#VALUE!</v>
      </c>
      <c r="AO1006" s="7"/>
      <c r="AP1006" s="7"/>
      <c r="AQ1006" s="7"/>
      <c r="AR1006" s="7"/>
      <c r="AS1006" s="7"/>
      <c r="AT1006" s="7"/>
      <c r="AV1006" s="26" t="e">
        <f t="shared" si="110"/>
        <v>#VALUE!</v>
      </c>
      <c r="AW1006" s="7"/>
      <c r="AX1006" s="7"/>
      <c r="AY1006" s="7"/>
      <c r="AZ1006" s="7"/>
      <c r="BA1006" s="7"/>
      <c r="BB1006" s="7"/>
    </row>
    <row r="1007" spans="1:54" x14ac:dyDescent="0.45">
      <c r="A1007" s="48">
        <f t="shared" si="111"/>
        <v>43000</v>
      </c>
      <c r="B1007" s="60"/>
      <c r="C1007" s="61">
        <f>INDEX(($I$12:$N$1473,$Q$12:$V$1473,$Y$12:$AD$1473),$A1007-VLOOKUP($C$3,$CA$3:$CC$10,3,FALSE)+1,3,VLOOKUP($C$3,$CA$3:$CB$10,2,FALSE))</f>
        <v>3.1</v>
      </c>
      <c r="D1007" s="61">
        <f>INDEX(($I$12:$N$1473,$Q$12:$V$1473,$Y$12:$AD$1473),$A1007-VLOOKUP($C$3,$CA$3:$CC$10,3,FALSE)+1,4,VLOOKUP($C$3,$CA$3:$CB$10,2,FALSE))</f>
        <v>0</v>
      </c>
      <c r="E1007" s="61">
        <f>INDEX(($I$12:$N$1473,$Q$12:$V$1473,$Y$12:$AD$1473),$A1007-VLOOKUP($C$3,$CA$3:$CC$10,3,FALSE)+1,5,VLOOKUP($C$3,$CA$3:$CB$10,2,FALSE))</f>
        <v>9.1</v>
      </c>
      <c r="F1007" s="62">
        <f>INDEX(($I$12:$N$1473,$Q$12:$V$1473,$Y$12:$AD$1473),$A1007-VLOOKUP($C$3,$CA$3:$CC$10,3,FALSE)+1,6,VLOOKUP($C$3,$CA$3:$CB$10,2,FALSE))</f>
        <v>20.7</v>
      </c>
      <c r="G1007" s="30"/>
      <c r="H1007" s="26">
        <f t="shared" si="105"/>
        <v>43000</v>
      </c>
      <c r="I1007" s="7" t="s">
        <v>1015</v>
      </c>
      <c r="J1007" s="7" t="s">
        <v>20</v>
      </c>
      <c r="K1007" s="7">
        <v>1.5</v>
      </c>
      <c r="L1007" s="7"/>
      <c r="M1007" s="7">
        <v>12.7</v>
      </c>
      <c r="N1007" s="7">
        <v>20.3</v>
      </c>
      <c r="P1007" s="26">
        <f t="shared" si="106"/>
        <v>43000</v>
      </c>
      <c r="Q1007" s="7" t="s">
        <v>1015</v>
      </c>
      <c r="R1007" s="7" t="s">
        <v>20</v>
      </c>
      <c r="S1007" s="7"/>
      <c r="T1007" s="7"/>
      <c r="U1007" s="7"/>
      <c r="V1007" s="7"/>
      <c r="X1007" s="26">
        <f t="shared" si="107"/>
        <v>43000</v>
      </c>
      <c r="Y1007" s="174" t="s">
        <v>1015</v>
      </c>
      <c r="Z1007" s="174" t="s">
        <v>20</v>
      </c>
      <c r="AA1007" s="174">
        <v>3.1</v>
      </c>
      <c r="AB1007" s="174">
        <v>0</v>
      </c>
      <c r="AC1007" s="174">
        <v>9.1</v>
      </c>
      <c r="AD1007" s="174">
        <v>20.7</v>
      </c>
      <c r="AF1007" s="26" t="e">
        <f t="shared" si="108"/>
        <v>#VALUE!</v>
      </c>
      <c r="AG1007" s="7"/>
      <c r="AH1007" s="7"/>
      <c r="AI1007" s="7"/>
      <c r="AJ1007" s="7"/>
      <c r="AK1007" s="7"/>
      <c r="AL1007" s="7"/>
      <c r="AN1007" s="26" t="e">
        <f t="shared" si="109"/>
        <v>#VALUE!</v>
      </c>
      <c r="AO1007" s="7"/>
      <c r="AP1007" s="7"/>
      <c r="AQ1007" s="7"/>
      <c r="AR1007" s="7"/>
      <c r="AS1007" s="7"/>
      <c r="AT1007" s="7"/>
      <c r="AV1007" s="26" t="e">
        <f t="shared" si="110"/>
        <v>#VALUE!</v>
      </c>
      <c r="AW1007" s="7"/>
      <c r="AX1007" s="7"/>
      <c r="AY1007" s="7"/>
      <c r="AZ1007" s="7"/>
      <c r="BA1007" s="7"/>
      <c r="BB1007" s="7"/>
    </row>
    <row r="1008" spans="1:54" x14ac:dyDescent="0.45">
      <c r="A1008" s="48">
        <f t="shared" si="111"/>
        <v>43001</v>
      </c>
      <c r="B1008" s="60"/>
      <c r="C1008" s="61">
        <f>INDEX(($I$12:$N$1473,$Q$12:$V$1473,$Y$12:$AD$1473),$A1008-VLOOKUP($C$3,$CA$3:$CC$10,3,FALSE)+1,3,VLOOKUP($C$3,$CA$3:$CB$10,2,FALSE))</f>
        <v>4.4000000000000004</v>
      </c>
      <c r="D1008" s="61">
        <f>INDEX(($I$12:$N$1473,$Q$12:$V$1473,$Y$12:$AD$1473),$A1008-VLOOKUP($C$3,$CA$3:$CC$10,3,FALSE)+1,4,VLOOKUP($C$3,$CA$3:$CB$10,2,FALSE))</f>
        <v>0</v>
      </c>
      <c r="E1008" s="61">
        <f>INDEX(($I$12:$N$1473,$Q$12:$V$1473,$Y$12:$AD$1473),$A1008-VLOOKUP($C$3,$CA$3:$CC$10,3,FALSE)+1,5,VLOOKUP($C$3,$CA$3:$CB$10,2,FALSE))</f>
        <v>6.7</v>
      </c>
      <c r="F1008" s="62">
        <f>INDEX(($I$12:$N$1473,$Q$12:$V$1473,$Y$12:$AD$1473),$A1008-VLOOKUP($C$3,$CA$3:$CC$10,3,FALSE)+1,6,VLOOKUP($C$3,$CA$3:$CB$10,2,FALSE))</f>
        <v>20.5</v>
      </c>
      <c r="G1008" s="30"/>
      <c r="H1008" s="26">
        <f t="shared" si="105"/>
        <v>43001</v>
      </c>
      <c r="I1008" s="7" t="s">
        <v>1016</v>
      </c>
      <c r="J1008" s="7" t="s">
        <v>20</v>
      </c>
      <c r="K1008" s="7">
        <v>2.4</v>
      </c>
      <c r="L1008" s="7"/>
      <c r="M1008" s="7">
        <v>10.199999999999999</v>
      </c>
      <c r="N1008" s="7">
        <v>21</v>
      </c>
      <c r="P1008" s="26">
        <f t="shared" si="106"/>
        <v>43001</v>
      </c>
      <c r="Q1008" s="7" t="s">
        <v>1016</v>
      </c>
      <c r="R1008" s="7" t="s">
        <v>20</v>
      </c>
      <c r="S1008" s="7"/>
      <c r="T1008" s="7"/>
      <c r="U1008" s="7"/>
      <c r="V1008" s="7"/>
      <c r="X1008" s="26">
        <f t="shared" si="107"/>
        <v>43001</v>
      </c>
      <c r="Y1008" s="174" t="s">
        <v>1016</v>
      </c>
      <c r="Z1008" s="174" t="s">
        <v>20</v>
      </c>
      <c r="AA1008" s="174">
        <v>4.4000000000000004</v>
      </c>
      <c r="AB1008" s="174">
        <v>0</v>
      </c>
      <c r="AC1008" s="174">
        <v>6.7</v>
      </c>
      <c r="AD1008" s="174">
        <v>20.5</v>
      </c>
      <c r="AF1008" s="26" t="e">
        <f t="shared" si="108"/>
        <v>#VALUE!</v>
      </c>
      <c r="AG1008" s="7"/>
      <c r="AH1008" s="7"/>
      <c r="AI1008" s="7"/>
      <c r="AJ1008" s="7"/>
      <c r="AK1008" s="7"/>
      <c r="AL1008" s="7"/>
      <c r="AN1008" s="26" t="e">
        <f t="shared" si="109"/>
        <v>#VALUE!</v>
      </c>
      <c r="AO1008" s="7"/>
      <c r="AP1008" s="7"/>
      <c r="AQ1008" s="7"/>
      <c r="AR1008" s="7"/>
      <c r="AS1008" s="7"/>
      <c r="AT1008" s="7"/>
      <c r="AV1008" s="26" t="e">
        <f t="shared" si="110"/>
        <v>#VALUE!</v>
      </c>
      <c r="AW1008" s="7"/>
      <c r="AX1008" s="7"/>
      <c r="AY1008" s="7"/>
      <c r="AZ1008" s="7"/>
      <c r="BA1008" s="7"/>
      <c r="BB1008" s="7"/>
    </row>
    <row r="1009" spans="1:54" x14ac:dyDescent="0.45">
      <c r="A1009" s="48">
        <f t="shared" si="111"/>
        <v>43002</v>
      </c>
      <c r="B1009" s="60"/>
      <c r="C1009" s="61">
        <f>INDEX(($I$12:$N$1473,$Q$12:$V$1473,$Y$12:$AD$1473),$A1009-VLOOKUP($C$3,$CA$3:$CC$10,3,FALSE)+1,3,VLOOKUP($C$3,$CA$3:$CB$10,2,FALSE))</f>
        <v>2.5499999999999998</v>
      </c>
      <c r="D1009" s="61">
        <f>INDEX(($I$12:$N$1473,$Q$12:$V$1473,$Y$12:$AD$1473),$A1009-VLOOKUP($C$3,$CA$3:$CC$10,3,FALSE)+1,4,VLOOKUP($C$3,$CA$3:$CB$10,2,FALSE))</f>
        <v>0</v>
      </c>
      <c r="E1009" s="61">
        <f>INDEX(($I$12:$N$1473,$Q$12:$V$1473,$Y$12:$AD$1473),$A1009-VLOOKUP($C$3,$CA$3:$CC$10,3,FALSE)+1,5,VLOOKUP($C$3,$CA$3:$CB$10,2,FALSE))</f>
        <v>8.3000000000000007</v>
      </c>
      <c r="F1009" s="62">
        <f>INDEX(($I$12:$N$1473,$Q$12:$V$1473,$Y$12:$AD$1473),$A1009-VLOOKUP($C$3,$CA$3:$CC$10,3,FALSE)+1,6,VLOOKUP($C$3,$CA$3:$CB$10,2,FALSE))</f>
        <v>22.6</v>
      </c>
      <c r="G1009" s="30"/>
      <c r="H1009" s="26">
        <f t="shared" si="105"/>
        <v>43002</v>
      </c>
      <c r="I1009" s="7" t="s">
        <v>1017</v>
      </c>
      <c r="J1009" s="7" t="s">
        <v>20</v>
      </c>
      <c r="K1009" s="7">
        <v>0.55000000000000004</v>
      </c>
      <c r="L1009" s="7"/>
      <c r="M1009" s="7">
        <v>11.4</v>
      </c>
      <c r="N1009" s="7">
        <v>23.5</v>
      </c>
      <c r="P1009" s="26">
        <f t="shared" si="106"/>
        <v>43002</v>
      </c>
      <c r="Q1009" s="7" t="s">
        <v>1017</v>
      </c>
      <c r="R1009" s="7" t="s">
        <v>20</v>
      </c>
      <c r="S1009" s="7"/>
      <c r="T1009" s="7"/>
      <c r="U1009" s="7"/>
      <c r="V1009" s="7"/>
      <c r="X1009" s="26">
        <f t="shared" si="107"/>
        <v>43002</v>
      </c>
      <c r="Y1009" s="174" t="s">
        <v>1017</v>
      </c>
      <c r="Z1009" s="174" t="s">
        <v>20</v>
      </c>
      <c r="AA1009" s="174">
        <v>2.5499999999999998</v>
      </c>
      <c r="AB1009" s="174">
        <v>0</v>
      </c>
      <c r="AC1009" s="174">
        <v>8.3000000000000007</v>
      </c>
      <c r="AD1009" s="174">
        <v>22.6</v>
      </c>
      <c r="AF1009" s="26" t="e">
        <f t="shared" si="108"/>
        <v>#VALUE!</v>
      </c>
      <c r="AG1009" s="7"/>
      <c r="AH1009" s="7"/>
      <c r="AI1009" s="7"/>
      <c r="AJ1009" s="7"/>
      <c r="AK1009" s="7"/>
      <c r="AL1009" s="7"/>
      <c r="AN1009" s="26" t="e">
        <f t="shared" si="109"/>
        <v>#VALUE!</v>
      </c>
      <c r="AO1009" s="7"/>
      <c r="AP1009" s="7"/>
      <c r="AQ1009" s="7"/>
      <c r="AR1009" s="7"/>
      <c r="AS1009" s="7"/>
      <c r="AT1009" s="7"/>
      <c r="AV1009" s="26" t="e">
        <f t="shared" si="110"/>
        <v>#VALUE!</v>
      </c>
      <c r="AW1009" s="7"/>
      <c r="AX1009" s="7"/>
      <c r="AY1009" s="7"/>
      <c r="AZ1009" s="7"/>
      <c r="BA1009" s="7"/>
      <c r="BB1009" s="7"/>
    </row>
    <row r="1010" spans="1:54" x14ac:dyDescent="0.45">
      <c r="A1010" s="48">
        <f t="shared" si="111"/>
        <v>43003</v>
      </c>
      <c r="B1010" s="60"/>
      <c r="C1010" s="61">
        <f>INDEX(($I$12:$N$1473,$Q$12:$V$1473,$Y$12:$AD$1473),$A1010-VLOOKUP($C$3,$CA$3:$CC$10,3,FALSE)+1,3,VLOOKUP($C$3,$CA$3:$CB$10,2,FALSE))</f>
        <v>0.75</v>
      </c>
      <c r="D1010" s="61">
        <f>INDEX(($I$12:$N$1473,$Q$12:$V$1473,$Y$12:$AD$1473),$A1010-VLOOKUP($C$3,$CA$3:$CC$10,3,FALSE)+1,4,VLOOKUP($C$3,$CA$3:$CB$10,2,FALSE))</f>
        <v>0</v>
      </c>
      <c r="E1010" s="61">
        <f>INDEX(($I$12:$N$1473,$Q$12:$V$1473,$Y$12:$AD$1473),$A1010-VLOOKUP($C$3,$CA$3:$CC$10,3,FALSE)+1,5,VLOOKUP($C$3,$CA$3:$CB$10,2,FALSE))</f>
        <v>14</v>
      </c>
      <c r="F1010" s="62">
        <f>INDEX(($I$12:$N$1473,$Q$12:$V$1473,$Y$12:$AD$1473),$A1010-VLOOKUP($C$3,$CA$3:$CC$10,3,FALSE)+1,6,VLOOKUP($C$3,$CA$3:$CB$10,2,FALSE))</f>
        <v>20.5</v>
      </c>
      <c r="G1010" s="30"/>
      <c r="H1010" s="26">
        <f t="shared" si="105"/>
        <v>43003</v>
      </c>
      <c r="I1010" s="7" t="s">
        <v>1018</v>
      </c>
      <c r="J1010" s="7" t="s">
        <v>20</v>
      </c>
      <c r="K1010" s="7">
        <v>0</v>
      </c>
      <c r="L1010" s="7"/>
      <c r="M1010" s="7">
        <v>15.1</v>
      </c>
      <c r="N1010" s="7">
        <v>22.1</v>
      </c>
      <c r="P1010" s="26">
        <f t="shared" si="106"/>
        <v>43003</v>
      </c>
      <c r="Q1010" s="7" t="s">
        <v>1018</v>
      </c>
      <c r="R1010" s="7" t="s">
        <v>20</v>
      </c>
      <c r="S1010" s="7"/>
      <c r="T1010" s="7"/>
      <c r="U1010" s="7"/>
      <c r="V1010" s="7"/>
      <c r="X1010" s="26">
        <f t="shared" si="107"/>
        <v>43003</v>
      </c>
      <c r="Y1010" s="174" t="s">
        <v>1018</v>
      </c>
      <c r="Z1010" s="174" t="s">
        <v>20</v>
      </c>
      <c r="AA1010" s="174">
        <v>0.75</v>
      </c>
      <c r="AB1010" s="174">
        <v>0</v>
      </c>
      <c r="AC1010" s="174">
        <v>14</v>
      </c>
      <c r="AD1010" s="174">
        <v>20.5</v>
      </c>
      <c r="AF1010" s="26" t="e">
        <f t="shared" si="108"/>
        <v>#VALUE!</v>
      </c>
      <c r="AG1010" s="7"/>
      <c r="AH1010" s="7"/>
      <c r="AI1010" s="7"/>
      <c r="AJ1010" s="7"/>
      <c r="AK1010" s="7"/>
      <c r="AL1010" s="7"/>
      <c r="AN1010" s="26" t="e">
        <f t="shared" si="109"/>
        <v>#VALUE!</v>
      </c>
      <c r="AO1010" s="7"/>
      <c r="AP1010" s="7"/>
      <c r="AQ1010" s="7"/>
      <c r="AR1010" s="7"/>
      <c r="AS1010" s="7"/>
      <c r="AT1010" s="7"/>
      <c r="AV1010" s="26" t="e">
        <f t="shared" si="110"/>
        <v>#VALUE!</v>
      </c>
      <c r="AW1010" s="7"/>
      <c r="AX1010" s="7"/>
      <c r="AY1010" s="7"/>
      <c r="AZ1010" s="7"/>
      <c r="BA1010" s="7"/>
      <c r="BB1010" s="7"/>
    </row>
    <row r="1011" spans="1:54" x14ac:dyDescent="0.45">
      <c r="A1011" s="48">
        <f t="shared" si="111"/>
        <v>43004</v>
      </c>
      <c r="B1011" s="60"/>
      <c r="C1011" s="61">
        <f>INDEX(($I$12:$N$1473,$Q$12:$V$1473,$Y$12:$AD$1473),$A1011-VLOOKUP($C$3,$CA$3:$CC$10,3,FALSE)+1,3,VLOOKUP($C$3,$CA$3:$CB$10,2,FALSE))</f>
        <v>0.45</v>
      </c>
      <c r="D1011" s="61">
        <f>INDEX(($I$12:$N$1473,$Q$12:$V$1473,$Y$12:$AD$1473),$A1011-VLOOKUP($C$3,$CA$3:$CC$10,3,FALSE)+1,4,VLOOKUP($C$3,$CA$3:$CB$10,2,FALSE))</f>
        <v>0</v>
      </c>
      <c r="E1011" s="61">
        <f>INDEX(($I$12:$N$1473,$Q$12:$V$1473,$Y$12:$AD$1473),$A1011-VLOOKUP($C$3,$CA$3:$CC$10,3,FALSE)+1,5,VLOOKUP($C$3,$CA$3:$CB$10,2,FALSE))</f>
        <v>14.7</v>
      </c>
      <c r="F1011" s="62">
        <f>INDEX(($I$12:$N$1473,$Q$12:$V$1473,$Y$12:$AD$1473),$A1011-VLOOKUP($C$3,$CA$3:$CC$10,3,FALSE)+1,6,VLOOKUP($C$3,$CA$3:$CB$10,2,FALSE))</f>
        <v>20.399999999999999</v>
      </c>
      <c r="G1011" s="30"/>
      <c r="H1011" s="26">
        <f t="shared" si="105"/>
        <v>43004</v>
      </c>
      <c r="I1011" s="7" t="s">
        <v>1019</v>
      </c>
      <c r="J1011" s="7" t="s">
        <v>20</v>
      </c>
      <c r="K1011" s="7">
        <v>0</v>
      </c>
      <c r="L1011" s="7"/>
      <c r="M1011" s="7">
        <v>15.1</v>
      </c>
      <c r="N1011" s="7">
        <v>21.7</v>
      </c>
      <c r="P1011" s="26">
        <f t="shared" si="106"/>
        <v>43004</v>
      </c>
      <c r="Q1011" s="7" t="s">
        <v>1019</v>
      </c>
      <c r="R1011" s="7" t="s">
        <v>20</v>
      </c>
      <c r="S1011" s="7"/>
      <c r="T1011" s="7"/>
      <c r="U1011" s="7"/>
      <c r="V1011" s="7"/>
      <c r="X1011" s="26">
        <f t="shared" si="107"/>
        <v>43004</v>
      </c>
      <c r="Y1011" s="174" t="s">
        <v>1019</v>
      </c>
      <c r="Z1011" s="174" t="s">
        <v>20</v>
      </c>
      <c r="AA1011" s="174">
        <v>0.45</v>
      </c>
      <c r="AB1011" s="174">
        <v>0</v>
      </c>
      <c r="AC1011" s="174">
        <v>14.7</v>
      </c>
      <c r="AD1011" s="174">
        <v>20.399999999999999</v>
      </c>
      <c r="AF1011" s="26" t="e">
        <f t="shared" si="108"/>
        <v>#VALUE!</v>
      </c>
      <c r="AG1011" s="7"/>
      <c r="AH1011" s="7"/>
      <c r="AI1011" s="7"/>
      <c r="AJ1011" s="7"/>
      <c r="AK1011" s="7"/>
      <c r="AL1011" s="7"/>
      <c r="AN1011" s="26" t="e">
        <f t="shared" si="109"/>
        <v>#VALUE!</v>
      </c>
      <c r="AO1011" s="7"/>
      <c r="AP1011" s="7"/>
      <c r="AQ1011" s="7"/>
      <c r="AR1011" s="7"/>
      <c r="AS1011" s="7"/>
      <c r="AT1011" s="7"/>
      <c r="AV1011" s="26" t="e">
        <f t="shared" si="110"/>
        <v>#VALUE!</v>
      </c>
      <c r="AW1011" s="7"/>
      <c r="AX1011" s="7"/>
      <c r="AY1011" s="7"/>
      <c r="AZ1011" s="7"/>
      <c r="BA1011" s="7"/>
      <c r="BB1011" s="7"/>
    </row>
    <row r="1012" spans="1:54" x14ac:dyDescent="0.45">
      <c r="A1012" s="48">
        <f t="shared" si="111"/>
        <v>43005</v>
      </c>
      <c r="B1012" s="60"/>
      <c r="C1012" s="61">
        <f>INDEX(($I$12:$N$1473,$Q$12:$V$1473,$Y$12:$AD$1473),$A1012-VLOOKUP($C$3,$CA$3:$CC$10,3,FALSE)+1,3,VLOOKUP($C$3,$CA$3:$CB$10,2,FALSE))</f>
        <v>2.2999999999999998</v>
      </c>
      <c r="D1012" s="61">
        <f>INDEX(($I$12:$N$1473,$Q$12:$V$1473,$Y$12:$AD$1473),$A1012-VLOOKUP($C$3,$CA$3:$CC$10,3,FALSE)+1,4,VLOOKUP($C$3,$CA$3:$CB$10,2,FALSE))</f>
        <v>0</v>
      </c>
      <c r="E1012" s="61">
        <f>INDEX(($I$12:$N$1473,$Q$12:$V$1473,$Y$12:$AD$1473),$A1012-VLOOKUP($C$3,$CA$3:$CC$10,3,FALSE)+1,5,VLOOKUP($C$3,$CA$3:$CB$10,2,FALSE))</f>
        <v>10.8</v>
      </c>
      <c r="F1012" s="62">
        <f>INDEX(($I$12:$N$1473,$Q$12:$V$1473,$Y$12:$AD$1473),$A1012-VLOOKUP($C$3,$CA$3:$CC$10,3,FALSE)+1,6,VLOOKUP($C$3,$CA$3:$CB$10,2,FALSE))</f>
        <v>20.6</v>
      </c>
      <c r="G1012" s="30"/>
      <c r="H1012" s="26">
        <f t="shared" si="105"/>
        <v>43005</v>
      </c>
      <c r="I1012" s="7" t="s">
        <v>1020</v>
      </c>
      <c r="J1012" s="7" t="s">
        <v>20</v>
      </c>
      <c r="K1012" s="7">
        <v>1.65</v>
      </c>
      <c r="L1012" s="7"/>
      <c r="M1012" s="7">
        <v>12.6</v>
      </c>
      <c r="N1012" s="7">
        <v>20.100000000000001</v>
      </c>
      <c r="P1012" s="26">
        <f t="shared" si="106"/>
        <v>43005</v>
      </c>
      <c r="Q1012" s="7" t="s">
        <v>1020</v>
      </c>
      <c r="R1012" s="7" t="s">
        <v>20</v>
      </c>
      <c r="S1012" s="7"/>
      <c r="T1012" s="7"/>
      <c r="U1012" s="7"/>
      <c r="V1012" s="7"/>
      <c r="X1012" s="26">
        <f t="shared" si="107"/>
        <v>43005</v>
      </c>
      <c r="Y1012" s="174" t="s">
        <v>1020</v>
      </c>
      <c r="Z1012" s="174" t="s">
        <v>20</v>
      </c>
      <c r="AA1012" s="174">
        <v>2.2999999999999998</v>
      </c>
      <c r="AB1012" s="174">
        <v>0</v>
      </c>
      <c r="AC1012" s="174">
        <v>10.8</v>
      </c>
      <c r="AD1012" s="174">
        <v>20.6</v>
      </c>
      <c r="AF1012" s="26" t="e">
        <f t="shared" si="108"/>
        <v>#VALUE!</v>
      </c>
      <c r="AG1012" s="7"/>
      <c r="AH1012" s="7"/>
      <c r="AI1012" s="7"/>
      <c r="AJ1012" s="7"/>
      <c r="AK1012" s="7"/>
      <c r="AL1012" s="7"/>
      <c r="AN1012" s="26" t="e">
        <f t="shared" si="109"/>
        <v>#VALUE!</v>
      </c>
      <c r="AO1012" s="7"/>
      <c r="AP1012" s="7"/>
      <c r="AQ1012" s="7"/>
      <c r="AR1012" s="7"/>
      <c r="AS1012" s="7"/>
      <c r="AT1012" s="7"/>
      <c r="AV1012" s="26" t="e">
        <f t="shared" si="110"/>
        <v>#VALUE!</v>
      </c>
      <c r="AW1012" s="7"/>
      <c r="AX1012" s="7"/>
      <c r="AY1012" s="7"/>
      <c r="AZ1012" s="7"/>
      <c r="BA1012" s="7"/>
      <c r="BB1012" s="7"/>
    </row>
    <row r="1013" spans="1:54" x14ac:dyDescent="0.45">
      <c r="A1013" s="48">
        <f t="shared" si="111"/>
        <v>43006</v>
      </c>
      <c r="B1013" s="60"/>
      <c r="C1013" s="61">
        <f>INDEX(($I$12:$N$1473,$Q$12:$V$1473,$Y$12:$AD$1473),$A1013-VLOOKUP($C$3,$CA$3:$CC$10,3,FALSE)+1,3,VLOOKUP($C$3,$CA$3:$CB$10,2,FALSE))</f>
        <v>0.9</v>
      </c>
      <c r="D1013" s="61">
        <f>INDEX(($I$12:$N$1473,$Q$12:$V$1473,$Y$12:$AD$1473),$A1013-VLOOKUP($C$3,$CA$3:$CC$10,3,FALSE)+1,4,VLOOKUP($C$3,$CA$3:$CB$10,2,FALSE))</f>
        <v>0</v>
      </c>
      <c r="E1013" s="61">
        <f>INDEX(($I$12:$N$1473,$Q$12:$V$1473,$Y$12:$AD$1473),$A1013-VLOOKUP($C$3,$CA$3:$CC$10,3,FALSE)+1,5,VLOOKUP($C$3,$CA$3:$CB$10,2,FALSE))</f>
        <v>14.1</v>
      </c>
      <c r="F1013" s="62">
        <f>INDEX(($I$12:$N$1473,$Q$12:$V$1473,$Y$12:$AD$1473),$A1013-VLOOKUP($C$3,$CA$3:$CC$10,3,FALSE)+1,6,VLOOKUP($C$3,$CA$3:$CB$10,2,FALSE))</f>
        <v>20.100000000000001</v>
      </c>
      <c r="G1013" s="30"/>
      <c r="H1013" s="26">
        <f t="shared" si="105"/>
        <v>43006</v>
      </c>
      <c r="I1013" s="7" t="s">
        <v>1021</v>
      </c>
      <c r="J1013" s="7" t="s">
        <v>20</v>
      </c>
      <c r="K1013" s="7">
        <v>0.65</v>
      </c>
      <c r="L1013" s="7"/>
      <c r="M1013" s="7">
        <v>14.6</v>
      </c>
      <c r="N1013" s="7">
        <v>20.100000000000001</v>
      </c>
      <c r="P1013" s="26">
        <f t="shared" si="106"/>
        <v>43006</v>
      </c>
      <c r="Q1013" s="7" t="s">
        <v>1021</v>
      </c>
      <c r="R1013" s="7" t="s">
        <v>20</v>
      </c>
      <c r="S1013" s="7"/>
      <c r="T1013" s="7"/>
      <c r="U1013" s="7"/>
      <c r="V1013" s="7"/>
      <c r="X1013" s="26">
        <f t="shared" si="107"/>
        <v>43006</v>
      </c>
      <c r="Y1013" s="174" t="s">
        <v>1021</v>
      </c>
      <c r="Z1013" s="174" t="s">
        <v>20</v>
      </c>
      <c r="AA1013" s="174">
        <v>0.9</v>
      </c>
      <c r="AB1013" s="174">
        <v>0</v>
      </c>
      <c r="AC1013" s="174">
        <v>14.1</v>
      </c>
      <c r="AD1013" s="174">
        <v>20.100000000000001</v>
      </c>
      <c r="AF1013" s="26" t="e">
        <f t="shared" si="108"/>
        <v>#VALUE!</v>
      </c>
      <c r="AG1013" s="7"/>
      <c r="AH1013" s="7"/>
      <c r="AI1013" s="7"/>
      <c r="AJ1013" s="7"/>
      <c r="AK1013" s="7"/>
      <c r="AL1013" s="7"/>
      <c r="AN1013" s="26" t="e">
        <f t="shared" si="109"/>
        <v>#VALUE!</v>
      </c>
      <c r="AO1013" s="7"/>
      <c r="AP1013" s="7"/>
      <c r="AQ1013" s="7"/>
      <c r="AR1013" s="7"/>
      <c r="AS1013" s="7"/>
      <c r="AT1013" s="7"/>
      <c r="AV1013" s="26" t="e">
        <f t="shared" si="110"/>
        <v>#VALUE!</v>
      </c>
      <c r="AW1013" s="7"/>
      <c r="AX1013" s="7"/>
      <c r="AY1013" s="7"/>
      <c r="AZ1013" s="7"/>
      <c r="BA1013" s="7"/>
      <c r="BB1013" s="7"/>
    </row>
    <row r="1014" spans="1:54" x14ac:dyDescent="0.45">
      <c r="A1014" s="48">
        <f t="shared" si="111"/>
        <v>43007</v>
      </c>
      <c r="B1014" s="60"/>
      <c r="C1014" s="61">
        <f>INDEX(($I$12:$N$1473,$Q$12:$V$1473,$Y$12:$AD$1473),$A1014-VLOOKUP($C$3,$CA$3:$CC$10,3,FALSE)+1,3,VLOOKUP($C$3,$CA$3:$CB$10,2,FALSE))</f>
        <v>0</v>
      </c>
      <c r="D1014" s="61">
        <f>INDEX(($I$12:$N$1473,$Q$12:$V$1473,$Y$12:$AD$1473),$A1014-VLOOKUP($C$3,$CA$3:$CC$10,3,FALSE)+1,4,VLOOKUP($C$3,$CA$3:$CB$10,2,FALSE))</f>
        <v>0</v>
      </c>
      <c r="E1014" s="61">
        <f>INDEX(($I$12:$N$1473,$Q$12:$V$1473,$Y$12:$AD$1473),$A1014-VLOOKUP($C$3,$CA$3:$CC$10,3,FALSE)+1,5,VLOOKUP($C$3,$CA$3:$CB$10,2,FALSE))</f>
        <v>14.8</v>
      </c>
      <c r="F1014" s="62">
        <f>INDEX(($I$12:$N$1473,$Q$12:$V$1473,$Y$12:$AD$1473),$A1014-VLOOKUP($C$3,$CA$3:$CC$10,3,FALSE)+1,6,VLOOKUP($C$3,$CA$3:$CB$10,2,FALSE))</f>
        <v>25.5</v>
      </c>
      <c r="G1014" s="30"/>
      <c r="H1014" s="26">
        <f t="shared" si="105"/>
        <v>43007</v>
      </c>
      <c r="I1014" s="7" t="s">
        <v>1022</v>
      </c>
      <c r="J1014" s="7" t="s">
        <v>20</v>
      </c>
      <c r="K1014" s="7">
        <v>0</v>
      </c>
      <c r="L1014" s="7"/>
      <c r="M1014" s="7">
        <v>15.1</v>
      </c>
      <c r="N1014" s="7">
        <v>25.6</v>
      </c>
      <c r="P1014" s="26">
        <f t="shared" si="106"/>
        <v>43007</v>
      </c>
      <c r="Q1014" s="7" t="s">
        <v>1022</v>
      </c>
      <c r="R1014" s="7" t="s">
        <v>20</v>
      </c>
      <c r="S1014" s="7"/>
      <c r="T1014" s="7"/>
      <c r="U1014" s="7"/>
      <c r="V1014" s="7"/>
      <c r="X1014" s="26">
        <f t="shared" si="107"/>
        <v>43007</v>
      </c>
      <c r="Y1014" s="174" t="s">
        <v>1022</v>
      </c>
      <c r="Z1014" s="174" t="s">
        <v>20</v>
      </c>
      <c r="AA1014" s="174">
        <v>0</v>
      </c>
      <c r="AB1014" s="174">
        <v>0</v>
      </c>
      <c r="AC1014" s="174">
        <v>14.8</v>
      </c>
      <c r="AD1014" s="174">
        <v>25.5</v>
      </c>
      <c r="AF1014" s="26" t="e">
        <f t="shared" si="108"/>
        <v>#VALUE!</v>
      </c>
      <c r="AG1014" s="7"/>
      <c r="AH1014" s="7"/>
      <c r="AI1014" s="7"/>
      <c r="AJ1014" s="7"/>
      <c r="AK1014" s="7"/>
      <c r="AL1014" s="7"/>
      <c r="AN1014" s="26" t="e">
        <f t="shared" si="109"/>
        <v>#VALUE!</v>
      </c>
      <c r="AO1014" s="7"/>
      <c r="AP1014" s="7"/>
      <c r="AQ1014" s="7"/>
      <c r="AR1014" s="7"/>
      <c r="AS1014" s="7"/>
      <c r="AT1014" s="7"/>
      <c r="AV1014" s="26" t="e">
        <f t="shared" si="110"/>
        <v>#VALUE!</v>
      </c>
      <c r="AW1014" s="7"/>
      <c r="AX1014" s="7"/>
      <c r="AY1014" s="7"/>
      <c r="AZ1014" s="7"/>
      <c r="BA1014" s="7"/>
      <c r="BB1014" s="7"/>
    </row>
    <row r="1015" spans="1:54" x14ac:dyDescent="0.45">
      <c r="A1015" s="48">
        <f t="shared" si="111"/>
        <v>43008</v>
      </c>
      <c r="B1015" s="60"/>
      <c r="C1015" s="61">
        <f>INDEX(($I$12:$N$1473,$Q$12:$V$1473,$Y$12:$AD$1473),$A1015-VLOOKUP($C$3,$CA$3:$CC$10,3,FALSE)+1,3,VLOOKUP($C$3,$CA$3:$CB$10,2,FALSE))</f>
        <v>2.0499999999999998</v>
      </c>
      <c r="D1015" s="61">
        <f>INDEX(($I$12:$N$1473,$Q$12:$V$1473,$Y$12:$AD$1473),$A1015-VLOOKUP($C$3,$CA$3:$CC$10,3,FALSE)+1,4,VLOOKUP($C$3,$CA$3:$CB$10,2,FALSE))</f>
        <v>0</v>
      </c>
      <c r="E1015" s="61">
        <f>INDEX(($I$12:$N$1473,$Q$12:$V$1473,$Y$12:$AD$1473),$A1015-VLOOKUP($C$3,$CA$3:$CC$10,3,FALSE)+1,5,VLOOKUP($C$3,$CA$3:$CB$10,2,FALSE))</f>
        <v>13.2</v>
      </c>
      <c r="F1015" s="62">
        <f>INDEX(($I$12:$N$1473,$Q$12:$V$1473,$Y$12:$AD$1473),$A1015-VLOOKUP($C$3,$CA$3:$CC$10,3,FALSE)+1,6,VLOOKUP($C$3,$CA$3:$CB$10,2,FALSE))</f>
        <v>18.7</v>
      </c>
      <c r="G1015" s="30"/>
      <c r="H1015" s="26">
        <f t="shared" si="105"/>
        <v>43008</v>
      </c>
      <c r="I1015" s="7" t="s">
        <v>1023</v>
      </c>
      <c r="J1015" s="7" t="s">
        <v>20</v>
      </c>
      <c r="K1015" s="7">
        <v>1.85</v>
      </c>
      <c r="L1015" s="7"/>
      <c r="M1015" s="7">
        <v>13.6</v>
      </c>
      <c r="N1015" s="7">
        <v>18.7</v>
      </c>
      <c r="P1015" s="26">
        <f t="shared" si="106"/>
        <v>43008</v>
      </c>
      <c r="Q1015" s="7" t="s">
        <v>1023</v>
      </c>
      <c r="R1015" s="7" t="s">
        <v>20</v>
      </c>
      <c r="S1015" s="7"/>
      <c r="T1015" s="7"/>
      <c r="U1015" s="7"/>
      <c r="V1015" s="7"/>
      <c r="X1015" s="26">
        <f t="shared" si="107"/>
        <v>43008</v>
      </c>
      <c r="Y1015" s="174" t="s">
        <v>1023</v>
      </c>
      <c r="Z1015" s="174" t="s">
        <v>20</v>
      </c>
      <c r="AA1015" s="174">
        <v>2.0499999999999998</v>
      </c>
      <c r="AB1015" s="174">
        <v>0</v>
      </c>
      <c r="AC1015" s="174">
        <v>13.2</v>
      </c>
      <c r="AD1015" s="174">
        <v>18.7</v>
      </c>
      <c r="AF1015" s="26" t="e">
        <f t="shared" si="108"/>
        <v>#VALUE!</v>
      </c>
      <c r="AG1015" s="7"/>
      <c r="AH1015" s="7"/>
      <c r="AI1015" s="7"/>
      <c r="AJ1015" s="7"/>
      <c r="AK1015" s="7"/>
      <c r="AL1015" s="7"/>
      <c r="AN1015" s="26" t="e">
        <f t="shared" si="109"/>
        <v>#VALUE!</v>
      </c>
      <c r="AO1015" s="7"/>
      <c r="AP1015" s="7"/>
      <c r="AQ1015" s="7"/>
      <c r="AR1015" s="7"/>
      <c r="AS1015" s="7"/>
      <c r="AT1015" s="7"/>
      <c r="AV1015" s="26" t="e">
        <f t="shared" si="110"/>
        <v>#VALUE!</v>
      </c>
      <c r="AW1015" s="7"/>
      <c r="AX1015" s="7"/>
      <c r="AY1015" s="7"/>
      <c r="AZ1015" s="7"/>
      <c r="BA1015" s="7"/>
      <c r="BB1015" s="7"/>
    </row>
    <row r="1016" spans="1:54" x14ac:dyDescent="0.45">
      <c r="A1016" s="48">
        <f t="shared" si="111"/>
        <v>43009</v>
      </c>
      <c r="B1016" s="60"/>
      <c r="C1016" s="61">
        <f>INDEX(($I$12:$N$1473,$Q$12:$V$1473,$Y$12:$AD$1473),$A1016-VLOOKUP($C$3,$CA$3:$CC$10,3,FALSE)+1,3,VLOOKUP($C$3,$CA$3:$CB$10,2,FALSE))</f>
        <v>3.85</v>
      </c>
      <c r="D1016" s="61">
        <f>INDEX(($I$12:$N$1473,$Q$12:$V$1473,$Y$12:$AD$1473),$A1016-VLOOKUP($C$3,$CA$3:$CC$10,3,FALSE)+1,4,VLOOKUP($C$3,$CA$3:$CB$10,2,FALSE))</f>
        <v>5.2</v>
      </c>
      <c r="E1016" s="61">
        <f>INDEX(($I$12:$N$1473,$Q$12:$V$1473,$Y$12:$AD$1473),$A1016-VLOOKUP($C$3,$CA$3:$CC$10,3,FALSE)+1,5,VLOOKUP($C$3,$CA$3:$CB$10,2,FALSE))</f>
        <v>12.3</v>
      </c>
      <c r="F1016" s="62">
        <f>INDEX(($I$12:$N$1473,$Q$12:$V$1473,$Y$12:$AD$1473),$A1016-VLOOKUP($C$3,$CA$3:$CC$10,3,FALSE)+1,6,VLOOKUP($C$3,$CA$3:$CB$10,2,FALSE))</f>
        <v>16</v>
      </c>
      <c r="G1016" s="30"/>
      <c r="H1016" s="26">
        <f t="shared" si="105"/>
        <v>43009</v>
      </c>
      <c r="I1016" s="7" t="s">
        <v>1024</v>
      </c>
      <c r="J1016" s="7" t="s">
        <v>20</v>
      </c>
      <c r="K1016" s="7">
        <v>3.4</v>
      </c>
      <c r="L1016" s="7"/>
      <c r="M1016" s="7">
        <v>13</v>
      </c>
      <c r="N1016" s="7">
        <v>16.2</v>
      </c>
      <c r="P1016" s="26">
        <f t="shared" si="106"/>
        <v>43009</v>
      </c>
      <c r="Q1016" s="7" t="s">
        <v>1024</v>
      </c>
      <c r="R1016" s="7" t="s">
        <v>20</v>
      </c>
      <c r="S1016" s="7"/>
      <c r="T1016" s="7"/>
      <c r="U1016" s="7"/>
      <c r="V1016" s="7"/>
      <c r="X1016" s="26">
        <f t="shared" si="107"/>
        <v>43009</v>
      </c>
      <c r="Y1016" s="174" t="s">
        <v>1024</v>
      </c>
      <c r="Z1016" s="174" t="s">
        <v>20</v>
      </c>
      <c r="AA1016" s="174">
        <v>3.85</v>
      </c>
      <c r="AB1016" s="174">
        <v>5.2</v>
      </c>
      <c r="AC1016" s="174">
        <v>12.3</v>
      </c>
      <c r="AD1016" s="174">
        <v>16</v>
      </c>
      <c r="AF1016" s="26" t="e">
        <f t="shared" si="108"/>
        <v>#VALUE!</v>
      </c>
      <c r="AG1016" s="7"/>
      <c r="AH1016" s="7"/>
      <c r="AI1016" s="7"/>
      <c r="AJ1016" s="7"/>
      <c r="AK1016" s="7"/>
      <c r="AL1016" s="7"/>
      <c r="AN1016" s="26" t="e">
        <f t="shared" si="109"/>
        <v>#VALUE!</v>
      </c>
      <c r="AO1016" s="7"/>
      <c r="AP1016" s="7"/>
      <c r="AQ1016" s="7"/>
      <c r="AR1016" s="7"/>
      <c r="AS1016" s="7"/>
      <c r="AT1016" s="7"/>
      <c r="AV1016" s="26" t="e">
        <f t="shared" si="110"/>
        <v>#VALUE!</v>
      </c>
      <c r="AW1016" s="7"/>
      <c r="AX1016" s="7"/>
      <c r="AY1016" s="7"/>
      <c r="AZ1016" s="7"/>
      <c r="BA1016" s="7"/>
      <c r="BB1016" s="7"/>
    </row>
    <row r="1017" spans="1:54" x14ac:dyDescent="0.45">
      <c r="A1017" s="48">
        <f t="shared" si="111"/>
        <v>43010</v>
      </c>
      <c r="B1017" s="60"/>
      <c r="C1017" s="61">
        <f>INDEX(($I$12:$N$1473,$Q$12:$V$1473,$Y$12:$AD$1473),$A1017-VLOOKUP($C$3,$CA$3:$CC$10,3,FALSE)+1,3,VLOOKUP($C$3,$CA$3:$CB$10,2,FALSE))</f>
        <v>0.85</v>
      </c>
      <c r="D1017" s="61">
        <f>INDEX(($I$12:$N$1473,$Q$12:$V$1473,$Y$12:$AD$1473),$A1017-VLOOKUP($C$3,$CA$3:$CC$10,3,FALSE)+1,4,VLOOKUP($C$3,$CA$3:$CB$10,2,FALSE))</f>
        <v>5.2</v>
      </c>
      <c r="E1017" s="61">
        <f>INDEX(($I$12:$N$1473,$Q$12:$V$1473,$Y$12:$AD$1473),$A1017-VLOOKUP($C$3,$CA$3:$CC$10,3,FALSE)+1,5,VLOOKUP($C$3,$CA$3:$CB$10,2,FALSE))</f>
        <v>14.4</v>
      </c>
      <c r="F1017" s="62">
        <f>INDEX(($I$12:$N$1473,$Q$12:$V$1473,$Y$12:$AD$1473),$A1017-VLOOKUP($C$3,$CA$3:$CC$10,3,FALSE)+1,6,VLOOKUP($C$3,$CA$3:$CB$10,2,FALSE))</f>
        <v>19.899999999999999</v>
      </c>
      <c r="G1017" s="30"/>
      <c r="H1017" s="26">
        <f t="shared" si="105"/>
        <v>43010</v>
      </c>
      <c r="I1017" s="7" t="s">
        <v>1025</v>
      </c>
      <c r="J1017" s="7" t="s">
        <v>20</v>
      </c>
      <c r="K1017" s="7">
        <v>0.7</v>
      </c>
      <c r="L1017" s="7"/>
      <c r="M1017" s="7">
        <v>14.8</v>
      </c>
      <c r="N1017" s="7">
        <v>19.8</v>
      </c>
      <c r="P1017" s="26">
        <f t="shared" si="106"/>
        <v>43010</v>
      </c>
      <c r="Q1017" s="7" t="s">
        <v>1025</v>
      </c>
      <c r="R1017" s="7" t="s">
        <v>20</v>
      </c>
      <c r="S1017" s="7"/>
      <c r="T1017" s="7"/>
      <c r="U1017" s="7"/>
      <c r="V1017" s="7"/>
      <c r="X1017" s="26">
        <f t="shared" si="107"/>
        <v>43010</v>
      </c>
      <c r="Y1017" s="174" t="s">
        <v>1025</v>
      </c>
      <c r="Z1017" s="174" t="s">
        <v>20</v>
      </c>
      <c r="AA1017" s="174">
        <v>0.85</v>
      </c>
      <c r="AB1017" s="174">
        <v>5.2</v>
      </c>
      <c r="AC1017" s="174">
        <v>14.4</v>
      </c>
      <c r="AD1017" s="174">
        <v>19.899999999999999</v>
      </c>
      <c r="AF1017" s="26" t="e">
        <f t="shared" si="108"/>
        <v>#VALUE!</v>
      </c>
      <c r="AG1017" s="7"/>
      <c r="AH1017" s="7"/>
      <c r="AI1017" s="7"/>
      <c r="AJ1017" s="7"/>
      <c r="AK1017" s="7"/>
      <c r="AL1017" s="7"/>
      <c r="AN1017" s="26" t="e">
        <f t="shared" si="109"/>
        <v>#VALUE!</v>
      </c>
      <c r="AO1017" s="7"/>
      <c r="AP1017" s="7"/>
      <c r="AQ1017" s="7"/>
      <c r="AR1017" s="7"/>
      <c r="AS1017" s="7"/>
      <c r="AT1017" s="7"/>
      <c r="AV1017" s="26" t="e">
        <f t="shared" si="110"/>
        <v>#VALUE!</v>
      </c>
      <c r="AW1017" s="7"/>
      <c r="AX1017" s="7"/>
      <c r="AY1017" s="7"/>
      <c r="AZ1017" s="7"/>
      <c r="BA1017" s="7"/>
      <c r="BB1017" s="7"/>
    </row>
    <row r="1018" spans="1:54" x14ac:dyDescent="0.45">
      <c r="A1018" s="48">
        <f t="shared" si="111"/>
        <v>43011</v>
      </c>
      <c r="B1018" s="60"/>
      <c r="C1018" s="61">
        <f>INDEX(($I$12:$N$1473,$Q$12:$V$1473,$Y$12:$AD$1473),$A1018-VLOOKUP($C$3,$CA$3:$CC$10,3,FALSE)+1,3,VLOOKUP($C$3,$CA$3:$CB$10,2,FALSE))</f>
        <v>4.1500000000000004</v>
      </c>
      <c r="D1018" s="61">
        <f>INDEX(($I$12:$N$1473,$Q$12:$V$1473,$Y$12:$AD$1473),$A1018-VLOOKUP($C$3,$CA$3:$CC$10,3,FALSE)+1,4,VLOOKUP($C$3,$CA$3:$CB$10,2,FALSE))</f>
        <v>5.2</v>
      </c>
      <c r="E1018" s="61">
        <f>INDEX(($I$12:$N$1473,$Q$12:$V$1473,$Y$12:$AD$1473),$A1018-VLOOKUP($C$3,$CA$3:$CC$10,3,FALSE)+1,5,VLOOKUP($C$3,$CA$3:$CB$10,2,FALSE))</f>
        <v>9.6</v>
      </c>
      <c r="F1018" s="62">
        <f>INDEX(($I$12:$N$1473,$Q$12:$V$1473,$Y$12:$AD$1473),$A1018-VLOOKUP($C$3,$CA$3:$CC$10,3,FALSE)+1,6,VLOOKUP($C$3,$CA$3:$CB$10,2,FALSE))</f>
        <v>18.100000000000001</v>
      </c>
      <c r="G1018" s="30"/>
      <c r="H1018" s="26">
        <f t="shared" si="105"/>
        <v>43011</v>
      </c>
      <c r="I1018" s="7" t="s">
        <v>1026</v>
      </c>
      <c r="J1018" s="7" t="s">
        <v>20</v>
      </c>
      <c r="K1018" s="7">
        <v>3.3</v>
      </c>
      <c r="L1018" s="7"/>
      <c r="M1018" s="7">
        <v>11.9</v>
      </c>
      <c r="N1018" s="7">
        <v>17.5</v>
      </c>
      <c r="P1018" s="26">
        <f t="shared" si="106"/>
        <v>43011</v>
      </c>
      <c r="Q1018" s="7" t="s">
        <v>1026</v>
      </c>
      <c r="R1018" s="7" t="s">
        <v>20</v>
      </c>
      <c r="S1018" s="7"/>
      <c r="T1018" s="7"/>
      <c r="U1018" s="7"/>
      <c r="V1018" s="7"/>
      <c r="X1018" s="26">
        <f t="shared" si="107"/>
        <v>43011</v>
      </c>
      <c r="Y1018" s="174" t="s">
        <v>1026</v>
      </c>
      <c r="Z1018" s="174" t="s">
        <v>20</v>
      </c>
      <c r="AA1018" s="174">
        <v>4.1500000000000004</v>
      </c>
      <c r="AB1018" s="174">
        <v>5.2</v>
      </c>
      <c r="AC1018" s="174">
        <v>9.6</v>
      </c>
      <c r="AD1018" s="174">
        <v>18.100000000000001</v>
      </c>
      <c r="AF1018" s="26" t="e">
        <f t="shared" si="108"/>
        <v>#VALUE!</v>
      </c>
      <c r="AG1018" s="7"/>
      <c r="AH1018" s="7"/>
      <c r="AI1018" s="7"/>
      <c r="AJ1018" s="7"/>
      <c r="AK1018" s="7"/>
      <c r="AL1018" s="7"/>
      <c r="AN1018" s="26" t="e">
        <f t="shared" si="109"/>
        <v>#VALUE!</v>
      </c>
      <c r="AO1018" s="7"/>
      <c r="AP1018" s="7"/>
      <c r="AQ1018" s="7"/>
      <c r="AR1018" s="7"/>
      <c r="AS1018" s="7"/>
      <c r="AT1018" s="7"/>
      <c r="AV1018" s="26" t="e">
        <f t="shared" si="110"/>
        <v>#VALUE!</v>
      </c>
      <c r="AW1018" s="7"/>
      <c r="AX1018" s="7"/>
      <c r="AY1018" s="7"/>
      <c r="AZ1018" s="7"/>
      <c r="BA1018" s="7"/>
      <c r="BB1018" s="7"/>
    </row>
    <row r="1019" spans="1:54" x14ac:dyDescent="0.45">
      <c r="A1019" s="48">
        <f t="shared" si="111"/>
        <v>43012</v>
      </c>
      <c r="B1019" s="60"/>
      <c r="C1019" s="61">
        <f>INDEX(($I$12:$N$1473,$Q$12:$V$1473,$Y$12:$AD$1473),$A1019-VLOOKUP($C$3,$CA$3:$CC$10,3,FALSE)+1,3,VLOOKUP($C$3,$CA$3:$CB$10,2,FALSE))</f>
        <v>5.3</v>
      </c>
      <c r="D1019" s="61">
        <f>INDEX(($I$12:$N$1473,$Q$12:$V$1473,$Y$12:$AD$1473),$A1019-VLOOKUP($C$3,$CA$3:$CC$10,3,FALSE)+1,4,VLOOKUP($C$3,$CA$3:$CB$10,2,FALSE))</f>
        <v>5.2</v>
      </c>
      <c r="E1019" s="61">
        <f>INDEX(($I$12:$N$1473,$Q$12:$V$1473,$Y$12:$AD$1473),$A1019-VLOOKUP($C$3,$CA$3:$CC$10,3,FALSE)+1,5,VLOOKUP($C$3,$CA$3:$CB$10,2,FALSE))</f>
        <v>7.4</v>
      </c>
      <c r="F1019" s="62">
        <f>INDEX(($I$12:$N$1473,$Q$12:$V$1473,$Y$12:$AD$1473),$A1019-VLOOKUP($C$3,$CA$3:$CC$10,3,FALSE)+1,6,VLOOKUP($C$3,$CA$3:$CB$10,2,FALSE))</f>
        <v>18</v>
      </c>
      <c r="G1019" s="30"/>
      <c r="H1019" s="26">
        <f t="shared" si="105"/>
        <v>43012</v>
      </c>
      <c r="I1019" s="7" t="s">
        <v>1027</v>
      </c>
      <c r="J1019" s="7" t="s">
        <v>20</v>
      </c>
      <c r="K1019" s="7">
        <v>4.2</v>
      </c>
      <c r="L1019" s="7"/>
      <c r="M1019" s="7">
        <v>9.6999999999999993</v>
      </c>
      <c r="N1019" s="7">
        <v>17.899999999999999</v>
      </c>
      <c r="P1019" s="26">
        <f t="shared" si="106"/>
        <v>43012</v>
      </c>
      <c r="Q1019" s="7" t="s">
        <v>1027</v>
      </c>
      <c r="R1019" s="7" t="s">
        <v>20</v>
      </c>
      <c r="S1019" s="7"/>
      <c r="T1019" s="7"/>
      <c r="U1019" s="7"/>
      <c r="V1019" s="7"/>
      <c r="X1019" s="26">
        <f t="shared" si="107"/>
        <v>43012</v>
      </c>
      <c r="Y1019" s="174" t="s">
        <v>1027</v>
      </c>
      <c r="Z1019" s="174" t="s">
        <v>20</v>
      </c>
      <c r="AA1019" s="174">
        <v>5.3</v>
      </c>
      <c r="AB1019" s="174">
        <v>5.2</v>
      </c>
      <c r="AC1019" s="174">
        <v>7.4</v>
      </c>
      <c r="AD1019" s="174">
        <v>18</v>
      </c>
      <c r="AF1019" s="26" t="e">
        <f t="shared" si="108"/>
        <v>#VALUE!</v>
      </c>
      <c r="AG1019" s="7"/>
      <c r="AH1019" s="7"/>
      <c r="AI1019" s="7"/>
      <c r="AJ1019" s="7"/>
      <c r="AK1019" s="7"/>
      <c r="AL1019" s="7"/>
      <c r="AN1019" s="26" t="e">
        <f t="shared" si="109"/>
        <v>#VALUE!</v>
      </c>
      <c r="AO1019" s="7"/>
      <c r="AP1019" s="7"/>
      <c r="AQ1019" s="7"/>
      <c r="AR1019" s="7"/>
      <c r="AS1019" s="7"/>
      <c r="AT1019" s="7"/>
      <c r="AV1019" s="26" t="e">
        <f t="shared" si="110"/>
        <v>#VALUE!</v>
      </c>
      <c r="AW1019" s="7"/>
      <c r="AX1019" s="7"/>
      <c r="AY1019" s="7"/>
      <c r="AZ1019" s="7"/>
      <c r="BA1019" s="7"/>
      <c r="BB1019" s="7"/>
    </row>
    <row r="1020" spans="1:54" x14ac:dyDescent="0.45">
      <c r="A1020" s="48">
        <f t="shared" si="111"/>
        <v>43013</v>
      </c>
      <c r="B1020" s="60"/>
      <c r="C1020" s="61">
        <f>INDEX(($I$12:$N$1473,$Q$12:$V$1473,$Y$12:$AD$1473),$A1020-VLOOKUP($C$3,$CA$3:$CC$10,3,FALSE)+1,3,VLOOKUP($C$3,$CA$3:$CB$10,2,FALSE))</f>
        <v>5.45</v>
      </c>
      <c r="D1020" s="61">
        <f>INDEX(($I$12:$N$1473,$Q$12:$V$1473,$Y$12:$AD$1473),$A1020-VLOOKUP($C$3,$CA$3:$CC$10,3,FALSE)+1,4,VLOOKUP($C$3,$CA$3:$CB$10,2,FALSE))</f>
        <v>5.2</v>
      </c>
      <c r="E1020" s="61">
        <f>INDEX(($I$12:$N$1473,$Q$12:$V$1473,$Y$12:$AD$1473),$A1020-VLOOKUP($C$3,$CA$3:$CC$10,3,FALSE)+1,5,VLOOKUP($C$3,$CA$3:$CB$10,2,FALSE))</f>
        <v>8.5</v>
      </c>
      <c r="F1020" s="62">
        <f>INDEX(($I$12:$N$1473,$Q$12:$V$1473,$Y$12:$AD$1473),$A1020-VLOOKUP($C$3,$CA$3:$CC$10,3,FALSE)+1,6,VLOOKUP($C$3,$CA$3:$CB$10,2,FALSE))</f>
        <v>16.600000000000001</v>
      </c>
      <c r="G1020" s="30"/>
      <c r="H1020" s="26">
        <f t="shared" si="105"/>
        <v>43013</v>
      </c>
      <c r="I1020" s="7" t="s">
        <v>1028</v>
      </c>
      <c r="J1020" s="7" t="s">
        <v>20</v>
      </c>
      <c r="K1020" s="7">
        <v>4.6500000000000004</v>
      </c>
      <c r="L1020" s="7"/>
      <c r="M1020" s="7">
        <v>9.9</v>
      </c>
      <c r="N1020" s="7">
        <v>16.8</v>
      </c>
      <c r="P1020" s="26">
        <f t="shared" si="106"/>
        <v>43013</v>
      </c>
      <c r="Q1020" s="7" t="s">
        <v>1028</v>
      </c>
      <c r="R1020" s="7" t="s">
        <v>20</v>
      </c>
      <c r="S1020" s="7"/>
      <c r="T1020" s="7"/>
      <c r="U1020" s="7"/>
      <c r="V1020" s="7"/>
      <c r="X1020" s="26">
        <f t="shared" si="107"/>
        <v>43013</v>
      </c>
      <c r="Y1020" s="174" t="s">
        <v>1028</v>
      </c>
      <c r="Z1020" s="174" t="s">
        <v>20</v>
      </c>
      <c r="AA1020" s="174">
        <v>5.45</v>
      </c>
      <c r="AB1020" s="174">
        <v>5.2</v>
      </c>
      <c r="AC1020" s="174">
        <v>8.5</v>
      </c>
      <c r="AD1020" s="174">
        <v>16.600000000000001</v>
      </c>
      <c r="AF1020" s="26" t="e">
        <f t="shared" si="108"/>
        <v>#VALUE!</v>
      </c>
      <c r="AG1020" s="7"/>
      <c r="AH1020" s="7"/>
      <c r="AI1020" s="7"/>
      <c r="AJ1020" s="7"/>
      <c r="AK1020" s="7"/>
      <c r="AL1020" s="7"/>
      <c r="AN1020" s="26" t="e">
        <f t="shared" si="109"/>
        <v>#VALUE!</v>
      </c>
      <c r="AO1020" s="7"/>
      <c r="AP1020" s="7"/>
      <c r="AQ1020" s="7"/>
      <c r="AR1020" s="7"/>
      <c r="AS1020" s="7"/>
      <c r="AT1020" s="7"/>
      <c r="AV1020" s="26" t="e">
        <f t="shared" si="110"/>
        <v>#VALUE!</v>
      </c>
      <c r="AW1020" s="7"/>
      <c r="AX1020" s="7"/>
      <c r="AY1020" s="7"/>
      <c r="AZ1020" s="7"/>
      <c r="BA1020" s="7"/>
      <c r="BB1020" s="7"/>
    </row>
    <row r="1021" spans="1:54" x14ac:dyDescent="0.45">
      <c r="A1021" s="48">
        <f t="shared" si="111"/>
        <v>43014</v>
      </c>
      <c r="B1021" s="60"/>
      <c r="C1021" s="61">
        <f>INDEX(($I$12:$N$1473,$Q$12:$V$1473,$Y$12:$AD$1473),$A1021-VLOOKUP($C$3,$CA$3:$CC$10,3,FALSE)+1,3,VLOOKUP($C$3,$CA$3:$CB$10,2,FALSE))</f>
        <v>7.35</v>
      </c>
      <c r="D1021" s="61">
        <f>INDEX(($I$12:$N$1473,$Q$12:$V$1473,$Y$12:$AD$1473),$A1021-VLOOKUP($C$3,$CA$3:$CC$10,3,FALSE)+1,4,VLOOKUP($C$3,$CA$3:$CB$10,2,FALSE))</f>
        <v>5.2</v>
      </c>
      <c r="E1021" s="61">
        <f>INDEX(($I$12:$N$1473,$Q$12:$V$1473,$Y$12:$AD$1473),$A1021-VLOOKUP($C$3,$CA$3:$CC$10,3,FALSE)+1,5,VLOOKUP($C$3,$CA$3:$CB$10,2,FALSE))</f>
        <v>5.5</v>
      </c>
      <c r="F1021" s="62">
        <f>INDEX(($I$12:$N$1473,$Q$12:$V$1473,$Y$12:$AD$1473),$A1021-VLOOKUP($C$3,$CA$3:$CC$10,3,FALSE)+1,6,VLOOKUP($C$3,$CA$3:$CB$10,2,FALSE))</f>
        <v>15.8</v>
      </c>
      <c r="G1021" s="30"/>
      <c r="H1021" s="26">
        <f t="shared" si="105"/>
        <v>43014</v>
      </c>
      <c r="I1021" s="7" t="s">
        <v>1029</v>
      </c>
      <c r="J1021" s="7" t="s">
        <v>20</v>
      </c>
      <c r="K1021" s="7">
        <v>5.15</v>
      </c>
      <c r="L1021" s="7"/>
      <c r="M1021" s="7">
        <v>9.3000000000000007</v>
      </c>
      <c r="N1021" s="7">
        <v>16.399999999999999</v>
      </c>
      <c r="P1021" s="26">
        <f t="shared" si="106"/>
        <v>43014</v>
      </c>
      <c r="Q1021" s="7" t="s">
        <v>1029</v>
      </c>
      <c r="R1021" s="7" t="s">
        <v>20</v>
      </c>
      <c r="S1021" s="7"/>
      <c r="T1021" s="7"/>
      <c r="U1021" s="7"/>
      <c r="V1021" s="7"/>
      <c r="X1021" s="26">
        <f t="shared" si="107"/>
        <v>43014</v>
      </c>
      <c r="Y1021" s="174" t="s">
        <v>1029</v>
      </c>
      <c r="Z1021" s="174" t="s">
        <v>20</v>
      </c>
      <c r="AA1021" s="174">
        <v>7.35</v>
      </c>
      <c r="AB1021" s="174">
        <v>5.2</v>
      </c>
      <c r="AC1021" s="174">
        <v>5.5</v>
      </c>
      <c r="AD1021" s="174">
        <v>15.8</v>
      </c>
      <c r="AF1021" s="26" t="e">
        <f t="shared" si="108"/>
        <v>#VALUE!</v>
      </c>
      <c r="AG1021" s="7"/>
      <c r="AH1021" s="7"/>
      <c r="AI1021" s="7"/>
      <c r="AJ1021" s="7"/>
      <c r="AK1021" s="7"/>
      <c r="AL1021" s="7"/>
      <c r="AN1021" s="26" t="e">
        <f t="shared" si="109"/>
        <v>#VALUE!</v>
      </c>
      <c r="AO1021" s="7"/>
      <c r="AP1021" s="7"/>
      <c r="AQ1021" s="7"/>
      <c r="AR1021" s="7"/>
      <c r="AS1021" s="7"/>
      <c r="AT1021" s="7"/>
      <c r="AV1021" s="26" t="e">
        <f t="shared" si="110"/>
        <v>#VALUE!</v>
      </c>
      <c r="AW1021" s="7"/>
      <c r="AX1021" s="7"/>
      <c r="AY1021" s="7"/>
      <c r="AZ1021" s="7"/>
      <c r="BA1021" s="7"/>
      <c r="BB1021" s="7"/>
    </row>
    <row r="1022" spans="1:54" x14ac:dyDescent="0.45">
      <c r="A1022" s="48">
        <f t="shared" si="111"/>
        <v>43015</v>
      </c>
      <c r="B1022" s="60"/>
      <c r="C1022" s="61">
        <f>INDEX(($I$12:$N$1473,$Q$12:$V$1473,$Y$12:$AD$1473),$A1022-VLOOKUP($C$3,$CA$3:$CC$10,3,FALSE)+1,3,VLOOKUP($C$3,$CA$3:$CB$10,2,FALSE))</f>
        <v>8.4</v>
      </c>
      <c r="D1022" s="61">
        <f>INDEX(($I$12:$N$1473,$Q$12:$V$1473,$Y$12:$AD$1473),$A1022-VLOOKUP($C$3,$CA$3:$CC$10,3,FALSE)+1,4,VLOOKUP($C$3,$CA$3:$CB$10,2,FALSE))</f>
        <v>5.2</v>
      </c>
      <c r="E1022" s="61">
        <f>INDEX(($I$12:$N$1473,$Q$12:$V$1473,$Y$12:$AD$1473),$A1022-VLOOKUP($C$3,$CA$3:$CC$10,3,FALSE)+1,5,VLOOKUP($C$3,$CA$3:$CB$10,2,FALSE))</f>
        <v>3</v>
      </c>
      <c r="F1022" s="62">
        <f>INDEX(($I$12:$N$1473,$Q$12:$V$1473,$Y$12:$AD$1473),$A1022-VLOOKUP($C$3,$CA$3:$CC$10,3,FALSE)+1,6,VLOOKUP($C$3,$CA$3:$CB$10,2,FALSE))</f>
        <v>16.2</v>
      </c>
      <c r="G1022" s="30"/>
      <c r="H1022" s="26">
        <f t="shared" si="105"/>
        <v>43015</v>
      </c>
      <c r="I1022" s="7" t="s">
        <v>1030</v>
      </c>
      <c r="J1022" s="7" t="s">
        <v>20</v>
      </c>
      <c r="K1022" s="7">
        <v>6.85</v>
      </c>
      <c r="L1022" s="7"/>
      <c r="M1022" s="7">
        <v>5.9</v>
      </c>
      <c r="N1022" s="7">
        <v>16.399999999999999</v>
      </c>
      <c r="P1022" s="26">
        <f t="shared" si="106"/>
        <v>43015</v>
      </c>
      <c r="Q1022" s="7" t="s">
        <v>1030</v>
      </c>
      <c r="R1022" s="7" t="s">
        <v>20</v>
      </c>
      <c r="S1022" s="7"/>
      <c r="T1022" s="7"/>
      <c r="U1022" s="7"/>
      <c r="V1022" s="7"/>
      <c r="X1022" s="26">
        <f t="shared" si="107"/>
        <v>43015</v>
      </c>
      <c r="Y1022" s="174" t="s">
        <v>1030</v>
      </c>
      <c r="Z1022" s="174" t="s">
        <v>20</v>
      </c>
      <c r="AA1022" s="174">
        <v>8.4</v>
      </c>
      <c r="AB1022" s="174">
        <v>5.2</v>
      </c>
      <c r="AC1022" s="174">
        <v>3</v>
      </c>
      <c r="AD1022" s="174">
        <v>16.2</v>
      </c>
      <c r="AF1022" s="26" t="e">
        <f t="shared" si="108"/>
        <v>#VALUE!</v>
      </c>
      <c r="AG1022" s="7"/>
      <c r="AH1022" s="7"/>
      <c r="AI1022" s="7"/>
      <c r="AJ1022" s="7"/>
      <c r="AK1022" s="7"/>
      <c r="AL1022" s="7"/>
      <c r="AN1022" s="26" t="e">
        <f t="shared" si="109"/>
        <v>#VALUE!</v>
      </c>
      <c r="AO1022" s="7"/>
      <c r="AP1022" s="7"/>
      <c r="AQ1022" s="7"/>
      <c r="AR1022" s="7"/>
      <c r="AS1022" s="7"/>
      <c r="AT1022" s="7"/>
      <c r="AV1022" s="26" t="e">
        <f t="shared" si="110"/>
        <v>#VALUE!</v>
      </c>
      <c r="AW1022" s="7"/>
      <c r="AX1022" s="7"/>
      <c r="AY1022" s="7"/>
      <c r="AZ1022" s="7"/>
      <c r="BA1022" s="7"/>
      <c r="BB1022" s="7"/>
    </row>
    <row r="1023" spans="1:54" x14ac:dyDescent="0.45">
      <c r="A1023" s="48">
        <f t="shared" si="111"/>
        <v>43016</v>
      </c>
      <c r="B1023" s="60"/>
      <c r="C1023" s="61">
        <f>INDEX(($I$12:$N$1473,$Q$12:$V$1473,$Y$12:$AD$1473),$A1023-VLOOKUP($C$3,$CA$3:$CC$10,3,FALSE)+1,3,VLOOKUP($C$3,$CA$3:$CB$10,2,FALSE))</f>
        <v>3.35</v>
      </c>
      <c r="D1023" s="61">
        <f>INDEX(($I$12:$N$1473,$Q$12:$V$1473,$Y$12:$AD$1473),$A1023-VLOOKUP($C$3,$CA$3:$CC$10,3,FALSE)+1,4,VLOOKUP($C$3,$CA$3:$CB$10,2,FALSE))</f>
        <v>5.2</v>
      </c>
      <c r="E1023" s="61">
        <f>INDEX(($I$12:$N$1473,$Q$12:$V$1473,$Y$12:$AD$1473),$A1023-VLOOKUP($C$3,$CA$3:$CC$10,3,FALSE)+1,5,VLOOKUP($C$3,$CA$3:$CB$10,2,FALSE))</f>
        <v>11.8</v>
      </c>
      <c r="F1023" s="62">
        <f>INDEX(($I$12:$N$1473,$Q$12:$V$1473,$Y$12:$AD$1473),$A1023-VLOOKUP($C$3,$CA$3:$CC$10,3,FALSE)+1,6,VLOOKUP($C$3,$CA$3:$CB$10,2,FALSE))</f>
        <v>17.5</v>
      </c>
      <c r="G1023" s="30"/>
      <c r="H1023" s="26">
        <f t="shared" si="105"/>
        <v>43016</v>
      </c>
      <c r="I1023" s="7" t="s">
        <v>1031</v>
      </c>
      <c r="J1023" s="7" t="s">
        <v>20</v>
      </c>
      <c r="K1023" s="7">
        <v>2.9</v>
      </c>
      <c r="L1023" s="7"/>
      <c r="M1023" s="7">
        <v>12.7</v>
      </c>
      <c r="N1023" s="7">
        <v>17.5</v>
      </c>
      <c r="P1023" s="26">
        <f t="shared" si="106"/>
        <v>43016</v>
      </c>
      <c r="Q1023" s="7" t="s">
        <v>1031</v>
      </c>
      <c r="R1023" s="7" t="s">
        <v>20</v>
      </c>
      <c r="S1023" s="7"/>
      <c r="T1023" s="7"/>
      <c r="U1023" s="7"/>
      <c r="V1023" s="7"/>
      <c r="X1023" s="26">
        <f t="shared" si="107"/>
        <v>43016</v>
      </c>
      <c r="Y1023" s="174" t="s">
        <v>1031</v>
      </c>
      <c r="Z1023" s="174" t="s">
        <v>20</v>
      </c>
      <c r="AA1023" s="174">
        <v>3.35</v>
      </c>
      <c r="AB1023" s="174">
        <v>5.2</v>
      </c>
      <c r="AC1023" s="174">
        <v>11.8</v>
      </c>
      <c r="AD1023" s="174">
        <v>17.5</v>
      </c>
      <c r="AF1023" s="26" t="e">
        <f t="shared" si="108"/>
        <v>#VALUE!</v>
      </c>
      <c r="AG1023" s="7"/>
      <c r="AH1023" s="7"/>
      <c r="AI1023" s="7"/>
      <c r="AJ1023" s="7"/>
      <c r="AK1023" s="7"/>
      <c r="AL1023" s="7"/>
      <c r="AN1023" s="26" t="e">
        <f t="shared" si="109"/>
        <v>#VALUE!</v>
      </c>
      <c r="AO1023" s="7"/>
      <c r="AP1023" s="7"/>
      <c r="AQ1023" s="7"/>
      <c r="AR1023" s="7"/>
      <c r="AS1023" s="7"/>
      <c r="AT1023" s="7"/>
      <c r="AV1023" s="26" t="e">
        <f t="shared" si="110"/>
        <v>#VALUE!</v>
      </c>
      <c r="AW1023" s="7"/>
      <c r="AX1023" s="7"/>
      <c r="AY1023" s="7"/>
      <c r="AZ1023" s="7"/>
      <c r="BA1023" s="7"/>
      <c r="BB1023" s="7"/>
    </row>
    <row r="1024" spans="1:54" x14ac:dyDescent="0.45">
      <c r="A1024" s="48">
        <f t="shared" si="111"/>
        <v>43017</v>
      </c>
      <c r="B1024" s="60"/>
      <c r="C1024" s="61">
        <f>INDEX(($I$12:$N$1473,$Q$12:$V$1473,$Y$12:$AD$1473),$A1024-VLOOKUP($C$3,$CA$3:$CC$10,3,FALSE)+1,3,VLOOKUP($C$3,$CA$3:$CB$10,2,FALSE))</f>
        <v>4.8</v>
      </c>
      <c r="D1024" s="61">
        <f>INDEX(($I$12:$N$1473,$Q$12:$V$1473,$Y$12:$AD$1473),$A1024-VLOOKUP($C$3,$CA$3:$CC$10,3,FALSE)+1,4,VLOOKUP($C$3,$CA$3:$CB$10,2,FALSE))</f>
        <v>5.2</v>
      </c>
      <c r="E1024" s="61">
        <f>INDEX(($I$12:$N$1473,$Q$12:$V$1473,$Y$12:$AD$1473),$A1024-VLOOKUP($C$3,$CA$3:$CC$10,3,FALSE)+1,5,VLOOKUP($C$3,$CA$3:$CB$10,2,FALSE))</f>
        <v>7.6</v>
      </c>
      <c r="F1024" s="62">
        <f>INDEX(($I$12:$N$1473,$Q$12:$V$1473,$Y$12:$AD$1473),$A1024-VLOOKUP($C$3,$CA$3:$CC$10,3,FALSE)+1,6,VLOOKUP($C$3,$CA$3:$CB$10,2,FALSE))</f>
        <v>18.8</v>
      </c>
      <c r="G1024" s="30"/>
      <c r="H1024" s="26">
        <f t="shared" si="105"/>
        <v>43017</v>
      </c>
      <c r="I1024" s="7" t="s">
        <v>1032</v>
      </c>
      <c r="J1024" s="7" t="s">
        <v>20</v>
      </c>
      <c r="K1024" s="7">
        <v>2.95</v>
      </c>
      <c r="L1024" s="7"/>
      <c r="M1024" s="7">
        <v>11.4</v>
      </c>
      <c r="N1024" s="7">
        <v>18.7</v>
      </c>
      <c r="P1024" s="26">
        <f t="shared" si="106"/>
        <v>43017</v>
      </c>
      <c r="Q1024" s="7" t="s">
        <v>1032</v>
      </c>
      <c r="R1024" s="7" t="s">
        <v>20</v>
      </c>
      <c r="S1024" s="7"/>
      <c r="T1024" s="7"/>
      <c r="U1024" s="7"/>
      <c r="V1024" s="7"/>
      <c r="X1024" s="26">
        <f t="shared" si="107"/>
        <v>43017</v>
      </c>
      <c r="Y1024" s="174" t="s">
        <v>1032</v>
      </c>
      <c r="Z1024" s="174" t="s">
        <v>20</v>
      </c>
      <c r="AA1024" s="174">
        <v>4.8</v>
      </c>
      <c r="AB1024" s="174">
        <v>5.2</v>
      </c>
      <c r="AC1024" s="174">
        <v>7.6</v>
      </c>
      <c r="AD1024" s="174">
        <v>18.8</v>
      </c>
      <c r="AF1024" s="26" t="e">
        <f t="shared" si="108"/>
        <v>#VALUE!</v>
      </c>
      <c r="AG1024" s="7"/>
      <c r="AH1024" s="7"/>
      <c r="AI1024" s="7"/>
      <c r="AJ1024" s="7"/>
      <c r="AK1024" s="7"/>
      <c r="AL1024" s="7"/>
      <c r="AN1024" s="26" t="e">
        <f t="shared" si="109"/>
        <v>#VALUE!</v>
      </c>
      <c r="AO1024" s="7"/>
      <c r="AP1024" s="7"/>
      <c r="AQ1024" s="7"/>
      <c r="AR1024" s="7"/>
      <c r="AS1024" s="7"/>
      <c r="AT1024" s="7"/>
      <c r="AV1024" s="26" t="e">
        <f t="shared" si="110"/>
        <v>#VALUE!</v>
      </c>
      <c r="AW1024" s="7"/>
      <c r="AX1024" s="7"/>
      <c r="AY1024" s="7"/>
      <c r="AZ1024" s="7"/>
      <c r="BA1024" s="7"/>
      <c r="BB1024" s="7"/>
    </row>
    <row r="1025" spans="1:54" x14ac:dyDescent="0.45">
      <c r="A1025" s="48">
        <f t="shared" si="111"/>
        <v>43018</v>
      </c>
      <c r="B1025" s="60"/>
      <c r="C1025" s="61">
        <f>INDEX(($I$12:$N$1473,$Q$12:$V$1473,$Y$12:$AD$1473),$A1025-VLOOKUP($C$3,$CA$3:$CC$10,3,FALSE)+1,3,VLOOKUP($C$3,$CA$3:$CB$10,2,FALSE))</f>
        <v>3.15</v>
      </c>
      <c r="D1025" s="61">
        <f>INDEX(($I$12:$N$1473,$Q$12:$V$1473,$Y$12:$AD$1473),$A1025-VLOOKUP($C$3,$CA$3:$CC$10,3,FALSE)+1,4,VLOOKUP($C$3,$CA$3:$CB$10,2,FALSE))</f>
        <v>5.2</v>
      </c>
      <c r="E1025" s="61">
        <f>INDEX(($I$12:$N$1473,$Q$12:$V$1473,$Y$12:$AD$1473),$A1025-VLOOKUP($C$3,$CA$3:$CC$10,3,FALSE)+1,5,VLOOKUP($C$3,$CA$3:$CB$10,2,FALSE))</f>
        <v>12.5</v>
      </c>
      <c r="F1025" s="62">
        <f>INDEX(($I$12:$N$1473,$Q$12:$V$1473,$Y$12:$AD$1473),$A1025-VLOOKUP($C$3,$CA$3:$CC$10,3,FALSE)+1,6,VLOOKUP($C$3,$CA$3:$CB$10,2,FALSE))</f>
        <v>17.2</v>
      </c>
      <c r="G1025" s="30"/>
      <c r="H1025" s="26">
        <f t="shared" si="105"/>
        <v>43018</v>
      </c>
      <c r="I1025" s="7" t="s">
        <v>1033</v>
      </c>
      <c r="J1025" s="7" t="s">
        <v>20</v>
      </c>
      <c r="K1025" s="7">
        <v>2.5</v>
      </c>
      <c r="L1025" s="7"/>
      <c r="M1025" s="7">
        <v>13.4</v>
      </c>
      <c r="N1025" s="7">
        <v>17.600000000000001</v>
      </c>
      <c r="P1025" s="26">
        <f t="shared" si="106"/>
        <v>43018</v>
      </c>
      <c r="Q1025" s="7" t="s">
        <v>1033</v>
      </c>
      <c r="R1025" s="7" t="s">
        <v>20</v>
      </c>
      <c r="S1025" s="7"/>
      <c r="T1025" s="7"/>
      <c r="U1025" s="7"/>
      <c r="V1025" s="7"/>
      <c r="X1025" s="26">
        <f t="shared" si="107"/>
        <v>43018</v>
      </c>
      <c r="Y1025" s="174" t="s">
        <v>1033</v>
      </c>
      <c r="Z1025" s="174" t="s">
        <v>20</v>
      </c>
      <c r="AA1025" s="174">
        <v>3.15</v>
      </c>
      <c r="AB1025" s="174">
        <v>5.2</v>
      </c>
      <c r="AC1025" s="174">
        <v>12.5</v>
      </c>
      <c r="AD1025" s="174">
        <v>17.2</v>
      </c>
      <c r="AF1025" s="26" t="e">
        <f t="shared" si="108"/>
        <v>#VALUE!</v>
      </c>
      <c r="AG1025" s="7"/>
      <c r="AH1025" s="7"/>
      <c r="AI1025" s="7"/>
      <c r="AJ1025" s="7"/>
      <c r="AK1025" s="7"/>
      <c r="AL1025" s="7"/>
      <c r="AN1025" s="26" t="e">
        <f t="shared" si="109"/>
        <v>#VALUE!</v>
      </c>
      <c r="AO1025" s="7"/>
      <c r="AP1025" s="7"/>
      <c r="AQ1025" s="7"/>
      <c r="AR1025" s="7"/>
      <c r="AS1025" s="7"/>
      <c r="AT1025" s="7"/>
      <c r="AV1025" s="26" t="e">
        <f t="shared" si="110"/>
        <v>#VALUE!</v>
      </c>
      <c r="AW1025" s="7"/>
      <c r="AX1025" s="7"/>
      <c r="AY1025" s="7"/>
      <c r="AZ1025" s="7"/>
      <c r="BA1025" s="7"/>
      <c r="BB1025" s="7"/>
    </row>
    <row r="1026" spans="1:54" x14ac:dyDescent="0.45">
      <c r="A1026" s="48">
        <f t="shared" si="111"/>
        <v>43019</v>
      </c>
      <c r="B1026" s="60"/>
      <c r="C1026" s="61">
        <f>INDEX(($I$12:$N$1473,$Q$12:$V$1473,$Y$12:$AD$1473),$A1026-VLOOKUP($C$3,$CA$3:$CC$10,3,FALSE)+1,3,VLOOKUP($C$3,$CA$3:$CB$10,2,FALSE))</f>
        <v>1.65</v>
      </c>
      <c r="D1026" s="61">
        <f>INDEX(($I$12:$N$1473,$Q$12:$V$1473,$Y$12:$AD$1473),$A1026-VLOOKUP($C$3,$CA$3:$CC$10,3,FALSE)+1,4,VLOOKUP($C$3,$CA$3:$CB$10,2,FALSE))</f>
        <v>6.6</v>
      </c>
      <c r="E1026" s="61">
        <f>INDEX(($I$12:$N$1473,$Q$12:$V$1473,$Y$12:$AD$1473),$A1026-VLOOKUP($C$3,$CA$3:$CC$10,3,FALSE)+1,5,VLOOKUP($C$3,$CA$3:$CB$10,2,FALSE))</f>
        <v>13.3</v>
      </c>
      <c r="F1026" s="62">
        <f>INDEX(($I$12:$N$1473,$Q$12:$V$1473,$Y$12:$AD$1473),$A1026-VLOOKUP($C$3,$CA$3:$CC$10,3,FALSE)+1,6,VLOOKUP($C$3,$CA$3:$CB$10,2,FALSE))</f>
        <v>19.399999999999999</v>
      </c>
      <c r="G1026" s="30"/>
      <c r="H1026" s="26">
        <f t="shared" si="105"/>
        <v>43019</v>
      </c>
      <c r="I1026" s="7" t="s">
        <v>1034</v>
      </c>
      <c r="J1026" s="7" t="s">
        <v>20</v>
      </c>
      <c r="K1026" s="7">
        <v>1.5</v>
      </c>
      <c r="L1026" s="7"/>
      <c r="M1026" s="7">
        <v>14.3</v>
      </c>
      <c r="N1026" s="7">
        <v>18.7</v>
      </c>
      <c r="P1026" s="26">
        <f t="shared" si="106"/>
        <v>43019</v>
      </c>
      <c r="Q1026" s="7" t="s">
        <v>1034</v>
      </c>
      <c r="R1026" s="7" t="s">
        <v>20</v>
      </c>
      <c r="S1026" s="7"/>
      <c r="T1026" s="7"/>
      <c r="U1026" s="7"/>
      <c r="V1026" s="7"/>
      <c r="X1026" s="26">
        <f t="shared" si="107"/>
        <v>43019</v>
      </c>
      <c r="Y1026" s="174" t="s">
        <v>1034</v>
      </c>
      <c r="Z1026" s="174" t="s">
        <v>20</v>
      </c>
      <c r="AA1026" s="174">
        <v>1.65</v>
      </c>
      <c r="AB1026" s="174">
        <v>6.6</v>
      </c>
      <c r="AC1026" s="174">
        <v>13.3</v>
      </c>
      <c r="AD1026" s="174">
        <v>19.399999999999999</v>
      </c>
      <c r="AF1026" s="26" t="e">
        <f t="shared" si="108"/>
        <v>#VALUE!</v>
      </c>
      <c r="AG1026" s="7"/>
      <c r="AH1026" s="7"/>
      <c r="AI1026" s="7"/>
      <c r="AJ1026" s="7"/>
      <c r="AK1026" s="7"/>
      <c r="AL1026" s="7"/>
      <c r="AN1026" s="26" t="e">
        <f t="shared" si="109"/>
        <v>#VALUE!</v>
      </c>
      <c r="AO1026" s="7"/>
      <c r="AP1026" s="7"/>
      <c r="AQ1026" s="7"/>
      <c r="AR1026" s="7"/>
      <c r="AS1026" s="7"/>
      <c r="AT1026" s="7"/>
      <c r="AV1026" s="26" t="e">
        <f t="shared" si="110"/>
        <v>#VALUE!</v>
      </c>
      <c r="AW1026" s="7"/>
      <c r="AX1026" s="7"/>
      <c r="AY1026" s="7"/>
      <c r="AZ1026" s="7"/>
      <c r="BA1026" s="7"/>
      <c r="BB1026" s="7"/>
    </row>
    <row r="1027" spans="1:54" x14ac:dyDescent="0.45">
      <c r="A1027" s="48">
        <f t="shared" si="111"/>
        <v>43020</v>
      </c>
      <c r="B1027" s="60"/>
      <c r="C1027" s="61">
        <f>INDEX(($I$12:$N$1473,$Q$12:$V$1473,$Y$12:$AD$1473),$A1027-VLOOKUP($C$3,$CA$3:$CC$10,3,FALSE)+1,3,VLOOKUP($C$3,$CA$3:$CB$10,2,FALSE))</f>
        <v>1.25</v>
      </c>
      <c r="D1027" s="61">
        <f>INDEX(($I$12:$N$1473,$Q$12:$V$1473,$Y$12:$AD$1473),$A1027-VLOOKUP($C$3,$CA$3:$CC$10,3,FALSE)+1,4,VLOOKUP($C$3,$CA$3:$CB$10,2,FALSE))</f>
        <v>6.6</v>
      </c>
      <c r="E1027" s="61">
        <f>INDEX(($I$12:$N$1473,$Q$12:$V$1473,$Y$12:$AD$1473),$A1027-VLOOKUP($C$3,$CA$3:$CC$10,3,FALSE)+1,5,VLOOKUP($C$3,$CA$3:$CB$10,2,FALSE))</f>
        <v>12.3</v>
      </c>
      <c r="F1027" s="62">
        <f>INDEX(($I$12:$N$1473,$Q$12:$V$1473,$Y$12:$AD$1473),$A1027-VLOOKUP($C$3,$CA$3:$CC$10,3,FALSE)+1,6,VLOOKUP($C$3,$CA$3:$CB$10,2,FALSE))</f>
        <v>21.2</v>
      </c>
      <c r="G1027" s="30"/>
      <c r="H1027" s="26">
        <f t="shared" si="105"/>
        <v>43020</v>
      </c>
      <c r="I1027" s="7" t="s">
        <v>1035</v>
      </c>
      <c r="J1027" s="7" t="s">
        <v>20</v>
      </c>
      <c r="K1027" s="7">
        <v>0.45</v>
      </c>
      <c r="L1027" s="7"/>
      <c r="M1027" s="7">
        <v>14.5</v>
      </c>
      <c r="N1027" s="7">
        <v>20.6</v>
      </c>
      <c r="P1027" s="26">
        <f t="shared" si="106"/>
        <v>43020</v>
      </c>
      <c r="Q1027" s="7" t="s">
        <v>1035</v>
      </c>
      <c r="R1027" s="7" t="s">
        <v>20</v>
      </c>
      <c r="S1027" s="7"/>
      <c r="T1027" s="7"/>
      <c r="U1027" s="7"/>
      <c r="V1027" s="7"/>
      <c r="X1027" s="26">
        <f t="shared" si="107"/>
        <v>43020</v>
      </c>
      <c r="Y1027" s="174" t="s">
        <v>1035</v>
      </c>
      <c r="Z1027" s="174" t="s">
        <v>20</v>
      </c>
      <c r="AA1027" s="174">
        <v>1.25</v>
      </c>
      <c r="AB1027" s="174">
        <v>6.6</v>
      </c>
      <c r="AC1027" s="174">
        <v>12.3</v>
      </c>
      <c r="AD1027" s="174">
        <v>21.2</v>
      </c>
      <c r="AF1027" s="26" t="e">
        <f t="shared" si="108"/>
        <v>#VALUE!</v>
      </c>
      <c r="AG1027" s="7"/>
      <c r="AH1027" s="7"/>
      <c r="AI1027" s="7"/>
      <c r="AJ1027" s="7"/>
      <c r="AK1027" s="7"/>
      <c r="AL1027" s="7"/>
      <c r="AN1027" s="26" t="e">
        <f t="shared" si="109"/>
        <v>#VALUE!</v>
      </c>
      <c r="AO1027" s="7"/>
      <c r="AP1027" s="7"/>
      <c r="AQ1027" s="7"/>
      <c r="AR1027" s="7"/>
      <c r="AS1027" s="7"/>
      <c r="AT1027" s="7"/>
      <c r="AV1027" s="26" t="e">
        <f t="shared" si="110"/>
        <v>#VALUE!</v>
      </c>
      <c r="AW1027" s="7"/>
      <c r="AX1027" s="7"/>
      <c r="AY1027" s="7"/>
      <c r="AZ1027" s="7"/>
      <c r="BA1027" s="7"/>
      <c r="BB1027" s="7"/>
    </row>
    <row r="1028" spans="1:54" x14ac:dyDescent="0.45">
      <c r="A1028" s="48">
        <f t="shared" si="111"/>
        <v>43021</v>
      </c>
      <c r="B1028" s="60"/>
      <c r="C1028" s="61">
        <f>INDEX(($I$12:$N$1473,$Q$12:$V$1473,$Y$12:$AD$1473),$A1028-VLOOKUP($C$3,$CA$3:$CC$10,3,FALSE)+1,3,VLOOKUP($C$3,$CA$3:$CB$10,2,FALSE))</f>
        <v>0</v>
      </c>
      <c r="D1028" s="61">
        <f>INDEX(($I$12:$N$1473,$Q$12:$V$1473,$Y$12:$AD$1473),$A1028-VLOOKUP($C$3,$CA$3:$CC$10,3,FALSE)+1,4,VLOOKUP($C$3,$CA$3:$CB$10,2,FALSE))</f>
        <v>6.6</v>
      </c>
      <c r="E1028" s="61">
        <f>INDEX(($I$12:$N$1473,$Q$12:$V$1473,$Y$12:$AD$1473),$A1028-VLOOKUP($C$3,$CA$3:$CC$10,3,FALSE)+1,5,VLOOKUP($C$3,$CA$3:$CB$10,2,FALSE))</f>
        <v>13.8</v>
      </c>
      <c r="F1028" s="62">
        <f>INDEX(($I$12:$N$1473,$Q$12:$V$1473,$Y$12:$AD$1473),$A1028-VLOOKUP($C$3,$CA$3:$CC$10,3,FALSE)+1,6,VLOOKUP($C$3,$CA$3:$CB$10,2,FALSE))</f>
        <v>22.4</v>
      </c>
      <c r="G1028" s="30"/>
      <c r="H1028" s="26">
        <f t="shared" si="105"/>
        <v>43021</v>
      </c>
      <c r="I1028" s="7" t="s">
        <v>1036</v>
      </c>
      <c r="J1028" s="7" t="s">
        <v>20</v>
      </c>
      <c r="K1028" s="7">
        <v>0</v>
      </c>
      <c r="L1028" s="7"/>
      <c r="M1028" s="7">
        <v>14.2</v>
      </c>
      <c r="N1028" s="7">
        <v>22.3</v>
      </c>
      <c r="P1028" s="26">
        <f t="shared" si="106"/>
        <v>43021</v>
      </c>
      <c r="Q1028" s="7" t="s">
        <v>1036</v>
      </c>
      <c r="R1028" s="7" t="s">
        <v>20</v>
      </c>
      <c r="S1028" s="7"/>
      <c r="T1028" s="7"/>
      <c r="U1028" s="7"/>
      <c r="V1028" s="7"/>
      <c r="X1028" s="26">
        <f t="shared" si="107"/>
        <v>43021</v>
      </c>
      <c r="Y1028" s="174" t="s">
        <v>1036</v>
      </c>
      <c r="Z1028" s="174" t="s">
        <v>20</v>
      </c>
      <c r="AA1028" s="174">
        <v>0</v>
      </c>
      <c r="AB1028" s="174">
        <v>6.6</v>
      </c>
      <c r="AC1028" s="174">
        <v>13.8</v>
      </c>
      <c r="AD1028" s="174">
        <v>22.4</v>
      </c>
      <c r="AF1028" s="26" t="e">
        <f t="shared" si="108"/>
        <v>#VALUE!</v>
      </c>
      <c r="AG1028" s="7"/>
      <c r="AH1028" s="7"/>
      <c r="AI1028" s="7"/>
      <c r="AJ1028" s="7"/>
      <c r="AK1028" s="7"/>
      <c r="AL1028" s="7"/>
      <c r="AN1028" s="26" t="e">
        <f t="shared" si="109"/>
        <v>#VALUE!</v>
      </c>
      <c r="AO1028" s="7"/>
      <c r="AP1028" s="7"/>
      <c r="AQ1028" s="7"/>
      <c r="AR1028" s="7"/>
      <c r="AS1028" s="7"/>
      <c r="AT1028" s="7"/>
      <c r="AV1028" s="26" t="e">
        <f t="shared" si="110"/>
        <v>#VALUE!</v>
      </c>
      <c r="AW1028" s="7"/>
      <c r="AX1028" s="7"/>
      <c r="AY1028" s="7"/>
      <c r="AZ1028" s="7"/>
      <c r="BA1028" s="7"/>
      <c r="BB1028" s="7"/>
    </row>
    <row r="1029" spans="1:54" x14ac:dyDescent="0.45">
      <c r="A1029" s="48">
        <f t="shared" si="111"/>
        <v>43022</v>
      </c>
      <c r="B1029" s="60"/>
      <c r="C1029" s="61">
        <f>INDEX(($I$12:$N$1473,$Q$12:$V$1473,$Y$12:$AD$1473),$A1029-VLOOKUP($C$3,$CA$3:$CC$10,3,FALSE)+1,3,VLOOKUP($C$3,$CA$3:$CB$10,2,FALSE))</f>
        <v>2</v>
      </c>
      <c r="D1029" s="61">
        <f>INDEX(($I$12:$N$1473,$Q$12:$V$1473,$Y$12:$AD$1473),$A1029-VLOOKUP($C$3,$CA$3:$CC$10,3,FALSE)+1,4,VLOOKUP($C$3,$CA$3:$CB$10,2,FALSE))</f>
        <v>6.6</v>
      </c>
      <c r="E1029" s="61">
        <f>INDEX(($I$12:$N$1473,$Q$12:$V$1473,$Y$12:$AD$1473),$A1029-VLOOKUP($C$3,$CA$3:$CC$10,3,FALSE)+1,5,VLOOKUP($C$3,$CA$3:$CB$10,2,FALSE))</f>
        <v>9.1</v>
      </c>
      <c r="F1029" s="62">
        <f>INDEX(($I$12:$N$1473,$Q$12:$V$1473,$Y$12:$AD$1473),$A1029-VLOOKUP($C$3,$CA$3:$CC$10,3,FALSE)+1,6,VLOOKUP($C$3,$CA$3:$CB$10,2,FALSE))</f>
        <v>22.9</v>
      </c>
      <c r="G1029" s="30"/>
      <c r="H1029" s="26">
        <f t="shared" si="105"/>
        <v>43022</v>
      </c>
      <c r="I1029" s="7" t="s">
        <v>1037</v>
      </c>
      <c r="J1029" s="7" t="s">
        <v>20</v>
      </c>
      <c r="K1029" s="7">
        <v>0</v>
      </c>
      <c r="L1029" s="7"/>
      <c r="M1029" s="7">
        <v>12.6</v>
      </c>
      <c r="N1029" s="7">
        <v>23.6</v>
      </c>
      <c r="P1029" s="26">
        <f t="shared" si="106"/>
        <v>43022</v>
      </c>
      <c r="Q1029" s="7" t="s">
        <v>1037</v>
      </c>
      <c r="R1029" s="7" t="s">
        <v>20</v>
      </c>
      <c r="S1029" s="7"/>
      <c r="T1029" s="7"/>
      <c r="U1029" s="7"/>
      <c r="V1029" s="7"/>
      <c r="X1029" s="26">
        <f t="shared" si="107"/>
        <v>43022</v>
      </c>
      <c r="Y1029" s="174" t="s">
        <v>1037</v>
      </c>
      <c r="Z1029" s="174" t="s">
        <v>20</v>
      </c>
      <c r="AA1029" s="174">
        <v>2</v>
      </c>
      <c r="AB1029" s="174">
        <v>6.6</v>
      </c>
      <c r="AC1029" s="174">
        <v>9.1</v>
      </c>
      <c r="AD1029" s="174">
        <v>22.9</v>
      </c>
      <c r="AF1029" s="26" t="e">
        <f t="shared" si="108"/>
        <v>#VALUE!</v>
      </c>
      <c r="AG1029" s="7"/>
      <c r="AH1029" s="7"/>
      <c r="AI1029" s="7"/>
      <c r="AJ1029" s="7"/>
      <c r="AK1029" s="7"/>
      <c r="AL1029" s="7"/>
      <c r="AN1029" s="26" t="e">
        <f t="shared" si="109"/>
        <v>#VALUE!</v>
      </c>
      <c r="AO1029" s="7"/>
      <c r="AP1029" s="7"/>
      <c r="AQ1029" s="7"/>
      <c r="AR1029" s="7"/>
      <c r="AS1029" s="7"/>
      <c r="AT1029" s="7"/>
      <c r="AV1029" s="26" t="e">
        <f t="shared" si="110"/>
        <v>#VALUE!</v>
      </c>
      <c r="AW1029" s="7"/>
      <c r="AX1029" s="7"/>
      <c r="AY1029" s="7"/>
      <c r="AZ1029" s="7"/>
      <c r="BA1029" s="7"/>
      <c r="BB1029" s="7"/>
    </row>
    <row r="1030" spans="1:54" x14ac:dyDescent="0.45">
      <c r="A1030" s="48">
        <f t="shared" si="111"/>
        <v>43023</v>
      </c>
      <c r="B1030" s="60"/>
      <c r="C1030" s="61">
        <f>INDEX(($I$12:$N$1473,$Q$12:$V$1473,$Y$12:$AD$1473),$A1030-VLOOKUP($C$3,$CA$3:$CC$10,3,FALSE)+1,3,VLOOKUP($C$3,$CA$3:$CB$10,2,FALSE))</f>
        <v>0.8</v>
      </c>
      <c r="D1030" s="61">
        <f>INDEX(($I$12:$N$1473,$Q$12:$V$1473,$Y$12:$AD$1473),$A1030-VLOOKUP($C$3,$CA$3:$CC$10,3,FALSE)+1,4,VLOOKUP($C$3,$CA$3:$CB$10,2,FALSE))</f>
        <v>6.6</v>
      </c>
      <c r="E1030" s="61">
        <f>INDEX(($I$12:$N$1473,$Q$12:$V$1473,$Y$12:$AD$1473),$A1030-VLOOKUP($C$3,$CA$3:$CC$10,3,FALSE)+1,5,VLOOKUP($C$3,$CA$3:$CB$10,2,FALSE))</f>
        <v>10.5</v>
      </c>
      <c r="F1030" s="62">
        <f>INDEX(($I$12:$N$1473,$Q$12:$V$1473,$Y$12:$AD$1473),$A1030-VLOOKUP($C$3,$CA$3:$CC$10,3,FALSE)+1,6,VLOOKUP($C$3,$CA$3:$CB$10,2,FALSE))</f>
        <v>23.9</v>
      </c>
      <c r="G1030" s="30"/>
      <c r="H1030" s="26">
        <f t="shared" si="105"/>
        <v>43023</v>
      </c>
      <c r="I1030" s="7" t="s">
        <v>1038</v>
      </c>
      <c r="J1030" s="7" t="s">
        <v>20</v>
      </c>
      <c r="K1030" s="7">
        <v>0</v>
      </c>
      <c r="L1030" s="7"/>
      <c r="M1030" s="7">
        <v>11.6</v>
      </c>
      <c r="N1030" s="7">
        <v>24.4</v>
      </c>
      <c r="P1030" s="26">
        <f t="shared" si="106"/>
        <v>43023</v>
      </c>
      <c r="Q1030" s="7" t="s">
        <v>1038</v>
      </c>
      <c r="R1030" s="7" t="s">
        <v>20</v>
      </c>
      <c r="S1030" s="7"/>
      <c r="T1030" s="7"/>
      <c r="U1030" s="7"/>
      <c r="V1030" s="7"/>
      <c r="X1030" s="26">
        <f t="shared" si="107"/>
        <v>43023</v>
      </c>
      <c r="Y1030" s="174" t="s">
        <v>1038</v>
      </c>
      <c r="Z1030" s="174" t="s">
        <v>20</v>
      </c>
      <c r="AA1030" s="174">
        <v>0.8</v>
      </c>
      <c r="AB1030" s="174">
        <v>6.6</v>
      </c>
      <c r="AC1030" s="174">
        <v>10.5</v>
      </c>
      <c r="AD1030" s="174">
        <v>23.9</v>
      </c>
      <c r="AF1030" s="26" t="e">
        <f t="shared" si="108"/>
        <v>#VALUE!</v>
      </c>
      <c r="AG1030" s="7"/>
      <c r="AH1030" s="7"/>
      <c r="AI1030" s="7"/>
      <c r="AJ1030" s="7"/>
      <c r="AK1030" s="7"/>
      <c r="AL1030" s="7"/>
      <c r="AN1030" s="26" t="e">
        <f t="shared" si="109"/>
        <v>#VALUE!</v>
      </c>
      <c r="AO1030" s="7"/>
      <c r="AP1030" s="7"/>
      <c r="AQ1030" s="7"/>
      <c r="AR1030" s="7"/>
      <c r="AS1030" s="7"/>
      <c r="AT1030" s="7"/>
      <c r="AV1030" s="26" t="e">
        <f t="shared" si="110"/>
        <v>#VALUE!</v>
      </c>
      <c r="AW1030" s="7"/>
      <c r="AX1030" s="7"/>
      <c r="AY1030" s="7"/>
      <c r="AZ1030" s="7"/>
      <c r="BA1030" s="7"/>
      <c r="BB1030" s="7"/>
    </row>
    <row r="1031" spans="1:54" x14ac:dyDescent="0.45">
      <c r="A1031" s="48">
        <f t="shared" si="111"/>
        <v>43024</v>
      </c>
      <c r="B1031" s="60"/>
      <c r="C1031" s="61">
        <f>INDEX(($I$12:$N$1473,$Q$12:$V$1473,$Y$12:$AD$1473),$A1031-VLOOKUP($C$3,$CA$3:$CC$10,3,FALSE)+1,3,VLOOKUP($C$3,$CA$3:$CB$10,2,FALSE))</f>
        <v>0</v>
      </c>
      <c r="D1031" s="61">
        <f>INDEX(($I$12:$N$1473,$Q$12:$V$1473,$Y$12:$AD$1473),$A1031-VLOOKUP($C$3,$CA$3:$CC$10,3,FALSE)+1,4,VLOOKUP($C$3,$CA$3:$CB$10,2,FALSE))</f>
        <v>6.6</v>
      </c>
      <c r="E1031" s="61">
        <f>INDEX(($I$12:$N$1473,$Q$12:$V$1473,$Y$12:$AD$1473),$A1031-VLOOKUP($C$3,$CA$3:$CC$10,3,FALSE)+1,5,VLOOKUP($C$3,$CA$3:$CB$10,2,FALSE))</f>
        <v>13.5</v>
      </c>
      <c r="F1031" s="62">
        <f>INDEX(($I$12:$N$1473,$Q$12:$V$1473,$Y$12:$AD$1473),$A1031-VLOOKUP($C$3,$CA$3:$CC$10,3,FALSE)+1,6,VLOOKUP($C$3,$CA$3:$CB$10,2,FALSE))</f>
        <v>24.5</v>
      </c>
      <c r="G1031" s="30"/>
      <c r="H1031" s="26">
        <f t="shared" si="105"/>
        <v>43024</v>
      </c>
      <c r="I1031" s="7" t="s">
        <v>1039</v>
      </c>
      <c r="J1031" s="7" t="s">
        <v>20</v>
      </c>
      <c r="K1031" s="7">
        <v>0</v>
      </c>
      <c r="L1031" s="7"/>
      <c r="M1031" s="7">
        <v>13.7</v>
      </c>
      <c r="N1031" s="7">
        <v>25.2</v>
      </c>
      <c r="P1031" s="26">
        <f t="shared" si="106"/>
        <v>43024</v>
      </c>
      <c r="Q1031" s="7" t="s">
        <v>1039</v>
      </c>
      <c r="R1031" s="7" t="s">
        <v>20</v>
      </c>
      <c r="S1031" s="7"/>
      <c r="T1031" s="7"/>
      <c r="U1031" s="7"/>
      <c r="V1031" s="7"/>
      <c r="X1031" s="26">
        <f t="shared" si="107"/>
        <v>43024</v>
      </c>
      <c r="Y1031" s="174" t="s">
        <v>1039</v>
      </c>
      <c r="Z1031" s="174" t="s">
        <v>20</v>
      </c>
      <c r="AA1031" s="174">
        <v>0</v>
      </c>
      <c r="AB1031" s="174">
        <v>6.6</v>
      </c>
      <c r="AC1031" s="174">
        <v>13.5</v>
      </c>
      <c r="AD1031" s="174">
        <v>24.5</v>
      </c>
      <c r="AF1031" s="26" t="e">
        <f t="shared" si="108"/>
        <v>#VALUE!</v>
      </c>
      <c r="AG1031" s="7"/>
      <c r="AH1031" s="7"/>
      <c r="AI1031" s="7"/>
      <c r="AJ1031" s="7"/>
      <c r="AK1031" s="7"/>
      <c r="AL1031" s="7"/>
      <c r="AN1031" s="26" t="e">
        <f t="shared" si="109"/>
        <v>#VALUE!</v>
      </c>
      <c r="AO1031" s="7"/>
      <c r="AP1031" s="7"/>
      <c r="AQ1031" s="7"/>
      <c r="AR1031" s="7"/>
      <c r="AS1031" s="7"/>
      <c r="AT1031" s="7"/>
      <c r="AV1031" s="26" t="e">
        <f t="shared" si="110"/>
        <v>#VALUE!</v>
      </c>
      <c r="AW1031" s="7"/>
      <c r="AX1031" s="7"/>
      <c r="AY1031" s="7"/>
      <c r="AZ1031" s="7"/>
      <c r="BA1031" s="7"/>
      <c r="BB1031" s="7"/>
    </row>
    <row r="1032" spans="1:54" x14ac:dyDescent="0.45">
      <c r="A1032" s="48">
        <f t="shared" si="111"/>
        <v>43025</v>
      </c>
      <c r="B1032" s="60"/>
      <c r="C1032" s="61">
        <f>INDEX(($I$12:$N$1473,$Q$12:$V$1473,$Y$12:$AD$1473),$A1032-VLOOKUP($C$3,$CA$3:$CC$10,3,FALSE)+1,3,VLOOKUP($C$3,$CA$3:$CB$10,2,FALSE))</f>
        <v>0.8</v>
      </c>
      <c r="D1032" s="61">
        <f>INDEX(($I$12:$N$1473,$Q$12:$V$1473,$Y$12:$AD$1473),$A1032-VLOOKUP($C$3,$CA$3:$CC$10,3,FALSE)+1,4,VLOOKUP($C$3,$CA$3:$CB$10,2,FALSE))</f>
        <v>6.6</v>
      </c>
      <c r="E1032" s="61">
        <f>INDEX(($I$12:$N$1473,$Q$12:$V$1473,$Y$12:$AD$1473),$A1032-VLOOKUP($C$3,$CA$3:$CC$10,3,FALSE)+1,5,VLOOKUP($C$3,$CA$3:$CB$10,2,FALSE))</f>
        <v>11.3</v>
      </c>
      <c r="F1032" s="62">
        <f>INDEX(($I$12:$N$1473,$Q$12:$V$1473,$Y$12:$AD$1473),$A1032-VLOOKUP($C$3,$CA$3:$CC$10,3,FALSE)+1,6,VLOOKUP($C$3,$CA$3:$CB$10,2,FALSE))</f>
        <v>23.1</v>
      </c>
      <c r="G1032" s="30"/>
      <c r="H1032" s="26">
        <f t="shared" si="105"/>
        <v>43025</v>
      </c>
      <c r="I1032" s="7" t="s">
        <v>1040</v>
      </c>
      <c r="J1032" s="7" t="s">
        <v>20</v>
      </c>
      <c r="K1032" s="7">
        <v>0</v>
      </c>
      <c r="L1032" s="7"/>
      <c r="M1032" s="7">
        <v>14.1</v>
      </c>
      <c r="N1032" s="7">
        <v>23.7</v>
      </c>
      <c r="P1032" s="26">
        <f t="shared" si="106"/>
        <v>43025</v>
      </c>
      <c r="Q1032" s="7" t="s">
        <v>1040</v>
      </c>
      <c r="R1032" s="7" t="s">
        <v>20</v>
      </c>
      <c r="S1032" s="7"/>
      <c r="T1032" s="7"/>
      <c r="U1032" s="7"/>
      <c r="V1032" s="7"/>
      <c r="X1032" s="26">
        <f t="shared" si="107"/>
        <v>43025</v>
      </c>
      <c r="Y1032" s="174" t="s">
        <v>1040</v>
      </c>
      <c r="Z1032" s="174" t="s">
        <v>20</v>
      </c>
      <c r="AA1032" s="174">
        <v>0.8</v>
      </c>
      <c r="AB1032" s="174">
        <v>6.6</v>
      </c>
      <c r="AC1032" s="174">
        <v>11.3</v>
      </c>
      <c r="AD1032" s="174">
        <v>23.1</v>
      </c>
      <c r="AF1032" s="26" t="e">
        <f t="shared" si="108"/>
        <v>#VALUE!</v>
      </c>
      <c r="AG1032" s="7"/>
      <c r="AH1032" s="7"/>
      <c r="AI1032" s="7"/>
      <c r="AJ1032" s="7"/>
      <c r="AK1032" s="7"/>
      <c r="AL1032" s="7"/>
      <c r="AN1032" s="26" t="e">
        <f t="shared" si="109"/>
        <v>#VALUE!</v>
      </c>
      <c r="AO1032" s="7"/>
      <c r="AP1032" s="7"/>
      <c r="AQ1032" s="7"/>
      <c r="AR1032" s="7"/>
      <c r="AS1032" s="7"/>
      <c r="AT1032" s="7"/>
      <c r="AV1032" s="26" t="e">
        <f t="shared" si="110"/>
        <v>#VALUE!</v>
      </c>
      <c r="AW1032" s="7"/>
      <c r="AX1032" s="7"/>
      <c r="AY1032" s="7"/>
      <c r="AZ1032" s="7"/>
      <c r="BA1032" s="7"/>
      <c r="BB1032" s="7"/>
    </row>
    <row r="1033" spans="1:54" x14ac:dyDescent="0.45">
      <c r="A1033" s="48">
        <f t="shared" si="111"/>
        <v>43026</v>
      </c>
      <c r="B1033" s="60"/>
      <c r="C1033" s="61">
        <f>INDEX(($I$12:$N$1473,$Q$12:$V$1473,$Y$12:$AD$1473),$A1033-VLOOKUP($C$3,$CA$3:$CC$10,3,FALSE)+1,3,VLOOKUP($C$3,$CA$3:$CB$10,2,FALSE))</f>
        <v>2.35</v>
      </c>
      <c r="D1033" s="61">
        <f>INDEX(($I$12:$N$1473,$Q$12:$V$1473,$Y$12:$AD$1473),$A1033-VLOOKUP($C$3,$CA$3:$CC$10,3,FALSE)+1,4,VLOOKUP($C$3,$CA$3:$CB$10,2,FALSE))</f>
        <v>6.6</v>
      </c>
      <c r="E1033" s="61">
        <f>INDEX(($I$12:$N$1473,$Q$12:$V$1473,$Y$12:$AD$1473),$A1033-VLOOKUP($C$3,$CA$3:$CC$10,3,FALSE)+1,5,VLOOKUP($C$3,$CA$3:$CB$10,2,FALSE))</f>
        <v>11</v>
      </c>
      <c r="F1033" s="62">
        <f>INDEX(($I$12:$N$1473,$Q$12:$V$1473,$Y$12:$AD$1473),$A1033-VLOOKUP($C$3,$CA$3:$CC$10,3,FALSE)+1,6,VLOOKUP($C$3,$CA$3:$CB$10,2,FALSE))</f>
        <v>20.3</v>
      </c>
      <c r="G1033" s="30"/>
      <c r="H1033" s="26">
        <f t="shared" si="105"/>
        <v>43026</v>
      </c>
      <c r="I1033" s="7" t="s">
        <v>1041</v>
      </c>
      <c r="J1033" s="7" t="s">
        <v>20</v>
      </c>
      <c r="K1033" s="7">
        <v>1.5</v>
      </c>
      <c r="L1033" s="7"/>
      <c r="M1033" s="7">
        <v>12.1</v>
      </c>
      <c r="N1033" s="7">
        <v>20.9</v>
      </c>
      <c r="P1033" s="26">
        <f t="shared" si="106"/>
        <v>43026</v>
      </c>
      <c r="Q1033" s="7" t="s">
        <v>1041</v>
      </c>
      <c r="R1033" s="7" t="s">
        <v>20</v>
      </c>
      <c r="S1033" s="7"/>
      <c r="T1033" s="7"/>
      <c r="U1033" s="7"/>
      <c r="V1033" s="7"/>
      <c r="X1033" s="26">
        <f t="shared" si="107"/>
        <v>43026</v>
      </c>
      <c r="Y1033" s="174" t="s">
        <v>1041</v>
      </c>
      <c r="Z1033" s="174" t="s">
        <v>20</v>
      </c>
      <c r="AA1033" s="174">
        <v>2.35</v>
      </c>
      <c r="AB1033" s="174">
        <v>6.6</v>
      </c>
      <c r="AC1033" s="174">
        <v>11</v>
      </c>
      <c r="AD1033" s="174">
        <v>20.3</v>
      </c>
      <c r="AF1033" s="26" t="e">
        <f t="shared" si="108"/>
        <v>#VALUE!</v>
      </c>
      <c r="AG1033" s="7"/>
      <c r="AH1033" s="7"/>
      <c r="AI1033" s="7"/>
      <c r="AJ1033" s="7"/>
      <c r="AK1033" s="7"/>
      <c r="AL1033" s="7"/>
      <c r="AN1033" s="26" t="e">
        <f t="shared" si="109"/>
        <v>#VALUE!</v>
      </c>
      <c r="AO1033" s="7"/>
      <c r="AP1033" s="7"/>
      <c r="AQ1033" s="7"/>
      <c r="AR1033" s="7"/>
      <c r="AS1033" s="7"/>
      <c r="AT1033" s="7"/>
      <c r="AV1033" s="26" t="e">
        <f t="shared" si="110"/>
        <v>#VALUE!</v>
      </c>
      <c r="AW1033" s="7"/>
      <c r="AX1033" s="7"/>
      <c r="AY1033" s="7"/>
      <c r="AZ1033" s="7"/>
      <c r="BA1033" s="7"/>
      <c r="BB1033" s="7"/>
    </row>
    <row r="1034" spans="1:54" x14ac:dyDescent="0.45">
      <c r="A1034" s="48">
        <f t="shared" si="111"/>
        <v>43027</v>
      </c>
      <c r="B1034" s="60"/>
      <c r="C1034" s="61">
        <f>INDEX(($I$12:$N$1473,$Q$12:$V$1473,$Y$12:$AD$1473),$A1034-VLOOKUP($C$3,$CA$3:$CC$10,3,FALSE)+1,3,VLOOKUP($C$3,$CA$3:$CB$10,2,FALSE))</f>
        <v>1.55</v>
      </c>
      <c r="D1034" s="61">
        <f>INDEX(($I$12:$N$1473,$Q$12:$V$1473,$Y$12:$AD$1473),$A1034-VLOOKUP($C$3,$CA$3:$CC$10,3,FALSE)+1,4,VLOOKUP($C$3,$CA$3:$CB$10,2,FALSE))</f>
        <v>6.6</v>
      </c>
      <c r="E1034" s="61">
        <f>INDEX(($I$12:$N$1473,$Q$12:$V$1473,$Y$12:$AD$1473),$A1034-VLOOKUP($C$3,$CA$3:$CC$10,3,FALSE)+1,5,VLOOKUP($C$3,$CA$3:$CB$10,2,FALSE))</f>
        <v>11.4</v>
      </c>
      <c r="F1034" s="62">
        <f>INDEX(($I$12:$N$1473,$Q$12:$V$1473,$Y$12:$AD$1473),$A1034-VLOOKUP($C$3,$CA$3:$CC$10,3,FALSE)+1,6,VLOOKUP($C$3,$CA$3:$CB$10,2,FALSE))</f>
        <v>21.5</v>
      </c>
      <c r="G1034" s="30"/>
      <c r="H1034" s="26">
        <f t="shared" si="105"/>
        <v>43027</v>
      </c>
      <c r="I1034" s="7" t="s">
        <v>1042</v>
      </c>
      <c r="J1034" s="7" t="s">
        <v>20</v>
      </c>
      <c r="K1034" s="7">
        <v>0.45</v>
      </c>
      <c r="L1034" s="7"/>
      <c r="M1034" s="7">
        <v>12.9</v>
      </c>
      <c r="N1034" s="7">
        <v>22.2</v>
      </c>
      <c r="P1034" s="26">
        <f t="shared" si="106"/>
        <v>43027</v>
      </c>
      <c r="Q1034" s="7" t="s">
        <v>1042</v>
      </c>
      <c r="R1034" s="7" t="s">
        <v>20</v>
      </c>
      <c r="S1034" s="7"/>
      <c r="T1034" s="7"/>
      <c r="U1034" s="7"/>
      <c r="V1034" s="7"/>
      <c r="X1034" s="26">
        <f t="shared" si="107"/>
        <v>43027</v>
      </c>
      <c r="Y1034" s="174" t="s">
        <v>1042</v>
      </c>
      <c r="Z1034" s="174" t="s">
        <v>20</v>
      </c>
      <c r="AA1034" s="174">
        <v>1.55</v>
      </c>
      <c r="AB1034" s="174">
        <v>6.6</v>
      </c>
      <c r="AC1034" s="174">
        <v>11.4</v>
      </c>
      <c r="AD1034" s="174">
        <v>21.5</v>
      </c>
      <c r="AF1034" s="26" t="e">
        <f t="shared" si="108"/>
        <v>#VALUE!</v>
      </c>
      <c r="AG1034" s="7"/>
      <c r="AH1034" s="7"/>
      <c r="AI1034" s="7"/>
      <c r="AJ1034" s="7"/>
      <c r="AK1034" s="7"/>
      <c r="AL1034" s="7"/>
      <c r="AN1034" s="26" t="e">
        <f t="shared" si="109"/>
        <v>#VALUE!</v>
      </c>
      <c r="AO1034" s="7"/>
      <c r="AP1034" s="7"/>
      <c r="AQ1034" s="7"/>
      <c r="AR1034" s="7"/>
      <c r="AS1034" s="7"/>
      <c r="AT1034" s="7"/>
      <c r="AV1034" s="26" t="e">
        <f t="shared" si="110"/>
        <v>#VALUE!</v>
      </c>
      <c r="AW1034" s="7"/>
      <c r="AX1034" s="7"/>
      <c r="AY1034" s="7"/>
      <c r="AZ1034" s="7"/>
      <c r="BA1034" s="7"/>
      <c r="BB1034" s="7"/>
    </row>
    <row r="1035" spans="1:54" x14ac:dyDescent="0.45">
      <c r="A1035" s="48">
        <f t="shared" si="111"/>
        <v>43028</v>
      </c>
      <c r="B1035" s="60"/>
      <c r="C1035" s="61">
        <f>INDEX(($I$12:$N$1473,$Q$12:$V$1473,$Y$12:$AD$1473),$A1035-VLOOKUP($C$3,$CA$3:$CC$10,3,FALSE)+1,3,VLOOKUP($C$3,$CA$3:$CB$10,2,FALSE))</f>
        <v>4.0999999999999996</v>
      </c>
      <c r="D1035" s="61">
        <f>INDEX(($I$12:$N$1473,$Q$12:$V$1473,$Y$12:$AD$1473),$A1035-VLOOKUP($C$3,$CA$3:$CC$10,3,FALSE)+1,4,VLOOKUP($C$3,$CA$3:$CB$10,2,FALSE))</f>
        <v>6.6</v>
      </c>
      <c r="E1035" s="61">
        <f>INDEX(($I$12:$N$1473,$Q$12:$V$1473,$Y$12:$AD$1473),$A1035-VLOOKUP($C$3,$CA$3:$CC$10,3,FALSE)+1,5,VLOOKUP($C$3,$CA$3:$CB$10,2,FALSE))</f>
        <v>10.9</v>
      </c>
      <c r="F1035" s="62">
        <f>INDEX(($I$12:$N$1473,$Q$12:$V$1473,$Y$12:$AD$1473),$A1035-VLOOKUP($C$3,$CA$3:$CC$10,3,FALSE)+1,6,VLOOKUP($C$3,$CA$3:$CB$10,2,FALSE))</f>
        <v>16.899999999999999</v>
      </c>
      <c r="G1035" s="30"/>
      <c r="H1035" s="26">
        <f t="shared" si="105"/>
        <v>43028</v>
      </c>
      <c r="I1035" s="7" t="s">
        <v>1043</v>
      </c>
      <c r="J1035" s="7" t="s">
        <v>20</v>
      </c>
      <c r="K1035" s="7">
        <v>3.75</v>
      </c>
      <c r="L1035" s="7"/>
      <c r="M1035" s="7">
        <v>11.4</v>
      </c>
      <c r="N1035" s="7">
        <v>17.100000000000001</v>
      </c>
      <c r="P1035" s="26">
        <f t="shared" si="106"/>
        <v>43028</v>
      </c>
      <c r="Q1035" s="7" t="s">
        <v>1043</v>
      </c>
      <c r="R1035" s="7" t="s">
        <v>20</v>
      </c>
      <c r="S1035" s="7"/>
      <c r="T1035" s="7"/>
      <c r="U1035" s="7"/>
      <c r="V1035" s="7"/>
      <c r="X1035" s="26">
        <f t="shared" si="107"/>
        <v>43028</v>
      </c>
      <c r="Y1035" s="174" t="s">
        <v>1043</v>
      </c>
      <c r="Z1035" s="174" t="s">
        <v>20</v>
      </c>
      <c r="AA1035" s="174">
        <v>4.0999999999999996</v>
      </c>
      <c r="AB1035" s="174">
        <v>6.6</v>
      </c>
      <c r="AC1035" s="174">
        <v>10.9</v>
      </c>
      <c r="AD1035" s="174">
        <v>16.899999999999999</v>
      </c>
      <c r="AF1035" s="26" t="e">
        <f t="shared" si="108"/>
        <v>#VALUE!</v>
      </c>
      <c r="AG1035" s="7"/>
      <c r="AH1035" s="7"/>
      <c r="AI1035" s="7"/>
      <c r="AJ1035" s="7"/>
      <c r="AK1035" s="7"/>
      <c r="AL1035" s="7"/>
      <c r="AN1035" s="26" t="e">
        <f t="shared" si="109"/>
        <v>#VALUE!</v>
      </c>
      <c r="AO1035" s="7"/>
      <c r="AP1035" s="7"/>
      <c r="AQ1035" s="7"/>
      <c r="AR1035" s="7"/>
      <c r="AS1035" s="7"/>
      <c r="AT1035" s="7"/>
      <c r="AV1035" s="26" t="e">
        <f t="shared" si="110"/>
        <v>#VALUE!</v>
      </c>
      <c r="AW1035" s="7"/>
      <c r="AX1035" s="7"/>
      <c r="AY1035" s="7"/>
      <c r="AZ1035" s="7"/>
      <c r="BA1035" s="7"/>
      <c r="BB1035" s="7"/>
    </row>
    <row r="1036" spans="1:54" x14ac:dyDescent="0.45">
      <c r="A1036" s="48">
        <f t="shared" si="111"/>
        <v>43029</v>
      </c>
      <c r="B1036" s="60"/>
      <c r="C1036" s="61">
        <f>INDEX(($I$12:$N$1473,$Q$12:$V$1473,$Y$12:$AD$1473),$A1036-VLOOKUP($C$3,$CA$3:$CC$10,3,FALSE)+1,3,VLOOKUP($C$3,$CA$3:$CB$10,2,FALSE))</f>
        <v>3.7</v>
      </c>
      <c r="D1036" s="61">
        <f>INDEX(($I$12:$N$1473,$Q$12:$V$1473,$Y$12:$AD$1473),$A1036-VLOOKUP($C$3,$CA$3:$CC$10,3,FALSE)+1,4,VLOOKUP($C$3,$CA$3:$CB$10,2,FALSE))</f>
        <v>8.27</v>
      </c>
      <c r="E1036" s="61">
        <f>INDEX(($I$12:$N$1473,$Q$12:$V$1473,$Y$12:$AD$1473),$A1036-VLOOKUP($C$3,$CA$3:$CC$10,3,FALSE)+1,5,VLOOKUP($C$3,$CA$3:$CB$10,2,FALSE))</f>
        <v>10.9</v>
      </c>
      <c r="F1036" s="62">
        <f>INDEX(($I$12:$N$1473,$Q$12:$V$1473,$Y$12:$AD$1473),$A1036-VLOOKUP($C$3,$CA$3:$CC$10,3,FALSE)+1,6,VLOOKUP($C$3,$CA$3:$CB$10,2,FALSE))</f>
        <v>17.7</v>
      </c>
      <c r="G1036" s="30"/>
      <c r="H1036" s="26">
        <f t="shared" si="105"/>
        <v>43029</v>
      </c>
      <c r="I1036" s="7" t="s">
        <v>1044</v>
      </c>
      <c r="J1036" s="7" t="s">
        <v>20</v>
      </c>
      <c r="K1036" s="7">
        <v>3.7</v>
      </c>
      <c r="L1036" s="7"/>
      <c r="M1036" s="7">
        <v>10.9</v>
      </c>
      <c r="N1036" s="7">
        <v>17.7</v>
      </c>
      <c r="P1036" s="26">
        <f t="shared" si="106"/>
        <v>43029</v>
      </c>
      <c r="Q1036" s="7" t="s">
        <v>1044</v>
      </c>
      <c r="R1036" s="7" t="s">
        <v>20</v>
      </c>
      <c r="S1036" s="7"/>
      <c r="T1036" s="7"/>
      <c r="U1036" s="7"/>
      <c r="V1036" s="7"/>
      <c r="X1036" s="26">
        <f t="shared" si="107"/>
        <v>43029</v>
      </c>
      <c r="Y1036" s="174" t="s">
        <v>1044</v>
      </c>
      <c r="Z1036" s="174" t="s">
        <v>20</v>
      </c>
      <c r="AA1036" s="174">
        <v>3.7</v>
      </c>
      <c r="AB1036" s="174">
        <v>8.27</v>
      </c>
      <c r="AC1036" s="174">
        <v>10.9</v>
      </c>
      <c r="AD1036" s="174">
        <v>17.7</v>
      </c>
      <c r="AF1036" s="26" t="e">
        <f t="shared" si="108"/>
        <v>#VALUE!</v>
      </c>
      <c r="AG1036" s="7"/>
      <c r="AH1036" s="7"/>
      <c r="AI1036" s="7"/>
      <c r="AJ1036" s="7"/>
      <c r="AK1036" s="7"/>
      <c r="AL1036" s="7"/>
      <c r="AN1036" s="26" t="e">
        <f t="shared" si="109"/>
        <v>#VALUE!</v>
      </c>
      <c r="AO1036" s="7"/>
      <c r="AP1036" s="7"/>
      <c r="AQ1036" s="7"/>
      <c r="AR1036" s="7"/>
      <c r="AS1036" s="7"/>
      <c r="AT1036" s="7"/>
      <c r="AV1036" s="26" t="e">
        <f t="shared" si="110"/>
        <v>#VALUE!</v>
      </c>
      <c r="AW1036" s="7"/>
      <c r="AX1036" s="7"/>
      <c r="AY1036" s="7"/>
      <c r="AZ1036" s="7"/>
      <c r="BA1036" s="7"/>
      <c r="BB1036" s="7"/>
    </row>
    <row r="1037" spans="1:54" x14ac:dyDescent="0.45">
      <c r="A1037" s="48">
        <f t="shared" si="111"/>
        <v>43030</v>
      </c>
      <c r="B1037" s="60"/>
      <c r="C1037" s="61">
        <f>INDEX(($I$12:$N$1473,$Q$12:$V$1473,$Y$12:$AD$1473),$A1037-VLOOKUP($C$3,$CA$3:$CC$10,3,FALSE)+1,3,VLOOKUP($C$3,$CA$3:$CB$10,2,FALSE))</f>
        <v>6.65</v>
      </c>
      <c r="D1037" s="61">
        <f>INDEX(($I$12:$N$1473,$Q$12:$V$1473,$Y$12:$AD$1473),$A1037-VLOOKUP($C$3,$CA$3:$CC$10,3,FALSE)+1,4,VLOOKUP($C$3,$CA$3:$CB$10,2,FALSE))</f>
        <v>8.27</v>
      </c>
      <c r="E1037" s="61">
        <f>INDEX(($I$12:$N$1473,$Q$12:$V$1473,$Y$12:$AD$1473),$A1037-VLOOKUP($C$3,$CA$3:$CC$10,3,FALSE)+1,5,VLOOKUP($C$3,$CA$3:$CB$10,2,FALSE))</f>
        <v>8.9</v>
      </c>
      <c r="F1037" s="62">
        <f>INDEX(($I$12:$N$1473,$Q$12:$V$1473,$Y$12:$AD$1473),$A1037-VLOOKUP($C$3,$CA$3:$CC$10,3,FALSE)+1,6,VLOOKUP($C$3,$CA$3:$CB$10,2,FALSE))</f>
        <v>13.8</v>
      </c>
      <c r="G1037" s="30"/>
      <c r="H1037" s="26">
        <f t="shared" ref="H1037:H1100" si="112">DATEVALUE(LEFT(I1037,10))</f>
        <v>43030</v>
      </c>
      <c r="I1037" s="7" t="s">
        <v>1045</v>
      </c>
      <c r="J1037" s="7" t="s">
        <v>20</v>
      </c>
      <c r="K1037" s="7">
        <v>6.15</v>
      </c>
      <c r="L1037" s="7"/>
      <c r="M1037" s="7">
        <v>9.6</v>
      </c>
      <c r="N1037" s="7">
        <v>14.1</v>
      </c>
      <c r="P1037" s="26">
        <f t="shared" ref="P1037:P1100" si="113">DATEVALUE(LEFT(Q1037,10))</f>
        <v>43030</v>
      </c>
      <c r="Q1037" s="7" t="s">
        <v>1045</v>
      </c>
      <c r="R1037" s="7" t="s">
        <v>20</v>
      </c>
      <c r="S1037" s="7"/>
      <c r="T1037" s="7"/>
      <c r="U1037" s="7"/>
      <c r="V1037" s="7"/>
      <c r="X1037" s="26">
        <f t="shared" ref="X1037:X1100" si="114">DATEVALUE(LEFT(Y1037,10))</f>
        <v>43030</v>
      </c>
      <c r="Y1037" s="174" t="s">
        <v>1045</v>
      </c>
      <c r="Z1037" s="174" t="s">
        <v>20</v>
      </c>
      <c r="AA1037" s="174">
        <v>6.65</v>
      </c>
      <c r="AB1037" s="174">
        <v>8.27</v>
      </c>
      <c r="AC1037" s="174">
        <v>8.9</v>
      </c>
      <c r="AD1037" s="174">
        <v>13.8</v>
      </c>
      <c r="AF1037" s="26" t="e">
        <f t="shared" ref="AF1037:AF1100" si="115">DATEVALUE(LEFT(AG1037,10))</f>
        <v>#VALUE!</v>
      </c>
      <c r="AG1037" s="7"/>
      <c r="AH1037" s="7"/>
      <c r="AI1037" s="7"/>
      <c r="AJ1037" s="7"/>
      <c r="AK1037" s="7"/>
      <c r="AL1037" s="7"/>
      <c r="AN1037" s="26" t="e">
        <f t="shared" ref="AN1037:AN1100" si="116">DATEVALUE(LEFT(AO1037,10))</f>
        <v>#VALUE!</v>
      </c>
      <c r="AO1037" s="7"/>
      <c r="AP1037" s="7"/>
      <c r="AQ1037" s="7"/>
      <c r="AR1037" s="7"/>
      <c r="AS1037" s="7"/>
      <c r="AT1037" s="7"/>
      <c r="AV1037" s="26" t="e">
        <f t="shared" ref="AV1037:AV1100" si="117">DATEVALUE(LEFT(AW1037,10))</f>
        <v>#VALUE!</v>
      </c>
      <c r="AW1037" s="7"/>
      <c r="AX1037" s="7"/>
      <c r="AY1037" s="7"/>
      <c r="AZ1037" s="7"/>
      <c r="BA1037" s="7"/>
      <c r="BB1037" s="7"/>
    </row>
    <row r="1038" spans="1:54" x14ac:dyDescent="0.45">
      <c r="A1038" s="48">
        <f t="shared" ref="A1038:A1101" si="118">IF(A1037&lt;DATE(YEAR($E$9),MONTH($E$9),DAY($E$9)-1),DATE(YEAR(A1037),MONTH(A1037),DAY(A1037)+1)," ")</f>
        <v>43031</v>
      </c>
      <c r="B1038" s="60"/>
      <c r="C1038" s="61">
        <f>INDEX(($I$12:$N$1473,$Q$12:$V$1473,$Y$12:$AD$1473),$A1038-VLOOKUP($C$3,$CA$3:$CC$10,3,FALSE)+1,3,VLOOKUP($C$3,$CA$3:$CB$10,2,FALSE))</f>
        <v>6.3</v>
      </c>
      <c r="D1038" s="61">
        <f>INDEX(($I$12:$N$1473,$Q$12:$V$1473,$Y$12:$AD$1473),$A1038-VLOOKUP($C$3,$CA$3:$CC$10,3,FALSE)+1,4,VLOOKUP($C$3,$CA$3:$CB$10,2,FALSE))</f>
        <v>8.27</v>
      </c>
      <c r="E1038" s="61">
        <f>INDEX(($I$12:$N$1473,$Q$12:$V$1473,$Y$12:$AD$1473),$A1038-VLOOKUP($C$3,$CA$3:$CC$10,3,FALSE)+1,5,VLOOKUP($C$3,$CA$3:$CB$10,2,FALSE))</f>
        <v>8.9</v>
      </c>
      <c r="F1038" s="62">
        <f>INDEX(($I$12:$N$1473,$Q$12:$V$1473,$Y$12:$AD$1473),$A1038-VLOOKUP($C$3,$CA$3:$CC$10,3,FALSE)+1,6,VLOOKUP($C$3,$CA$3:$CB$10,2,FALSE))</f>
        <v>14.5</v>
      </c>
      <c r="G1038" s="30"/>
      <c r="H1038" s="26">
        <f t="shared" si="112"/>
        <v>43031</v>
      </c>
      <c r="I1038" s="7" t="s">
        <v>1046</v>
      </c>
      <c r="J1038" s="7" t="s">
        <v>20</v>
      </c>
      <c r="K1038" s="7">
        <v>5.3</v>
      </c>
      <c r="L1038" s="7"/>
      <c r="M1038" s="7">
        <v>10.199999999999999</v>
      </c>
      <c r="N1038" s="7">
        <v>15.2</v>
      </c>
      <c r="P1038" s="26">
        <f t="shared" si="113"/>
        <v>43031</v>
      </c>
      <c r="Q1038" s="7" t="s">
        <v>1046</v>
      </c>
      <c r="R1038" s="7" t="s">
        <v>20</v>
      </c>
      <c r="S1038" s="7"/>
      <c r="T1038" s="7"/>
      <c r="U1038" s="7"/>
      <c r="V1038" s="7"/>
      <c r="X1038" s="26">
        <f t="shared" si="114"/>
        <v>43031</v>
      </c>
      <c r="Y1038" s="174" t="s">
        <v>1046</v>
      </c>
      <c r="Z1038" s="174" t="s">
        <v>20</v>
      </c>
      <c r="AA1038" s="174">
        <v>6.3</v>
      </c>
      <c r="AB1038" s="174">
        <v>8.27</v>
      </c>
      <c r="AC1038" s="174">
        <v>8.9</v>
      </c>
      <c r="AD1038" s="174">
        <v>14.5</v>
      </c>
      <c r="AF1038" s="26" t="e">
        <f t="shared" si="115"/>
        <v>#VALUE!</v>
      </c>
      <c r="AG1038" s="7"/>
      <c r="AH1038" s="7"/>
      <c r="AI1038" s="7"/>
      <c r="AJ1038" s="7"/>
      <c r="AK1038" s="7"/>
      <c r="AL1038" s="7"/>
      <c r="AN1038" s="26" t="e">
        <f t="shared" si="116"/>
        <v>#VALUE!</v>
      </c>
      <c r="AO1038" s="7"/>
      <c r="AP1038" s="7"/>
      <c r="AQ1038" s="7"/>
      <c r="AR1038" s="7"/>
      <c r="AS1038" s="7"/>
      <c r="AT1038" s="7"/>
      <c r="AV1038" s="26" t="e">
        <f t="shared" si="117"/>
        <v>#VALUE!</v>
      </c>
      <c r="AW1038" s="7"/>
      <c r="AX1038" s="7"/>
      <c r="AY1038" s="7"/>
      <c r="AZ1038" s="7"/>
      <c r="BA1038" s="7"/>
      <c r="BB1038" s="7"/>
    </row>
    <row r="1039" spans="1:54" x14ac:dyDescent="0.45">
      <c r="A1039" s="48">
        <f t="shared" si="118"/>
        <v>43032</v>
      </c>
      <c r="B1039" s="60"/>
      <c r="C1039" s="61">
        <f>INDEX(($I$12:$N$1473,$Q$12:$V$1473,$Y$12:$AD$1473),$A1039-VLOOKUP($C$3,$CA$3:$CC$10,3,FALSE)+1,3,VLOOKUP($C$3,$CA$3:$CB$10,2,FALSE))</f>
        <v>2.2999999999999998</v>
      </c>
      <c r="D1039" s="61">
        <f>INDEX(($I$12:$N$1473,$Q$12:$V$1473,$Y$12:$AD$1473),$A1039-VLOOKUP($C$3,$CA$3:$CC$10,3,FALSE)+1,4,VLOOKUP($C$3,$CA$3:$CB$10,2,FALSE))</f>
        <v>8.27</v>
      </c>
      <c r="E1039" s="61">
        <f>INDEX(($I$12:$N$1473,$Q$12:$V$1473,$Y$12:$AD$1473),$A1039-VLOOKUP($C$3,$CA$3:$CC$10,3,FALSE)+1,5,VLOOKUP($C$3,$CA$3:$CB$10,2,FALSE))</f>
        <v>12.9</v>
      </c>
      <c r="F1039" s="62">
        <f>INDEX(($I$12:$N$1473,$Q$12:$V$1473,$Y$12:$AD$1473),$A1039-VLOOKUP($C$3,$CA$3:$CC$10,3,FALSE)+1,6,VLOOKUP($C$3,$CA$3:$CB$10,2,FALSE))</f>
        <v>18.5</v>
      </c>
      <c r="G1039" s="30"/>
      <c r="H1039" s="26">
        <f t="shared" si="112"/>
        <v>43032</v>
      </c>
      <c r="I1039" s="7" t="s">
        <v>1047</v>
      </c>
      <c r="J1039" s="7" t="s">
        <v>20</v>
      </c>
      <c r="K1039" s="7">
        <v>1.75</v>
      </c>
      <c r="L1039" s="7"/>
      <c r="M1039" s="7">
        <v>13.3</v>
      </c>
      <c r="N1039" s="7">
        <v>19.2</v>
      </c>
      <c r="P1039" s="26">
        <f t="shared" si="113"/>
        <v>43032</v>
      </c>
      <c r="Q1039" s="7" t="s">
        <v>1047</v>
      </c>
      <c r="R1039" s="7" t="s">
        <v>20</v>
      </c>
      <c r="S1039" s="7"/>
      <c r="T1039" s="7"/>
      <c r="U1039" s="7"/>
      <c r="V1039" s="7"/>
      <c r="X1039" s="26">
        <f t="shared" si="114"/>
        <v>43032</v>
      </c>
      <c r="Y1039" s="174" t="s">
        <v>1047</v>
      </c>
      <c r="Z1039" s="174" t="s">
        <v>20</v>
      </c>
      <c r="AA1039" s="174">
        <v>2.2999999999999998</v>
      </c>
      <c r="AB1039" s="174">
        <v>8.27</v>
      </c>
      <c r="AC1039" s="174">
        <v>12.9</v>
      </c>
      <c r="AD1039" s="174">
        <v>18.5</v>
      </c>
      <c r="AF1039" s="26" t="e">
        <f t="shared" si="115"/>
        <v>#VALUE!</v>
      </c>
      <c r="AG1039" s="7"/>
      <c r="AH1039" s="7"/>
      <c r="AI1039" s="7"/>
      <c r="AJ1039" s="7"/>
      <c r="AK1039" s="7"/>
      <c r="AL1039" s="7"/>
      <c r="AN1039" s="26" t="e">
        <f t="shared" si="116"/>
        <v>#VALUE!</v>
      </c>
      <c r="AO1039" s="7"/>
      <c r="AP1039" s="7"/>
      <c r="AQ1039" s="7"/>
      <c r="AR1039" s="7"/>
      <c r="AS1039" s="7"/>
      <c r="AT1039" s="7"/>
      <c r="AV1039" s="26" t="e">
        <f t="shared" si="117"/>
        <v>#VALUE!</v>
      </c>
      <c r="AW1039" s="7"/>
      <c r="AX1039" s="7"/>
      <c r="AY1039" s="7"/>
      <c r="AZ1039" s="7"/>
      <c r="BA1039" s="7"/>
      <c r="BB1039" s="7"/>
    </row>
    <row r="1040" spans="1:54" x14ac:dyDescent="0.45">
      <c r="A1040" s="48">
        <f t="shared" si="118"/>
        <v>43033</v>
      </c>
      <c r="B1040" s="60"/>
      <c r="C1040" s="61">
        <f>INDEX(($I$12:$N$1473,$Q$12:$V$1473,$Y$12:$AD$1473),$A1040-VLOOKUP($C$3,$CA$3:$CC$10,3,FALSE)+1,3,VLOOKUP($C$3,$CA$3:$CB$10,2,FALSE))</f>
        <v>1.1000000000000001</v>
      </c>
      <c r="D1040" s="61">
        <f>INDEX(($I$12:$N$1473,$Q$12:$V$1473,$Y$12:$AD$1473),$A1040-VLOOKUP($C$3,$CA$3:$CC$10,3,FALSE)+1,4,VLOOKUP($C$3,$CA$3:$CB$10,2,FALSE))</f>
        <v>8.27</v>
      </c>
      <c r="E1040" s="61">
        <f>INDEX(($I$12:$N$1473,$Q$12:$V$1473,$Y$12:$AD$1473),$A1040-VLOOKUP($C$3,$CA$3:$CC$10,3,FALSE)+1,5,VLOOKUP($C$3,$CA$3:$CB$10,2,FALSE))</f>
        <v>14.1</v>
      </c>
      <c r="F1040" s="62">
        <f>INDEX(($I$12:$N$1473,$Q$12:$V$1473,$Y$12:$AD$1473),$A1040-VLOOKUP($C$3,$CA$3:$CC$10,3,FALSE)+1,6,VLOOKUP($C$3,$CA$3:$CB$10,2,FALSE))</f>
        <v>19.7</v>
      </c>
      <c r="G1040" s="30"/>
      <c r="H1040" s="26">
        <f t="shared" si="112"/>
        <v>43033</v>
      </c>
      <c r="I1040" s="7" t="s">
        <v>1048</v>
      </c>
      <c r="J1040" s="7" t="s">
        <v>20</v>
      </c>
      <c r="K1040" s="7">
        <v>1.1000000000000001</v>
      </c>
      <c r="L1040" s="7"/>
      <c r="M1040" s="7">
        <v>14.3</v>
      </c>
      <c r="N1040" s="7">
        <v>19.5</v>
      </c>
      <c r="P1040" s="26">
        <f t="shared" si="113"/>
        <v>43033</v>
      </c>
      <c r="Q1040" s="7" t="s">
        <v>1048</v>
      </c>
      <c r="R1040" s="7" t="s">
        <v>20</v>
      </c>
      <c r="S1040" s="7"/>
      <c r="T1040" s="7"/>
      <c r="U1040" s="7"/>
      <c r="V1040" s="7"/>
      <c r="X1040" s="26">
        <f t="shared" si="114"/>
        <v>43033</v>
      </c>
      <c r="Y1040" s="174" t="s">
        <v>1048</v>
      </c>
      <c r="Z1040" s="174" t="s">
        <v>20</v>
      </c>
      <c r="AA1040" s="174">
        <v>1.1000000000000001</v>
      </c>
      <c r="AB1040" s="174">
        <v>8.27</v>
      </c>
      <c r="AC1040" s="174">
        <v>14.1</v>
      </c>
      <c r="AD1040" s="174">
        <v>19.7</v>
      </c>
      <c r="AF1040" s="26" t="e">
        <f t="shared" si="115"/>
        <v>#VALUE!</v>
      </c>
      <c r="AG1040" s="7"/>
      <c r="AH1040" s="7"/>
      <c r="AI1040" s="7"/>
      <c r="AJ1040" s="7"/>
      <c r="AK1040" s="7"/>
      <c r="AL1040" s="7"/>
      <c r="AN1040" s="26" t="e">
        <f t="shared" si="116"/>
        <v>#VALUE!</v>
      </c>
      <c r="AO1040" s="7"/>
      <c r="AP1040" s="7"/>
      <c r="AQ1040" s="7"/>
      <c r="AR1040" s="7"/>
      <c r="AS1040" s="7"/>
      <c r="AT1040" s="7"/>
      <c r="AV1040" s="26" t="e">
        <f t="shared" si="117"/>
        <v>#VALUE!</v>
      </c>
      <c r="AW1040" s="7"/>
      <c r="AX1040" s="7"/>
      <c r="AY1040" s="7"/>
      <c r="AZ1040" s="7"/>
      <c r="BA1040" s="7"/>
      <c r="BB1040" s="7"/>
    </row>
    <row r="1041" spans="1:54" x14ac:dyDescent="0.45">
      <c r="A1041" s="48">
        <f t="shared" si="118"/>
        <v>43034</v>
      </c>
      <c r="B1041" s="60"/>
      <c r="C1041" s="61">
        <f>INDEX(($I$12:$N$1473,$Q$12:$V$1473,$Y$12:$AD$1473),$A1041-VLOOKUP($C$3,$CA$3:$CC$10,3,FALSE)+1,3,VLOOKUP($C$3,$CA$3:$CB$10,2,FALSE))</f>
        <v>5.95</v>
      </c>
      <c r="D1041" s="61">
        <f>INDEX(($I$12:$N$1473,$Q$12:$V$1473,$Y$12:$AD$1473),$A1041-VLOOKUP($C$3,$CA$3:$CC$10,3,FALSE)+1,4,VLOOKUP($C$3,$CA$3:$CB$10,2,FALSE))</f>
        <v>8.27</v>
      </c>
      <c r="E1041" s="61">
        <f>INDEX(($I$12:$N$1473,$Q$12:$V$1473,$Y$12:$AD$1473),$A1041-VLOOKUP($C$3,$CA$3:$CC$10,3,FALSE)+1,5,VLOOKUP($C$3,$CA$3:$CB$10,2,FALSE))</f>
        <v>9.6999999999999993</v>
      </c>
      <c r="F1041" s="62">
        <f>INDEX(($I$12:$N$1473,$Q$12:$V$1473,$Y$12:$AD$1473),$A1041-VLOOKUP($C$3,$CA$3:$CC$10,3,FALSE)+1,6,VLOOKUP($C$3,$CA$3:$CB$10,2,FALSE))</f>
        <v>14.4</v>
      </c>
      <c r="G1041" s="30"/>
      <c r="H1041" s="26">
        <f t="shared" si="112"/>
        <v>43034</v>
      </c>
      <c r="I1041" s="7" t="s">
        <v>1049</v>
      </c>
      <c r="J1041" s="7" t="s">
        <v>20</v>
      </c>
      <c r="K1041" s="7">
        <v>4.3499999999999996</v>
      </c>
      <c r="L1041" s="7"/>
      <c r="M1041" s="7">
        <v>11.7</v>
      </c>
      <c r="N1041" s="7">
        <v>15.6</v>
      </c>
      <c r="P1041" s="26">
        <f t="shared" si="113"/>
        <v>43034</v>
      </c>
      <c r="Q1041" s="7" t="s">
        <v>1049</v>
      </c>
      <c r="R1041" s="7" t="s">
        <v>20</v>
      </c>
      <c r="S1041" s="7"/>
      <c r="T1041" s="7"/>
      <c r="U1041" s="7"/>
      <c r="V1041" s="7"/>
      <c r="X1041" s="26">
        <f t="shared" si="114"/>
        <v>43034</v>
      </c>
      <c r="Y1041" s="174" t="s">
        <v>1049</v>
      </c>
      <c r="Z1041" s="174" t="s">
        <v>20</v>
      </c>
      <c r="AA1041" s="174">
        <v>5.95</v>
      </c>
      <c r="AB1041" s="174">
        <v>8.27</v>
      </c>
      <c r="AC1041" s="174">
        <v>9.6999999999999993</v>
      </c>
      <c r="AD1041" s="174">
        <v>14.4</v>
      </c>
      <c r="AF1041" s="26" t="e">
        <f t="shared" si="115"/>
        <v>#VALUE!</v>
      </c>
      <c r="AG1041" s="7"/>
      <c r="AH1041" s="7"/>
      <c r="AI1041" s="7"/>
      <c r="AJ1041" s="7"/>
      <c r="AK1041" s="7"/>
      <c r="AL1041" s="7"/>
      <c r="AN1041" s="26" t="e">
        <f t="shared" si="116"/>
        <v>#VALUE!</v>
      </c>
      <c r="AO1041" s="7"/>
      <c r="AP1041" s="7"/>
      <c r="AQ1041" s="7"/>
      <c r="AR1041" s="7"/>
      <c r="AS1041" s="7"/>
      <c r="AT1041" s="7"/>
      <c r="AV1041" s="26" t="e">
        <f t="shared" si="117"/>
        <v>#VALUE!</v>
      </c>
      <c r="AW1041" s="7"/>
      <c r="AX1041" s="7"/>
      <c r="AY1041" s="7"/>
      <c r="AZ1041" s="7"/>
      <c r="BA1041" s="7"/>
      <c r="BB1041" s="7"/>
    </row>
    <row r="1042" spans="1:54" x14ac:dyDescent="0.45">
      <c r="A1042" s="48">
        <f t="shared" si="118"/>
        <v>43035</v>
      </c>
      <c r="B1042" s="60"/>
      <c r="C1042" s="61">
        <f>INDEX(($I$12:$N$1473,$Q$12:$V$1473,$Y$12:$AD$1473),$A1042-VLOOKUP($C$3,$CA$3:$CC$10,3,FALSE)+1,3,VLOOKUP($C$3,$CA$3:$CB$10,2,FALSE))</f>
        <v>4.8499999999999996</v>
      </c>
      <c r="D1042" s="61">
        <f>INDEX(($I$12:$N$1473,$Q$12:$V$1473,$Y$12:$AD$1473),$A1042-VLOOKUP($C$3,$CA$3:$CC$10,3,FALSE)+1,4,VLOOKUP($C$3,$CA$3:$CB$10,2,FALSE))</f>
        <v>8.27</v>
      </c>
      <c r="E1042" s="61">
        <f>INDEX(($I$12:$N$1473,$Q$12:$V$1473,$Y$12:$AD$1473),$A1042-VLOOKUP($C$3,$CA$3:$CC$10,3,FALSE)+1,5,VLOOKUP($C$3,$CA$3:$CB$10,2,FALSE))</f>
        <v>10.199999999999999</v>
      </c>
      <c r="F1042" s="62">
        <f>INDEX(($I$12:$N$1473,$Q$12:$V$1473,$Y$12:$AD$1473),$A1042-VLOOKUP($C$3,$CA$3:$CC$10,3,FALSE)+1,6,VLOOKUP($C$3,$CA$3:$CB$10,2,FALSE))</f>
        <v>16.100000000000001</v>
      </c>
      <c r="G1042" s="30"/>
      <c r="H1042" s="26">
        <f t="shared" si="112"/>
        <v>43035</v>
      </c>
      <c r="I1042" s="7" t="s">
        <v>1050</v>
      </c>
      <c r="J1042" s="7" t="s">
        <v>20</v>
      </c>
      <c r="K1042" s="7">
        <v>3.65</v>
      </c>
      <c r="L1042" s="7"/>
      <c r="M1042" s="7">
        <v>12</v>
      </c>
      <c r="N1042" s="7">
        <v>16.7</v>
      </c>
      <c r="P1042" s="26">
        <f t="shared" si="113"/>
        <v>43035</v>
      </c>
      <c r="Q1042" s="7" t="s">
        <v>1050</v>
      </c>
      <c r="R1042" s="7" t="s">
        <v>20</v>
      </c>
      <c r="S1042" s="7"/>
      <c r="T1042" s="7"/>
      <c r="U1042" s="7"/>
      <c r="V1042" s="7"/>
      <c r="X1042" s="26">
        <f t="shared" si="114"/>
        <v>43035</v>
      </c>
      <c r="Y1042" s="174" t="s">
        <v>1050</v>
      </c>
      <c r="Z1042" s="174" t="s">
        <v>20</v>
      </c>
      <c r="AA1042" s="174">
        <v>4.8499999999999996</v>
      </c>
      <c r="AB1042" s="174">
        <v>8.27</v>
      </c>
      <c r="AC1042" s="174">
        <v>10.199999999999999</v>
      </c>
      <c r="AD1042" s="174">
        <v>16.100000000000001</v>
      </c>
      <c r="AF1042" s="26" t="e">
        <f t="shared" si="115"/>
        <v>#VALUE!</v>
      </c>
      <c r="AG1042" s="7"/>
      <c r="AH1042" s="7"/>
      <c r="AI1042" s="7"/>
      <c r="AJ1042" s="7"/>
      <c r="AK1042" s="7"/>
      <c r="AL1042" s="7"/>
      <c r="AN1042" s="26" t="e">
        <f t="shared" si="116"/>
        <v>#VALUE!</v>
      </c>
      <c r="AO1042" s="7"/>
      <c r="AP1042" s="7"/>
      <c r="AQ1042" s="7"/>
      <c r="AR1042" s="7"/>
      <c r="AS1042" s="7"/>
      <c r="AT1042" s="7"/>
      <c r="AV1042" s="26" t="e">
        <f t="shared" si="117"/>
        <v>#VALUE!</v>
      </c>
      <c r="AW1042" s="7"/>
      <c r="AX1042" s="7"/>
      <c r="AY1042" s="7"/>
      <c r="AZ1042" s="7"/>
      <c r="BA1042" s="7"/>
      <c r="BB1042" s="7"/>
    </row>
    <row r="1043" spans="1:54" x14ac:dyDescent="0.45">
      <c r="A1043" s="48">
        <f t="shared" si="118"/>
        <v>43036</v>
      </c>
      <c r="B1043" s="60"/>
      <c r="C1043" s="61">
        <f>INDEX(($I$12:$N$1473,$Q$12:$V$1473,$Y$12:$AD$1473),$A1043-VLOOKUP($C$3,$CA$3:$CC$10,3,FALSE)+1,3,VLOOKUP($C$3,$CA$3:$CB$10,2,FALSE))</f>
        <v>8.9499999999999993</v>
      </c>
      <c r="D1043" s="61">
        <f>INDEX(($I$12:$N$1473,$Q$12:$V$1473,$Y$12:$AD$1473),$A1043-VLOOKUP($C$3,$CA$3:$CC$10,3,FALSE)+1,4,VLOOKUP($C$3,$CA$3:$CB$10,2,FALSE))</f>
        <v>8.27</v>
      </c>
      <c r="E1043" s="61">
        <f>INDEX(($I$12:$N$1473,$Q$12:$V$1473,$Y$12:$AD$1473),$A1043-VLOOKUP($C$3,$CA$3:$CC$10,3,FALSE)+1,5,VLOOKUP($C$3,$CA$3:$CB$10,2,FALSE))</f>
        <v>3.3</v>
      </c>
      <c r="F1043" s="62">
        <f>INDEX(($I$12:$N$1473,$Q$12:$V$1473,$Y$12:$AD$1473),$A1043-VLOOKUP($C$3,$CA$3:$CC$10,3,FALSE)+1,6,VLOOKUP($C$3,$CA$3:$CB$10,2,FALSE))</f>
        <v>14.8</v>
      </c>
      <c r="G1043" s="30"/>
      <c r="H1043" s="26">
        <f t="shared" si="112"/>
        <v>43036</v>
      </c>
      <c r="I1043" s="7" t="s">
        <v>1051</v>
      </c>
      <c r="J1043" s="7" t="s">
        <v>20</v>
      </c>
      <c r="K1043" s="7">
        <v>7.2</v>
      </c>
      <c r="L1043" s="7"/>
      <c r="M1043" s="7">
        <v>7.1</v>
      </c>
      <c r="N1043" s="7">
        <v>14.5</v>
      </c>
      <c r="P1043" s="26">
        <f t="shared" si="113"/>
        <v>43036</v>
      </c>
      <c r="Q1043" s="7" t="s">
        <v>1051</v>
      </c>
      <c r="R1043" s="7" t="s">
        <v>20</v>
      </c>
      <c r="S1043" s="7"/>
      <c r="T1043" s="7"/>
      <c r="U1043" s="7"/>
      <c r="V1043" s="7"/>
      <c r="X1043" s="26">
        <f t="shared" si="114"/>
        <v>43036</v>
      </c>
      <c r="Y1043" s="174" t="s">
        <v>1051</v>
      </c>
      <c r="Z1043" s="174" t="s">
        <v>20</v>
      </c>
      <c r="AA1043" s="174">
        <v>8.9499999999999993</v>
      </c>
      <c r="AB1043" s="174">
        <v>8.27</v>
      </c>
      <c r="AC1043" s="174">
        <v>3.3</v>
      </c>
      <c r="AD1043" s="174">
        <v>14.8</v>
      </c>
      <c r="AF1043" s="26" t="e">
        <f t="shared" si="115"/>
        <v>#VALUE!</v>
      </c>
      <c r="AG1043" s="7"/>
      <c r="AH1043" s="7"/>
      <c r="AI1043" s="7"/>
      <c r="AJ1043" s="7"/>
      <c r="AK1043" s="7"/>
      <c r="AL1043" s="7"/>
      <c r="AN1043" s="26" t="e">
        <f t="shared" si="116"/>
        <v>#VALUE!</v>
      </c>
      <c r="AO1043" s="7"/>
      <c r="AP1043" s="7"/>
      <c r="AQ1043" s="7"/>
      <c r="AR1043" s="7"/>
      <c r="AS1043" s="7"/>
      <c r="AT1043" s="7"/>
      <c r="AV1043" s="26" t="e">
        <f t="shared" si="117"/>
        <v>#VALUE!</v>
      </c>
      <c r="AW1043" s="7"/>
      <c r="AX1043" s="7"/>
      <c r="AY1043" s="7"/>
      <c r="AZ1043" s="7"/>
      <c r="BA1043" s="7"/>
      <c r="BB1043" s="7"/>
    </row>
    <row r="1044" spans="1:54" x14ac:dyDescent="0.45">
      <c r="A1044" s="48">
        <f t="shared" si="118"/>
        <v>43037</v>
      </c>
      <c r="B1044" s="60"/>
      <c r="C1044" s="61">
        <f>INDEX(($I$12:$N$1473,$Q$12:$V$1473,$Y$12:$AD$1473),$A1044-VLOOKUP($C$3,$CA$3:$CC$10,3,FALSE)+1,3,VLOOKUP($C$3,$CA$3:$CB$10,2,FALSE))</f>
        <v>5.45</v>
      </c>
      <c r="D1044" s="61">
        <f>INDEX(($I$12:$N$1473,$Q$12:$V$1473,$Y$12:$AD$1473),$A1044-VLOOKUP($C$3,$CA$3:$CC$10,3,FALSE)+1,4,VLOOKUP($C$3,$CA$3:$CB$10,2,FALSE))</f>
        <v>8.27</v>
      </c>
      <c r="E1044" s="61">
        <f>INDEX(($I$12:$N$1473,$Q$12:$V$1473,$Y$12:$AD$1473),$A1044-VLOOKUP($C$3,$CA$3:$CC$10,3,FALSE)+1,5,VLOOKUP($C$3,$CA$3:$CB$10,2,FALSE))</f>
        <v>10</v>
      </c>
      <c r="F1044" s="62">
        <f>INDEX(($I$12:$N$1473,$Q$12:$V$1473,$Y$12:$AD$1473),$A1044-VLOOKUP($C$3,$CA$3:$CC$10,3,FALSE)+1,6,VLOOKUP($C$3,$CA$3:$CB$10,2,FALSE))</f>
        <v>15.1</v>
      </c>
      <c r="G1044" s="30"/>
      <c r="H1044" s="26">
        <f t="shared" si="112"/>
        <v>43037</v>
      </c>
      <c r="I1044" s="7" t="s">
        <v>1052</v>
      </c>
      <c r="J1044" s="7" t="s">
        <v>20</v>
      </c>
      <c r="K1044" s="7">
        <v>4.75</v>
      </c>
      <c r="L1044" s="7"/>
      <c r="M1044" s="7">
        <v>11.1</v>
      </c>
      <c r="N1044" s="7">
        <v>15.4</v>
      </c>
      <c r="P1044" s="26">
        <f t="shared" si="113"/>
        <v>43037</v>
      </c>
      <c r="Q1044" s="7" t="s">
        <v>1052</v>
      </c>
      <c r="R1044" s="7" t="s">
        <v>20</v>
      </c>
      <c r="S1044" s="7"/>
      <c r="T1044" s="7"/>
      <c r="U1044" s="7"/>
      <c r="V1044" s="7"/>
      <c r="X1044" s="26">
        <f t="shared" si="114"/>
        <v>43037</v>
      </c>
      <c r="Y1044" s="174" t="s">
        <v>1052</v>
      </c>
      <c r="Z1044" s="174" t="s">
        <v>20</v>
      </c>
      <c r="AA1044" s="174">
        <v>5.45</v>
      </c>
      <c r="AB1044" s="174">
        <v>8.27</v>
      </c>
      <c r="AC1044" s="174">
        <v>10</v>
      </c>
      <c r="AD1044" s="174">
        <v>15.1</v>
      </c>
      <c r="AF1044" s="26" t="e">
        <f t="shared" si="115"/>
        <v>#VALUE!</v>
      </c>
      <c r="AG1044" s="7"/>
      <c r="AH1044" s="7"/>
      <c r="AI1044" s="7"/>
      <c r="AJ1044" s="7"/>
      <c r="AK1044" s="7"/>
      <c r="AL1044" s="7"/>
      <c r="AN1044" s="26" t="e">
        <f t="shared" si="116"/>
        <v>#VALUE!</v>
      </c>
      <c r="AO1044" s="7"/>
      <c r="AP1044" s="7"/>
      <c r="AQ1044" s="7"/>
      <c r="AR1044" s="7"/>
      <c r="AS1044" s="7"/>
      <c r="AT1044" s="7"/>
      <c r="AV1044" s="26" t="e">
        <f t="shared" si="117"/>
        <v>#VALUE!</v>
      </c>
      <c r="AW1044" s="7"/>
      <c r="AX1044" s="7"/>
      <c r="AY1044" s="7"/>
      <c r="AZ1044" s="7"/>
      <c r="BA1044" s="7"/>
      <c r="BB1044" s="7"/>
    </row>
    <row r="1045" spans="1:54" x14ac:dyDescent="0.45">
      <c r="A1045" s="48">
        <f t="shared" si="118"/>
        <v>43038</v>
      </c>
      <c r="B1045" s="60"/>
      <c r="C1045" s="61">
        <f>INDEX(($I$12:$N$1473,$Q$12:$V$1473,$Y$12:$AD$1473),$A1045-VLOOKUP($C$3,$CA$3:$CC$10,3,FALSE)+1,3,VLOOKUP($C$3,$CA$3:$CB$10,2,FALSE))</f>
        <v>9.5</v>
      </c>
      <c r="D1045" s="61">
        <f>INDEX(($I$12:$N$1473,$Q$12:$V$1473,$Y$12:$AD$1473),$A1045-VLOOKUP($C$3,$CA$3:$CC$10,3,FALSE)+1,4,VLOOKUP($C$3,$CA$3:$CB$10,2,FALSE))</f>
        <v>8.27</v>
      </c>
      <c r="E1045" s="61">
        <f>INDEX(($I$12:$N$1473,$Q$12:$V$1473,$Y$12:$AD$1473),$A1045-VLOOKUP($C$3,$CA$3:$CC$10,3,FALSE)+1,5,VLOOKUP($C$3,$CA$3:$CB$10,2,FALSE))</f>
        <v>4.5999999999999996</v>
      </c>
      <c r="F1045" s="62">
        <f>INDEX(($I$12:$N$1473,$Q$12:$V$1473,$Y$12:$AD$1473),$A1045-VLOOKUP($C$3,$CA$3:$CC$10,3,FALSE)+1,6,VLOOKUP($C$3,$CA$3:$CB$10,2,FALSE))</f>
        <v>12.4</v>
      </c>
      <c r="G1045" s="30"/>
      <c r="H1045" s="26">
        <f t="shared" si="112"/>
        <v>43038</v>
      </c>
      <c r="I1045" s="7" t="s">
        <v>1053</v>
      </c>
      <c r="J1045" s="7" t="s">
        <v>20</v>
      </c>
      <c r="K1045" s="7">
        <v>8.4</v>
      </c>
      <c r="L1045" s="7"/>
      <c r="M1045" s="7">
        <v>6.8</v>
      </c>
      <c r="N1045" s="7">
        <v>12.4</v>
      </c>
      <c r="P1045" s="26">
        <f t="shared" si="113"/>
        <v>43038</v>
      </c>
      <c r="Q1045" s="7" t="s">
        <v>1053</v>
      </c>
      <c r="R1045" s="7" t="s">
        <v>20</v>
      </c>
      <c r="S1045" s="7"/>
      <c r="T1045" s="7"/>
      <c r="U1045" s="7"/>
      <c r="V1045" s="7"/>
      <c r="X1045" s="26">
        <f t="shared" si="114"/>
        <v>43038</v>
      </c>
      <c r="Y1045" s="174" t="s">
        <v>1053</v>
      </c>
      <c r="Z1045" s="174" t="s">
        <v>20</v>
      </c>
      <c r="AA1045" s="174">
        <v>9.5</v>
      </c>
      <c r="AB1045" s="174">
        <v>8.27</v>
      </c>
      <c r="AC1045" s="174">
        <v>4.5999999999999996</v>
      </c>
      <c r="AD1045" s="174">
        <v>12.4</v>
      </c>
      <c r="AF1045" s="26" t="e">
        <f t="shared" si="115"/>
        <v>#VALUE!</v>
      </c>
      <c r="AG1045" s="7"/>
      <c r="AH1045" s="7"/>
      <c r="AI1045" s="7"/>
      <c r="AJ1045" s="7"/>
      <c r="AK1045" s="7"/>
      <c r="AL1045" s="7"/>
      <c r="AN1045" s="26" t="e">
        <f t="shared" si="116"/>
        <v>#VALUE!</v>
      </c>
      <c r="AO1045" s="7"/>
      <c r="AP1045" s="7"/>
      <c r="AQ1045" s="7"/>
      <c r="AR1045" s="7"/>
      <c r="AS1045" s="7"/>
      <c r="AT1045" s="7"/>
      <c r="AV1045" s="26" t="e">
        <f t="shared" si="117"/>
        <v>#VALUE!</v>
      </c>
      <c r="AW1045" s="7"/>
      <c r="AX1045" s="7"/>
      <c r="AY1045" s="7"/>
      <c r="AZ1045" s="7"/>
      <c r="BA1045" s="7"/>
      <c r="BB1045" s="7"/>
    </row>
    <row r="1046" spans="1:54" x14ac:dyDescent="0.45">
      <c r="A1046" s="48">
        <f t="shared" si="118"/>
        <v>43039</v>
      </c>
      <c r="B1046" s="60"/>
      <c r="C1046" s="61">
        <f>INDEX(($I$12:$N$1473,$Q$12:$V$1473,$Y$12:$AD$1473),$A1046-VLOOKUP($C$3,$CA$3:$CC$10,3,FALSE)+1,3,VLOOKUP($C$3,$CA$3:$CB$10,2,FALSE))</f>
        <v>11</v>
      </c>
      <c r="D1046" s="61">
        <f>INDEX(($I$12:$N$1473,$Q$12:$V$1473,$Y$12:$AD$1473),$A1046-VLOOKUP($C$3,$CA$3:$CC$10,3,FALSE)+1,4,VLOOKUP($C$3,$CA$3:$CB$10,2,FALSE))</f>
        <v>8.27</v>
      </c>
      <c r="E1046" s="61">
        <f>INDEX(($I$12:$N$1473,$Q$12:$V$1473,$Y$12:$AD$1473),$A1046-VLOOKUP($C$3,$CA$3:$CC$10,3,FALSE)+1,5,VLOOKUP($C$3,$CA$3:$CB$10,2,FALSE))</f>
        <v>1.2</v>
      </c>
      <c r="F1046" s="62">
        <f>INDEX(($I$12:$N$1473,$Q$12:$V$1473,$Y$12:$AD$1473),$A1046-VLOOKUP($C$3,$CA$3:$CC$10,3,FALSE)+1,6,VLOOKUP($C$3,$CA$3:$CB$10,2,FALSE))</f>
        <v>12.8</v>
      </c>
      <c r="G1046" s="30"/>
      <c r="H1046" s="26">
        <f t="shared" si="112"/>
        <v>43039</v>
      </c>
      <c r="I1046" s="7" t="s">
        <v>1054</v>
      </c>
      <c r="J1046" s="7" t="s">
        <v>20</v>
      </c>
      <c r="K1046" s="7">
        <v>8.75</v>
      </c>
      <c r="L1046" s="7"/>
      <c r="M1046" s="7">
        <v>5.0999999999999996</v>
      </c>
      <c r="N1046" s="7">
        <v>13.4</v>
      </c>
      <c r="P1046" s="26">
        <f t="shared" si="113"/>
        <v>43039</v>
      </c>
      <c r="Q1046" s="7" t="s">
        <v>1054</v>
      </c>
      <c r="R1046" s="7" t="s">
        <v>20</v>
      </c>
      <c r="S1046" s="7"/>
      <c r="T1046" s="7"/>
      <c r="U1046" s="7"/>
      <c r="V1046" s="7"/>
      <c r="X1046" s="26">
        <f t="shared" si="114"/>
        <v>43039</v>
      </c>
      <c r="Y1046" s="174" t="s">
        <v>1054</v>
      </c>
      <c r="Z1046" s="174" t="s">
        <v>20</v>
      </c>
      <c r="AA1046" s="174">
        <v>11</v>
      </c>
      <c r="AB1046" s="174">
        <v>8.27</v>
      </c>
      <c r="AC1046" s="174">
        <v>1.2</v>
      </c>
      <c r="AD1046" s="174">
        <v>12.8</v>
      </c>
      <c r="AF1046" s="26" t="e">
        <f t="shared" si="115"/>
        <v>#VALUE!</v>
      </c>
      <c r="AG1046" s="7"/>
      <c r="AH1046" s="7"/>
      <c r="AI1046" s="7"/>
      <c r="AJ1046" s="7"/>
      <c r="AK1046" s="7"/>
      <c r="AL1046" s="7"/>
      <c r="AN1046" s="26" t="e">
        <f t="shared" si="116"/>
        <v>#VALUE!</v>
      </c>
      <c r="AO1046" s="7"/>
      <c r="AP1046" s="7"/>
      <c r="AQ1046" s="7"/>
      <c r="AR1046" s="7"/>
      <c r="AS1046" s="7"/>
      <c r="AT1046" s="7"/>
      <c r="AV1046" s="26" t="e">
        <f t="shared" si="117"/>
        <v>#VALUE!</v>
      </c>
      <c r="AW1046" s="7"/>
      <c r="AX1046" s="7"/>
      <c r="AY1046" s="7"/>
      <c r="AZ1046" s="7"/>
      <c r="BA1046" s="7"/>
      <c r="BB1046" s="7"/>
    </row>
    <row r="1047" spans="1:54" x14ac:dyDescent="0.45">
      <c r="A1047" s="48">
        <f t="shared" si="118"/>
        <v>43040</v>
      </c>
      <c r="B1047" s="60"/>
      <c r="C1047" s="61">
        <f>INDEX(($I$12:$N$1473,$Q$12:$V$1473,$Y$12:$AD$1473),$A1047-VLOOKUP($C$3,$CA$3:$CC$10,3,FALSE)+1,3,VLOOKUP($C$3,$CA$3:$CB$10,2,FALSE))</f>
        <v>9.5</v>
      </c>
      <c r="D1047" s="61">
        <f>INDEX(($I$12:$N$1473,$Q$12:$V$1473,$Y$12:$AD$1473),$A1047-VLOOKUP($C$3,$CA$3:$CC$10,3,FALSE)+1,4,VLOOKUP($C$3,$CA$3:$CB$10,2,FALSE))</f>
        <v>11.5</v>
      </c>
      <c r="E1047" s="61">
        <f>INDEX(($I$12:$N$1473,$Q$12:$V$1473,$Y$12:$AD$1473),$A1047-VLOOKUP($C$3,$CA$3:$CC$10,3,FALSE)+1,5,VLOOKUP($C$3,$CA$3:$CB$10,2,FALSE))</f>
        <v>3.3</v>
      </c>
      <c r="F1047" s="62">
        <f>INDEX(($I$12:$N$1473,$Q$12:$V$1473,$Y$12:$AD$1473),$A1047-VLOOKUP($C$3,$CA$3:$CC$10,3,FALSE)+1,6,VLOOKUP($C$3,$CA$3:$CB$10,2,FALSE))</f>
        <v>13.7</v>
      </c>
      <c r="G1047" s="30"/>
      <c r="H1047" s="26">
        <f t="shared" si="112"/>
        <v>43040</v>
      </c>
      <c r="I1047" s="7" t="s">
        <v>1055</v>
      </c>
      <c r="J1047" s="7" t="s">
        <v>20</v>
      </c>
      <c r="K1047" s="7">
        <v>8.65</v>
      </c>
      <c r="L1047" s="7"/>
      <c r="M1047" s="7">
        <v>5</v>
      </c>
      <c r="N1047" s="7">
        <v>13.7</v>
      </c>
      <c r="P1047" s="26">
        <f t="shared" si="113"/>
        <v>43040</v>
      </c>
      <c r="Q1047" s="7" t="s">
        <v>1055</v>
      </c>
      <c r="R1047" s="7" t="s">
        <v>20</v>
      </c>
      <c r="S1047" s="7"/>
      <c r="T1047" s="7"/>
      <c r="U1047" s="7"/>
      <c r="V1047" s="7"/>
      <c r="X1047" s="26">
        <f t="shared" si="114"/>
        <v>43040</v>
      </c>
      <c r="Y1047" s="174" t="s">
        <v>1055</v>
      </c>
      <c r="Z1047" s="174" t="s">
        <v>20</v>
      </c>
      <c r="AA1047" s="174">
        <v>9.5</v>
      </c>
      <c r="AB1047" s="174">
        <v>11.5</v>
      </c>
      <c r="AC1047" s="174">
        <v>3.3</v>
      </c>
      <c r="AD1047" s="174">
        <v>13.7</v>
      </c>
      <c r="AF1047" s="26" t="e">
        <f t="shared" si="115"/>
        <v>#VALUE!</v>
      </c>
      <c r="AG1047" s="7"/>
      <c r="AH1047" s="7"/>
      <c r="AI1047" s="7"/>
      <c r="AJ1047" s="7"/>
      <c r="AK1047" s="7"/>
      <c r="AL1047" s="7"/>
      <c r="AN1047" s="26" t="e">
        <f t="shared" si="116"/>
        <v>#VALUE!</v>
      </c>
      <c r="AO1047" s="7"/>
      <c r="AP1047" s="7"/>
      <c r="AQ1047" s="7"/>
      <c r="AR1047" s="7"/>
      <c r="AS1047" s="7"/>
      <c r="AT1047" s="7"/>
      <c r="AV1047" s="26" t="e">
        <f t="shared" si="117"/>
        <v>#VALUE!</v>
      </c>
      <c r="AW1047" s="7"/>
      <c r="AX1047" s="7"/>
      <c r="AY1047" s="7"/>
      <c r="AZ1047" s="7"/>
      <c r="BA1047" s="7"/>
      <c r="BB1047" s="7"/>
    </row>
    <row r="1048" spans="1:54" x14ac:dyDescent="0.45">
      <c r="A1048" s="48">
        <f t="shared" si="118"/>
        <v>43041</v>
      </c>
      <c r="B1048" s="60"/>
      <c r="C1048" s="61">
        <f>INDEX(($I$12:$N$1473,$Q$12:$V$1473,$Y$12:$AD$1473),$A1048-VLOOKUP($C$3,$CA$3:$CC$10,3,FALSE)+1,3,VLOOKUP($C$3,$CA$3:$CB$10,2,FALSE))</f>
        <v>7.5</v>
      </c>
      <c r="D1048" s="61">
        <f>INDEX(($I$12:$N$1473,$Q$12:$V$1473,$Y$12:$AD$1473),$A1048-VLOOKUP($C$3,$CA$3:$CC$10,3,FALSE)+1,4,VLOOKUP($C$3,$CA$3:$CB$10,2,FALSE))</f>
        <v>11.5</v>
      </c>
      <c r="E1048" s="61">
        <f>INDEX(($I$12:$N$1473,$Q$12:$V$1473,$Y$12:$AD$1473),$A1048-VLOOKUP($C$3,$CA$3:$CC$10,3,FALSE)+1,5,VLOOKUP($C$3,$CA$3:$CB$10,2,FALSE))</f>
        <v>6.8</v>
      </c>
      <c r="F1048" s="62">
        <f>INDEX(($I$12:$N$1473,$Q$12:$V$1473,$Y$12:$AD$1473),$A1048-VLOOKUP($C$3,$CA$3:$CC$10,3,FALSE)+1,6,VLOOKUP($C$3,$CA$3:$CB$10,2,FALSE))</f>
        <v>14.2</v>
      </c>
      <c r="G1048" s="30"/>
      <c r="H1048" s="26">
        <f t="shared" si="112"/>
        <v>43041</v>
      </c>
      <c r="I1048" s="7" t="s">
        <v>1056</v>
      </c>
      <c r="J1048" s="7" t="s">
        <v>20</v>
      </c>
      <c r="K1048" s="7">
        <v>7.3</v>
      </c>
      <c r="L1048" s="7"/>
      <c r="M1048" s="7">
        <v>7.2</v>
      </c>
      <c r="N1048" s="7">
        <v>14.2</v>
      </c>
      <c r="P1048" s="26">
        <f t="shared" si="113"/>
        <v>43041</v>
      </c>
      <c r="Q1048" s="7" t="s">
        <v>1056</v>
      </c>
      <c r="R1048" s="7" t="s">
        <v>20</v>
      </c>
      <c r="S1048" s="7"/>
      <c r="T1048" s="7"/>
      <c r="U1048" s="7"/>
      <c r="V1048" s="7"/>
      <c r="X1048" s="26">
        <f t="shared" si="114"/>
        <v>43041</v>
      </c>
      <c r="Y1048" s="174" t="s">
        <v>1056</v>
      </c>
      <c r="Z1048" s="174" t="s">
        <v>20</v>
      </c>
      <c r="AA1048" s="174">
        <v>7.5</v>
      </c>
      <c r="AB1048" s="174">
        <v>11.5</v>
      </c>
      <c r="AC1048" s="174">
        <v>6.8</v>
      </c>
      <c r="AD1048" s="174">
        <v>14.2</v>
      </c>
      <c r="AF1048" s="26" t="e">
        <f t="shared" si="115"/>
        <v>#VALUE!</v>
      </c>
      <c r="AG1048" s="7"/>
      <c r="AH1048" s="7"/>
      <c r="AI1048" s="7"/>
      <c r="AJ1048" s="7"/>
      <c r="AK1048" s="7"/>
      <c r="AL1048" s="7"/>
      <c r="AN1048" s="26" t="e">
        <f t="shared" si="116"/>
        <v>#VALUE!</v>
      </c>
      <c r="AO1048" s="7"/>
      <c r="AP1048" s="7"/>
      <c r="AQ1048" s="7"/>
      <c r="AR1048" s="7"/>
      <c r="AS1048" s="7"/>
      <c r="AT1048" s="7"/>
      <c r="AV1048" s="26" t="e">
        <f t="shared" si="117"/>
        <v>#VALUE!</v>
      </c>
      <c r="AW1048" s="7"/>
      <c r="AX1048" s="7"/>
      <c r="AY1048" s="7"/>
      <c r="AZ1048" s="7"/>
      <c r="BA1048" s="7"/>
      <c r="BB1048" s="7"/>
    </row>
    <row r="1049" spans="1:54" x14ac:dyDescent="0.45">
      <c r="A1049" s="48">
        <f t="shared" si="118"/>
        <v>43042</v>
      </c>
      <c r="B1049" s="60"/>
      <c r="C1049" s="61">
        <f>INDEX(($I$12:$N$1473,$Q$12:$V$1473,$Y$12:$AD$1473),$A1049-VLOOKUP($C$3,$CA$3:$CC$10,3,FALSE)+1,3,VLOOKUP($C$3,$CA$3:$CB$10,2,FALSE))</f>
        <v>5.25</v>
      </c>
      <c r="D1049" s="61">
        <f>INDEX(($I$12:$N$1473,$Q$12:$V$1473,$Y$12:$AD$1473),$A1049-VLOOKUP($C$3,$CA$3:$CC$10,3,FALSE)+1,4,VLOOKUP($C$3,$CA$3:$CB$10,2,FALSE))</f>
        <v>11.5</v>
      </c>
      <c r="E1049" s="61">
        <f>INDEX(($I$12:$N$1473,$Q$12:$V$1473,$Y$12:$AD$1473),$A1049-VLOOKUP($C$3,$CA$3:$CC$10,3,FALSE)+1,5,VLOOKUP($C$3,$CA$3:$CB$10,2,FALSE))</f>
        <v>9.1999999999999993</v>
      </c>
      <c r="F1049" s="62">
        <f>INDEX(($I$12:$N$1473,$Q$12:$V$1473,$Y$12:$AD$1473),$A1049-VLOOKUP($C$3,$CA$3:$CC$10,3,FALSE)+1,6,VLOOKUP($C$3,$CA$3:$CB$10,2,FALSE))</f>
        <v>16.3</v>
      </c>
      <c r="G1049" s="30"/>
      <c r="H1049" s="26">
        <f t="shared" si="112"/>
        <v>43042</v>
      </c>
      <c r="I1049" s="7" t="s">
        <v>1057</v>
      </c>
      <c r="J1049" s="7" t="s">
        <v>20</v>
      </c>
      <c r="K1049" s="7">
        <v>4.05</v>
      </c>
      <c r="L1049" s="7"/>
      <c r="M1049" s="7">
        <v>10.9</v>
      </c>
      <c r="N1049" s="7">
        <v>17</v>
      </c>
      <c r="P1049" s="26">
        <f t="shared" si="113"/>
        <v>43042</v>
      </c>
      <c r="Q1049" s="7" t="s">
        <v>1057</v>
      </c>
      <c r="R1049" s="7" t="s">
        <v>20</v>
      </c>
      <c r="S1049" s="7"/>
      <c r="T1049" s="7"/>
      <c r="U1049" s="7"/>
      <c r="V1049" s="7"/>
      <c r="X1049" s="26">
        <f t="shared" si="114"/>
        <v>43042</v>
      </c>
      <c r="Y1049" s="174" t="s">
        <v>1057</v>
      </c>
      <c r="Z1049" s="174" t="s">
        <v>20</v>
      </c>
      <c r="AA1049" s="174">
        <v>5.25</v>
      </c>
      <c r="AB1049" s="174">
        <v>11.5</v>
      </c>
      <c r="AC1049" s="174">
        <v>9.1999999999999993</v>
      </c>
      <c r="AD1049" s="174">
        <v>16.3</v>
      </c>
      <c r="AF1049" s="26" t="e">
        <f t="shared" si="115"/>
        <v>#VALUE!</v>
      </c>
      <c r="AG1049" s="7"/>
      <c r="AH1049" s="7"/>
      <c r="AI1049" s="7"/>
      <c r="AJ1049" s="7"/>
      <c r="AK1049" s="7"/>
      <c r="AL1049" s="7"/>
      <c r="AN1049" s="26" t="e">
        <f t="shared" si="116"/>
        <v>#VALUE!</v>
      </c>
      <c r="AO1049" s="7"/>
      <c r="AP1049" s="7"/>
      <c r="AQ1049" s="7"/>
      <c r="AR1049" s="7"/>
      <c r="AS1049" s="7"/>
      <c r="AT1049" s="7"/>
      <c r="AV1049" s="26" t="e">
        <f t="shared" si="117"/>
        <v>#VALUE!</v>
      </c>
      <c r="AW1049" s="7"/>
      <c r="AX1049" s="7"/>
      <c r="AY1049" s="7"/>
      <c r="AZ1049" s="7"/>
      <c r="BA1049" s="7"/>
      <c r="BB1049" s="7"/>
    </row>
    <row r="1050" spans="1:54" x14ac:dyDescent="0.45">
      <c r="A1050" s="48">
        <f t="shared" si="118"/>
        <v>43043</v>
      </c>
      <c r="B1050" s="60"/>
      <c r="C1050" s="61">
        <f>INDEX(($I$12:$N$1473,$Q$12:$V$1473,$Y$12:$AD$1473),$A1050-VLOOKUP($C$3,$CA$3:$CC$10,3,FALSE)+1,3,VLOOKUP($C$3,$CA$3:$CB$10,2,FALSE))</f>
        <v>6.05</v>
      </c>
      <c r="D1050" s="61">
        <f>INDEX(($I$12:$N$1473,$Q$12:$V$1473,$Y$12:$AD$1473),$A1050-VLOOKUP($C$3,$CA$3:$CC$10,3,FALSE)+1,4,VLOOKUP($C$3,$CA$3:$CB$10,2,FALSE))</f>
        <v>11.5</v>
      </c>
      <c r="E1050" s="61">
        <f>INDEX(($I$12:$N$1473,$Q$12:$V$1473,$Y$12:$AD$1473),$A1050-VLOOKUP($C$3,$CA$3:$CC$10,3,FALSE)+1,5,VLOOKUP($C$3,$CA$3:$CB$10,2,FALSE))</f>
        <v>8.6999999999999993</v>
      </c>
      <c r="F1050" s="62">
        <f>INDEX(($I$12:$N$1473,$Q$12:$V$1473,$Y$12:$AD$1473),$A1050-VLOOKUP($C$3,$CA$3:$CC$10,3,FALSE)+1,6,VLOOKUP($C$3,$CA$3:$CB$10,2,FALSE))</f>
        <v>15.2</v>
      </c>
      <c r="G1050" s="30"/>
      <c r="H1050" s="26">
        <f t="shared" si="112"/>
        <v>43043</v>
      </c>
      <c r="I1050" s="7" t="s">
        <v>1058</v>
      </c>
      <c r="J1050" s="7" t="s">
        <v>20</v>
      </c>
      <c r="K1050" s="7">
        <v>5.5</v>
      </c>
      <c r="L1050" s="7"/>
      <c r="M1050" s="7">
        <v>9.1999999999999993</v>
      </c>
      <c r="N1050" s="7">
        <v>15.8</v>
      </c>
      <c r="P1050" s="26">
        <f t="shared" si="113"/>
        <v>43043</v>
      </c>
      <c r="Q1050" s="7" t="s">
        <v>1058</v>
      </c>
      <c r="R1050" s="7" t="s">
        <v>20</v>
      </c>
      <c r="S1050" s="7"/>
      <c r="T1050" s="7"/>
      <c r="U1050" s="7"/>
      <c r="V1050" s="7"/>
      <c r="X1050" s="26">
        <f t="shared" si="114"/>
        <v>43043</v>
      </c>
      <c r="Y1050" s="174" t="s">
        <v>1058</v>
      </c>
      <c r="Z1050" s="174" t="s">
        <v>20</v>
      </c>
      <c r="AA1050" s="174">
        <v>6.05</v>
      </c>
      <c r="AB1050" s="174">
        <v>11.5</v>
      </c>
      <c r="AC1050" s="174">
        <v>8.6999999999999993</v>
      </c>
      <c r="AD1050" s="174">
        <v>15.2</v>
      </c>
      <c r="AF1050" s="26" t="e">
        <f t="shared" si="115"/>
        <v>#VALUE!</v>
      </c>
      <c r="AG1050" s="7"/>
      <c r="AH1050" s="7"/>
      <c r="AI1050" s="7"/>
      <c r="AJ1050" s="7"/>
      <c r="AK1050" s="7"/>
      <c r="AL1050" s="7"/>
      <c r="AN1050" s="26" t="e">
        <f t="shared" si="116"/>
        <v>#VALUE!</v>
      </c>
      <c r="AO1050" s="7"/>
      <c r="AP1050" s="7"/>
      <c r="AQ1050" s="7"/>
      <c r="AR1050" s="7"/>
      <c r="AS1050" s="7"/>
      <c r="AT1050" s="7"/>
      <c r="AV1050" s="26" t="e">
        <f t="shared" si="117"/>
        <v>#VALUE!</v>
      </c>
      <c r="AW1050" s="7"/>
      <c r="AX1050" s="7"/>
      <c r="AY1050" s="7"/>
      <c r="AZ1050" s="7"/>
      <c r="BA1050" s="7"/>
      <c r="BB1050" s="7"/>
    </row>
    <row r="1051" spans="1:54" x14ac:dyDescent="0.45">
      <c r="A1051" s="48">
        <f t="shared" si="118"/>
        <v>43044</v>
      </c>
      <c r="B1051" s="60"/>
      <c r="C1051" s="61">
        <f>INDEX(($I$12:$N$1473,$Q$12:$V$1473,$Y$12:$AD$1473),$A1051-VLOOKUP($C$3,$CA$3:$CC$10,3,FALSE)+1,3,VLOOKUP($C$3,$CA$3:$CB$10,2,FALSE))</f>
        <v>10.65</v>
      </c>
      <c r="D1051" s="61">
        <f>INDEX(($I$12:$N$1473,$Q$12:$V$1473,$Y$12:$AD$1473),$A1051-VLOOKUP($C$3,$CA$3:$CC$10,3,FALSE)+1,4,VLOOKUP($C$3,$CA$3:$CB$10,2,FALSE))</f>
        <v>11.5</v>
      </c>
      <c r="E1051" s="61">
        <f>INDEX(($I$12:$N$1473,$Q$12:$V$1473,$Y$12:$AD$1473),$A1051-VLOOKUP($C$3,$CA$3:$CC$10,3,FALSE)+1,5,VLOOKUP($C$3,$CA$3:$CB$10,2,FALSE))</f>
        <v>4</v>
      </c>
      <c r="F1051" s="62">
        <f>INDEX(($I$12:$N$1473,$Q$12:$V$1473,$Y$12:$AD$1473),$A1051-VLOOKUP($C$3,$CA$3:$CC$10,3,FALSE)+1,6,VLOOKUP($C$3,$CA$3:$CB$10,2,FALSE))</f>
        <v>10.7</v>
      </c>
      <c r="G1051" s="30"/>
      <c r="H1051" s="26">
        <f t="shared" si="112"/>
        <v>43044</v>
      </c>
      <c r="I1051" s="7" t="s">
        <v>1059</v>
      </c>
      <c r="J1051" s="7" t="s">
        <v>20</v>
      </c>
      <c r="K1051" s="7">
        <v>9.35</v>
      </c>
      <c r="L1051" s="7"/>
      <c r="M1051" s="7">
        <v>6.7</v>
      </c>
      <c r="N1051" s="7">
        <v>10.6</v>
      </c>
      <c r="P1051" s="26">
        <f t="shared" si="113"/>
        <v>43044</v>
      </c>
      <c r="Q1051" s="7" t="s">
        <v>1059</v>
      </c>
      <c r="R1051" s="7" t="s">
        <v>20</v>
      </c>
      <c r="S1051" s="7"/>
      <c r="T1051" s="7"/>
      <c r="U1051" s="7"/>
      <c r="V1051" s="7"/>
      <c r="X1051" s="26">
        <f t="shared" si="114"/>
        <v>43044</v>
      </c>
      <c r="Y1051" s="174" t="s">
        <v>1059</v>
      </c>
      <c r="Z1051" s="174" t="s">
        <v>20</v>
      </c>
      <c r="AA1051" s="174">
        <v>10.65</v>
      </c>
      <c r="AB1051" s="174">
        <v>11.5</v>
      </c>
      <c r="AC1051" s="174">
        <v>4</v>
      </c>
      <c r="AD1051" s="174">
        <v>10.7</v>
      </c>
      <c r="AF1051" s="26" t="e">
        <f t="shared" si="115"/>
        <v>#VALUE!</v>
      </c>
      <c r="AG1051" s="7"/>
      <c r="AH1051" s="7"/>
      <c r="AI1051" s="7"/>
      <c r="AJ1051" s="7"/>
      <c r="AK1051" s="7"/>
      <c r="AL1051" s="7"/>
      <c r="AN1051" s="26" t="e">
        <f t="shared" si="116"/>
        <v>#VALUE!</v>
      </c>
      <c r="AO1051" s="7"/>
      <c r="AP1051" s="7"/>
      <c r="AQ1051" s="7"/>
      <c r="AR1051" s="7"/>
      <c r="AS1051" s="7"/>
      <c r="AT1051" s="7"/>
      <c r="AV1051" s="26" t="e">
        <f t="shared" si="117"/>
        <v>#VALUE!</v>
      </c>
      <c r="AW1051" s="7"/>
      <c r="AX1051" s="7"/>
      <c r="AY1051" s="7"/>
      <c r="AZ1051" s="7"/>
      <c r="BA1051" s="7"/>
      <c r="BB1051" s="7"/>
    </row>
    <row r="1052" spans="1:54" x14ac:dyDescent="0.45">
      <c r="A1052" s="48">
        <f t="shared" si="118"/>
        <v>43045</v>
      </c>
      <c r="B1052" s="60"/>
      <c r="C1052" s="61">
        <f>INDEX(($I$12:$N$1473,$Q$12:$V$1473,$Y$12:$AD$1473),$A1052-VLOOKUP($C$3,$CA$3:$CC$10,3,FALSE)+1,3,VLOOKUP($C$3,$CA$3:$CB$10,2,FALSE))</f>
        <v>12</v>
      </c>
      <c r="D1052" s="61">
        <f>INDEX(($I$12:$N$1473,$Q$12:$V$1473,$Y$12:$AD$1473),$A1052-VLOOKUP($C$3,$CA$3:$CC$10,3,FALSE)+1,4,VLOOKUP($C$3,$CA$3:$CB$10,2,FALSE))</f>
        <v>11.5</v>
      </c>
      <c r="E1052" s="61">
        <f>INDEX(($I$12:$N$1473,$Q$12:$V$1473,$Y$12:$AD$1473),$A1052-VLOOKUP($C$3,$CA$3:$CC$10,3,FALSE)+1,5,VLOOKUP($C$3,$CA$3:$CB$10,2,FALSE))</f>
        <v>1</v>
      </c>
      <c r="F1052" s="62">
        <f>INDEX(($I$12:$N$1473,$Q$12:$V$1473,$Y$12:$AD$1473),$A1052-VLOOKUP($C$3,$CA$3:$CC$10,3,FALSE)+1,6,VLOOKUP($C$3,$CA$3:$CB$10,2,FALSE))</f>
        <v>11</v>
      </c>
      <c r="G1052" s="30"/>
      <c r="H1052" s="26">
        <f t="shared" si="112"/>
        <v>43045</v>
      </c>
      <c r="I1052" s="7" t="s">
        <v>1060</v>
      </c>
      <c r="J1052" s="7" t="s">
        <v>20</v>
      </c>
      <c r="K1052" s="7">
        <v>9.6999999999999993</v>
      </c>
      <c r="L1052" s="7"/>
      <c r="M1052" s="7">
        <v>5.4</v>
      </c>
      <c r="N1052" s="7">
        <v>11.2</v>
      </c>
      <c r="P1052" s="26">
        <f t="shared" si="113"/>
        <v>43045</v>
      </c>
      <c r="Q1052" s="7" t="s">
        <v>1060</v>
      </c>
      <c r="R1052" s="7" t="s">
        <v>20</v>
      </c>
      <c r="S1052" s="7"/>
      <c r="T1052" s="7"/>
      <c r="U1052" s="7"/>
      <c r="V1052" s="7"/>
      <c r="X1052" s="26">
        <f t="shared" si="114"/>
        <v>43045</v>
      </c>
      <c r="Y1052" s="174" t="s">
        <v>1060</v>
      </c>
      <c r="Z1052" s="174" t="s">
        <v>20</v>
      </c>
      <c r="AA1052" s="174">
        <v>12</v>
      </c>
      <c r="AB1052" s="174">
        <v>11.5</v>
      </c>
      <c r="AC1052" s="174">
        <v>1</v>
      </c>
      <c r="AD1052" s="174">
        <v>11</v>
      </c>
      <c r="AF1052" s="26" t="e">
        <f t="shared" si="115"/>
        <v>#VALUE!</v>
      </c>
      <c r="AG1052" s="7"/>
      <c r="AH1052" s="7"/>
      <c r="AI1052" s="7"/>
      <c r="AJ1052" s="7"/>
      <c r="AK1052" s="7"/>
      <c r="AL1052" s="7"/>
      <c r="AN1052" s="26" t="e">
        <f t="shared" si="116"/>
        <v>#VALUE!</v>
      </c>
      <c r="AO1052" s="7"/>
      <c r="AP1052" s="7"/>
      <c r="AQ1052" s="7"/>
      <c r="AR1052" s="7"/>
      <c r="AS1052" s="7"/>
      <c r="AT1052" s="7"/>
      <c r="AV1052" s="26" t="e">
        <f t="shared" si="117"/>
        <v>#VALUE!</v>
      </c>
      <c r="AW1052" s="7"/>
      <c r="AX1052" s="7"/>
      <c r="AY1052" s="7"/>
      <c r="AZ1052" s="7"/>
      <c r="BA1052" s="7"/>
      <c r="BB1052" s="7"/>
    </row>
    <row r="1053" spans="1:54" x14ac:dyDescent="0.45">
      <c r="A1053" s="48">
        <f t="shared" si="118"/>
        <v>43046</v>
      </c>
      <c r="B1053" s="60"/>
      <c r="C1053" s="61">
        <f>INDEX(($I$12:$N$1473,$Q$12:$V$1473,$Y$12:$AD$1473),$A1053-VLOOKUP($C$3,$CA$3:$CC$10,3,FALSE)+1,3,VLOOKUP($C$3,$CA$3:$CB$10,2,FALSE))</f>
        <v>13.5</v>
      </c>
      <c r="D1053" s="61">
        <f>INDEX(($I$12:$N$1473,$Q$12:$V$1473,$Y$12:$AD$1473),$A1053-VLOOKUP($C$3,$CA$3:$CC$10,3,FALSE)+1,4,VLOOKUP($C$3,$CA$3:$CB$10,2,FALSE))</f>
        <v>11.5</v>
      </c>
      <c r="E1053" s="61">
        <f>INDEX(($I$12:$N$1473,$Q$12:$V$1473,$Y$12:$AD$1473),$A1053-VLOOKUP($C$3,$CA$3:$CC$10,3,FALSE)+1,5,VLOOKUP($C$3,$CA$3:$CB$10,2,FALSE))</f>
        <v>-1.9</v>
      </c>
      <c r="F1053" s="62">
        <f>INDEX(($I$12:$N$1473,$Q$12:$V$1473,$Y$12:$AD$1473),$A1053-VLOOKUP($C$3,$CA$3:$CC$10,3,FALSE)+1,6,VLOOKUP($C$3,$CA$3:$CB$10,2,FALSE))</f>
        <v>10.9</v>
      </c>
      <c r="G1053" s="30"/>
      <c r="H1053" s="26">
        <f t="shared" si="112"/>
        <v>43046</v>
      </c>
      <c r="I1053" s="7" t="s">
        <v>1061</v>
      </c>
      <c r="J1053" s="7" t="s">
        <v>20</v>
      </c>
      <c r="K1053" s="7">
        <v>11.9</v>
      </c>
      <c r="L1053" s="7"/>
      <c r="M1053" s="7">
        <v>2.8</v>
      </c>
      <c r="N1053" s="7">
        <v>9.4</v>
      </c>
      <c r="P1053" s="26">
        <f t="shared" si="113"/>
        <v>43046</v>
      </c>
      <c r="Q1053" s="7" t="s">
        <v>1061</v>
      </c>
      <c r="R1053" s="7" t="s">
        <v>20</v>
      </c>
      <c r="S1053" s="7"/>
      <c r="T1053" s="7"/>
      <c r="U1053" s="7"/>
      <c r="V1053" s="7"/>
      <c r="X1053" s="26">
        <f t="shared" si="114"/>
        <v>43046</v>
      </c>
      <c r="Y1053" s="174" t="s">
        <v>1061</v>
      </c>
      <c r="Z1053" s="174" t="s">
        <v>20</v>
      </c>
      <c r="AA1053" s="174">
        <v>13.5</v>
      </c>
      <c r="AB1053" s="174">
        <v>11.5</v>
      </c>
      <c r="AC1053" s="174">
        <v>-1.9</v>
      </c>
      <c r="AD1053" s="174">
        <v>10.9</v>
      </c>
      <c r="AF1053" s="26" t="e">
        <f t="shared" si="115"/>
        <v>#VALUE!</v>
      </c>
      <c r="AG1053" s="7"/>
      <c r="AH1053" s="7"/>
      <c r="AI1053" s="7"/>
      <c r="AJ1053" s="7"/>
      <c r="AK1053" s="7"/>
      <c r="AL1053" s="7"/>
      <c r="AN1053" s="26" t="e">
        <f t="shared" si="116"/>
        <v>#VALUE!</v>
      </c>
      <c r="AO1053" s="7"/>
      <c r="AP1053" s="7"/>
      <c r="AQ1053" s="7"/>
      <c r="AR1053" s="7"/>
      <c r="AS1053" s="7"/>
      <c r="AT1053" s="7"/>
      <c r="AV1053" s="26" t="e">
        <f t="shared" si="117"/>
        <v>#VALUE!</v>
      </c>
      <c r="AW1053" s="7"/>
      <c r="AX1053" s="7"/>
      <c r="AY1053" s="7"/>
      <c r="AZ1053" s="7"/>
      <c r="BA1053" s="7"/>
      <c r="BB1053" s="7"/>
    </row>
    <row r="1054" spans="1:54" x14ac:dyDescent="0.45">
      <c r="A1054" s="48">
        <f t="shared" si="118"/>
        <v>43047</v>
      </c>
      <c r="B1054" s="60"/>
      <c r="C1054" s="61">
        <f>INDEX(($I$12:$N$1473,$Q$12:$V$1473,$Y$12:$AD$1473),$A1054-VLOOKUP($C$3,$CA$3:$CC$10,3,FALSE)+1,3,VLOOKUP($C$3,$CA$3:$CB$10,2,FALSE))</f>
        <v>14.65</v>
      </c>
      <c r="D1054" s="61">
        <f>INDEX(($I$12:$N$1473,$Q$12:$V$1473,$Y$12:$AD$1473),$A1054-VLOOKUP($C$3,$CA$3:$CC$10,3,FALSE)+1,4,VLOOKUP($C$3,$CA$3:$CB$10,2,FALSE))</f>
        <v>11.5</v>
      </c>
      <c r="E1054" s="61">
        <f>INDEX(($I$12:$N$1473,$Q$12:$V$1473,$Y$12:$AD$1473),$A1054-VLOOKUP($C$3,$CA$3:$CC$10,3,FALSE)+1,5,VLOOKUP($C$3,$CA$3:$CB$10,2,FALSE))</f>
        <v>-1.6</v>
      </c>
      <c r="F1054" s="62">
        <f>INDEX(($I$12:$N$1473,$Q$12:$V$1473,$Y$12:$AD$1473),$A1054-VLOOKUP($C$3,$CA$3:$CC$10,3,FALSE)+1,6,VLOOKUP($C$3,$CA$3:$CB$10,2,FALSE))</f>
        <v>8.3000000000000007</v>
      </c>
      <c r="G1054" s="30"/>
      <c r="H1054" s="26">
        <f t="shared" si="112"/>
        <v>43047</v>
      </c>
      <c r="I1054" s="7" t="s">
        <v>1062</v>
      </c>
      <c r="J1054" s="7" t="s">
        <v>20</v>
      </c>
      <c r="K1054" s="7">
        <v>12.7</v>
      </c>
      <c r="L1054" s="7"/>
      <c r="M1054" s="7">
        <v>1.2</v>
      </c>
      <c r="N1054" s="7">
        <v>9.4</v>
      </c>
      <c r="P1054" s="26">
        <f t="shared" si="113"/>
        <v>43047</v>
      </c>
      <c r="Q1054" s="7" t="s">
        <v>1062</v>
      </c>
      <c r="R1054" s="7" t="s">
        <v>20</v>
      </c>
      <c r="S1054" s="7"/>
      <c r="T1054" s="7"/>
      <c r="U1054" s="7"/>
      <c r="V1054" s="7"/>
      <c r="X1054" s="26">
        <f t="shared" si="114"/>
        <v>43047</v>
      </c>
      <c r="Y1054" s="174" t="s">
        <v>1062</v>
      </c>
      <c r="Z1054" s="174" t="s">
        <v>20</v>
      </c>
      <c r="AA1054" s="174">
        <v>14.65</v>
      </c>
      <c r="AB1054" s="174">
        <v>11.5</v>
      </c>
      <c r="AC1054" s="174">
        <v>-1.6</v>
      </c>
      <c r="AD1054" s="174">
        <v>8.3000000000000007</v>
      </c>
      <c r="AF1054" s="26" t="e">
        <f t="shared" si="115"/>
        <v>#VALUE!</v>
      </c>
      <c r="AG1054" s="7"/>
      <c r="AH1054" s="7"/>
      <c r="AI1054" s="7"/>
      <c r="AJ1054" s="7"/>
      <c r="AK1054" s="7"/>
      <c r="AL1054" s="7"/>
      <c r="AN1054" s="26" t="e">
        <f t="shared" si="116"/>
        <v>#VALUE!</v>
      </c>
      <c r="AO1054" s="7"/>
      <c r="AP1054" s="7"/>
      <c r="AQ1054" s="7"/>
      <c r="AR1054" s="7"/>
      <c r="AS1054" s="7"/>
      <c r="AT1054" s="7"/>
      <c r="AV1054" s="26" t="e">
        <f t="shared" si="117"/>
        <v>#VALUE!</v>
      </c>
      <c r="AW1054" s="7"/>
      <c r="AX1054" s="7"/>
      <c r="AY1054" s="7"/>
      <c r="AZ1054" s="7"/>
      <c r="BA1054" s="7"/>
      <c r="BB1054" s="7"/>
    </row>
    <row r="1055" spans="1:54" x14ac:dyDescent="0.45">
      <c r="A1055" s="48">
        <f t="shared" si="118"/>
        <v>43048</v>
      </c>
      <c r="B1055" s="60"/>
      <c r="C1055" s="61">
        <f>INDEX(($I$12:$N$1473,$Q$12:$V$1473,$Y$12:$AD$1473),$A1055-VLOOKUP($C$3,$CA$3:$CC$10,3,FALSE)+1,3,VLOOKUP($C$3,$CA$3:$CB$10,2,FALSE))</f>
        <v>9.5500000000000007</v>
      </c>
      <c r="D1055" s="61">
        <f>INDEX(($I$12:$N$1473,$Q$12:$V$1473,$Y$12:$AD$1473),$A1055-VLOOKUP($C$3,$CA$3:$CC$10,3,FALSE)+1,4,VLOOKUP($C$3,$CA$3:$CB$10,2,FALSE))</f>
        <v>11.5</v>
      </c>
      <c r="E1055" s="61">
        <f>INDEX(($I$12:$N$1473,$Q$12:$V$1473,$Y$12:$AD$1473),$A1055-VLOOKUP($C$3,$CA$3:$CC$10,3,FALSE)+1,5,VLOOKUP($C$3,$CA$3:$CB$10,2,FALSE))</f>
        <v>5.6</v>
      </c>
      <c r="F1055" s="62">
        <f>INDEX(($I$12:$N$1473,$Q$12:$V$1473,$Y$12:$AD$1473),$A1055-VLOOKUP($C$3,$CA$3:$CC$10,3,FALSE)+1,6,VLOOKUP($C$3,$CA$3:$CB$10,2,FALSE))</f>
        <v>11.3</v>
      </c>
      <c r="G1055" s="30"/>
      <c r="H1055" s="26">
        <f t="shared" si="112"/>
        <v>43048</v>
      </c>
      <c r="I1055" s="7" t="s">
        <v>1063</v>
      </c>
      <c r="J1055" s="7" t="s">
        <v>20</v>
      </c>
      <c r="K1055" s="7">
        <v>8.6999999999999993</v>
      </c>
      <c r="L1055" s="7"/>
      <c r="M1055" s="7">
        <v>7.3</v>
      </c>
      <c r="N1055" s="7">
        <v>11.3</v>
      </c>
      <c r="P1055" s="26">
        <f t="shared" si="113"/>
        <v>43048</v>
      </c>
      <c r="Q1055" s="7" t="s">
        <v>1063</v>
      </c>
      <c r="R1055" s="7" t="s">
        <v>20</v>
      </c>
      <c r="S1055" s="7"/>
      <c r="T1055" s="7"/>
      <c r="U1055" s="7"/>
      <c r="V1055" s="7"/>
      <c r="X1055" s="26">
        <f t="shared" si="114"/>
        <v>43048</v>
      </c>
      <c r="Y1055" s="174" t="s">
        <v>1063</v>
      </c>
      <c r="Z1055" s="174" t="s">
        <v>20</v>
      </c>
      <c r="AA1055" s="174">
        <v>9.5500000000000007</v>
      </c>
      <c r="AB1055" s="174">
        <v>11.5</v>
      </c>
      <c r="AC1055" s="174">
        <v>5.6</v>
      </c>
      <c r="AD1055" s="174">
        <v>11.3</v>
      </c>
      <c r="AF1055" s="26" t="e">
        <f t="shared" si="115"/>
        <v>#VALUE!</v>
      </c>
      <c r="AG1055" s="7"/>
      <c r="AH1055" s="7"/>
      <c r="AI1055" s="7"/>
      <c r="AJ1055" s="7"/>
      <c r="AK1055" s="7"/>
      <c r="AL1055" s="7"/>
      <c r="AN1055" s="26" t="e">
        <f t="shared" si="116"/>
        <v>#VALUE!</v>
      </c>
      <c r="AO1055" s="7"/>
      <c r="AP1055" s="7"/>
      <c r="AQ1055" s="7"/>
      <c r="AR1055" s="7"/>
      <c r="AS1055" s="7"/>
      <c r="AT1055" s="7"/>
      <c r="AV1055" s="26" t="e">
        <f t="shared" si="117"/>
        <v>#VALUE!</v>
      </c>
      <c r="AW1055" s="7"/>
      <c r="AX1055" s="7"/>
      <c r="AY1055" s="7"/>
      <c r="AZ1055" s="7"/>
      <c r="BA1055" s="7"/>
      <c r="BB1055" s="7"/>
    </row>
    <row r="1056" spans="1:54" x14ac:dyDescent="0.45">
      <c r="A1056" s="48">
        <f t="shared" si="118"/>
        <v>43049</v>
      </c>
      <c r="B1056" s="60"/>
      <c r="C1056" s="61">
        <f>INDEX(($I$12:$N$1473,$Q$12:$V$1473,$Y$12:$AD$1473),$A1056-VLOOKUP($C$3,$CA$3:$CC$10,3,FALSE)+1,3,VLOOKUP($C$3,$CA$3:$CB$10,2,FALSE))</f>
        <v>7.7</v>
      </c>
      <c r="D1056" s="61">
        <f>INDEX(($I$12:$N$1473,$Q$12:$V$1473,$Y$12:$AD$1473),$A1056-VLOOKUP($C$3,$CA$3:$CC$10,3,FALSE)+1,4,VLOOKUP($C$3,$CA$3:$CB$10,2,FALSE))</f>
        <v>11.5</v>
      </c>
      <c r="E1056" s="61">
        <f>INDEX(($I$12:$N$1473,$Q$12:$V$1473,$Y$12:$AD$1473),$A1056-VLOOKUP($C$3,$CA$3:$CC$10,3,FALSE)+1,5,VLOOKUP($C$3,$CA$3:$CB$10,2,FALSE))</f>
        <v>7.9</v>
      </c>
      <c r="F1056" s="62">
        <f>INDEX(($I$12:$N$1473,$Q$12:$V$1473,$Y$12:$AD$1473),$A1056-VLOOKUP($C$3,$CA$3:$CC$10,3,FALSE)+1,6,VLOOKUP($C$3,$CA$3:$CB$10,2,FALSE))</f>
        <v>12.7</v>
      </c>
      <c r="G1056" s="30"/>
      <c r="H1056" s="26">
        <f t="shared" si="112"/>
        <v>43049</v>
      </c>
      <c r="I1056" s="7" t="s">
        <v>1064</v>
      </c>
      <c r="J1056" s="7" t="s">
        <v>20</v>
      </c>
      <c r="K1056" s="7">
        <v>6.95</v>
      </c>
      <c r="L1056" s="7"/>
      <c r="M1056" s="7">
        <v>8.5</v>
      </c>
      <c r="N1056" s="7">
        <v>13.6</v>
      </c>
      <c r="P1056" s="26">
        <f t="shared" si="113"/>
        <v>43049</v>
      </c>
      <c r="Q1056" s="7" t="s">
        <v>1064</v>
      </c>
      <c r="R1056" s="7" t="s">
        <v>20</v>
      </c>
      <c r="S1056" s="7"/>
      <c r="T1056" s="7"/>
      <c r="U1056" s="7"/>
      <c r="V1056" s="7"/>
      <c r="X1056" s="26">
        <f t="shared" si="114"/>
        <v>43049</v>
      </c>
      <c r="Y1056" s="174" t="s">
        <v>1064</v>
      </c>
      <c r="Z1056" s="174" t="s">
        <v>20</v>
      </c>
      <c r="AA1056" s="174">
        <v>7.7</v>
      </c>
      <c r="AB1056" s="174">
        <v>11.5</v>
      </c>
      <c r="AC1056" s="174">
        <v>7.9</v>
      </c>
      <c r="AD1056" s="174">
        <v>12.7</v>
      </c>
      <c r="AF1056" s="26" t="e">
        <f t="shared" si="115"/>
        <v>#VALUE!</v>
      </c>
      <c r="AG1056" s="7"/>
      <c r="AH1056" s="7"/>
      <c r="AI1056" s="7"/>
      <c r="AJ1056" s="7"/>
      <c r="AK1056" s="7"/>
      <c r="AL1056" s="7"/>
      <c r="AN1056" s="26" t="e">
        <f t="shared" si="116"/>
        <v>#VALUE!</v>
      </c>
      <c r="AO1056" s="7"/>
      <c r="AP1056" s="7"/>
      <c r="AQ1056" s="7"/>
      <c r="AR1056" s="7"/>
      <c r="AS1056" s="7"/>
      <c r="AT1056" s="7"/>
      <c r="AV1056" s="26" t="e">
        <f t="shared" si="117"/>
        <v>#VALUE!</v>
      </c>
      <c r="AW1056" s="7"/>
      <c r="AX1056" s="7"/>
      <c r="AY1056" s="7"/>
      <c r="AZ1056" s="7"/>
      <c r="BA1056" s="7"/>
      <c r="BB1056" s="7"/>
    </row>
    <row r="1057" spans="1:54" x14ac:dyDescent="0.45">
      <c r="A1057" s="48">
        <f t="shared" si="118"/>
        <v>43050</v>
      </c>
      <c r="B1057" s="60"/>
      <c r="C1057" s="61">
        <f>INDEX(($I$12:$N$1473,$Q$12:$V$1473,$Y$12:$AD$1473),$A1057-VLOOKUP($C$3,$CA$3:$CC$10,3,FALSE)+1,3,VLOOKUP($C$3,$CA$3:$CB$10,2,FALSE))</f>
        <v>7.65</v>
      </c>
      <c r="D1057" s="61">
        <f>INDEX(($I$12:$N$1473,$Q$12:$V$1473,$Y$12:$AD$1473),$A1057-VLOOKUP($C$3,$CA$3:$CC$10,3,FALSE)+1,4,VLOOKUP($C$3,$CA$3:$CB$10,2,FALSE))</f>
        <v>11.5</v>
      </c>
      <c r="E1057" s="61">
        <f>INDEX(($I$12:$N$1473,$Q$12:$V$1473,$Y$12:$AD$1473),$A1057-VLOOKUP($C$3,$CA$3:$CC$10,3,FALSE)+1,5,VLOOKUP($C$3,$CA$3:$CB$10,2,FALSE))</f>
        <v>7.8</v>
      </c>
      <c r="F1057" s="62">
        <f>INDEX(($I$12:$N$1473,$Q$12:$V$1473,$Y$12:$AD$1473),$A1057-VLOOKUP($C$3,$CA$3:$CC$10,3,FALSE)+1,6,VLOOKUP($C$3,$CA$3:$CB$10,2,FALSE))</f>
        <v>12.9</v>
      </c>
      <c r="G1057" s="30"/>
      <c r="H1057" s="26">
        <f t="shared" si="112"/>
        <v>43050</v>
      </c>
      <c r="I1057" s="7" t="s">
        <v>1065</v>
      </c>
      <c r="J1057" s="7" t="s">
        <v>20</v>
      </c>
      <c r="K1057" s="7">
        <v>6.9</v>
      </c>
      <c r="L1057" s="7"/>
      <c r="M1057" s="7">
        <v>8.6999999999999993</v>
      </c>
      <c r="N1057" s="7">
        <v>13.5</v>
      </c>
      <c r="P1057" s="26">
        <f t="shared" si="113"/>
        <v>43050</v>
      </c>
      <c r="Q1057" s="7" t="s">
        <v>1065</v>
      </c>
      <c r="R1057" s="7" t="s">
        <v>20</v>
      </c>
      <c r="S1057" s="7"/>
      <c r="T1057" s="7"/>
      <c r="U1057" s="7"/>
      <c r="V1057" s="7"/>
      <c r="X1057" s="26">
        <f t="shared" si="114"/>
        <v>43050</v>
      </c>
      <c r="Y1057" s="174" t="s">
        <v>1065</v>
      </c>
      <c r="Z1057" s="174" t="s">
        <v>20</v>
      </c>
      <c r="AA1057" s="174">
        <v>7.65</v>
      </c>
      <c r="AB1057" s="174">
        <v>11.5</v>
      </c>
      <c r="AC1057" s="174">
        <v>7.8</v>
      </c>
      <c r="AD1057" s="174">
        <v>12.9</v>
      </c>
      <c r="AF1057" s="26" t="e">
        <f t="shared" si="115"/>
        <v>#VALUE!</v>
      </c>
      <c r="AG1057" s="7"/>
      <c r="AH1057" s="7"/>
      <c r="AI1057" s="7"/>
      <c r="AJ1057" s="7"/>
      <c r="AK1057" s="7"/>
      <c r="AL1057" s="7"/>
      <c r="AN1057" s="26" t="e">
        <f t="shared" si="116"/>
        <v>#VALUE!</v>
      </c>
      <c r="AO1057" s="7"/>
      <c r="AP1057" s="7"/>
      <c r="AQ1057" s="7"/>
      <c r="AR1057" s="7"/>
      <c r="AS1057" s="7"/>
      <c r="AT1057" s="7"/>
      <c r="AV1057" s="26" t="e">
        <f t="shared" si="117"/>
        <v>#VALUE!</v>
      </c>
      <c r="AW1057" s="7"/>
      <c r="AX1057" s="7"/>
      <c r="AY1057" s="7"/>
      <c r="AZ1057" s="7"/>
      <c r="BA1057" s="7"/>
      <c r="BB1057" s="7"/>
    </row>
    <row r="1058" spans="1:54" x14ac:dyDescent="0.45">
      <c r="A1058" s="48">
        <f t="shared" si="118"/>
        <v>43051</v>
      </c>
      <c r="B1058" s="60"/>
      <c r="C1058" s="61">
        <f>INDEX(($I$12:$N$1473,$Q$12:$V$1473,$Y$12:$AD$1473),$A1058-VLOOKUP($C$3,$CA$3:$CC$10,3,FALSE)+1,3,VLOOKUP($C$3,$CA$3:$CB$10,2,FALSE))</f>
        <v>8.6999999999999993</v>
      </c>
      <c r="D1058" s="61">
        <f>INDEX(($I$12:$N$1473,$Q$12:$V$1473,$Y$12:$AD$1473),$A1058-VLOOKUP($C$3,$CA$3:$CC$10,3,FALSE)+1,4,VLOOKUP($C$3,$CA$3:$CB$10,2,FALSE))</f>
        <v>11.5</v>
      </c>
      <c r="E1058" s="61">
        <f>INDEX(($I$12:$N$1473,$Q$12:$V$1473,$Y$12:$AD$1473),$A1058-VLOOKUP($C$3,$CA$3:$CC$10,3,FALSE)+1,5,VLOOKUP($C$3,$CA$3:$CB$10,2,FALSE))</f>
        <v>6.6</v>
      </c>
      <c r="F1058" s="62">
        <f>INDEX(($I$12:$N$1473,$Q$12:$V$1473,$Y$12:$AD$1473),$A1058-VLOOKUP($C$3,$CA$3:$CC$10,3,FALSE)+1,6,VLOOKUP($C$3,$CA$3:$CB$10,2,FALSE))</f>
        <v>12</v>
      </c>
      <c r="G1058" s="30"/>
      <c r="H1058" s="26">
        <f t="shared" si="112"/>
        <v>43051</v>
      </c>
      <c r="I1058" s="7" t="s">
        <v>1066</v>
      </c>
      <c r="J1058" s="7" t="s">
        <v>20</v>
      </c>
      <c r="K1058" s="7">
        <v>8.35</v>
      </c>
      <c r="L1058" s="7"/>
      <c r="M1058" s="7">
        <v>6.7</v>
      </c>
      <c r="N1058" s="7">
        <v>12.6</v>
      </c>
      <c r="P1058" s="26">
        <f t="shared" si="113"/>
        <v>43051</v>
      </c>
      <c r="Q1058" s="7" t="s">
        <v>1066</v>
      </c>
      <c r="R1058" s="7" t="s">
        <v>20</v>
      </c>
      <c r="S1058" s="7"/>
      <c r="T1058" s="7"/>
      <c r="U1058" s="7"/>
      <c r="V1058" s="7"/>
      <c r="X1058" s="26">
        <f t="shared" si="114"/>
        <v>43051</v>
      </c>
      <c r="Y1058" s="174" t="s">
        <v>1066</v>
      </c>
      <c r="Z1058" s="174" t="s">
        <v>20</v>
      </c>
      <c r="AA1058" s="174">
        <v>8.6999999999999993</v>
      </c>
      <c r="AB1058" s="174">
        <v>11.5</v>
      </c>
      <c r="AC1058" s="174">
        <v>6.6</v>
      </c>
      <c r="AD1058" s="174">
        <v>12</v>
      </c>
      <c r="AF1058" s="26" t="e">
        <f t="shared" si="115"/>
        <v>#VALUE!</v>
      </c>
      <c r="AG1058" s="7"/>
      <c r="AH1058" s="7"/>
      <c r="AI1058" s="7"/>
      <c r="AJ1058" s="7"/>
      <c r="AK1058" s="7"/>
      <c r="AL1058" s="7"/>
      <c r="AN1058" s="26" t="e">
        <f t="shared" si="116"/>
        <v>#VALUE!</v>
      </c>
      <c r="AO1058" s="7"/>
      <c r="AP1058" s="7"/>
      <c r="AQ1058" s="7"/>
      <c r="AR1058" s="7"/>
      <c r="AS1058" s="7"/>
      <c r="AT1058" s="7"/>
      <c r="AV1058" s="26" t="e">
        <f t="shared" si="117"/>
        <v>#VALUE!</v>
      </c>
      <c r="AW1058" s="7"/>
      <c r="AX1058" s="7"/>
      <c r="AY1058" s="7"/>
      <c r="AZ1058" s="7"/>
      <c r="BA1058" s="7"/>
      <c r="BB1058" s="7"/>
    </row>
    <row r="1059" spans="1:54" x14ac:dyDescent="0.45">
      <c r="A1059" s="48">
        <f t="shared" si="118"/>
        <v>43052</v>
      </c>
      <c r="B1059" s="60"/>
      <c r="C1059" s="61">
        <f>INDEX(($I$12:$N$1473,$Q$12:$V$1473,$Y$12:$AD$1473),$A1059-VLOOKUP($C$3,$CA$3:$CC$10,3,FALSE)+1,3,VLOOKUP($C$3,$CA$3:$CB$10,2,FALSE))</f>
        <v>10.35</v>
      </c>
      <c r="D1059" s="61">
        <f>INDEX(($I$12:$N$1473,$Q$12:$V$1473,$Y$12:$AD$1473),$A1059-VLOOKUP($C$3,$CA$3:$CC$10,3,FALSE)+1,4,VLOOKUP($C$3,$CA$3:$CB$10,2,FALSE))</f>
        <v>11.5</v>
      </c>
      <c r="E1059" s="61">
        <f>INDEX(($I$12:$N$1473,$Q$12:$V$1473,$Y$12:$AD$1473),$A1059-VLOOKUP($C$3,$CA$3:$CC$10,3,FALSE)+1,5,VLOOKUP($C$3,$CA$3:$CB$10,2,FALSE))</f>
        <v>5.8</v>
      </c>
      <c r="F1059" s="62">
        <f>INDEX(($I$12:$N$1473,$Q$12:$V$1473,$Y$12:$AD$1473),$A1059-VLOOKUP($C$3,$CA$3:$CC$10,3,FALSE)+1,6,VLOOKUP($C$3,$CA$3:$CB$10,2,FALSE))</f>
        <v>9.5</v>
      </c>
      <c r="G1059" s="30"/>
      <c r="H1059" s="26">
        <f t="shared" si="112"/>
        <v>43052</v>
      </c>
      <c r="I1059" s="7" t="s">
        <v>1067</v>
      </c>
      <c r="J1059" s="7" t="s">
        <v>20</v>
      </c>
      <c r="K1059" s="7">
        <v>10.1</v>
      </c>
      <c r="L1059" s="7"/>
      <c r="M1059" s="7">
        <v>6.1</v>
      </c>
      <c r="N1059" s="7">
        <v>9.6999999999999993</v>
      </c>
      <c r="P1059" s="26">
        <f t="shared" si="113"/>
        <v>43052</v>
      </c>
      <c r="Q1059" s="7" t="s">
        <v>1067</v>
      </c>
      <c r="R1059" s="7" t="s">
        <v>20</v>
      </c>
      <c r="S1059" s="7"/>
      <c r="T1059" s="7"/>
      <c r="U1059" s="7"/>
      <c r="V1059" s="7"/>
      <c r="X1059" s="26">
        <f t="shared" si="114"/>
        <v>43052</v>
      </c>
      <c r="Y1059" s="174" t="s">
        <v>1067</v>
      </c>
      <c r="Z1059" s="174" t="s">
        <v>20</v>
      </c>
      <c r="AA1059" s="174">
        <v>10.35</v>
      </c>
      <c r="AB1059" s="174">
        <v>11.5</v>
      </c>
      <c r="AC1059" s="174">
        <v>5.8</v>
      </c>
      <c r="AD1059" s="174">
        <v>9.5</v>
      </c>
      <c r="AF1059" s="26" t="e">
        <f t="shared" si="115"/>
        <v>#VALUE!</v>
      </c>
      <c r="AG1059" s="7"/>
      <c r="AH1059" s="7"/>
      <c r="AI1059" s="7"/>
      <c r="AJ1059" s="7"/>
      <c r="AK1059" s="7"/>
      <c r="AL1059" s="7"/>
      <c r="AN1059" s="26" t="e">
        <f t="shared" si="116"/>
        <v>#VALUE!</v>
      </c>
      <c r="AO1059" s="7"/>
      <c r="AP1059" s="7"/>
      <c r="AQ1059" s="7"/>
      <c r="AR1059" s="7"/>
      <c r="AS1059" s="7"/>
      <c r="AT1059" s="7"/>
      <c r="AV1059" s="26" t="e">
        <f t="shared" si="117"/>
        <v>#VALUE!</v>
      </c>
      <c r="AW1059" s="7"/>
      <c r="AX1059" s="7"/>
      <c r="AY1059" s="7"/>
      <c r="AZ1059" s="7"/>
      <c r="BA1059" s="7"/>
      <c r="BB1059" s="7"/>
    </row>
    <row r="1060" spans="1:54" x14ac:dyDescent="0.45">
      <c r="A1060" s="48">
        <f t="shared" si="118"/>
        <v>43053</v>
      </c>
      <c r="B1060" s="60"/>
      <c r="C1060" s="61">
        <f>INDEX(($I$12:$N$1473,$Q$12:$V$1473,$Y$12:$AD$1473),$A1060-VLOOKUP($C$3,$CA$3:$CC$10,3,FALSE)+1,3,VLOOKUP($C$3,$CA$3:$CB$10,2,FALSE))</f>
        <v>11.95</v>
      </c>
      <c r="D1060" s="61">
        <f>INDEX(($I$12:$N$1473,$Q$12:$V$1473,$Y$12:$AD$1473),$A1060-VLOOKUP($C$3,$CA$3:$CC$10,3,FALSE)+1,4,VLOOKUP($C$3,$CA$3:$CB$10,2,FALSE))</f>
        <v>11.5</v>
      </c>
      <c r="E1060" s="61">
        <f>INDEX(($I$12:$N$1473,$Q$12:$V$1473,$Y$12:$AD$1473),$A1060-VLOOKUP($C$3,$CA$3:$CC$10,3,FALSE)+1,5,VLOOKUP($C$3,$CA$3:$CB$10,2,FALSE))</f>
        <v>0.4</v>
      </c>
      <c r="F1060" s="62">
        <f>INDEX(($I$12:$N$1473,$Q$12:$V$1473,$Y$12:$AD$1473),$A1060-VLOOKUP($C$3,$CA$3:$CC$10,3,FALSE)+1,6,VLOOKUP($C$3,$CA$3:$CB$10,2,FALSE))</f>
        <v>11.7</v>
      </c>
      <c r="G1060" s="30"/>
      <c r="H1060" s="26">
        <f t="shared" si="112"/>
        <v>43053</v>
      </c>
      <c r="I1060" s="7" t="s">
        <v>1068</v>
      </c>
      <c r="J1060" s="7" t="s">
        <v>20</v>
      </c>
      <c r="K1060" s="7">
        <v>10.6</v>
      </c>
      <c r="L1060" s="7"/>
      <c r="M1060" s="7">
        <v>3.8</v>
      </c>
      <c r="N1060" s="7">
        <v>11</v>
      </c>
      <c r="P1060" s="26">
        <f t="shared" si="113"/>
        <v>43053</v>
      </c>
      <c r="Q1060" s="7" t="s">
        <v>1068</v>
      </c>
      <c r="R1060" s="7" t="s">
        <v>20</v>
      </c>
      <c r="S1060" s="7"/>
      <c r="T1060" s="7"/>
      <c r="U1060" s="7"/>
      <c r="V1060" s="7"/>
      <c r="X1060" s="26">
        <f t="shared" si="114"/>
        <v>43053</v>
      </c>
      <c r="Y1060" s="174" t="s">
        <v>1068</v>
      </c>
      <c r="Z1060" s="174" t="s">
        <v>20</v>
      </c>
      <c r="AA1060" s="174">
        <v>11.95</v>
      </c>
      <c r="AB1060" s="174">
        <v>11.5</v>
      </c>
      <c r="AC1060" s="174">
        <v>0.4</v>
      </c>
      <c r="AD1060" s="174">
        <v>11.7</v>
      </c>
      <c r="AF1060" s="26" t="e">
        <f t="shared" si="115"/>
        <v>#VALUE!</v>
      </c>
      <c r="AG1060" s="7"/>
      <c r="AH1060" s="7"/>
      <c r="AI1060" s="7"/>
      <c r="AJ1060" s="7"/>
      <c r="AK1060" s="7"/>
      <c r="AL1060" s="7"/>
      <c r="AN1060" s="26" t="e">
        <f t="shared" si="116"/>
        <v>#VALUE!</v>
      </c>
      <c r="AO1060" s="7"/>
      <c r="AP1060" s="7"/>
      <c r="AQ1060" s="7"/>
      <c r="AR1060" s="7"/>
      <c r="AS1060" s="7"/>
      <c r="AT1060" s="7"/>
      <c r="AV1060" s="26" t="e">
        <f t="shared" si="117"/>
        <v>#VALUE!</v>
      </c>
      <c r="AW1060" s="7"/>
      <c r="AX1060" s="7"/>
      <c r="AY1060" s="7"/>
      <c r="AZ1060" s="7"/>
      <c r="BA1060" s="7"/>
      <c r="BB1060" s="7"/>
    </row>
    <row r="1061" spans="1:54" x14ac:dyDescent="0.45">
      <c r="A1061" s="48">
        <f t="shared" si="118"/>
        <v>43054</v>
      </c>
      <c r="B1061" s="60"/>
      <c r="C1061" s="61">
        <f>INDEX(($I$12:$N$1473,$Q$12:$V$1473,$Y$12:$AD$1473),$A1061-VLOOKUP($C$3,$CA$3:$CC$10,3,FALSE)+1,3,VLOOKUP($C$3,$CA$3:$CB$10,2,FALSE))</f>
        <v>10.85</v>
      </c>
      <c r="D1061" s="61">
        <f>INDEX(($I$12:$N$1473,$Q$12:$V$1473,$Y$12:$AD$1473),$A1061-VLOOKUP($C$3,$CA$3:$CC$10,3,FALSE)+1,4,VLOOKUP($C$3,$CA$3:$CB$10,2,FALSE))</f>
        <v>11.5</v>
      </c>
      <c r="E1061" s="61">
        <f>INDEX(($I$12:$N$1473,$Q$12:$V$1473,$Y$12:$AD$1473),$A1061-VLOOKUP($C$3,$CA$3:$CC$10,3,FALSE)+1,5,VLOOKUP($C$3,$CA$3:$CB$10,2,FALSE))</f>
        <v>3.9</v>
      </c>
      <c r="F1061" s="62">
        <f>INDEX(($I$12:$N$1473,$Q$12:$V$1473,$Y$12:$AD$1473),$A1061-VLOOKUP($C$3,$CA$3:$CC$10,3,FALSE)+1,6,VLOOKUP($C$3,$CA$3:$CB$10,2,FALSE))</f>
        <v>10.4</v>
      </c>
      <c r="G1061" s="30"/>
      <c r="H1061" s="26">
        <f t="shared" si="112"/>
        <v>43054</v>
      </c>
      <c r="I1061" s="7" t="s">
        <v>1069</v>
      </c>
      <c r="J1061" s="7" t="s">
        <v>20</v>
      </c>
      <c r="K1061" s="7">
        <v>10.55</v>
      </c>
      <c r="L1061" s="7"/>
      <c r="M1061" s="7">
        <v>5.0999999999999996</v>
      </c>
      <c r="N1061" s="7">
        <v>9.8000000000000007</v>
      </c>
      <c r="P1061" s="26">
        <f t="shared" si="113"/>
        <v>43054</v>
      </c>
      <c r="Q1061" s="7" t="s">
        <v>1069</v>
      </c>
      <c r="R1061" s="7" t="s">
        <v>20</v>
      </c>
      <c r="S1061" s="7"/>
      <c r="T1061" s="7"/>
      <c r="U1061" s="7"/>
      <c r="V1061" s="7"/>
      <c r="X1061" s="26">
        <f t="shared" si="114"/>
        <v>43054</v>
      </c>
      <c r="Y1061" s="174" t="s">
        <v>1069</v>
      </c>
      <c r="Z1061" s="174" t="s">
        <v>20</v>
      </c>
      <c r="AA1061" s="174">
        <v>10.85</v>
      </c>
      <c r="AB1061" s="174">
        <v>11.5</v>
      </c>
      <c r="AC1061" s="174">
        <v>3.9</v>
      </c>
      <c r="AD1061" s="174">
        <v>10.4</v>
      </c>
      <c r="AF1061" s="26" t="e">
        <f t="shared" si="115"/>
        <v>#VALUE!</v>
      </c>
      <c r="AG1061" s="7"/>
      <c r="AH1061" s="7"/>
      <c r="AI1061" s="7"/>
      <c r="AJ1061" s="7"/>
      <c r="AK1061" s="7"/>
      <c r="AL1061" s="7"/>
      <c r="AN1061" s="26" t="e">
        <f t="shared" si="116"/>
        <v>#VALUE!</v>
      </c>
      <c r="AO1061" s="7"/>
      <c r="AP1061" s="7"/>
      <c r="AQ1061" s="7"/>
      <c r="AR1061" s="7"/>
      <c r="AS1061" s="7"/>
      <c r="AT1061" s="7"/>
      <c r="AV1061" s="26" t="e">
        <f t="shared" si="117"/>
        <v>#VALUE!</v>
      </c>
      <c r="AW1061" s="7"/>
      <c r="AX1061" s="7"/>
      <c r="AY1061" s="7"/>
      <c r="AZ1061" s="7"/>
      <c r="BA1061" s="7"/>
      <c r="BB1061" s="7"/>
    </row>
    <row r="1062" spans="1:54" x14ac:dyDescent="0.45">
      <c r="A1062" s="48">
        <f t="shared" si="118"/>
        <v>43055</v>
      </c>
      <c r="B1062" s="60"/>
      <c r="C1062" s="61">
        <f>INDEX(($I$12:$N$1473,$Q$12:$V$1473,$Y$12:$AD$1473),$A1062-VLOOKUP($C$3,$CA$3:$CC$10,3,FALSE)+1,3,VLOOKUP($C$3,$CA$3:$CB$10,2,FALSE))</f>
        <v>11</v>
      </c>
      <c r="D1062" s="61">
        <f>INDEX(($I$12:$N$1473,$Q$12:$V$1473,$Y$12:$AD$1473),$A1062-VLOOKUP($C$3,$CA$3:$CC$10,3,FALSE)+1,4,VLOOKUP($C$3,$CA$3:$CB$10,2,FALSE))</f>
        <v>11.5</v>
      </c>
      <c r="E1062" s="61">
        <f>INDEX(($I$12:$N$1473,$Q$12:$V$1473,$Y$12:$AD$1473),$A1062-VLOOKUP($C$3,$CA$3:$CC$10,3,FALSE)+1,5,VLOOKUP($C$3,$CA$3:$CB$10,2,FALSE))</f>
        <v>3.1</v>
      </c>
      <c r="F1062" s="62">
        <f>INDEX(($I$12:$N$1473,$Q$12:$V$1473,$Y$12:$AD$1473),$A1062-VLOOKUP($C$3,$CA$3:$CC$10,3,FALSE)+1,6,VLOOKUP($C$3,$CA$3:$CB$10,2,FALSE))</f>
        <v>10.9</v>
      </c>
      <c r="G1062" s="30"/>
      <c r="H1062" s="26">
        <f t="shared" si="112"/>
        <v>43055</v>
      </c>
      <c r="I1062" s="7" t="s">
        <v>1070</v>
      </c>
      <c r="J1062" s="7" t="s">
        <v>20</v>
      </c>
      <c r="K1062" s="7">
        <v>8.9499999999999993</v>
      </c>
      <c r="L1062" s="7"/>
      <c r="M1062" s="7">
        <v>6.4</v>
      </c>
      <c r="N1062" s="7">
        <v>11.7</v>
      </c>
      <c r="P1062" s="26">
        <f t="shared" si="113"/>
        <v>43055</v>
      </c>
      <c r="Q1062" s="7" t="s">
        <v>1070</v>
      </c>
      <c r="R1062" s="7" t="s">
        <v>20</v>
      </c>
      <c r="S1062" s="7"/>
      <c r="T1062" s="7"/>
      <c r="U1062" s="7"/>
      <c r="V1062" s="7"/>
      <c r="X1062" s="26">
        <f t="shared" si="114"/>
        <v>43055</v>
      </c>
      <c r="Y1062" s="174" t="s">
        <v>1070</v>
      </c>
      <c r="Z1062" s="174" t="s">
        <v>20</v>
      </c>
      <c r="AA1062" s="174">
        <v>11</v>
      </c>
      <c r="AB1062" s="174">
        <v>11.5</v>
      </c>
      <c r="AC1062" s="174">
        <v>3.1</v>
      </c>
      <c r="AD1062" s="174">
        <v>10.9</v>
      </c>
      <c r="AF1062" s="26" t="e">
        <f t="shared" si="115"/>
        <v>#VALUE!</v>
      </c>
      <c r="AG1062" s="7"/>
      <c r="AH1062" s="7"/>
      <c r="AI1062" s="7"/>
      <c r="AJ1062" s="7"/>
      <c r="AK1062" s="7"/>
      <c r="AL1062" s="7"/>
      <c r="AN1062" s="26" t="e">
        <f t="shared" si="116"/>
        <v>#VALUE!</v>
      </c>
      <c r="AO1062" s="7"/>
      <c r="AP1062" s="7"/>
      <c r="AQ1062" s="7"/>
      <c r="AR1062" s="7"/>
      <c r="AS1062" s="7"/>
      <c r="AT1062" s="7"/>
      <c r="AV1062" s="26" t="e">
        <f t="shared" si="117"/>
        <v>#VALUE!</v>
      </c>
      <c r="AW1062" s="7"/>
      <c r="AX1062" s="7"/>
      <c r="AY1062" s="7"/>
      <c r="AZ1062" s="7"/>
      <c r="BA1062" s="7"/>
      <c r="BB1062" s="7"/>
    </row>
    <row r="1063" spans="1:54" x14ac:dyDescent="0.45">
      <c r="A1063" s="48">
        <f t="shared" si="118"/>
        <v>43056</v>
      </c>
      <c r="B1063" s="60"/>
      <c r="C1063" s="61">
        <f>INDEX(($I$12:$N$1473,$Q$12:$V$1473,$Y$12:$AD$1473),$A1063-VLOOKUP($C$3,$CA$3:$CC$10,3,FALSE)+1,3,VLOOKUP($C$3,$CA$3:$CB$10,2,FALSE))</f>
        <v>9.9499999999999993</v>
      </c>
      <c r="D1063" s="61">
        <f>INDEX(($I$12:$N$1473,$Q$12:$V$1473,$Y$12:$AD$1473),$A1063-VLOOKUP($C$3,$CA$3:$CC$10,3,FALSE)+1,4,VLOOKUP($C$3,$CA$3:$CB$10,2,FALSE))</f>
        <v>11.5</v>
      </c>
      <c r="E1063" s="61">
        <f>INDEX(($I$12:$N$1473,$Q$12:$V$1473,$Y$12:$AD$1473),$A1063-VLOOKUP($C$3,$CA$3:$CC$10,3,FALSE)+1,5,VLOOKUP($C$3,$CA$3:$CB$10,2,FALSE))</f>
        <v>6.1</v>
      </c>
      <c r="F1063" s="62">
        <f>INDEX(($I$12:$N$1473,$Q$12:$V$1473,$Y$12:$AD$1473),$A1063-VLOOKUP($C$3,$CA$3:$CC$10,3,FALSE)+1,6,VLOOKUP($C$3,$CA$3:$CB$10,2,FALSE))</f>
        <v>10</v>
      </c>
      <c r="G1063" s="30"/>
      <c r="H1063" s="26">
        <f t="shared" si="112"/>
        <v>43056</v>
      </c>
      <c r="I1063" s="7" t="s">
        <v>1071</v>
      </c>
      <c r="J1063" s="7" t="s">
        <v>20</v>
      </c>
      <c r="K1063" s="7">
        <v>8.4499999999999993</v>
      </c>
      <c r="L1063" s="7"/>
      <c r="M1063" s="7">
        <v>8.5</v>
      </c>
      <c r="N1063" s="7">
        <v>10.6</v>
      </c>
      <c r="P1063" s="26">
        <f t="shared" si="113"/>
        <v>43056</v>
      </c>
      <c r="Q1063" s="7" t="s">
        <v>1071</v>
      </c>
      <c r="R1063" s="7" t="s">
        <v>20</v>
      </c>
      <c r="S1063" s="7"/>
      <c r="T1063" s="7"/>
      <c r="U1063" s="7"/>
      <c r="V1063" s="7"/>
      <c r="X1063" s="26">
        <f t="shared" si="114"/>
        <v>43056</v>
      </c>
      <c r="Y1063" s="174" t="s">
        <v>1071</v>
      </c>
      <c r="Z1063" s="174" t="s">
        <v>20</v>
      </c>
      <c r="AA1063" s="174">
        <v>9.9499999999999993</v>
      </c>
      <c r="AB1063" s="174">
        <v>11.5</v>
      </c>
      <c r="AC1063" s="174">
        <v>6.1</v>
      </c>
      <c r="AD1063" s="174">
        <v>10</v>
      </c>
      <c r="AF1063" s="26" t="e">
        <f t="shared" si="115"/>
        <v>#VALUE!</v>
      </c>
      <c r="AG1063" s="7"/>
      <c r="AH1063" s="7"/>
      <c r="AI1063" s="7"/>
      <c r="AJ1063" s="7"/>
      <c r="AK1063" s="7"/>
      <c r="AL1063" s="7"/>
      <c r="AN1063" s="26" t="e">
        <f t="shared" si="116"/>
        <v>#VALUE!</v>
      </c>
      <c r="AO1063" s="7"/>
      <c r="AP1063" s="7"/>
      <c r="AQ1063" s="7"/>
      <c r="AR1063" s="7"/>
      <c r="AS1063" s="7"/>
      <c r="AT1063" s="7"/>
      <c r="AV1063" s="26" t="e">
        <f t="shared" si="117"/>
        <v>#VALUE!</v>
      </c>
      <c r="AW1063" s="7"/>
      <c r="AX1063" s="7"/>
      <c r="AY1063" s="7"/>
      <c r="AZ1063" s="7"/>
      <c r="BA1063" s="7"/>
      <c r="BB1063" s="7"/>
    </row>
    <row r="1064" spans="1:54" x14ac:dyDescent="0.45">
      <c r="A1064" s="48">
        <f t="shared" si="118"/>
        <v>43057</v>
      </c>
      <c r="B1064" s="60"/>
      <c r="C1064" s="61">
        <f>INDEX(($I$12:$N$1473,$Q$12:$V$1473,$Y$12:$AD$1473),$A1064-VLOOKUP($C$3,$CA$3:$CC$10,3,FALSE)+1,3,VLOOKUP($C$3,$CA$3:$CB$10,2,FALSE))</f>
        <v>12.8</v>
      </c>
      <c r="D1064" s="61">
        <f>INDEX(($I$12:$N$1473,$Q$12:$V$1473,$Y$12:$AD$1473),$A1064-VLOOKUP($C$3,$CA$3:$CC$10,3,FALSE)+1,4,VLOOKUP($C$3,$CA$3:$CB$10,2,FALSE))</f>
        <v>11.5</v>
      </c>
      <c r="E1064" s="61">
        <f>INDEX(($I$12:$N$1473,$Q$12:$V$1473,$Y$12:$AD$1473),$A1064-VLOOKUP($C$3,$CA$3:$CC$10,3,FALSE)+1,5,VLOOKUP($C$3,$CA$3:$CB$10,2,FALSE))</f>
        <v>1.3</v>
      </c>
      <c r="F1064" s="62">
        <f>INDEX(($I$12:$N$1473,$Q$12:$V$1473,$Y$12:$AD$1473),$A1064-VLOOKUP($C$3,$CA$3:$CC$10,3,FALSE)+1,6,VLOOKUP($C$3,$CA$3:$CB$10,2,FALSE))</f>
        <v>9.1</v>
      </c>
      <c r="G1064" s="30"/>
      <c r="H1064" s="26">
        <f t="shared" si="112"/>
        <v>43057</v>
      </c>
      <c r="I1064" s="7" t="s">
        <v>1072</v>
      </c>
      <c r="J1064" s="7" t="s">
        <v>20</v>
      </c>
      <c r="K1064" s="7">
        <v>11.25</v>
      </c>
      <c r="L1064" s="7"/>
      <c r="M1064" s="7">
        <v>3.9</v>
      </c>
      <c r="N1064" s="7">
        <v>9.6</v>
      </c>
      <c r="P1064" s="26">
        <f t="shared" si="113"/>
        <v>43057</v>
      </c>
      <c r="Q1064" s="7" t="s">
        <v>1072</v>
      </c>
      <c r="R1064" s="7" t="s">
        <v>20</v>
      </c>
      <c r="S1064" s="7"/>
      <c r="T1064" s="7"/>
      <c r="U1064" s="7"/>
      <c r="V1064" s="7"/>
      <c r="X1064" s="26">
        <f t="shared" si="114"/>
        <v>43057</v>
      </c>
      <c r="Y1064" s="174" t="s">
        <v>1072</v>
      </c>
      <c r="Z1064" s="174" t="s">
        <v>20</v>
      </c>
      <c r="AA1064" s="174">
        <v>12.8</v>
      </c>
      <c r="AB1064" s="174">
        <v>11.5</v>
      </c>
      <c r="AC1064" s="174">
        <v>1.3</v>
      </c>
      <c r="AD1064" s="174">
        <v>9.1</v>
      </c>
      <c r="AF1064" s="26" t="e">
        <f t="shared" si="115"/>
        <v>#VALUE!</v>
      </c>
      <c r="AG1064" s="7"/>
      <c r="AH1064" s="7"/>
      <c r="AI1064" s="7"/>
      <c r="AJ1064" s="7"/>
      <c r="AK1064" s="7"/>
      <c r="AL1064" s="7"/>
      <c r="AN1064" s="26" t="e">
        <f t="shared" si="116"/>
        <v>#VALUE!</v>
      </c>
      <c r="AO1064" s="7"/>
      <c r="AP1064" s="7"/>
      <c r="AQ1064" s="7"/>
      <c r="AR1064" s="7"/>
      <c r="AS1064" s="7"/>
      <c r="AT1064" s="7"/>
      <c r="AV1064" s="26" t="e">
        <f t="shared" si="117"/>
        <v>#VALUE!</v>
      </c>
      <c r="AW1064" s="7"/>
      <c r="AX1064" s="7"/>
      <c r="AY1064" s="7"/>
      <c r="AZ1064" s="7"/>
      <c r="BA1064" s="7"/>
      <c r="BB1064" s="7"/>
    </row>
    <row r="1065" spans="1:54" x14ac:dyDescent="0.45">
      <c r="A1065" s="48">
        <f t="shared" si="118"/>
        <v>43058</v>
      </c>
      <c r="B1065" s="60"/>
      <c r="C1065" s="61">
        <f>INDEX(($I$12:$N$1473,$Q$12:$V$1473,$Y$12:$AD$1473),$A1065-VLOOKUP($C$3,$CA$3:$CC$10,3,FALSE)+1,3,VLOOKUP($C$3,$CA$3:$CB$10,2,FALSE))</f>
        <v>11.8</v>
      </c>
      <c r="D1065" s="61">
        <f>INDEX(($I$12:$N$1473,$Q$12:$V$1473,$Y$12:$AD$1473),$A1065-VLOOKUP($C$3,$CA$3:$CC$10,3,FALSE)+1,4,VLOOKUP($C$3,$CA$3:$CB$10,2,FALSE))</f>
        <v>11.5</v>
      </c>
      <c r="E1065" s="61">
        <f>INDEX(($I$12:$N$1473,$Q$12:$V$1473,$Y$12:$AD$1473),$A1065-VLOOKUP($C$3,$CA$3:$CC$10,3,FALSE)+1,5,VLOOKUP($C$3,$CA$3:$CB$10,2,FALSE))</f>
        <v>2.8</v>
      </c>
      <c r="F1065" s="62">
        <f>INDEX(($I$12:$N$1473,$Q$12:$V$1473,$Y$12:$AD$1473),$A1065-VLOOKUP($C$3,$CA$3:$CC$10,3,FALSE)+1,6,VLOOKUP($C$3,$CA$3:$CB$10,2,FALSE))</f>
        <v>9.6</v>
      </c>
      <c r="G1065" s="30"/>
      <c r="H1065" s="26">
        <f t="shared" si="112"/>
        <v>43058</v>
      </c>
      <c r="I1065" s="7" t="s">
        <v>1073</v>
      </c>
      <c r="J1065" s="7" t="s">
        <v>20</v>
      </c>
      <c r="K1065" s="7">
        <v>10.5</v>
      </c>
      <c r="L1065" s="7"/>
      <c r="M1065" s="7">
        <v>6.2</v>
      </c>
      <c r="N1065" s="7">
        <v>8.8000000000000007</v>
      </c>
      <c r="P1065" s="26">
        <f t="shared" si="113"/>
        <v>43058</v>
      </c>
      <c r="Q1065" s="7" t="s">
        <v>1073</v>
      </c>
      <c r="R1065" s="7" t="s">
        <v>20</v>
      </c>
      <c r="S1065" s="7"/>
      <c r="T1065" s="7"/>
      <c r="U1065" s="7"/>
      <c r="V1065" s="7"/>
      <c r="X1065" s="26">
        <f t="shared" si="114"/>
        <v>43058</v>
      </c>
      <c r="Y1065" s="174" t="s">
        <v>1073</v>
      </c>
      <c r="Z1065" s="174" t="s">
        <v>20</v>
      </c>
      <c r="AA1065" s="174">
        <v>11.8</v>
      </c>
      <c r="AB1065" s="174">
        <v>11.5</v>
      </c>
      <c r="AC1065" s="174">
        <v>2.8</v>
      </c>
      <c r="AD1065" s="174">
        <v>9.6</v>
      </c>
      <c r="AF1065" s="26" t="e">
        <f t="shared" si="115"/>
        <v>#VALUE!</v>
      </c>
      <c r="AG1065" s="7"/>
      <c r="AH1065" s="7"/>
      <c r="AI1065" s="7"/>
      <c r="AJ1065" s="7"/>
      <c r="AK1065" s="7"/>
      <c r="AL1065" s="7"/>
      <c r="AN1065" s="26" t="e">
        <f t="shared" si="116"/>
        <v>#VALUE!</v>
      </c>
      <c r="AO1065" s="7"/>
      <c r="AP1065" s="7"/>
      <c r="AQ1065" s="7"/>
      <c r="AR1065" s="7"/>
      <c r="AS1065" s="7"/>
      <c r="AT1065" s="7"/>
      <c r="AV1065" s="26" t="e">
        <f t="shared" si="117"/>
        <v>#VALUE!</v>
      </c>
      <c r="AW1065" s="7"/>
      <c r="AX1065" s="7"/>
      <c r="AY1065" s="7"/>
      <c r="AZ1065" s="7"/>
      <c r="BA1065" s="7"/>
      <c r="BB1065" s="7"/>
    </row>
    <row r="1066" spans="1:54" x14ac:dyDescent="0.45">
      <c r="A1066" s="48">
        <f t="shared" si="118"/>
        <v>43059</v>
      </c>
      <c r="B1066" s="60"/>
      <c r="C1066" s="61">
        <f>INDEX(($I$12:$N$1473,$Q$12:$V$1473,$Y$12:$AD$1473),$A1066-VLOOKUP($C$3,$CA$3:$CC$10,3,FALSE)+1,3,VLOOKUP($C$3,$CA$3:$CB$10,2,FALSE))</f>
        <v>12.1</v>
      </c>
      <c r="D1066" s="61">
        <f>INDEX(($I$12:$N$1473,$Q$12:$V$1473,$Y$12:$AD$1473),$A1066-VLOOKUP($C$3,$CA$3:$CC$10,3,FALSE)+1,4,VLOOKUP($C$3,$CA$3:$CB$10,2,FALSE))</f>
        <v>11.5</v>
      </c>
      <c r="E1066" s="61">
        <f>INDEX(($I$12:$N$1473,$Q$12:$V$1473,$Y$12:$AD$1473),$A1066-VLOOKUP($C$3,$CA$3:$CC$10,3,FALSE)+1,5,VLOOKUP($C$3,$CA$3:$CB$10,2,FALSE))</f>
        <v>2.1</v>
      </c>
      <c r="F1066" s="62">
        <f>INDEX(($I$12:$N$1473,$Q$12:$V$1473,$Y$12:$AD$1473),$A1066-VLOOKUP($C$3,$CA$3:$CC$10,3,FALSE)+1,6,VLOOKUP($C$3,$CA$3:$CB$10,2,FALSE))</f>
        <v>9.6999999999999993</v>
      </c>
      <c r="G1066" s="30"/>
      <c r="H1066" s="26">
        <f t="shared" si="112"/>
        <v>43059</v>
      </c>
      <c r="I1066" s="7" t="s">
        <v>1074</v>
      </c>
      <c r="J1066" s="7" t="s">
        <v>20</v>
      </c>
      <c r="K1066" s="7">
        <v>10.55</v>
      </c>
      <c r="L1066" s="7"/>
      <c r="M1066" s="7">
        <v>4.5999999999999996</v>
      </c>
      <c r="N1066" s="7">
        <v>10.3</v>
      </c>
      <c r="P1066" s="26">
        <f t="shared" si="113"/>
        <v>43059</v>
      </c>
      <c r="Q1066" s="7" t="s">
        <v>1074</v>
      </c>
      <c r="R1066" s="7" t="s">
        <v>20</v>
      </c>
      <c r="S1066" s="7"/>
      <c r="T1066" s="7"/>
      <c r="U1066" s="7"/>
      <c r="V1066" s="7"/>
      <c r="X1066" s="26">
        <f t="shared" si="114"/>
        <v>43059</v>
      </c>
      <c r="Y1066" s="174" t="s">
        <v>1074</v>
      </c>
      <c r="Z1066" s="174" t="s">
        <v>20</v>
      </c>
      <c r="AA1066" s="174">
        <v>12.1</v>
      </c>
      <c r="AB1066" s="174">
        <v>11.5</v>
      </c>
      <c r="AC1066" s="174">
        <v>2.1</v>
      </c>
      <c r="AD1066" s="174">
        <v>9.6999999999999993</v>
      </c>
      <c r="AF1066" s="26" t="e">
        <f t="shared" si="115"/>
        <v>#VALUE!</v>
      </c>
      <c r="AG1066" s="7"/>
      <c r="AH1066" s="7"/>
      <c r="AI1066" s="7"/>
      <c r="AJ1066" s="7"/>
      <c r="AK1066" s="7"/>
      <c r="AL1066" s="7"/>
      <c r="AN1066" s="26" t="e">
        <f t="shared" si="116"/>
        <v>#VALUE!</v>
      </c>
      <c r="AO1066" s="7"/>
      <c r="AP1066" s="7"/>
      <c r="AQ1066" s="7"/>
      <c r="AR1066" s="7"/>
      <c r="AS1066" s="7"/>
      <c r="AT1066" s="7"/>
      <c r="AV1066" s="26" t="e">
        <f t="shared" si="117"/>
        <v>#VALUE!</v>
      </c>
      <c r="AW1066" s="7"/>
      <c r="AX1066" s="7"/>
      <c r="AY1066" s="7"/>
      <c r="AZ1066" s="7"/>
      <c r="BA1066" s="7"/>
      <c r="BB1066" s="7"/>
    </row>
    <row r="1067" spans="1:54" x14ac:dyDescent="0.45">
      <c r="A1067" s="48">
        <f t="shared" si="118"/>
        <v>43060</v>
      </c>
      <c r="B1067" s="60"/>
      <c r="C1067" s="61">
        <f>INDEX(($I$12:$N$1473,$Q$12:$V$1473,$Y$12:$AD$1473),$A1067-VLOOKUP($C$3,$CA$3:$CC$10,3,FALSE)+1,3,VLOOKUP($C$3,$CA$3:$CB$10,2,FALSE))</f>
        <v>9.25</v>
      </c>
      <c r="D1067" s="61">
        <f>INDEX(($I$12:$N$1473,$Q$12:$V$1473,$Y$12:$AD$1473),$A1067-VLOOKUP($C$3,$CA$3:$CC$10,3,FALSE)+1,4,VLOOKUP($C$3,$CA$3:$CB$10,2,FALSE))</f>
        <v>11.5</v>
      </c>
      <c r="E1067" s="61">
        <f>INDEX(($I$12:$N$1473,$Q$12:$V$1473,$Y$12:$AD$1473),$A1067-VLOOKUP($C$3,$CA$3:$CC$10,3,FALSE)+1,5,VLOOKUP($C$3,$CA$3:$CB$10,2,FALSE))</f>
        <v>7.2</v>
      </c>
      <c r="F1067" s="62">
        <f>INDEX(($I$12:$N$1473,$Q$12:$V$1473,$Y$12:$AD$1473),$A1067-VLOOKUP($C$3,$CA$3:$CC$10,3,FALSE)+1,6,VLOOKUP($C$3,$CA$3:$CB$10,2,FALSE))</f>
        <v>10.3</v>
      </c>
      <c r="G1067" s="30"/>
      <c r="H1067" s="26">
        <f t="shared" si="112"/>
        <v>43060</v>
      </c>
      <c r="I1067" s="7" t="s">
        <v>1075</v>
      </c>
      <c r="J1067" s="7" t="s">
        <v>20</v>
      </c>
      <c r="K1067" s="7">
        <v>8.65</v>
      </c>
      <c r="L1067" s="7"/>
      <c r="M1067" s="7">
        <v>7.9</v>
      </c>
      <c r="N1067" s="7">
        <v>10.8</v>
      </c>
      <c r="P1067" s="26">
        <f t="shared" si="113"/>
        <v>43060</v>
      </c>
      <c r="Q1067" s="7" t="s">
        <v>1075</v>
      </c>
      <c r="R1067" s="7" t="s">
        <v>20</v>
      </c>
      <c r="S1067" s="7"/>
      <c r="T1067" s="7"/>
      <c r="U1067" s="7"/>
      <c r="V1067" s="7"/>
      <c r="X1067" s="26">
        <f t="shared" si="114"/>
        <v>43060</v>
      </c>
      <c r="Y1067" s="174" t="s">
        <v>1075</v>
      </c>
      <c r="Z1067" s="174" t="s">
        <v>20</v>
      </c>
      <c r="AA1067" s="174">
        <v>9.25</v>
      </c>
      <c r="AB1067" s="174">
        <v>11.5</v>
      </c>
      <c r="AC1067" s="174">
        <v>7.2</v>
      </c>
      <c r="AD1067" s="174">
        <v>10.3</v>
      </c>
      <c r="AF1067" s="26" t="e">
        <f t="shared" si="115"/>
        <v>#VALUE!</v>
      </c>
      <c r="AG1067" s="7"/>
      <c r="AH1067" s="7"/>
      <c r="AI1067" s="7"/>
      <c r="AJ1067" s="7"/>
      <c r="AK1067" s="7"/>
      <c r="AL1067" s="7"/>
      <c r="AN1067" s="26" t="e">
        <f t="shared" si="116"/>
        <v>#VALUE!</v>
      </c>
      <c r="AO1067" s="7"/>
      <c r="AP1067" s="7"/>
      <c r="AQ1067" s="7"/>
      <c r="AR1067" s="7"/>
      <c r="AS1067" s="7"/>
      <c r="AT1067" s="7"/>
      <c r="AV1067" s="26" t="e">
        <f t="shared" si="117"/>
        <v>#VALUE!</v>
      </c>
      <c r="AW1067" s="7"/>
      <c r="AX1067" s="7"/>
      <c r="AY1067" s="7"/>
      <c r="AZ1067" s="7"/>
      <c r="BA1067" s="7"/>
      <c r="BB1067" s="7"/>
    </row>
    <row r="1068" spans="1:54" x14ac:dyDescent="0.45">
      <c r="A1068" s="48">
        <f t="shared" si="118"/>
        <v>43061</v>
      </c>
      <c r="B1068" s="60"/>
      <c r="C1068" s="61">
        <f>INDEX(($I$12:$N$1473,$Q$12:$V$1473,$Y$12:$AD$1473),$A1068-VLOOKUP($C$3,$CA$3:$CC$10,3,FALSE)+1,3,VLOOKUP($C$3,$CA$3:$CB$10,2,FALSE))</f>
        <v>7.35</v>
      </c>
      <c r="D1068" s="61">
        <f>INDEX(($I$12:$N$1473,$Q$12:$V$1473,$Y$12:$AD$1473),$A1068-VLOOKUP($C$3,$CA$3:$CC$10,3,FALSE)+1,4,VLOOKUP($C$3,$CA$3:$CB$10,2,FALSE))</f>
        <v>11.5</v>
      </c>
      <c r="E1068" s="61">
        <f>INDEX(($I$12:$N$1473,$Q$12:$V$1473,$Y$12:$AD$1473),$A1068-VLOOKUP($C$3,$CA$3:$CC$10,3,FALSE)+1,5,VLOOKUP($C$3,$CA$3:$CB$10,2,FALSE))</f>
        <v>6.8</v>
      </c>
      <c r="F1068" s="62">
        <f>INDEX(($I$12:$N$1473,$Q$12:$V$1473,$Y$12:$AD$1473),$A1068-VLOOKUP($C$3,$CA$3:$CC$10,3,FALSE)+1,6,VLOOKUP($C$3,$CA$3:$CB$10,2,FALSE))</f>
        <v>14.5</v>
      </c>
      <c r="G1068" s="30"/>
      <c r="H1068" s="26">
        <f t="shared" si="112"/>
        <v>43061</v>
      </c>
      <c r="I1068" s="7" t="s">
        <v>1076</v>
      </c>
      <c r="J1068" s="7" t="s">
        <v>20</v>
      </c>
      <c r="K1068" s="7">
        <v>7.25</v>
      </c>
      <c r="L1068" s="7"/>
      <c r="M1068" s="7">
        <v>7.5</v>
      </c>
      <c r="N1068" s="7">
        <v>14</v>
      </c>
      <c r="P1068" s="26">
        <f t="shared" si="113"/>
        <v>43061</v>
      </c>
      <c r="Q1068" s="7" t="s">
        <v>1076</v>
      </c>
      <c r="R1068" s="7" t="s">
        <v>20</v>
      </c>
      <c r="S1068" s="7"/>
      <c r="T1068" s="7"/>
      <c r="U1068" s="7"/>
      <c r="V1068" s="7"/>
      <c r="X1068" s="26">
        <f t="shared" si="114"/>
        <v>43061</v>
      </c>
      <c r="Y1068" s="174" t="s">
        <v>1076</v>
      </c>
      <c r="Z1068" s="174" t="s">
        <v>20</v>
      </c>
      <c r="AA1068" s="174">
        <v>7.35</v>
      </c>
      <c r="AB1068" s="174">
        <v>11.5</v>
      </c>
      <c r="AC1068" s="174">
        <v>6.8</v>
      </c>
      <c r="AD1068" s="174">
        <v>14.5</v>
      </c>
      <c r="AF1068" s="26" t="e">
        <f t="shared" si="115"/>
        <v>#VALUE!</v>
      </c>
      <c r="AG1068" s="7"/>
      <c r="AH1068" s="7"/>
      <c r="AI1068" s="7"/>
      <c r="AJ1068" s="7"/>
      <c r="AK1068" s="7"/>
      <c r="AL1068" s="7"/>
      <c r="AN1068" s="26" t="e">
        <f t="shared" si="116"/>
        <v>#VALUE!</v>
      </c>
      <c r="AO1068" s="7"/>
      <c r="AP1068" s="7"/>
      <c r="AQ1068" s="7"/>
      <c r="AR1068" s="7"/>
      <c r="AS1068" s="7"/>
      <c r="AT1068" s="7"/>
      <c r="AV1068" s="26" t="e">
        <f t="shared" si="117"/>
        <v>#VALUE!</v>
      </c>
      <c r="AW1068" s="7"/>
      <c r="AX1068" s="7"/>
      <c r="AY1068" s="7"/>
      <c r="AZ1068" s="7"/>
      <c r="BA1068" s="7"/>
      <c r="BB1068" s="7"/>
    </row>
    <row r="1069" spans="1:54" x14ac:dyDescent="0.45">
      <c r="A1069" s="48">
        <f t="shared" si="118"/>
        <v>43062</v>
      </c>
      <c r="B1069" s="60"/>
      <c r="C1069" s="61">
        <f>INDEX(($I$12:$N$1473,$Q$12:$V$1473,$Y$12:$AD$1473),$A1069-VLOOKUP($C$3,$CA$3:$CC$10,3,FALSE)+1,3,VLOOKUP($C$3,$CA$3:$CB$10,2,FALSE))</f>
        <v>4.6500000000000004</v>
      </c>
      <c r="D1069" s="61">
        <f>INDEX(($I$12:$N$1473,$Q$12:$V$1473,$Y$12:$AD$1473),$A1069-VLOOKUP($C$3,$CA$3:$CC$10,3,FALSE)+1,4,VLOOKUP($C$3,$CA$3:$CB$10,2,FALSE))</f>
        <v>11.5</v>
      </c>
      <c r="E1069" s="61">
        <f>INDEX(($I$12:$N$1473,$Q$12:$V$1473,$Y$12:$AD$1473),$A1069-VLOOKUP($C$3,$CA$3:$CC$10,3,FALSE)+1,5,VLOOKUP($C$3,$CA$3:$CB$10,2,FALSE))</f>
        <v>10.5</v>
      </c>
      <c r="F1069" s="62">
        <f>INDEX(($I$12:$N$1473,$Q$12:$V$1473,$Y$12:$AD$1473),$A1069-VLOOKUP($C$3,$CA$3:$CC$10,3,FALSE)+1,6,VLOOKUP($C$3,$CA$3:$CB$10,2,FALSE))</f>
        <v>16.2</v>
      </c>
      <c r="G1069" s="30"/>
      <c r="H1069" s="26">
        <f t="shared" si="112"/>
        <v>43062</v>
      </c>
      <c r="I1069" s="7" t="s">
        <v>1077</v>
      </c>
      <c r="J1069" s="7" t="s">
        <v>20</v>
      </c>
      <c r="K1069" s="7">
        <v>4.25</v>
      </c>
      <c r="L1069" s="7"/>
      <c r="M1069" s="7">
        <v>10.7</v>
      </c>
      <c r="N1069" s="7">
        <v>16.8</v>
      </c>
      <c r="P1069" s="26">
        <f t="shared" si="113"/>
        <v>43062</v>
      </c>
      <c r="Q1069" s="7" t="s">
        <v>1077</v>
      </c>
      <c r="R1069" s="7" t="s">
        <v>20</v>
      </c>
      <c r="S1069" s="7"/>
      <c r="T1069" s="7"/>
      <c r="U1069" s="7"/>
      <c r="V1069" s="7"/>
      <c r="X1069" s="26">
        <f t="shared" si="114"/>
        <v>43062</v>
      </c>
      <c r="Y1069" s="174" t="s">
        <v>1077</v>
      </c>
      <c r="Z1069" s="174" t="s">
        <v>20</v>
      </c>
      <c r="AA1069" s="174">
        <v>4.6500000000000004</v>
      </c>
      <c r="AB1069" s="174">
        <v>11.5</v>
      </c>
      <c r="AC1069" s="174">
        <v>10.5</v>
      </c>
      <c r="AD1069" s="174">
        <v>16.2</v>
      </c>
      <c r="AF1069" s="26" t="e">
        <f t="shared" si="115"/>
        <v>#VALUE!</v>
      </c>
      <c r="AG1069" s="7"/>
      <c r="AH1069" s="7"/>
      <c r="AI1069" s="7"/>
      <c r="AJ1069" s="7"/>
      <c r="AK1069" s="7"/>
      <c r="AL1069" s="7"/>
      <c r="AN1069" s="26" t="e">
        <f t="shared" si="116"/>
        <v>#VALUE!</v>
      </c>
      <c r="AO1069" s="7"/>
      <c r="AP1069" s="7"/>
      <c r="AQ1069" s="7"/>
      <c r="AR1069" s="7"/>
      <c r="AS1069" s="7"/>
      <c r="AT1069" s="7"/>
      <c r="AV1069" s="26" t="e">
        <f t="shared" si="117"/>
        <v>#VALUE!</v>
      </c>
      <c r="AW1069" s="7"/>
      <c r="AX1069" s="7"/>
      <c r="AY1069" s="7"/>
      <c r="AZ1069" s="7"/>
      <c r="BA1069" s="7"/>
      <c r="BB1069" s="7"/>
    </row>
    <row r="1070" spans="1:54" x14ac:dyDescent="0.45">
      <c r="A1070" s="48">
        <f t="shared" si="118"/>
        <v>43063</v>
      </c>
      <c r="B1070" s="60"/>
      <c r="C1070" s="61">
        <f>INDEX(($I$12:$N$1473,$Q$12:$V$1473,$Y$12:$AD$1473),$A1070-VLOOKUP($C$3,$CA$3:$CC$10,3,FALSE)+1,3,VLOOKUP($C$3,$CA$3:$CB$10,2,FALSE))</f>
        <v>7.65</v>
      </c>
      <c r="D1070" s="61">
        <f>INDEX(($I$12:$N$1473,$Q$12:$V$1473,$Y$12:$AD$1473),$A1070-VLOOKUP($C$3,$CA$3:$CC$10,3,FALSE)+1,4,VLOOKUP($C$3,$CA$3:$CB$10,2,FALSE))</f>
        <v>11.5</v>
      </c>
      <c r="E1070" s="61">
        <f>INDEX(($I$12:$N$1473,$Q$12:$V$1473,$Y$12:$AD$1473),$A1070-VLOOKUP($C$3,$CA$3:$CC$10,3,FALSE)+1,5,VLOOKUP($C$3,$CA$3:$CB$10,2,FALSE))</f>
        <v>9</v>
      </c>
      <c r="F1070" s="62">
        <f>INDEX(($I$12:$N$1473,$Q$12:$V$1473,$Y$12:$AD$1473),$A1070-VLOOKUP($C$3,$CA$3:$CC$10,3,FALSE)+1,6,VLOOKUP($C$3,$CA$3:$CB$10,2,FALSE))</f>
        <v>11.7</v>
      </c>
      <c r="G1070" s="30"/>
      <c r="H1070" s="26">
        <f t="shared" si="112"/>
        <v>43063</v>
      </c>
      <c r="I1070" s="7" t="s">
        <v>1078</v>
      </c>
      <c r="J1070" s="7" t="s">
        <v>20</v>
      </c>
      <c r="K1070" s="7">
        <v>7.1</v>
      </c>
      <c r="L1070" s="7"/>
      <c r="M1070" s="7">
        <v>9.6999999999999993</v>
      </c>
      <c r="N1070" s="7">
        <v>12.1</v>
      </c>
      <c r="P1070" s="26">
        <f t="shared" si="113"/>
        <v>43063</v>
      </c>
      <c r="Q1070" s="7" t="s">
        <v>1078</v>
      </c>
      <c r="R1070" s="7" t="s">
        <v>20</v>
      </c>
      <c r="S1070" s="7"/>
      <c r="T1070" s="7"/>
      <c r="U1070" s="7"/>
      <c r="V1070" s="7"/>
      <c r="X1070" s="26">
        <f t="shared" si="114"/>
        <v>43063</v>
      </c>
      <c r="Y1070" s="174" t="s">
        <v>1078</v>
      </c>
      <c r="Z1070" s="174" t="s">
        <v>20</v>
      </c>
      <c r="AA1070" s="174">
        <v>7.65</v>
      </c>
      <c r="AB1070" s="174">
        <v>11.5</v>
      </c>
      <c r="AC1070" s="174">
        <v>9</v>
      </c>
      <c r="AD1070" s="174">
        <v>11.7</v>
      </c>
      <c r="AF1070" s="26" t="e">
        <f t="shared" si="115"/>
        <v>#VALUE!</v>
      </c>
      <c r="AG1070" s="7"/>
      <c r="AH1070" s="7"/>
      <c r="AI1070" s="7"/>
      <c r="AJ1070" s="7"/>
      <c r="AK1070" s="7"/>
      <c r="AL1070" s="7"/>
      <c r="AN1070" s="26" t="e">
        <f t="shared" si="116"/>
        <v>#VALUE!</v>
      </c>
      <c r="AO1070" s="7"/>
      <c r="AP1070" s="7"/>
      <c r="AQ1070" s="7"/>
      <c r="AR1070" s="7"/>
      <c r="AS1070" s="7"/>
      <c r="AT1070" s="7"/>
      <c r="AV1070" s="26" t="e">
        <f t="shared" si="117"/>
        <v>#VALUE!</v>
      </c>
      <c r="AW1070" s="7"/>
      <c r="AX1070" s="7"/>
      <c r="AY1070" s="7"/>
      <c r="AZ1070" s="7"/>
      <c r="BA1070" s="7"/>
      <c r="BB1070" s="7"/>
    </row>
    <row r="1071" spans="1:54" x14ac:dyDescent="0.45">
      <c r="A1071" s="48">
        <f t="shared" si="118"/>
        <v>43064</v>
      </c>
      <c r="B1071" s="60"/>
      <c r="C1071" s="61">
        <f>INDEX(($I$12:$N$1473,$Q$12:$V$1473,$Y$12:$AD$1473),$A1071-VLOOKUP($C$3,$CA$3:$CC$10,3,FALSE)+1,3,VLOOKUP($C$3,$CA$3:$CB$10,2,FALSE))</f>
        <v>12.85</v>
      </c>
      <c r="D1071" s="61">
        <f>INDEX(($I$12:$N$1473,$Q$12:$V$1473,$Y$12:$AD$1473),$A1071-VLOOKUP($C$3,$CA$3:$CC$10,3,FALSE)+1,4,VLOOKUP($C$3,$CA$3:$CB$10,2,FALSE))</f>
        <v>11.5</v>
      </c>
      <c r="E1071" s="61">
        <f>INDEX(($I$12:$N$1473,$Q$12:$V$1473,$Y$12:$AD$1473),$A1071-VLOOKUP($C$3,$CA$3:$CC$10,3,FALSE)+1,5,VLOOKUP($C$3,$CA$3:$CB$10,2,FALSE))</f>
        <v>3.2</v>
      </c>
      <c r="F1071" s="62">
        <f>INDEX(($I$12:$N$1473,$Q$12:$V$1473,$Y$12:$AD$1473),$A1071-VLOOKUP($C$3,$CA$3:$CC$10,3,FALSE)+1,6,VLOOKUP($C$3,$CA$3:$CB$10,2,FALSE))</f>
        <v>7.1</v>
      </c>
      <c r="G1071" s="30"/>
      <c r="H1071" s="26">
        <f t="shared" si="112"/>
        <v>43064</v>
      </c>
      <c r="I1071" s="7" t="s">
        <v>1079</v>
      </c>
      <c r="J1071" s="7" t="s">
        <v>20</v>
      </c>
      <c r="K1071" s="7">
        <v>12.2</v>
      </c>
      <c r="L1071" s="7"/>
      <c r="M1071" s="7">
        <v>4.5999999999999996</v>
      </c>
      <c r="N1071" s="7">
        <v>7</v>
      </c>
      <c r="P1071" s="26">
        <f t="shared" si="113"/>
        <v>43064</v>
      </c>
      <c r="Q1071" s="7" t="s">
        <v>1079</v>
      </c>
      <c r="R1071" s="7" t="s">
        <v>20</v>
      </c>
      <c r="S1071" s="7"/>
      <c r="T1071" s="7"/>
      <c r="U1071" s="7"/>
      <c r="V1071" s="7"/>
      <c r="X1071" s="26">
        <f t="shared" si="114"/>
        <v>43064</v>
      </c>
      <c r="Y1071" s="174" t="s">
        <v>1079</v>
      </c>
      <c r="Z1071" s="174" t="s">
        <v>20</v>
      </c>
      <c r="AA1071" s="174">
        <v>12.85</v>
      </c>
      <c r="AB1071" s="174">
        <v>11.5</v>
      </c>
      <c r="AC1071" s="174">
        <v>3.2</v>
      </c>
      <c r="AD1071" s="174">
        <v>7.1</v>
      </c>
      <c r="AF1071" s="26" t="e">
        <f t="shared" si="115"/>
        <v>#VALUE!</v>
      </c>
      <c r="AG1071" s="7"/>
      <c r="AH1071" s="7"/>
      <c r="AI1071" s="7"/>
      <c r="AJ1071" s="7"/>
      <c r="AK1071" s="7"/>
      <c r="AL1071" s="7"/>
      <c r="AN1071" s="26" t="e">
        <f t="shared" si="116"/>
        <v>#VALUE!</v>
      </c>
      <c r="AO1071" s="7"/>
      <c r="AP1071" s="7"/>
      <c r="AQ1071" s="7"/>
      <c r="AR1071" s="7"/>
      <c r="AS1071" s="7"/>
      <c r="AT1071" s="7"/>
      <c r="AV1071" s="26" t="e">
        <f t="shared" si="117"/>
        <v>#VALUE!</v>
      </c>
      <c r="AW1071" s="7"/>
      <c r="AX1071" s="7"/>
      <c r="AY1071" s="7"/>
      <c r="AZ1071" s="7"/>
      <c r="BA1071" s="7"/>
      <c r="BB1071" s="7"/>
    </row>
    <row r="1072" spans="1:54" x14ac:dyDescent="0.45">
      <c r="A1072" s="48">
        <f t="shared" si="118"/>
        <v>43065</v>
      </c>
      <c r="B1072" s="60"/>
      <c r="C1072" s="61">
        <f>INDEX(($I$12:$N$1473,$Q$12:$V$1473,$Y$12:$AD$1473),$A1072-VLOOKUP($C$3,$CA$3:$CC$10,3,FALSE)+1,3,VLOOKUP($C$3,$CA$3:$CB$10,2,FALSE))</f>
        <v>12.8</v>
      </c>
      <c r="D1072" s="61">
        <f>INDEX(($I$12:$N$1473,$Q$12:$V$1473,$Y$12:$AD$1473),$A1072-VLOOKUP($C$3,$CA$3:$CC$10,3,FALSE)+1,4,VLOOKUP($C$3,$CA$3:$CB$10,2,FALSE))</f>
        <v>11.5</v>
      </c>
      <c r="E1072" s="61">
        <f>INDEX(($I$12:$N$1473,$Q$12:$V$1473,$Y$12:$AD$1473),$A1072-VLOOKUP($C$3,$CA$3:$CC$10,3,FALSE)+1,5,VLOOKUP($C$3,$CA$3:$CB$10,2,FALSE))</f>
        <v>1.3</v>
      </c>
      <c r="F1072" s="62">
        <f>INDEX(($I$12:$N$1473,$Q$12:$V$1473,$Y$12:$AD$1473),$A1072-VLOOKUP($C$3,$CA$3:$CC$10,3,FALSE)+1,6,VLOOKUP($C$3,$CA$3:$CB$10,2,FALSE))</f>
        <v>9.1</v>
      </c>
      <c r="G1072" s="30"/>
      <c r="H1072" s="26">
        <f t="shared" si="112"/>
        <v>43065</v>
      </c>
      <c r="I1072" s="7" t="s">
        <v>1080</v>
      </c>
      <c r="J1072" s="7" t="s">
        <v>20</v>
      </c>
      <c r="K1072" s="7">
        <v>12.35</v>
      </c>
      <c r="L1072" s="7"/>
      <c r="M1072" s="7">
        <v>3.3</v>
      </c>
      <c r="N1072" s="7">
        <v>8</v>
      </c>
      <c r="P1072" s="26">
        <f t="shared" si="113"/>
        <v>43065</v>
      </c>
      <c r="Q1072" s="7" t="s">
        <v>1080</v>
      </c>
      <c r="R1072" s="7" t="s">
        <v>20</v>
      </c>
      <c r="S1072" s="7"/>
      <c r="T1072" s="7"/>
      <c r="U1072" s="7"/>
      <c r="V1072" s="7"/>
      <c r="X1072" s="26">
        <f t="shared" si="114"/>
        <v>43065</v>
      </c>
      <c r="Y1072" s="174" t="s">
        <v>1080</v>
      </c>
      <c r="Z1072" s="174" t="s">
        <v>20</v>
      </c>
      <c r="AA1072" s="174">
        <v>12.8</v>
      </c>
      <c r="AB1072" s="174">
        <v>11.5</v>
      </c>
      <c r="AC1072" s="174">
        <v>1.3</v>
      </c>
      <c r="AD1072" s="174">
        <v>9.1</v>
      </c>
      <c r="AF1072" s="26" t="e">
        <f t="shared" si="115"/>
        <v>#VALUE!</v>
      </c>
      <c r="AG1072" s="7"/>
      <c r="AH1072" s="7"/>
      <c r="AI1072" s="7"/>
      <c r="AJ1072" s="7"/>
      <c r="AK1072" s="7"/>
      <c r="AL1072" s="7"/>
      <c r="AN1072" s="26" t="e">
        <f t="shared" si="116"/>
        <v>#VALUE!</v>
      </c>
      <c r="AO1072" s="7"/>
      <c r="AP1072" s="7"/>
      <c r="AQ1072" s="7"/>
      <c r="AR1072" s="7"/>
      <c r="AS1072" s="7"/>
      <c r="AT1072" s="7"/>
      <c r="AV1072" s="26" t="e">
        <f t="shared" si="117"/>
        <v>#VALUE!</v>
      </c>
      <c r="AW1072" s="7"/>
      <c r="AX1072" s="7"/>
      <c r="AY1072" s="7"/>
      <c r="AZ1072" s="7"/>
      <c r="BA1072" s="7"/>
      <c r="BB1072" s="7"/>
    </row>
    <row r="1073" spans="1:54" x14ac:dyDescent="0.45">
      <c r="A1073" s="48">
        <f t="shared" si="118"/>
        <v>43066</v>
      </c>
      <c r="B1073" s="60"/>
      <c r="C1073" s="61">
        <f>INDEX(($I$12:$N$1473,$Q$12:$V$1473,$Y$12:$AD$1473),$A1073-VLOOKUP($C$3,$CA$3:$CC$10,3,FALSE)+1,3,VLOOKUP($C$3,$CA$3:$CB$10,2,FALSE))</f>
        <v>12</v>
      </c>
      <c r="D1073" s="61">
        <f>INDEX(($I$12:$N$1473,$Q$12:$V$1473,$Y$12:$AD$1473),$A1073-VLOOKUP($C$3,$CA$3:$CC$10,3,FALSE)+1,4,VLOOKUP($C$3,$CA$3:$CB$10,2,FALSE))</f>
        <v>11.5</v>
      </c>
      <c r="E1073" s="61">
        <f>INDEX(($I$12:$N$1473,$Q$12:$V$1473,$Y$12:$AD$1473),$A1073-VLOOKUP($C$3,$CA$3:$CC$10,3,FALSE)+1,5,VLOOKUP($C$3,$CA$3:$CB$10,2,FALSE))</f>
        <v>3.3</v>
      </c>
      <c r="F1073" s="62">
        <f>INDEX(($I$12:$N$1473,$Q$12:$V$1473,$Y$12:$AD$1473),$A1073-VLOOKUP($C$3,$CA$3:$CC$10,3,FALSE)+1,6,VLOOKUP($C$3,$CA$3:$CB$10,2,FALSE))</f>
        <v>8.6999999999999993</v>
      </c>
      <c r="G1073" s="30"/>
      <c r="H1073" s="26">
        <f t="shared" si="112"/>
        <v>43066</v>
      </c>
      <c r="I1073" s="7" t="s">
        <v>1081</v>
      </c>
      <c r="J1073" s="7" t="s">
        <v>20</v>
      </c>
      <c r="K1073" s="7">
        <v>11.4</v>
      </c>
      <c r="L1073" s="7"/>
      <c r="M1073" s="7">
        <v>4.7</v>
      </c>
      <c r="N1073" s="7">
        <v>8.5</v>
      </c>
      <c r="P1073" s="26">
        <f t="shared" si="113"/>
        <v>43066</v>
      </c>
      <c r="Q1073" s="7" t="s">
        <v>1081</v>
      </c>
      <c r="R1073" s="7" t="s">
        <v>20</v>
      </c>
      <c r="S1073" s="7"/>
      <c r="T1073" s="7"/>
      <c r="U1073" s="7"/>
      <c r="V1073" s="7"/>
      <c r="X1073" s="26">
        <f t="shared" si="114"/>
        <v>43066</v>
      </c>
      <c r="Y1073" s="174" t="s">
        <v>1081</v>
      </c>
      <c r="Z1073" s="174" t="s">
        <v>20</v>
      </c>
      <c r="AA1073" s="174">
        <v>12</v>
      </c>
      <c r="AB1073" s="174">
        <v>11.5</v>
      </c>
      <c r="AC1073" s="174">
        <v>3.3</v>
      </c>
      <c r="AD1073" s="174">
        <v>8.6999999999999993</v>
      </c>
      <c r="AF1073" s="26" t="e">
        <f t="shared" si="115"/>
        <v>#VALUE!</v>
      </c>
      <c r="AG1073" s="7"/>
      <c r="AH1073" s="7"/>
      <c r="AI1073" s="7"/>
      <c r="AJ1073" s="7"/>
      <c r="AK1073" s="7"/>
      <c r="AL1073" s="7"/>
      <c r="AN1073" s="26" t="e">
        <f t="shared" si="116"/>
        <v>#VALUE!</v>
      </c>
      <c r="AO1073" s="7"/>
      <c r="AP1073" s="7"/>
      <c r="AQ1073" s="7"/>
      <c r="AR1073" s="7"/>
      <c r="AS1073" s="7"/>
      <c r="AT1073" s="7"/>
      <c r="AV1073" s="26" t="e">
        <f t="shared" si="117"/>
        <v>#VALUE!</v>
      </c>
      <c r="AW1073" s="7"/>
      <c r="AX1073" s="7"/>
      <c r="AY1073" s="7"/>
      <c r="AZ1073" s="7"/>
      <c r="BA1073" s="7"/>
      <c r="BB1073" s="7"/>
    </row>
    <row r="1074" spans="1:54" x14ac:dyDescent="0.45">
      <c r="A1074" s="48">
        <f t="shared" si="118"/>
        <v>43067</v>
      </c>
      <c r="B1074" s="60"/>
      <c r="C1074" s="61">
        <f>INDEX(($I$12:$N$1473,$Q$12:$V$1473,$Y$12:$AD$1473),$A1074-VLOOKUP($C$3,$CA$3:$CC$10,3,FALSE)+1,3,VLOOKUP($C$3,$CA$3:$CB$10,2,FALSE))</f>
        <v>10.7</v>
      </c>
      <c r="D1074" s="61">
        <f>INDEX(($I$12:$N$1473,$Q$12:$V$1473,$Y$12:$AD$1473),$A1074-VLOOKUP($C$3,$CA$3:$CC$10,3,FALSE)+1,4,VLOOKUP($C$3,$CA$3:$CB$10,2,FALSE))</f>
        <v>11.5</v>
      </c>
      <c r="E1074" s="61">
        <f>INDEX(($I$12:$N$1473,$Q$12:$V$1473,$Y$12:$AD$1473),$A1074-VLOOKUP($C$3,$CA$3:$CC$10,3,FALSE)+1,5,VLOOKUP($C$3,$CA$3:$CB$10,2,FALSE))</f>
        <v>4.4000000000000004</v>
      </c>
      <c r="F1074" s="62">
        <f>INDEX(($I$12:$N$1473,$Q$12:$V$1473,$Y$12:$AD$1473),$A1074-VLOOKUP($C$3,$CA$3:$CC$10,3,FALSE)+1,6,VLOOKUP($C$3,$CA$3:$CB$10,2,FALSE))</f>
        <v>10.199999999999999</v>
      </c>
      <c r="G1074" s="30"/>
      <c r="H1074" s="26">
        <f t="shared" si="112"/>
        <v>43067</v>
      </c>
      <c r="I1074" s="7" t="s">
        <v>1082</v>
      </c>
      <c r="J1074" s="7" t="s">
        <v>20</v>
      </c>
      <c r="K1074" s="7">
        <v>9.9</v>
      </c>
      <c r="L1074" s="7"/>
      <c r="M1074" s="7">
        <v>5.7</v>
      </c>
      <c r="N1074" s="7">
        <v>10.5</v>
      </c>
      <c r="P1074" s="26">
        <f t="shared" si="113"/>
        <v>43067</v>
      </c>
      <c r="Q1074" s="7" t="s">
        <v>1082</v>
      </c>
      <c r="R1074" s="7" t="s">
        <v>20</v>
      </c>
      <c r="S1074" s="7"/>
      <c r="T1074" s="7"/>
      <c r="U1074" s="7"/>
      <c r="V1074" s="7"/>
      <c r="X1074" s="26">
        <f t="shared" si="114"/>
        <v>43067</v>
      </c>
      <c r="Y1074" s="174" t="s">
        <v>1082</v>
      </c>
      <c r="Z1074" s="174" t="s">
        <v>20</v>
      </c>
      <c r="AA1074" s="174">
        <v>10.7</v>
      </c>
      <c r="AB1074" s="174">
        <v>11.5</v>
      </c>
      <c r="AC1074" s="174">
        <v>4.4000000000000004</v>
      </c>
      <c r="AD1074" s="174">
        <v>10.199999999999999</v>
      </c>
      <c r="AF1074" s="26" t="e">
        <f t="shared" si="115"/>
        <v>#VALUE!</v>
      </c>
      <c r="AG1074" s="7"/>
      <c r="AH1074" s="7"/>
      <c r="AI1074" s="7"/>
      <c r="AJ1074" s="7"/>
      <c r="AK1074" s="7"/>
      <c r="AL1074" s="7"/>
      <c r="AN1074" s="26" t="e">
        <f t="shared" si="116"/>
        <v>#VALUE!</v>
      </c>
      <c r="AO1074" s="7"/>
      <c r="AP1074" s="7"/>
      <c r="AQ1074" s="7"/>
      <c r="AR1074" s="7"/>
      <c r="AS1074" s="7"/>
      <c r="AT1074" s="7"/>
      <c r="AV1074" s="26" t="e">
        <f t="shared" si="117"/>
        <v>#VALUE!</v>
      </c>
      <c r="AW1074" s="7"/>
      <c r="AX1074" s="7"/>
      <c r="AY1074" s="7"/>
      <c r="AZ1074" s="7"/>
      <c r="BA1074" s="7"/>
      <c r="BB1074" s="7"/>
    </row>
    <row r="1075" spans="1:54" x14ac:dyDescent="0.45">
      <c r="A1075" s="48">
        <f t="shared" si="118"/>
        <v>43068</v>
      </c>
      <c r="B1075" s="60"/>
      <c r="C1075" s="61">
        <f>INDEX(($I$12:$N$1473,$Q$12:$V$1473,$Y$12:$AD$1473),$A1075-VLOOKUP($C$3,$CA$3:$CC$10,3,FALSE)+1,3,VLOOKUP($C$3,$CA$3:$CB$10,2,FALSE))</f>
        <v>15.1</v>
      </c>
      <c r="D1075" s="61">
        <f>INDEX(($I$12:$N$1473,$Q$12:$V$1473,$Y$12:$AD$1473),$A1075-VLOOKUP($C$3,$CA$3:$CC$10,3,FALSE)+1,4,VLOOKUP($C$3,$CA$3:$CB$10,2,FALSE))</f>
        <v>11.5</v>
      </c>
      <c r="E1075" s="61">
        <f>INDEX(($I$12:$N$1473,$Q$12:$V$1473,$Y$12:$AD$1473),$A1075-VLOOKUP($C$3,$CA$3:$CC$10,3,FALSE)+1,5,VLOOKUP($C$3,$CA$3:$CB$10,2,FALSE))</f>
        <v>-0.7</v>
      </c>
      <c r="F1075" s="62">
        <f>INDEX(($I$12:$N$1473,$Q$12:$V$1473,$Y$12:$AD$1473),$A1075-VLOOKUP($C$3,$CA$3:$CC$10,3,FALSE)+1,6,VLOOKUP($C$3,$CA$3:$CB$10,2,FALSE))</f>
        <v>6.5</v>
      </c>
      <c r="G1075" s="30"/>
      <c r="H1075" s="26">
        <f t="shared" si="112"/>
        <v>43068</v>
      </c>
      <c r="I1075" s="7" t="s">
        <v>1083</v>
      </c>
      <c r="J1075" s="7" t="s">
        <v>20</v>
      </c>
      <c r="K1075" s="7">
        <v>14.15</v>
      </c>
      <c r="L1075" s="7"/>
      <c r="M1075" s="7">
        <v>1.9</v>
      </c>
      <c r="N1075" s="7">
        <v>5.8</v>
      </c>
      <c r="P1075" s="26">
        <f t="shared" si="113"/>
        <v>43068</v>
      </c>
      <c r="Q1075" s="7" t="s">
        <v>1083</v>
      </c>
      <c r="R1075" s="7" t="s">
        <v>20</v>
      </c>
      <c r="S1075" s="7"/>
      <c r="T1075" s="7"/>
      <c r="U1075" s="7"/>
      <c r="V1075" s="7"/>
      <c r="X1075" s="26">
        <f t="shared" si="114"/>
        <v>43068</v>
      </c>
      <c r="Y1075" s="174" t="s">
        <v>1083</v>
      </c>
      <c r="Z1075" s="174" t="s">
        <v>20</v>
      </c>
      <c r="AA1075" s="174">
        <v>15.1</v>
      </c>
      <c r="AB1075" s="174">
        <v>11.5</v>
      </c>
      <c r="AC1075" s="174">
        <v>-0.7</v>
      </c>
      <c r="AD1075" s="174">
        <v>6.5</v>
      </c>
      <c r="AF1075" s="26" t="e">
        <f t="shared" si="115"/>
        <v>#VALUE!</v>
      </c>
      <c r="AG1075" s="7"/>
      <c r="AH1075" s="7"/>
      <c r="AI1075" s="7"/>
      <c r="AJ1075" s="7"/>
      <c r="AK1075" s="7"/>
      <c r="AL1075" s="7"/>
      <c r="AN1075" s="26" t="e">
        <f t="shared" si="116"/>
        <v>#VALUE!</v>
      </c>
      <c r="AO1075" s="7"/>
      <c r="AP1075" s="7"/>
      <c r="AQ1075" s="7"/>
      <c r="AR1075" s="7"/>
      <c r="AS1075" s="7"/>
      <c r="AT1075" s="7"/>
      <c r="AV1075" s="26" t="e">
        <f t="shared" si="117"/>
        <v>#VALUE!</v>
      </c>
      <c r="AW1075" s="7"/>
      <c r="AX1075" s="7"/>
      <c r="AY1075" s="7"/>
      <c r="AZ1075" s="7"/>
      <c r="BA1075" s="7"/>
      <c r="BB1075" s="7"/>
    </row>
    <row r="1076" spans="1:54" x14ac:dyDescent="0.45">
      <c r="A1076" s="48">
        <f t="shared" si="118"/>
        <v>43069</v>
      </c>
      <c r="B1076" s="60"/>
      <c r="C1076" s="61">
        <f>INDEX(($I$12:$N$1473,$Q$12:$V$1473,$Y$12:$AD$1473),$A1076-VLOOKUP($C$3,$CA$3:$CC$10,3,FALSE)+1,3,VLOOKUP($C$3,$CA$3:$CB$10,2,FALSE))</f>
        <v>15.2</v>
      </c>
      <c r="D1076" s="61">
        <f>INDEX(($I$12:$N$1473,$Q$12:$V$1473,$Y$12:$AD$1473),$A1076-VLOOKUP($C$3,$CA$3:$CC$10,3,FALSE)+1,4,VLOOKUP($C$3,$CA$3:$CB$10,2,FALSE))</f>
        <v>11.5</v>
      </c>
      <c r="E1076" s="61">
        <f>INDEX(($I$12:$N$1473,$Q$12:$V$1473,$Y$12:$AD$1473),$A1076-VLOOKUP($C$3,$CA$3:$CC$10,3,FALSE)+1,5,VLOOKUP($C$3,$CA$3:$CB$10,2,FALSE))</f>
        <v>0.8</v>
      </c>
      <c r="F1076" s="62">
        <f>INDEX(($I$12:$N$1473,$Q$12:$V$1473,$Y$12:$AD$1473),$A1076-VLOOKUP($C$3,$CA$3:$CC$10,3,FALSE)+1,6,VLOOKUP($C$3,$CA$3:$CB$10,2,FALSE))</f>
        <v>4.8</v>
      </c>
      <c r="G1076" s="30"/>
      <c r="H1076" s="26">
        <f t="shared" si="112"/>
        <v>43069</v>
      </c>
      <c r="I1076" s="7" t="s">
        <v>1084</v>
      </c>
      <c r="J1076" s="7" t="s">
        <v>20</v>
      </c>
      <c r="K1076" s="7">
        <v>14.35</v>
      </c>
      <c r="L1076" s="7"/>
      <c r="M1076" s="7">
        <v>2.1</v>
      </c>
      <c r="N1076" s="7">
        <v>5.2</v>
      </c>
      <c r="P1076" s="26">
        <f t="shared" si="113"/>
        <v>43069</v>
      </c>
      <c r="Q1076" s="7" t="s">
        <v>1084</v>
      </c>
      <c r="R1076" s="7" t="s">
        <v>20</v>
      </c>
      <c r="S1076" s="7"/>
      <c r="T1076" s="7"/>
      <c r="U1076" s="7"/>
      <c r="V1076" s="7"/>
      <c r="X1076" s="26">
        <f t="shared" si="114"/>
        <v>43069</v>
      </c>
      <c r="Y1076" s="174" t="s">
        <v>1084</v>
      </c>
      <c r="Z1076" s="174" t="s">
        <v>20</v>
      </c>
      <c r="AA1076" s="174">
        <v>15.2</v>
      </c>
      <c r="AB1076" s="174">
        <v>11.5</v>
      </c>
      <c r="AC1076" s="174">
        <v>0.8</v>
      </c>
      <c r="AD1076" s="174">
        <v>4.8</v>
      </c>
      <c r="AF1076" s="26" t="e">
        <f t="shared" si="115"/>
        <v>#VALUE!</v>
      </c>
      <c r="AG1076" s="7"/>
      <c r="AH1076" s="7"/>
      <c r="AI1076" s="7"/>
      <c r="AJ1076" s="7"/>
      <c r="AK1076" s="7"/>
      <c r="AL1076" s="7"/>
      <c r="AN1076" s="26" t="e">
        <f t="shared" si="116"/>
        <v>#VALUE!</v>
      </c>
      <c r="AO1076" s="7"/>
      <c r="AP1076" s="7"/>
      <c r="AQ1076" s="7"/>
      <c r="AR1076" s="7"/>
      <c r="AS1076" s="7"/>
      <c r="AT1076" s="7"/>
      <c r="AV1076" s="26" t="e">
        <f t="shared" si="117"/>
        <v>#VALUE!</v>
      </c>
      <c r="AW1076" s="7"/>
      <c r="AX1076" s="7"/>
      <c r="AY1076" s="7"/>
      <c r="AZ1076" s="7"/>
      <c r="BA1076" s="7"/>
      <c r="BB1076" s="7"/>
    </row>
    <row r="1077" spans="1:54" x14ac:dyDescent="0.45">
      <c r="A1077" s="48">
        <f t="shared" si="118"/>
        <v>43070</v>
      </c>
      <c r="B1077" s="60"/>
      <c r="C1077" s="61">
        <f>INDEX(($I$12:$N$1473,$Q$12:$V$1473,$Y$12:$AD$1473),$A1077-VLOOKUP($C$3,$CA$3:$CC$10,3,FALSE)+1,3,VLOOKUP($C$3,$CA$3:$CB$10,2,FALSE))</f>
        <v>15.95</v>
      </c>
      <c r="D1077" s="61">
        <f>INDEX(($I$12:$N$1473,$Q$12:$V$1473,$Y$12:$AD$1473),$A1077-VLOOKUP($C$3,$CA$3:$CC$10,3,FALSE)+1,4,VLOOKUP($C$3,$CA$3:$CB$10,2,FALSE))</f>
        <v>14.61</v>
      </c>
      <c r="E1077" s="61">
        <f>INDEX(($I$12:$N$1473,$Q$12:$V$1473,$Y$12:$AD$1473),$A1077-VLOOKUP($C$3,$CA$3:$CC$10,3,FALSE)+1,5,VLOOKUP($C$3,$CA$3:$CB$10,2,FALSE))</f>
        <v>0.3</v>
      </c>
      <c r="F1077" s="62">
        <f>INDEX(($I$12:$N$1473,$Q$12:$V$1473,$Y$12:$AD$1473),$A1077-VLOOKUP($C$3,$CA$3:$CC$10,3,FALSE)+1,6,VLOOKUP($C$3,$CA$3:$CB$10,2,FALSE))</f>
        <v>3.8</v>
      </c>
      <c r="G1077" s="30"/>
      <c r="H1077" s="26">
        <f t="shared" si="112"/>
        <v>43070</v>
      </c>
      <c r="I1077" s="7" t="s">
        <v>1085</v>
      </c>
      <c r="J1077" s="7" t="s">
        <v>20</v>
      </c>
      <c r="K1077" s="7">
        <v>15.35</v>
      </c>
      <c r="L1077" s="7"/>
      <c r="M1077" s="7">
        <v>0.8</v>
      </c>
      <c r="N1077" s="7">
        <v>4.5</v>
      </c>
      <c r="P1077" s="26">
        <f t="shared" si="113"/>
        <v>43070</v>
      </c>
      <c r="Q1077" s="7" t="s">
        <v>1085</v>
      </c>
      <c r="R1077" s="7" t="s">
        <v>20</v>
      </c>
      <c r="S1077" s="7"/>
      <c r="T1077" s="7"/>
      <c r="U1077" s="7"/>
      <c r="V1077" s="7"/>
      <c r="X1077" s="26">
        <f t="shared" si="114"/>
        <v>43070</v>
      </c>
      <c r="Y1077" s="174" t="s">
        <v>1085</v>
      </c>
      <c r="Z1077" s="174" t="s">
        <v>20</v>
      </c>
      <c r="AA1077" s="174">
        <v>15.95</v>
      </c>
      <c r="AB1077" s="174">
        <v>14.61</v>
      </c>
      <c r="AC1077" s="174">
        <v>0.3</v>
      </c>
      <c r="AD1077" s="174">
        <v>3.8</v>
      </c>
      <c r="AF1077" s="26" t="e">
        <f t="shared" si="115"/>
        <v>#VALUE!</v>
      </c>
      <c r="AG1077" s="7"/>
      <c r="AH1077" s="7"/>
      <c r="AI1077" s="7"/>
      <c r="AJ1077" s="7"/>
      <c r="AK1077" s="7"/>
      <c r="AL1077" s="7"/>
      <c r="AN1077" s="26" t="e">
        <f t="shared" si="116"/>
        <v>#VALUE!</v>
      </c>
      <c r="AO1077" s="7"/>
      <c r="AP1077" s="7"/>
      <c r="AQ1077" s="7"/>
      <c r="AR1077" s="7"/>
      <c r="AS1077" s="7"/>
      <c r="AT1077" s="7"/>
      <c r="AV1077" s="26" t="e">
        <f t="shared" si="117"/>
        <v>#VALUE!</v>
      </c>
      <c r="AW1077" s="7"/>
      <c r="AX1077" s="7"/>
      <c r="AY1077" s="7"/>
      <c r="AZ1077" s="7"/>
      <c r="BA1077" s="7"/>
      <c r="BB1077" s="7"/>
    </row>
    <row r="1078" spans="1:54" x14ac:dyDescent="0.45">
      <c r="A1078" s="48">
        <f t="shared" si="118"/>
        <v>43071</v>
      </c>
      <c r="B1078" s="60"/>
      <c r="C1078" s="61">
        <f>INDEX(($I$12:$N$1473,$Q$12:$V$1473,$Y$12:$AD$1473),$A1078-VLOOKUP($C$3,$CA$3:$CC$10,3,FALSE)+1,3,VLOOKUP($C$3,$CA$3:$CB$10,2,FALSE))</f>
        <v>17.45</v>
      </c>
      <c r="D1078" s="61">
        <f>INDEX(($I$12:$N$1473,$Q$12:$V$1473,$Y$12:$AD$1473),$A1078-VLOOKUP($C$3,$CA$3:$CC$10,3,FALSE)+1,4,VLOOKUP($C$3,$CA$3:$CB$10,2,FALSE))</f>
        <v>14.61</v>
      </c>
      <c r="E1078" s="61">
        <f>INDEX(($I$12:$N$1473,$Q$12:$V$1473,$Y$12:$AD$1473),$A1078-VLOOKUP($C$3,$CA$3:$CC$10,3,FALSE)+1,5,VLOOKUP($C$3,$CA$3:$CB$10,2,FALSE))</f>
        <v>-0.8</v>
      </c>
      <c r="F1078" s="62">
        <f>INDEX(($I$12:$N$1473,$Q$12:$V$1473,$Y$12:$AD$1473),$A1078-VLOOKUP($C$3,$CA$3:$CC$10,3,FALSE)+1,6,VLOOKUP($C$3,$CA$3:$CB$10,2,FALSE))</f>
        <v>1.9</v>
      </c>
      <c r="G1078" s="30"/>
      <c r="H1078" s="26">
        <f t="shared" si="112"/>
        <v>43071</v>
      </c>
      <c r="I1078" s="7" t="s">
        <v>1086</v>
      </c>
      <c r="J1078" s="7" t="s">
        <v>20</v>
      </c>
      <c r="K1078" s="7">
        <v>17.25</v>
      </c>
      <c r="L1078" s="7"/>
      <c r="M1078" s="7">
        <v>-0.3</v>
      </c>
      <c r="N1078" s="7">
        <v>1.8</v>
      </c>
      <c r="P1078" s="26">
        <f t="shared" si="113"/>
        <v>43071</v>
      </c>
      <c r="Q1078" s="7" t="s">
        <v>1086</v>
      </c>
      <c r="R1078" s="7" t="s">
        <v>20</v>
      </c>
      <c r="S1078" s="7"/>
      <c r="T1078" s="7"/>
      <c r="U1078" s="7"/>
      <c r="V1078" s="7"/>
      <c r="X1078" s="26">
        <f t="shared" si="114"/>
        <v>43071</v>
      </c>
      <c r="Y1078" s="174" t="s">
        <v>1086</v>
      </c>
      <c r="Z1078" s="174" t="s">
        <v>20</v>
      </c>
      <c r="AA1078" s="174">
        <v>17.45</v>
      </c>
      <c r="AB1078" s="174">
        <v>14.61</v>
      </c>
      <c r="AC1078" s="174">
        <v>-0.8</v>
      </c>
      <c r="AD1078" s="174">
        <v>1.9</v>
      </c>
      <c r="AF1078" s="26" t="e">
        <f t="shared" si="115"/>
        <v>#VALUE!</v>
      </c>
      <c r="AG1078" s="7"/>
      <c r="AH1078" s="7"/>
      <c r="AI1078" s="7"/>
      <c r="AJ1078" s="7"/>
      <c r="AK1078" s="7"/>
      <c r="AL1078" s="7"/>
      <c r="AN1078" s="26" t="e">
        <f t="shared" si="116"/>
        <v>#VALUE!</v>
      </c>
      <c r="AO1078" s="7"/>
      <c r="AP1078" s="7"/>
      <c r="AQ1078" s="7"/>
      <c r="AR1078" s="7"/>
      <c r="AS1078" s="7"/>
      <c r="AT1078" s="7"/>
      <c r="AV1078" s="26" t="e">
        <f t="shared" si="117"/>
        <v>#VALUE!</v>
      </c>
      <c r="AW1078" s="7"/>
      <c r="AX1078" s="7"/>
      <c r="AY1078" s="7"/>
      <c r="AZ1078" s="7"/>
      <c r="BA1078" s="7"/>
      <c r="BB1078" s="7"/>
    </row>
    <row r="1079" spans="1:54" x14ac:dyDescent="0.45">
      <c r="A1079" s="48">
        <f t="shared" si="118"/>
        <v>43072</v>
      </c>
      <c r="B1079" s="60"/>
      <c r="C1079" s="61">
        <f>INDEX(($I$12:$N$1473,$Q$12:$V$1473,$Y$12:$AD$1473),$A1079-VLOOKUP($C$3,$CA$3:$CC$10,3,FALSE)+1,3,VLOOKUP($C$3,$CA$3:$CB$10,2,FALSE))</f>
        <v>17</v>
      </c>
      <c r="D1079" s="61">
        <f>INDEX(($I$12:$N$1473,$Q$12:$V$1473,$Y$12:$AD$1473),$A1079-VLOOKUP($C$3,$CA$3:$CC$10,3,FALSE)+1,4,VLOOKUP($C$3,$CA$3:$CB$10,2,FALSE))</f>
        <v>14.61</v>
      </c>
      <c r="E1079" s="61">
        <f>INDEX(($I$12:$N$1473,$Q$12:$V$1473,$Y$12:$AD$1473),$A1079-VLOOKUP($C$3,$CA$3:$CC$10,3,FALSE)+1,5,VLOOKUP($C$3,$CA$3:$CB$10,2,FALSE))</f>
        <v>-2.2999999999999998</v>
      </c>
      <c r="F1079" s="62">
        <f>INDEX(($I$12:$N$1473,$Q$12:$V$1473,$Y$12:$AD$1473),$A1079-VLOOKUP($C$3,$CA$3:$CC$10,3,FALSE)+1,6,VLOOKUP($C$3,$CA$3:$CB$10,2,FALSE))</f>
        <v>4.3</v>
      </c>
      <c r="G1079" s="30"/>
      <c r="H1079" s="26">
        <f t="shared" si="112"/>
        <v>43072</v>
      </c>
      <c r="I1079" s="7" t="s">
        <v>1087</v>
      </c>
      <c r="J1079" s="7" t="s">
        <v>20</v>
      </c>
      <c r="K1079" s="7">
        <v>16.05</v>
      </c>
      <c r="L1079" s="7"/>
      <c r="M1079" s="7">
        <v>-1.9</v>
      </c>
      <c r="N1079" s="7">
        <v>5.8</v>
      </c>
      <c r="P1079" s="26">
        <f t="shared" si="113"/>
        <v>43072</v>
      </c>
      <c r="Q1079" s="7" t="s">
        <v>1087</v>
      </c>
      <c r="R1079" s="7" t="s">
        <v>20</v>
      </c>
      <c r="S1079" s="7"/>
      <c r="T1079" s="7"/>
      <c r="U1079" s="7"/>
      <c r="V1079" s="7"/>
      <c r="X1079" s="26">
        <f t="shared" si="114"/>
        <v>43072</v>
      </c>
      <c r="Y1079" s="174" t="s">
        <v>1087</v>
      </c>
      <c r="Z1079" s="174" t="s">
        <v>20</v>
      </c>
      <c r="AA1079" s="174">
        <v>17</v>
      </c>
      <c r="AB1079" s="174">
        <v>14.61</v>
      </c>
      <c r="AC1079" s="174">
        <v>-2.2999999999999998</v>
      </c>
      <c r="AD1079" s="174">
        <v>4.3</v>
      </c>
      <c r="AF1079" s="26" t="e">
        <f t="shared" si="115"/>
        <v>#VALUE!</v>
      </c>
      <c r="AG1079" s="7"/>
      <c r="AH1079" s="7"/>
      <c r="AI1079" s="7"/>
      <c r="AJ1079" s="7"/>
      <c r="AK1079" s="7"/>
      <c r="AL1079" s="7"/>
      <c r="AN1079" s="26" t="e">
        <f t="shared" si="116"/>
        <v>#VALUE!</v>
      </c>
      <c r="AO1079" s="7"/>
      <c r="AP1079" s="7"/>
      <c r="AQ1079" s="7"/>
      <c r="AR1079" s="7"/>
      <c r="AS1079" s="7"/>
      <c r="AT1079" s="7"/>
      <c r="AV1079" s="26" t="e">
        <f t="shared" si="117"/>
        <v>#VALUE!</v>
      </c>
      <c r="AW1079" s="7"/>
      <c r="AX1079" s="7"/>
      <c r="AY1079" s="7"/>
      <c r="AZ1079" s="7"/>
      <c r="BA1079" s="7"/>
      <c r="BB1079" s="7"/>
    </row>
    <row r="1080" spans="1:54" x14ac:dyDescent="0.45">
      <c r="A1080" s="48">
        <f t="shared" si="118"/>
        <v>43073</v>
      </c>
      <c r="B1080" s="60"/>
      <c r="C1080" s="61">
        <f>INDEX(($I$12:$N$1473,$Q$12:$V$1473,$Y$12:$AD$1473),$A1080-VLOOKUP($C$3,$CA$3:$CC$10,3,FALSE)+1,3,VLOOKUP($C$3,$CA$3:$CB$10,2,FALSE))</f>
        <v>12.3</v>
      </c>
      <c r="D1080" s="61">
        <f>INDEX(($I$12:$N$1473,$Q$12:$V$1473,$Y$12:$AD$1473),$A1080-VLOOKUP($C$3,$CA$3:$CC$10,3,FALSE)+1,4,VLOOKUP($C$3,$CA$3:$CB$10,2,FALSE))</f>
        <v>14.61</v>
      </c>
      <c r="E1080" s="61">
        <f>INDEX(($I$12:$N$1473,$Q$12:$V$1473,$Y$12:$AD$1473),$A1080-VLOOKUP($C$3,$CA$3:$CC$10,3,FALSE)+1,5,VLOOKUP($C$3,$CA$3:$CB$10,2,FALSE))</f>
        <v>2</v>
      </c>
      <c r="F1080" s="62">
        <f>INDEX(($I$12:$N$1473,$Q$12:$V$1473,$Y$12:$AD$1473),$A1080-VLOOKUP($C$3,$CA$3:$CC$10,3,FALSE)+1,6,VLOOKUP($C$3,$CA$3:$CB$10,2,FALSE))</f>
        <v>9.4</v>
      </c>
      <c r="G1080" s="30"/>
      <c r="H1080" s="26">
        <f t="shared" si="112"/>
        <v>43073</v>
      </c>
      <c r="I1080" s="7" t="s">
        <v>1088</v>
      </c>
      <c r="J1080" s="7" t="s">
        <v>20</v>
      </c>
      <c r="K1080" s="7">
        <v>11.85</v>
      </c>
      <c r="L1080" s="7"/>
      <c r="M1080" s="7">
        <v>2.9</v>
      </c>
      <c r="N1080" s="7">
        <v>9.4</v>
      </c>
      <c r="P1080" s="26">
        <f t="shared" si="113"/>
        <v>43073</v>
      </c>
      <c r="Q1080" s="7" t="s">
        <v>1088</v>
      </c>
      <c r="R1080" s="7" t="s">
        <v>20</v>
      </c>
      <c r="S1080" s="7"/>
      <c r="T1080" s="7"/>
      <c r="U1080" s="7"/>
      <c r="V1080" s="7"/>
      <c r="X1080" s="26">
        <f t="shared" si="114"/>
        <v>43073</v>
      </c>
      <c r="Y1080" s="174" t="s">
        <v>1088</v>
      </c>
      <c r="Z1080" s="174" t="s">
        <v>20</v>
      </c>
      <c r="AA1080" s="174">
        <v>12.3</v>
      </c>
      <c r="AB1080" s="174">
        <v>14.61</v>
      </c>
      <c r="AC1080" s="174">
        <v>2</v>
      </c>
      <c r="AD1080" s="174">
        <v>9.4</v>
      </c>
      <c r="AF1080" s="26" t="e">
        <f t="shared" si="115"/>
        <v>#VALUE!</v>
      </c>
      <c r="AG1080" s="7"/>
      <c r="AH1080" s="7"/>
      <c r="AI1080" s="7"/>
      <c r="AJ1080" s="7"/>
      <c r="AK1080" s="7"/>
      <c r="AL1080" s="7"/>
      <c r="AN1080" s="26" t="e">
        <f t="shared" si="116"/>
        <v>#VALUE!</v>
      </c>
      <c r="AO1080" s="7"/>
      <c r="AP1080" s="7"/>
      <c r="AQ1080" s="7"/>
      <c r="AR1080" s="7"/>
      <c r="AS1080" s="7"/>
      <c r="AT1080" s="7"/>
      <c r="AV1080" s="26" t="e">
        <f t="shared" si="117"/>
        <v>#VALUE!</v>
      </c>
      <c r="AW1080" s="7"/>
      <c r="AX1080" s="7"/>
      <c r="AY1080" s="7"/>
      <c r="AZ1080" s="7"/>
      <c r="BA1080" s="7"/>
      <c r="BB1080" s="7"/>
    </row>
    <row r="1081" spans="1:54" x14ac:dyDescent="0.45">
      <c r="A1081" s="48">
        <f t="shared" si="118"/>
        <v>43074</v>
      </c>
      <c r="B1081" s="60"/>
      <c r="C1081" s="61">
        <f>INDEX(($I$12:$N$1473,$Q$12:$V$1473,$Y$12:$AD$1473),$A1081-VLOOKUP($C$3,$CA$3:$CC$10,3,FALSE)+1,3,VLOOKUP($C$3,$CA$3:$CB$10,2,FALSE))</f>
        <v>14.7</v>
      </c>
      <c r="D1081" s="61">
        <f>INDEX(($I$12:$N$1473,$Q$12:$V$1473,$Y$12:$AD$1473),$A1081-VLOOKUP($C$3,$CA$3:$CC$10,3,FALSE)+1,4,VLOOKUP($C$3,$CA$3:$CB$10,2,FALSE))</f>
        <v>14.61</v>
      </c>
      <c r="E1081" s="61">
        <f>INDEX(($I$12:$N$1473,$Q$12:$V$1473,$Y$12:$AD$1473),$A1081-VLOOKUP($C$3,$CA$3:$CC$10,3,FALSE)+1,5,VLOOKUP($C$3,$CA$3:$CB$10,2,FALSE))</f>
        <v>-0.1</v>
      </c>
      <c r="F1081" s="62">
        <f>INDEX(($I$12:$N$1473,$Q$12:$V$1473,$Y$12:$AD$1473),$A1081-VLOOKUP($C$3,$CA$3:$CC$10,3,FALSE)+1,6,VLOOKUP($C$3,$CA$3:$CB$10,2,FALSE))</f>
        <v>6.7</v>
      </c>
      <c r="G1081" s="30"/>
      <c r="H1081" s="26">
        <f t="shared" si="112"/>
        <v>43074</v>
      </c>
      <c r="I1081" s="7" t="s">
        <v>1089</v>
      </c>
      <c r="J1081" s="7" t="s">
        <v>20</v>
      </c>
      <c r="K1081" s="7">
        <v>12.3</v>
      </c>
      <c r="L1081" s="7"/>
      <c r="M1081" s="7">
        <v>3.1</v>
      </c>
      <c r="N1081" s="7">
        <v>8.3000000000000007</v>
      </c>
      <c r="P1081" s="26">
        <f t="shared" si="113"/>
        <v>43074</v>
      </c>
      <c r="Q1081" s="7" t="s">
        <v>1089</v>
      </c>
      <c r="R1081" s="7" t="s">
        <v>20</v>
      </c>
      <c r="S1081" s="7"/>
      <c r="T1081" s="7"/>
      <c r="U1081" s="7"/>
      <c r="V1081" s="7"/>
      <c r="X1081" s="26">
        <f t="shared" si="114"/>
        <v>43074</v>
      </c>
      <c r="Y1081" s="174" t="s">
        <v>1089</v>
      </c>
      <c r="Z1081" s="174" t="s">
        <v>20</v>
      </c>
      <c r="AA1081" s="174">
        <v>14.7</v>
      </c>
      <c r="AB1081" s="174">
        <v>14.61</v>
      </c>
      <c r="AC1081" s="174">
        <v>-0.1</v>
      </c>
      <c r="AD1081" s="174">
        <v>6.7</v>
      </c>
      <c r="AF1081" s="26" t="e">
        <f t="shared" si="115"/>
        <v>#VALUE!</v>
      </c>
      <c r="AG1081" s="7"/>
      <c r="AH1081" s="7"/>
      <c r="AI1081" s="7"/>
      <c r="AJ1081" s="7"/>
      <c r="AK1081" s="7"/>
      <c r="AL1081" s="7"/>
      <c r="AN1081" s="26" t="e">
        <f t="shared" si="116"/>
        <v>#VALUE!</v>
      </c>
      <c r="AO1081" s="7"/>
      <c r="AP1081" s="7"/>
      <c r="AQ1081" s="7"/>
      <c r="AR1081" s="7"/>
      <c r="AS1081" s="7"/>
      <c r="AT1081" s="7"/>
      <c r="AV1081" s="26" t="e">
        <f t="shared" si="117"/>
        <v>#VALUE!</v>
      </c>
      <c r="AW1081" s="7"/>
      <c r="AX1081" s="7"/>
      <c r="AY1081" s="7"/>
      <c r="AZ1081" s="7"/>
      <c r="BA1081" s="7"/>
      <c r="BB1081" s="7"/>
    </row>
    <row r="1082" spans="1:54" x14ac:dyDescent="0.45">
      <c r="A1082" s="48">
        <f t="shared" si="118"/>
        <v>43075</v>
      </c>
      <c r="B1082" s="60"/>
      <c r="C1082" s="61">
        <f>INDEX(($I$12:$N$1473,$Q$12:$V$1473,$Y$12:$AD$1473),$A1082-VLOOKUP($C$3,$CA$3:$CC$10,3,FALSE)+1,3,VLOOKUP($C$3,$CA$3:$CB$10,2,FALSE))</f>
        <v>13.3</v>
      </c>
      <c r="D1082" s="61">
        <f>INDEX(($I$12:$N$1473,$Q$12:$V$1473,$Y$12:$AD$1473),$A1082-VLOOKUP($C$3,$CA$3:$CC$10,3,FALSE)+1,4,VLOOKUP($C$3,$CA$3:$CB$10,2,FALSE))</f>
        <v>14.61</v>
      </c>
      <c r="E1082" s="61">
        <f>INDEX(($I$12:$N$1473,$Q$12:$V$1473,$Y$12:$AD$1473),$A1082-VLOOKUP($C$3,$CA$3:$CC$10,3,FALSE)+1,5,VLOOKUP($C$3,$CA$3:$CB$10,2,FALSE))</f>
        <v>3.5</v>
      </c>
      <c r="F1082" s="62">
        <f>INDEX(($I$12:$N$1473,$Q$12:$V$1473,$Y$12:$AD$1473),$A1082-VLOOKUP($C$3,$CA$3:$CC$10,3,FALSE)+1,6,VLOOKUP($C$3,$CA$3:$CB$10,2,FALSE))</f>
        <v>5.9</v>
      </c>
      <c r="G1082" s="30"/>
      <c r="H1082" s="26">
        <f t="shared" si="112"/>
        <v>43075</v>
      </c>
      <c r="I1082" s="7" t="s">
        <v>1090</v>
      </c>
      <c r="J1082" s="7" t="s">
        <v>20</v>
      </c>
      <c r="K1082" s="7">
        <v>11.95</v>
      </c>
      <c r="L1082" s="7"/>
      <c r="M1082" s="7">
        <v>5.4</v>
      </c>
      <c r="N1082" s="7">
        <v>6.7</v>
      </c>
      <c r="P1082" s="26">
        <f t="shared" si="113"/>
        <v>43075</v>
      </c>
      <c r="Q1082" s="7" t="s">
        <v>1090</v>
      </c>
      <c r="R1082" s="7" t="s">
        <v>20</v>
      </c>
      <c r="S1082" s="7"/>
      <c r="T1082" s="7"/>
      <c r="U1082" s="7"/>
      <c r="V1082" s="7"/>
      <c r="X1082" s="26">
        <f t="shared" si="114"/>
        <v>43075</v>
      </c>
      <c r="Y1082" s="174" t="s">
        <v>1090</v>
      </c>
      <c r="Z1082" s="174" t="s">
        <v>20</v>
      </c>
      <c r="AA1082" s="174">
        <v>13.3</v>
      </c>
      <c r="AB1082" s="174">
        <v>14.61</v>
      </c>
      <c r="AC1082" s="174">
        <v>3.5</v>
      </c>
      <c r="AD1082" s="174">
        <v>5.9</v>
      </c>
      <c r="AF1082" s="26" t="e">
        <f t="shared" si="115"/>
        <v>#VALUE!</v>
      </c>
      <c r="AG1082" s="7"/>
      <c r="AH1082" s="7"/>
      <c r="AI1082" s="7"/>
      <c r="AJ1082" s="7"/>
      <c r="AK1082" s="7"/>
      <c r="AL1082" s="7"/>
      <c r="AN1082" s="26" t="e">
        <f t="shared" si="116"/>
        <v>#VALUE!</v>
      </c>
      <c r="AO1082" s="7"/>
      <c r="AP1082" s="7"/>
      <c r="AQ1082" s="7"/>
      <c r="AR1082" s="7"/>
      <c r="AS1082" s="7"/>
      <c r="AT1082" s="7"/>
      <c r="AV1082" s="26" t="e">
        <f t="shared" si="117"/>
        <v>#VALUE!</v>
      </c>
      <c r="AW1082" s="7"/>
      <c r="AX1082" s="7"/>
      <c r="AY1082" s="7"/>
      <c r="AZ1082" s="7"/>
      <c r="BA1082" s="7"/>
      <c r="BB1082" s="7"/>
    </row>
    <row r="1083" spans="1:54" x14ac:dyDescent="0.45">
      <c r="A1083" s="48">
        <f t="shared" si="118"/>
        <v>43076</v>
      </c>
      <c r="B1083" s="60"/>
      <c r="C1083" s="61">
        <f>INDEX(($I$12:$N$1473,$Q$12:$V$1473,$Y$12:$AD$1473),$A1083-VLOOKUP($C$3,$CA$3:$CC$10,3,FALSE)+1,3,VLOOKUP($C$3,$CA$3:$CB$10,2,FALSE))</f>
        <v>12.6</v>
      </c>
      <c r="D1083" s="61">
        <f>INDEX(($I$12:$N$1473,$Q$12:$V$1473,$Y$12:$AD$1473),$A1083-VLOOKUP($C$3,$CA$3:$CC$10,3,FALSE)+1,4,VLOOKUP($C$3,$CA$3:$CB$10,2,FALSE))</f>
        <v>14.61</v>
      </c>
      <c r="E1083" s="61">
        <f>INDEX(($I$12:$N$1473,$Q$12:$V$1473,$Y$12:$AD$1473),$A1083-VLOOKUP($C$3,$CA$3:$CC$10,3,FALSE)+1,5,VLOOKUP($C$3,$CA$3:$CB$10,2,FALSE))</f>
        <v>1.9</v>
      </c>
      <c r="F1083" s="62">
        <f>INDEX(($I$12:$N$1473,$Q$12:$V$1473,$Y$12:$AD$1473),$A1083-VLOOKUP($C$3,$CA$3:$CC$10,3,FALSE)+1,6,VLOOKUP($C$3,$CA$3:$CB$10,2,FALSE))</f>
        <v>8.9</v>
      </c>
      <c r="G1083" s="30"/>
      <c r="H1083" s="26">
        <f t="shared" si="112"/>
        <v>43076</v>
      </c>
      <c r="I1083" s="7" t="s">
        <v>1091</v>
      </c>
      <c r="J1083" s="7" t="s">
        <v>20</v>
      </c>
      <c r="K1083" s="7">
        <v>12.2</v>
      </c>
      <c r="L1083" s="7"/>
      <c r="M1083" s="7">
        <v>2.1</v>
      </c>
      <c r="N1083" s="7">
        <v>9.5</v>
      </c>
      <c r="P1083" s="26">
        <f t="shared" si="113"/>
        <v>43076</v>
      </c>
      <c r="Q1083" s="7" t="s">
        <v>1091</v>
      </c>
      <c r="R1083" s="7" t="s">
        <v>20</v>
      </c>
      <c r="S1083" s="7"/>
      <c r="T1083" s="7"/>
      <c r="U1083" s="7"/>
      <c r="V1083" s="7"/>
      <c r="X1083" s="26">
        <f t="shared" si="114"/>
        <v>43076</v>
      </c>
      <c r="Y1083" s="174" t="s">
        <v>1091</v>
      </c>
      <c r="Z1083" s="174" t="s">
        <v>20</v>
      </c>
      <c r="AA1083" s="174">
        <v>12.6</v>
      </c>
      <c r="AB1083" s="174">
        <v>14.61</v>
      </c>
      <c r="AC1083" s="174">
        <v>1.9</v>
      </c>
      <c r="AD1083" s="174">
        <v>8.9</v>
      </c>
      <c r="AF1083" s="26" t="e">
        <f t="shared" si="115"/>
        <v>#VALUE!</v>
      </c>
      <c r="AG1083" s="7"/>
      <c r="AH1083" s="7"/>
      <c r="AI1083" s="7"/>
      <c r="AJ1083" s="7"/>
      <c r="AK1083" s="7"/>
      <c r="AL1083" s="7"/>
      <c r="AN1083" s="26" t="e">
        <f t="shared" si="116"/>
        <v>#VALUE!</v>
      </c>
      <c r="AO1083" s="7"/>
      <c r="AP1083" s="7"/>
      <c r="AQ1083" s="7"/>
      <c r="AR1083" s="7"/>
      <c r="AS1083" s="7"/>
      <c r="AT1083" s="7"/>
      <c r="AV1083" s="26" t="e">
        <f t="shared" si="117"/>
        <v>#VALUE!</v>
      </c>
      <c r="AW1083" s="7"/>
      <c r="AX1083" s="7"/>
      <c r="AY1083" s="7"/>
      <c r="AZ1083" s="7"/>
      <c r="BA1083" s="7"/>
      <c r="BB1083" s="7"/>
    </row>
    <row r="1084" spans="1:54" x14ac:dyDescent="0.45">
      <c r="A1084" s="48">
        <f t="shared" si="118"/>
        <v>43077</v>
      </c>
      <c r="B1084" s="60"/>
      <c r="C1084" s="61">
        <f>INDEX(($I$12:$N$1473,$Q$12:$V$1473,$Y$12:$AD$1473),$A1084-VLOOKUP($C$3,$CA$3:$CC$10,3,FALSE)+1,3,VLOOKUP($C$3,$CA$3:$CB$10,2,FALSE))</f>
        <v>14.8</v>
      </c>
      <c r="D1084" s="61">
        <f>INDEX(($I$12:$N$1473,$Q$12:$V$1473,$Y$12:$AD$1473),$A1084-VLOOKUP($C$3,$CA$3:$CC$10,3,FALSE)+1,4,VLOOKUP($C$3,$CA$3:$CB$10,2,FALSE))</f>
        <v>14.61</v>
      </c>
      <c r="E1084" s="61">
        <f>INDEX(($I$12:$N$1473,$Q$12:$V$1473,$Y$12:$AD$1473),$A1084-VLOOKUP($C$3,$CA$3:$CC$10,3,FALSE)+1,5,VLOOKUP($C$3,$CA$3:$CB$10,2,FALSE))</f>
        <v>0.8</v>
      </c>
      <c r="F1084" s="62">
        <f>INDEX(($I$12:$N$1473,$Q$12:$V$1473,$Y$12:$AD$1473),$A1084-VLOOKUP($C$3,$CA$3:$CC$10,3,FALSE)+1,6,VLOOKUP($C$3,$CA$3:$CB$10,2,FALSE))</f>
        <v>5.6</v>
      </c>
      <c r="G1084" s="30"/>
      <c r="H1084" s="26">
        <f t="shared" si="112"/>
        <v>43077</v>
      </c>
      <c r="I1084" s="7" t="s">
        <v>1092</v>
      </c>
      <c r="J1084" s="7" t="s">
        <v>20</v>
      </c>
      <c r="K1084" s="7">
        <v>14.3</v>
      </c>
      <c r="L1084" s="7"/>
      <c r="M1084" s="7">
        <v>2.2000000000000002</v>
      </c>
      <c r="N1084" s="7">
        <v>5.2</v>
      </c>
      <c r="P1084" s="26">
        <f t="shared" si="113"/>
        <v>43077</v>
      </c>
      <c r="Q1084" s="7" t="s">
        <v>1092</v>
      </c>
      <c r="R1084" s="7" t="s">
        <v>20</v>
      </c>
      <c r="S1084" s="7"/>
      <c r="T1084" s="7"/>
      <c r="U1084" s="7"/>
      <c r="V1084" s="7"/>
      <c r="X1084" s="26">
        <f t="shared" si="114"/>
        <v>43077</v>
      </c>
      <c r="Y1084" s="174" t="s">
        <v>1092</v>
      </c>
      <c r="Z1084" s="174" t="s">
        <v>20</v>
      </c>
      <c r="AA1084" s="174">
        <v>14.8</v>
      </c>
      <c r="AB1084" s="174">
        <v>14.61</v>
      </c>
      <c r="AC1084" s="174">
        <v>0.8</v>
      </c>
      <c r="AD1084" s="174">
        <v>5.6</v>
      </c>
      <c r="AF1084" s="26" t="e">
        <f t="shared" si="115"/>
        <v>#VALUE!</v>
      </c>
      <c r="AG1084" s="7"/>
      <c r="AH1084" s="7"/>
      <c r="AI1084" s="7"/>
      <c r="AJ1084" s="7"/>
      <c r="AK1084" s="7"/>
      <c r="AL1084" s="7"/>
      <c r="AN1084" s="26" t="e">
        <f t="shared" si="116"/>
        <v>#VALUE!</v>
      </c>
      <c r="AO1084" s="7"/>
      <c r="AP1084" s="7"/>
      <c r="AQ1084" s="7"/>
      <c r="AR1084" s="7"/>
      <c r="AS1084" s="7"/>
      <c r="AT1084" s="7"/>
      <c r="AV1084" s="26" t="e">
        <f t="shared" si="117"/>
        <v>#VALUE!</v>
      </c>
      <c r="AW1084" s="7"/>
      <c r="AX1084" s="7"/>
      <c r="AY1084" s="7"/>
      <c r="AZ1084" s="7"/>
      <c r="BA1084" s="7"/>
      <c r="BB1084" s="7"/>
    </row>
    <row r="1085" spans="1:54" x14ac:dyDescent="0.45">
      <c r="A1085" s="48">
        <f t="shared" si="118"/>
        <v>43078</v>
      </c>
      <c r="B1085" s="60"/>
      <c r="C1085" s="61">
        <f>INDEX(($I$12:$N$1473,$Q$12:$V$1473,$Y$12:$AD$1473),$A1085-VLOOKUP($C$3,$CA$3:$CC$10,3,FALSE)+1,3,VLOOKUP($C$3,$CA$3:$CB$10,2,FALSE))</f>
        <v>16.3</v>
      </c>
      <c r="D1085" s="61">
        <f>INDEX(($I$12:$N$1473,$Q$12:$V$1473,$Y$12:$AD$1473),$A1085-VLOOKUP($C$3,$CA$3:$CC$10,3,FALSE)+1,4,VLOOKUP($C$3,$CA$3:$CB$10,2,FALSE))</f>
        <v>14.61</v>
      </c>
      <c r="E1085" s="61">
        <f>INDEX(($I$12:$N$1473,$Q$12:$V$1473,$Y$12:$AD$1473),$A1085-VLOOKUP($C$3,$CA$3:$CC$10,3,FALSE)+1,5,VLOOKUP($C$3,$CA$3:$CB$10,2,FALSE))</f>
        <v>-1.6</v>
      </c>
      <c r="F1085" s="62">
        <f>INDEX(($I$12:$N$1473,$Q$12:$V$1473,$Y$12:$AD$1473),$A1085-VLOOKUP($C$3,$CA$3:$CC$10,3,FALSE)+1,6,VLOOKUP($C$3,$CA$3:$CB$10,2,FALSE))</f>
        <v>5</v>
      </c>
      <c r="G1085" s="30"/>
      <c r="H1085" s="26">
        <f t="shared" si="112"/>
        <v>43078</v>
      </c>
      <c r="I1085" s="7" t="s">
        <v>1093</v>
      </c>
      <c r="J1085" s="7" t="s">
        <v>20</v>
      </c>
      <c r="K1085" s="7">
        <v>14.75</v>
      </c>
      <c r="L1085" s="7"/>
      <c r="M1085" s="7">
        <v>0.5</v>
      </c>
      <c r="N1085" s="7">
        <v>6</v>
      </c>
      <c r="P1085" s="26">
        <f t="shared" si="113"/>
        <v>43078</v>
      </c>
      <c r="Q1085" s="7" t="s">
        <v>1093</v>
      </c>
      <c r="R1085" s="7" t="s">
        <v>20</v>
      </c>
      <c r="S1085" s="7"/>
      <c r="T1085" s="7"/>
      <c r="U1085" s="7"/>
      <c r="V1085" s="7"/>
      <c r="X1085" s="26">
        <f t="shared" si="114"/>
        <v>43078</v>
      </c>
      <c r="Y1085" s="174" t="s">
        <v>1093</v>
      </c>
      <c r="Z1085" s="174" t="s">
        <v>20</v>
      </c>
      <c r="AA1085" s="174">
        <v>16.3</v>
      </c>
      <c r="AB1085" s="174">
        <v>14.61</v>
      </c>
      <c r="AC1085" s="174">
        <v>-1.6</v>
      </c>
      <c r="AD1085" s="174">
        <v>5</v>
      </c>
      <c r="AF1085" s="26" t="e">
        <f t="shared" si="115"/>
        <v>#VALUE!</v>
      </c>
      <c r="AG1085" s="7"/>
      <c r="AH1085" s="7"/>
      <c r="AI1085" s="7"/>
      <c r="AJ1085" s="7"/>
      <c r="AK1085" s="7"/>
      <c r="AL1085" s="7"/>
      <c r="AN1085" s="26" t="e">
        <f t="shared" si="116"/>
        <v>#VALUE!</v>
      </c>
      <c r="AO1085" s="7"/>
      <c r="AP1085" s="7"/>
      <c r="AQ1085" s="7"/>
      <c r="AR1085" s="7"/>
      <c r="AS1085" s="7"/>
      <c r="AT1085" s="7"/>
      <c r="AV1085" s="26" t="e">
        <f t="shared" si="117"/>
        <v>#VALUE!</v>
      </c>
      <c r="AW1085" s="7"/>
      <c r="AX1085" s="7"/>
      <c r="AY1085" s="7"/>
      <c r="AZ1085" s="7"/>
      <c r="BA1085" s="7"/>
      <c r="BB1085" s="7"/>
    </row>
    <row r="1086" spans="1:54" x14ac:dyDescent="0.45">
      <c r="A1086" s="48">
        <f t="shared" si="118"/>
        <v>43079</v>
      </c>
      <c r="B1086" s="60"/>
      <c r="C1086" s="61">
        <f>INDEX(($I$12:$N$1473,$Q$12:$V$1473,$Y$12:$AD$1473),$A1086-VLOOKUP($C$3,$CA$3:$CC$10,3,FALSE)+1,3,VLOOKUP($C$3,$CA$3:$CB$10,2,FALSE))</f>
        <v>12.45</v>
      </c>
      <c r="D1086" s="61">
        <f>INDEX(($I$12:$N$1473,$Q$12:$V$1473,$Y$12:$AD$1473),$A1086-VLOOKUP($C$3,$CA$3:$CC$10,3,FALSE)+1,4,VLOOKUP($C$3,$CA$3:$CB$10,2,FALSE))</f>
        <v>14.61</v>
      </c>
      <c r="E1086" s="61">
        <f>INDEX(($I$12:$N$1473,$Q$12:$V$1473,$Y$12:$AD$1473),$A1086-VLOOKUP($C$3,$CA$3:$CC$10,3,FALSE)+1,5,VLOOKUP($C$3,$CA$3:$CB$10,2,FALSE))</f>
        <v>0.6</v>
      </c>
      <c r="F1086" s="62">
        <f>INDEX(($I$12:$N$1473,$Q$12:$V$1473,$Y$12:$AD$1473),$A1086-VLOOKUP($C$3,$CA$3:$CC$10,3,FALSE)+1,6,VLOOKUP($C$3,$CA$3:$CB$10,2,FALSE))</f>
        <v>10.5</v>
      </c>
      <c r="G1086" s="30"/>
      <c r="H1086" s="26">
        <f t="shared" si="112"/>
        <v>43079</v>
      </c>
      <c r="I1086" s="7" t="s">
        <v>1094</v>
      </c>
      <c r="J1086" s="7" t="s">
        <v>20</v>
      </c>
      <c r="K1086" s="7">
        <v>12.2</v>
      </c>
      <c r="L1086" s="7"/>
      <c r="M1086" s="7">
        <v>1.2</v>
      </c>
      <c r="N1086" s="7">
        <v>10.4</v>
      </c>
      <c r="P1086" s="26">
        <f t="shared" si="113"/>
        <v>43079</v>
      </c>
      <c r="Q1086" s="7" t="s">
        <v>1094</v>
      </c>
      <c r="R1086" s="7" t="s">
        <v>20</v>
      </c>
      <c r="S1086" s="7"/>
      <c r="T1086" s="7"/>
      <c r="U1086" s="7"/>
      <c r="V1086" s="7"/>
      <c r="X1086" s="26">
        <f t="shared" si="114"/>
        <v>43079</v>
      </c>
      <c r="Y1086" s="174" t="s">
        <v>1094</v>
      </c>
      <c r="Z1086" s="174" t="s">
        <v>20</v>
      </c>
      <c r="AA1086" s="174">
        <v>12.45</v>
      </c>
      <c r="AB1086" s="174">
        <v>14.61</v>
      </c>
      <c r="AC1086" s="174">
        <v>0.6</v>
      </c>
      <c r="AD1086" s="174">
        <v>10.5</v>
      </c>
      <c r="AF1086" s="26" t="e">
        <f t="shared" si="115"/>
        <v>#VALUE!</v>
      </c>
      <c r="AG1086" s="7"/>
      <c r="AH1086" s="7"/>
      <c r="AI1086" s="7"/>
      <c r="AJ1086" s="7"/>
      <c r="AK1086" s="7"/>
      <c r="AL1086" s="7"/>
      <c r="AN1086" s="26" t="e">
        <f t="shared" si="116"/>
        <v>#VALUE!</v>
      </c>
      <c r="AO1086" s="7"/>
      <c r="AP1086" s="7"/>
      <c r="AQ1086" s="7"/>
      <c r="AR1086" s="7"/>
      <c r="AS1086" s="7"/>
      <c r="AT1086" s="7"/>
      <c r="AV1086" s="26" t="e">
        <f t="shared" si="117"/>
        <v>#VALUE!</v>
      </c>
      <c r="AW1086" s="7"/>
      <c r="AX1086" s="7"/>
      <c r="AY1086" s="7"/>
      <c r="AZ1086" s="7"/>
      <c r="BA1086" s="7"/>
      <c r="BB1086" s="7"/>
    </row>
    <row r="1087" spans="1:54" x14ac:dyDescent="0.45">
      <c r="A1087" s="48">
        <f t="shared" si="118"/>
        <v>43080</v>
      </c>
      <c r="B1087" s="60"/>
      <c r="C1087" s="61">
        <f>INDEX(($I$12:$N$1473,$Q$12:$V$1473,$Y$12:$AD$1473),$A1087-VLOOKUP($C$3,$CA$3:$CC$10,3,FALSE)+1,3,VLOOKUP($C$3,$CA$3:$CB$10,2,FALSE))</f>
        <v>11.55</v>
      </c>
      <c r="D1087" s="61">
        <f>INDEX(($I$12:$N$1473,$Q$12:$V$1473,$Y$12:$AD$1473),$A1087-VLOOKUP($C$3,$CA$3:$CC$10,3,FALSE)+1,4,VLOOKUP($C$3,$CA$3:$CB$10,2,FALSE))</f>
        <v>14.61</v>
      </c>
      <c r="E1087" s="61">
        <f>INDEX(($I$12:$N$1473,$Q$12:$V$1473,$Y$12:$AD$1473),$A1087-VLOOKUP($C$3,$CA$3:$CC$10,3,FALSE)+1,5,VLOOKUP($C$3,$CA$3:$CB$10,2,FALSE))</f>
        <v>3</v>
      </c>
      <c r="F1087" s="62">
        <f>INDEX(($I$12:$N$1473,$Q$12:$V$1473,$Y$12:$AD$1473),$A1087-VLOOKUP($C$3,$CA$3:$CC$10,3,FALSE)+1,6,VLOOKUP($C$3,$CA$3:$CB$10,2,FALSE))</f>
        <v>9.9</v>
      </c>
      <c r="G1087" s="30"/>
      <c r="H1087" s="26">
        <f t="shared" si="112"/>
        <v>43080</v>
      </c>
      <c r="I1087" s="7" t="s">
        <v>1095</v>
      </c>
      <c r="J1087" s="7" t="s">
        <v>20</v>
      </c>
      <c r="K1087" s="7">
        <v>11.35</v>
      </c>
      <c r="L1087" s="7"/>
      <c r="M1087" s="7">
        <v>3.2</v>
      </c>
      <c r="N1087" s="7">
        <v>10.1</v>
      </c>
      <c r="P1087" s="26">
        <f t="shared" si="113"/>
        <v>43080</v>
      </c>
      <c r="Q1087" s="7" t="s">
        <v>1095</v>
      </c>
      <c r="R1087" s="7" t="s">
        <v>20</v>
      </c>
      <c r="S1087" s="7"/>
      <c r="T1087" s="7"/>
      <c r="U1087" s="7"/>
      <c r="V1087" s="7"/>
      <c r="X1087" s="26">
        <f t="shared" si="114"/>
        <v>43080</v>
      </c>
      <c r="Y1087" s="174" t="s">
        <v>1095</v>
      </c>
      <c r="Z1087" s="174" t="s">
        <v>20</v>
      </c>
      <c r="AA1087" s="174">
        <v>11.55</v>
      </c>
      <c r="AB1087" s="174">
        <v>14.61</v>
      </c>
      <c r="AC1087" s="174">
        <v>3</v>
      </c>
      <c r="AD1087" s="174">
        <v>9.9</v>
      </c>
      <c r="AF1087" s="26" t="e">
        <f t="shared" si="115"/>
        <v>#VALUE!</v>
      </c>
      <c r="AG1087" s="7"/>
      <c r="AH1087" s="7"/>
      <c r="AI1087" s="7"/>
      <c r="AJ1087" s="7"/>
      <c r="AK1087" s="7"/>
      <c r="AL1087" s="7"/>
      <c r="AN1087" s="26" t="e">
        <f t="shared" si="116"/>
        <v>#VALUE!</v>
      </c>
      <c r="AO1087" s="7"/>
      <c r="AP1087" s="7"/>
      <c r="AQ1087" s="7"/>
      <c r="AR1087" s="7"/>
      <c r="AS1087" s="7"/>
      <c r="AT1087" s="7"/>
      <c r="AV1087" s="26" t="e">
        <f t="shared" si="117"/>
        <v>#VALUE!</v>
      </c>
      <c r="AW1087" s="7"/>
      <c r="AX1087" s="7"/>
      <c r="AY1087" s="7"/>
      <c r="AZ1087" s="7"/>
      <c r="BA1087" s="7"/>
      <c r="BB1087" s="7"/>
    </row>
    <row r="1088" spans="1:54" x14ac:dyDescent="0.45">
      <c r="A1088" s="48">
        <f t="shared" si="118"/>
        <v>43081</v>
      </c>
      <c r="B1088" s="60"/>
      <c r="C1088" s="61">
        <f>INDEX(($I$12:$N$1473,$Q$12:$V$1473,$Y$12:$AD$1473),$A1088-VLOOKUP($C$3,$CA$3:$CC$10,3,FALSE)+1,3,VLOOKUP($C$3,$CA$3:$CB$10,2,FALSE))</f>
        <v>15.3</v>
      </c>
      <c r="D1088" s="61">
        <f>INDEX(($I$12:$N$1473,$Q$12:$V$1473,$Y$12:$AD$1473),$A1088-VLOOKUP($C$3,$CA$3:$CC$10,3,FALSE)+1,4,VLOOKUP($C$3,$CA$3:$CB$10,2,FALSE))</f>
        <v>14.61</v>
      </c>
      <c r="E1088" s="61">
        <f>INDEX(($I$12:$N$1473,$Q$12:$V$1473,$Y$12:$AD$1473),$A1088-VLOOKUP($C$3,$CA$3:$CC$10,3,FALSE)+1,5,VLOOKUP($C$3,$CA$3:$CB$10,2,FALSE))</f>
        <v>-0.4</v>
      </c>
      <c r="F1088" s="62">
        <f>INDEX(($I$12:$N$1473,$Q$12:$V$1473,$Y$12:$AD$1473),$A1088-VLOOKUP($C$3,$CA$3:$CC$10,3,FALSE)+1,6,VLOOKUP($C$3,$CA$3:$CB$10,2,FALSE))</f>
        <v>5.8</v>
      </c>
      <c r="G1088" s="30"/>
      <c r="H1088" s="26">
        <f t="shared" si="112"/>
        <v>43081</v>
      </c>
      <c r="I1088" s="7" t="s">
        <v>1096</v>
      </c>
      <c r="J1088" s="7" t="s">
        <v>20</v>
      </c>
      <c r="K1088" s="7">
        <v>13.75</v>
      </c>
      <c r="L1088" s="7"/>
      <c r="M1088" s="7">
        <v>1.8</v>
      </c>
      <c r="N1088" s="7">
        <v>6.7</v>
      </c>
      <c r="P1088" s="26">
        <f t="shared" si="113"/>
        <v>43081</v>
      </c>
      <c r="Q1088" s="7" t="s">
        <v>1096</v>
      </c>
      <c r="R1088" s="7" t="s">
        <v>20</v>
      </c>
      <c r="S1088" s="7"/>
      <c r="T1088" s="7"/>
      <c r="U1088" s="7"/>
      <c r="V1088" s="7"/>
      <c r="X1088" s="26">
        <f t="shared" si="114"/>
        <v>43081</v>
      </c>
      <c r="Y1088" s="174" t="s">
        <v>1096</v>
      </c>
      <c r="Z1088" s="174" t="s">
        <v>20</v>
      </c>
      <c r="AA1088" s="174">
        <v>15.3</v>
      </c>
      <c r="AB1088" s="174">
        <v>14.61</v>
      </c>
      <c r="AC1088" s="174">
        <v>-0.4</v>
      </c>
      <c r="AD1088" s="174">
        <v>5.8</v>
      </c>
      <c r="AF1088" s="26" t="e">
        <f t="shared" si="115"/>
        <v>#VALUE!</v>
      </c>
      <c r="AG1088" s="7"/>
      <c r="AH1088" s="7"/>
      <c r="AI1088" s="7"/>
      <c r="AJ1088" s="7"/>
      <c r="AK1088" s="7"/>
      <c r="AL1088" s="7"/>
      <c r="AN1088" s="26" t="e">
        <f t="shared" si="116"/>
        <v>#VALUE!</v>
      </c>
      <c r="AO1088" s="7"/>
      <c r="AP1088" s="7"/>
      <c r="AQ1088" s="7"/>
      <c r="AR1088" s="7"/>
      <c r="AS1088" s="7"/>
      <c r="AT1088" s="7"/>
      <c r="AV1088" s="26" t="e">
        <f t="shared" si="117"/>
        <v>#VALUE!</v>
      </c>
      <c r="AW1088" s="7"/>
      <c r="AX1088" s="7"/>
      <c r="AY1088" s="7"/>
      <c r="AZ1088" s="7"/>
      <c r="BA1088" s="7"/>
      <c r="BB1088" s="7"/>
    </row>
    <row r="1089" spans="1:54" x14ac:dyDescent="0.45">
      <c r="A1089" s="48">
        <f t="shared" si="118"/>
        <v>43082</v>
      </c>
      <c r="B1089" s="60"/>
      <c r="C1089" s="61">
        <f>INDEX(($I$12:$N$1473,$Q$12:$V$1473,$Y$12:$AD$1473),$A1089-VLOOKUP($C$3,$CA$3:$CC$10,3,FALSE)+1,3,VLOOKUP($C$3,$CA$3:$CB$10,2,FALSE))</f>
        <v>12.25</v>
      </c>
      <c r="D1089" s="61">
        <f>INDEX(($I$12:$N$1473,$Q$12:$V$1473,$Y$12:$AD$1473),$A1089-VLOOKUP($C$3,$CA$3:$CC$10,3,FALSE)+1,4,VLOOKUP($C$3,$CA$3:$CB$10,2,FALSE))</f>
        <v>14.61</v>
      </c>
      <c r="E1089" s="61">
        <f>INDEX(($I$12:$N$1473,$Q$12:$V$1473,$Y$12:$AD$1473),$A1089-VLOOKUP($C$3,$CA$3:$CC$10,3,FALSE)+1,5,VLOOKUP($C$3,$CA$3:$CB$10,2,FALSE))</f>
        <v>2.2000000000000002</v>
      </c>
      <c r="F1089" s="62">
        <f>INDEX(($I$12:$N$1473,$Q$12:$V$1473,$Y$12:$AD$1473),$A1089-VLOOKUP($C$3,$CA$3:$CC$10,3,FALSE)+1,6,VLOOKUP($C$3,$CA$3:$CB$10,2,FALSE))</f>
        <v>9.3000000000000007</v>
      </c>
      <c r="G1089" s="30"/>
      <c r="H1089" s="26">
        <f t="shared" si="112"/>
        <v>43082</v>
      </c>
      <c r="I1089" s="7" t="s">
        <v>1097</v>
      </c>
      <c r="J1089" s="7" t="s">
        <v>20</v>
      </c>
      <c r="K1089" s="7">
        <v>11.65</v>
      </c>
      <c r="L1089" s="7"/>
      <c r="M1089" s="7">
        <v>3.2</v>
      </c>
      <c r="N1089" s="7">
        <v>9.5</v>
      </c>
      <c r="P1089" s="26">
        <f t="shared" si="113"/>
        <v>43082</v>
      </c>
      <c r="Q1089" s="7" t="s">
        <v>1097</v>
      </c>
      <c r="R1089" s="7" t="s">
        <v>20</v>
      </c>
      <c r="S1089" s="7"/>
      <c r="T1089" s="7"/>
      <c r="U1089" s="7"/>
      <c r="V1089" s="7"/>
      <c r="X1089" s="26">
        <f t="shared" si="114"/>
        <v>43082</v>
      </c>
      <c r="Y1089" s="174" t="s">
        <v>1097</v>
      </c>
      <c r="Z1089" s="174" t="s">
        <v>20</v>
      </c>
      <c r="AA1089" s="174">
        <v>12.25</v>
      </c>
      <c r="AB1089" s="174">
        <v>14.61</v>
      </c>
      <c r="AC1089" s="174">
        <v>2.2000000000000002</v>
      </c>
      <c r="AD1089" s="174">
        <v>9.3000000000000007</v>
      </c>
      <c r="AF1089" s="26" t="e">
        <f t="shared" si="115"/>
        <v>#VALUE!</v>
      </c>
      <c r="AG1089" s="7"/>
      <c r="AH1089" s="7"/>
      <c r="AI1089" s="7"/>
      <c r="AJ1089" s="7"/>
      <c r="AK1089" s="7"/>
      <c r="AL1089" s="7"/>
      <c r="AN1089" s="26" t="e">
        <f t="shared" si="116"/>
        <v>#VALUE!</v>
      </c>
      <c r="AO1089" s="7"/>
      <c r="AP1089" s="7"/>
      <c r="AQ1089" s="7"/>
      <c r="AR1089" s="7"/>
      <c r="AS1089" s="7"/>
      <c r="AT1089" s="7"/>
      <c r="AV1089" s="26" t="e">
        <f t="shared" si="117"/>
        <v>#VALUE!</v>
      </c>
      <c r="AW1089" s="7"/>
      <c r="AX1089" s="7"/>
      <c r="AY1089" s="7"/>
      <c r="AZ1089" s="7"/>
      <c r="BA1089" s="7"/>
      <c r="BB1089" s="7"/>
    </row>
    <row r="1090" spans="1:54" x14ac:dyDescent="0.45">
      <c r="A1090" s="48">
        <f t="shared" si="118"/>
        <v>43083</v>
      </c>
      <c r="B1090" s="60"/>
      <c r="C1090" s="61">
        <f>INDEX(($I$12:$N$1473,$Q$12:$V$1473,$Y$12:$AD$1473),$A1090-VLOOKUP($C$3,$CA$3:$CC$10,3,FALSE)+1,3,VLOOKUP($C$3,$CA$3:$CB$10,2,FALSE))</f>
        <v>12.55</v>
      </c>
      <c r="D1090" s="61">
        <f>INDEX(($I$12:$N$1473,$Q$12:$V$1473,$Y$12:$AD$1473),$A1090-VLOOKUP($C$3,$CA$3:$CC$10,3,FALSE)+1,4,VLOOKUP($C$3,$CA$3:$CB$10,2,FALSE))</f>
        <v>14.61</v>
      </c>
      <c r="E1090" s="61">
        <f>INDEX(($I$12:$N$1473,$Q$12:$V$1473,$Y$12:$AD$1473),$A1090-VLOOKUP($C$3,$CA$3:$CC$10,3,FALSE)+1,5,VLOOKUP($C$3,$CA$3:$CB$10,2,FALSE))</f>
        <v>3.3</v>
      </c>
      <c r="F1090" s="62">
        <f>INDEX(($I$12:$N$1473,$Q$12:$V$1473,$Y$12:$AD$1473),$A1090-VLOOKUP($C$3,$CA$3:$CC$10,3,FALSE)+1,6,VLOOKUP($C$3,$CA$3:$CB$10,2,FALSE))</f>
        <v>7.6</v>
      </c>
      <c r="G1090" s="30"/>
      <c r="H1090" s="26">
        <f t="shared" si="112"/>
        <v>43083</v>
      </c>
      <c r="I1090" s="7" t="s">
        <v>1098</v>
      </c>
      <c r="J1090" s="7" t="s">
        <v>20</v>
      </c>
      <c r="K1090" s="7">
        <v>12.1</v>
      </c>
      <c r="L1090" s="7"/>
      <c r="M1090" s="7">
        <v>4.0999999999999996</v>
      </c>
      <c r="N1090" s="7">
        <v>7.7</v>
      </c>
      <c r="P1090" s="26">
        <f t="shared" si="113"/>
        <v>43083</v>
      </c>
      <c r="Q1090" s="7" t="s">
        <v>1098</v>
      </c>
      <c r="R1090" s="7" t="s">
        <v>20</v>
      </c>
      <c r="S1090" s="7"/>
      <c r="T1090" s="7"/>
      <c r="U1090" s="7"/>
      <c r="V1090" s="7"/>
      <c r="X1090" s="26">
        <f t="shared" si="114"/>
        <v>43083</v>
      </c>
      <c r="Y1090" s="174" t="s">
        <v>1098</v>
      </c>
      <c r="Z1090" s="174" t="s">
        <v>20</v>
      </c>
      <c r="AA1090" s="174">
        <v>12.55</v>
      </c>
      <c r="AB1090" s="174">
        <v>14.61</v>
      </c>
      <c r="AC1090" s="174">
        <v>3.3</v>
      </c>
      <c r="AD1090" s="174">
        <v>7.6</v>
      </c>
      <c r="AF1090" s="26" t="e">
        <f t="shared" si="115"/>
        <v>#VALUE!</v>
      </c>
      <c r="AG1090" s="7"/>
      <c r="AH1090" s="7"/>
      <c r="AI1090" s="7"/>
      <c r="AJ1090" s="7"/>
      <c r="AK1090" s="7"/>
      <c r="AL1090" s="7"/>
      <c r="AN1090" s="26" t="e">
        <f t="shared" si="116"/>
        <v>#VALUE!</v>
      </c>
      <c r="AO1090" s="7"/>
      <c r="AP1090" s="7"/>
      <c r="AQ1090" s="7"/>
      <c r="AR1090" s="7"/>
      <c r="AS1090" s="7"/>
      <c r="AT1090" s="7"/>
      <c r="AV1090" s="26" t="e">
        <f t="shared" si="117"/>
        <v>#VALUE!</v>
      </c>
      <c r="AW1090" s="7"/>
      <c r="AX1090" s="7"/>
      <c r="AY1090" s="7"/>
      <c r="AZ1090" s="7"/>
      <c r="BA1090" s="7"/>
      <c r="BB1090" s="7"/>
    </row>
    <row r="1091" spans="1:54" x14ac:dyDescent="0.45">
      <c r="A1091" s="48">
        <f t="shared" si="118"/>
        <v>43084</v>
      </c>
      <c r="B1091" s="60"/>
      <c r="C1091" s="61">
        <f>INDEX(($I$12:$N$1473,$Q$12:$V$1473,$Y$12:$AD$1473),$A1091-VLOOKUP($C$3,$CA$3:$CC$10,3,FALSE)+1,3,VLOOKUP($C$3,$CA$3:$CB$10,2,FALSE))</f>
        <v>13.5</v>
      </c>
      <c r="D1091" s="61">
        <f>INDEX(($I$12:$N$1473,$Q$12:$V$1473,$Y$12:$AD$1473),$A1091-VLOOKUP($C$3,$CA$3:$CC$10,3,FALSE)+1,4,VLOOKUP($C$3,$CA$3:$CB$10,2,FALSE))</f>
        <v>14.61</v>
      </c>
      <c r="E1091" s="61">
        <f>INDEX(($I$12:$N$1473,$Q$12:$V$1473,$Y$12:$AD$1473),$A1091-VLOOKUP($C$3,$CA$3:$CC$10,3,FALSE)+1,5,VLOOKUP($C$3,$CA$3:$CB$10,2,FALSE))</f>
        <v>3.1</v>
      </c>
      <c r="F1091" s="62">
        <f>INDEX(($I$12:$N$1473,$Q$12:$V$1473,$Y$12:$AD$1473),$A1091-VLOOKUP($C$3,$CA$3:$CC$10,3,FALSE)+1,6,VLOOKUP($C$3,$CA$3:$CB$10,2,FALSE))</f>
        <v>5.9</v>
      </c>
      <c r="G1091" s="30"/>
      <c r="H1091" s="26">
        <f t="shared" si="112"/>
        <v>43084</v>
      </c>
      <c r="I1091" s="7" t="s">
        <v>1099</v>
      </c>
      <c r="J1091" s="7" t="s">
        <v>20</v>
      </c>
      <c r="K1091" s="7">
        <v>12.75</v>
      </c>
      <c r="L1091" s="7"/>
      <c r="M1091" s="7">
        <v>3.9</v>
      </c>
      <c r="N1091" s="7">
        <v>6.6</v>
      </c>
      <c r="P1091" s="26">
        <f t="shared" si="113"/>
        <v>43084</v>
      </c>
      <c r="Q1091" s="7" t="s">
        <v>1099</v>
      </c>
      <c r="R1091" s="7" t="s">
        <v>20</v>
      </c>
      <c r="S1091" s="7"/>
      <c r="T1091" s="7"/>
      <c r="U1091" s="7"/>
      <c r="V1091" s="7"/>
      <c r="X1091" s="26">
        <f t="shared" si="114"/>
        <v>43084</v>
      </c>
      <c r="Y1091" s="174" t="s">
        <v>1099</v>
      </c>
      <c r="Z1091" s="174" t="s">
        <v>20</v>
      </c>
      <c r="AA1091" s="174">
        <v>13.5</v>
      </c>
      <c r="AB1091" s="174">
        <v>14.61</v>
      </c>
      <c r="AC1091" s="174">
        <v>3.1</v>
      </c>
      <c r="AD1091" s="174">
        <v>5.9</v>
      </c>
      <c r="AF1091" s="26" t="e">
        <f t="shared" si="115"/>
        <v>#VALUE!</v>
      </c>
      <c r="AG1091" s="7"/>
      <c r="AH1091" s="7"/>
      <c r="AI1091" s="7"/>
      <c r="AJ1091" s="7"/>
      <c r="AK1091" s="7"/>
      <c r="AL1091" s="7"/>
      <c r="AN1091" s="26" t="e">
        <f t="shared" si="116"/>
        <v>#VALUE!</v>
      </c>
      <c r="AO1091" s="7"/>
      <c r="AP1091" s="7"/>
      <c r="AQ1091" s="7"/>
      <c r="AR1091" s="7"/>
      <c r="AS1091" s="7"/>
      <c r="AT1091" s="7"/>
      <c r="AV1091" s="26" t="e">
        <f t="shared" si="117"/>
        <v>#VALUE!</v>
      </c>
      <c r="AW1091" s="7"/>
      <c r="AX1091" s="7"/>
      <c r="AY1091" s="7"/>
      <c r="AZ1091" s="7"/>
      <c r="BA1091" s="7"/>
      <c r="BB1091" s="7"/>
    </row>
    <row r="1092" spans="1:54" x14ac:dyDescent="0.45">
      <c r="A1092" s="48">
        <f t="shared" si="118"/>
        <v>43085</v>
      </c>
      <c r="B1092" s="60"/>
      <c r="C1092" s="61">
        <f>INDEX(($I$12:$N$1473,$Q$12:$V$1473,$Y$12:$AD$1473),$A1092-VLOOKUP($C$3,$CA$3:$CC$10,3,FALSE)+1,3,VLOOKUP($C$3,$CA$3:$CB$10,2,FALSE))</f>
        <v>13.6</v>
      </c>
      <c r="D1092" s="61">
        <f>INDEX(($I$12:$N$1473,$Q$12:$V$1473,$Y$12:$AD$1473),$A1092-VLOOKUP($C$3,$CA$3:$CC$10,3,FALSE)+1,4,VLOOKUP($C$3,$CA$3:$CB$10,2,FALSE))</f>
        <v>14.61</v>
      </c>
      <c r="E1092" s="61">
        <f>INDEX(($I$12:$N$1473,$Q$12:$V$1473,$Y$12:$AD$1473),$A1092-VLOOKUP($C$3,$CA$3:$CC$10,3,FALSE)+1,5,VLOOKUP($C$3,$CA$3:$CB$10,2,FALSE))</f>
        <v>1.8</v>
      </c>
      <c r="F1092" s="62">
        <f>INDEX(($I$12:$N$1473,$Q$12:$V$1473,$Y$12:$AD$1473),$A1092-VLOOKUP($C$3,$CA$3:$CC$10,3,FALSE)+1,6,VLOOKUP($C$3,$CA$3:$CB$10,2,FALSE))</f>
        <v>7</v>
      </c>
      <c r="G1092" s="30"/>
      <c r="H1092" s="26">
        <f t="shared" si="112"/>
        <v>43085</v>
      </c>
      <c r="I1092" s="7" t="s">
        <v>1100</v>
      </c>
      <c r="J1092" s="7" t="s">
        <v>20</v>
      </c>
      <c r="K1092" s="7">
        <v>12.6</v>
      </c>
      <c r="L1092" s="7"/>
      <c r="M1092" s="7">
        <v>4.5999999999999996</v>
      </c>
      <c r="N1092" s="7">
        <v>6.2</v>
      </c>
      <c r="P1092" s="26">
        <f t="shared" si="113"/>
        <v>43085</v>
      </c>
      <c r="Q1092" s="7" t="s">
        <v>1100</v>
      </c>
      <c r="R1092" s="7" t="s">
        <v>20</v>
      </c>
      <c r="S1092" s="7"/>
      <c r="T1092" s="7"/>
      <c r="U1092" s="7"/>
      <c r="V1092" s="7"/>
      <c r="X1092" s="26">
        <f t="shared" si="114"/>
        <v>43085</v>
      </c>
      <c r="Y1092" s="174" t="s">
        <v>1100</v>
      </c>
      <c r="Z1092" s="174" t="s">
        <v>20</v>
      </c>
      <c r="AA1092" s="174">
        <v>13.6</v>
      </c>
      <c r="AB1092" s="174">
        <v>14.61</v>
      </c>
      <c r="AC1092" s="174">
        <v>1.8</v>
      </c>
      <c r="AD1092" s="174">
        <v>7</v>
      </c>
      <c r="AF1092" s="26" t="e">
        <f t="shared" si="115"/>
        <v>#VALUE!</v>
      </c>
      <c r="AG1092" s="7"/>
      <c r="AH1092" s="7"/>
      <c r="AI1092" s="7"/>
      <c r="AJ1092" s="7"/>
      <c r="AK1092" s="7"/>
      <c r="AL1092" s="7"/>
      <c r="AN1092" s="26" t="e">
        <f t="shared" si="116"/>
        <v>#VALUE!</v>
      </c>
      <c r="AO1092" s="7"/>
      <c r="AP1092" s="7"/>
      <c r="AQ1092" s="7"/>
      <c r="AR1092" s="7"/>
      <c r="AS1092" s="7"/>
      <c r="AT1092" s="7"/>
      <c r="AV1092" s="26" t="e">
        <f t="shared" si="117"/>
        <v>#VALUE!</v>
      </c>
      <c r="AW1092" s="7"/>
      <c r="AX1092" s="7"/>
      <c r="AY1092" s="7"/>
      <c r="AZ1092" s="7"/>
      <c r="BA1092" s="7"/>
      <c r="BB1092" s="7"/>
    </row>
    <row r="1093" spans="1:54" x14ac:dyDescent="0.45">
      <c r="A1093" s="48">
        <f t="shared" si="118"/>
        <v>43086</v>
      </c>
      <c r="B1093" s="60"/>
      <c r="C1093" s="61">
        <f>INDEX(($I$12:$N$1473,$Q$12:$V$1473,$Y$12:$AD$1473),$A1093-VLOOKUP($C$3,$CA$3:$CC$10,3,FALSE)+1,3,VLOOKUP($C$3,$CA$3:$CB$10,2,FALSE))</f>
        <v>14.05</v>
      </c>
      <c r="D1093" s="61">
        <f>INDEX(($I$12:$N$1473,$Q$12:$V$1473,$Y$12:$AD$1473),$A1093-VLOOKUP($C$3,$CA$3:$CC$10,3,FALSE)+1,4,VLOOKUP($C$3,$CA$3:$CB$10,2,FALSE))</f>
        <v>14.61</v>
      </c>
      <c r="E1093" s="61">
        <f>INDEX(($I$12:$N$1473,$Q$12:$V$1473,$Y$12:$AD$1473),$A1093-VLOOKUP($C$3,$CA$3:$CC$10,3,FALSE)+1,5,VLOOKUP($C$3,$CA$3:$CB$10,2,FALSE))</f>
        <v>-1.2</v>
      </c>
      <c r="F1093" s="62">
        <f>INDEX(($I$12:$N$1473,$Q$12:$V$1473,$Y$12:$AD$1473),$A1093-VLOOKUP($C$3,$CA$3:$CC$10,3,FALSE)+1,6,VLOOKUP($C$3,$CA$3:$CB$10,2,FALSE))</f>
        <v>9.1</v>
      </c>
      <c r="G1093" s="30"/>
      <c r="H1093" s="26">
        <f t="shared" si="112"/>
        <v>43086</v>
      </c>
      <c r="I1093" s="7" t="s">
        <v>1101</v>
      </c>
      <c r="J1093" s="7" t="s">
        <v>20</v>
      </c>
      <c r="K1093" s="7">
        <v>12</v>
      </c>
      <c r="L1093" s="7"/>
      <c r="M1093" s="7">
        <v>2.8</v>
      </c>
      <c r="N1093" s="7">
        <v>9.1999999999999993</v>
      </c>
      <c r="P1093" s="26">
        <f t="shared" si="113"/>
        <v>43086</v>
      </c>
      <c r="Q1093" s="7" t="s">
        <v>1101</v>
      </c>
      <c r="R1093" s="7" t="s">
        <v>20</v>
      </c>
      <c r="S1093" s="7"/>
      <c r="T1093" s="7"/>
      <c r="U1093" s="7"/>
      <c r="V1093" s="7"/>
      <c r="X1093" s="26">
        <f t="shared" si="114"/>
        <v>43086</v>
      </c>
      <c r="Y1093" s="174" t="s">
        <v>1101</v>
      </c>
      <c r="Z1093" s="174" t="s">
        <v>20</v>
      </c>
      <c r="AA1093" s="174">
        <v>14.05</v>
      </c>
      <c r="AB1093" s="174">
        <v>14.61</v>
      </c>
      <c r="AC1093" s="174">
        <v>-1.2</v>
      </c>
      <c r="AD1093" s="174">
        <v>9.1</v>
      </c>
      <c r="AF1093" s="26" t="e">
        <f t="shared" si="115"/>
        <v>#VALUE!</v>
      </c>
      <c r="AG1093" s="7"/>
      <c r="AH1093" s="7"/>
      <c r="AI1093" s="7"/>
      <c r="AJ1093" s="7"/>
      <c r="AK1093" s="7"/>
      <c r="AL1093" s="7"/>
      <c r="AN1093" s="26" t="e">
        <f t="shared" si="116"/>
        <v>#VALUE!</v>
      </c>
      <c r="AO1093" s="7"/>
      <c r="AP1093" s="7"/>
      <c r="AQ1093" s="7"/>
      <c r="AR1093" s="7"/>
      <c r="AS1093" s="7"/>
      <c r="AT1093" s="7"/>
      <c r="AV1093" s="26" t="e">
        <f t="shared" si="117"/>
        <v>#VALUE!</v>
      </c>
      <c r="AW1093" s="7"/>
      <c r="AX1093" s="7"/>
      <c r="AY1093" s="7"/>
      <c r="AZ1093" s="7"/>
      <c r="BA1093" s="7"/>
      <c r="BB1093" s="7"/>
    </row>
    <row r="1094" spans="1:54" x14ac:dyDescent="0.45">
      <c r="A1094" s="48">
        <f t="shared" si="118"/>
        <v>43087</v>
      </c>
      <c r="B1094" s="60"/>
      <c r="C1094" s="61">
        <f>INDEX(($I$12:$N$1473,$Q$12:$V$1473,$Y$12:$AD$1473),$A1094-VLOOKUP($C$3,$CA$3:$CC$10,3,FALSE)+1,3,VLOOKUP($C$3,$CA$3:$CB$10,2,FALSE))</f>
        <v>11.7</v>
      </c>
      <c r="D1094" s="61">
        <f>INDEX(($I$12:$N$1473,$Q$12:$V$1473,$Y$12:$AD$1473),$A1094-VLOOKUP($C$3,$CA$3:$CC$10,3,FALSE)+1,4,VLOOKUP($C$3,$CA$3:$CB$10,2,FALSE))</f>
        <v>14.61</v>
      </c>
      <c r="E1094" s="61">
        <f>INDEX(($I$12:$N$1473,$Q$12:$V$1473,$Y$12:$AD$1473),$A1094-VLOOKUP($C$3,$CA$3:$CC$10,3,FALSE)+1,5,VLOOKUP($C$3,$CA$3:$CB$10,2,FALSE))</f>
        <v>3.8</v>
      </c>
      <c r="F1094" s="62">
        <f>INDEX(($I$12:$N$1473,$Q$12:$V$1473,$Y$12:$AD$1473),$A1094-VLOOKUP($C$3,$CA$3:$CC$10,3,FALSE)+1,6,VLOOKUP($C$3,$CA$3:$CB$10,2,FALSE))</f>
        <v>8.8000000000000007</v>
      </c>
      <c r="G1094" s="30"/>
      <c r="H1094" s="26">
        <f t="shared" si="112"/>
        <v>43087</v>
      </c>
      <c r="I1094" s="7" t="s">
        <v>1102</v>
      </c>
      <c r="J1094" s="7" t="s">
        <v>20</v>
      </c>
      <c r="K1094" s="7">
        <v>11.45</v>
      </c>
      <c r="L1094" s="7"/>
      <c r="M1094" s="7">
        <v>4.5</v>
      </c>
      <c r="N1094" s="7">
        <v>8.6</v>
      </c>
      <c r="P1094" s="26">
        <f t="shared" si="113"/>
        <v>43087</v>
      </c>
      <c r="Q1094" s="7" t="s">
        <v>1102</v>
      </c>
      <c r="R1094" s="7" t="s">
        <v>20</v>
      </c>
      <c r="S1094" s="7"/>
      <c r="T1094" s="7"/>
      <c r="U1094" s="7"/>
      <c r="V1094" s="7"/>
      <c r="X1094" s="26">
        <f t="shared" si="114"/>
        <v>43087</v>
      </c>
      <c r="Y1094" s="174" t="s">
        <v>1102</v>
      </c>
      <c r="Z1094" s="174" t="s">
        <v>20</v>
      </c>
      <c r="AA1094" s="174">
        <v>11.7</v>
      </c>
      <c r="AB1094" s="174">
        <v>14.61</v>
      </c>
      <c r="AC1094" s="174">
        <v>3.8</v>
      </c>
      <c r="AD1094" s="174">
        <v>8.8000000000000007</v>
      </c>
      <c r="AF1094" s="26" t="e">
        <f t="shared" si="115"/>
        <v>#VALUE!</v>
      </c>
      <c r="AG1094" s="7"/>
      <c r="AH1094" s="7"/>
      <c r="AI1094" s="7"/>
      <c r="AJ1094" s="7"/>
      <c r="AK1094" s="7"/>
      <c r="AL1094" s="7"/>
      <c r="AN1094" s="26" t="e">
        <f t="shared" si="116"/>
        <v>#VALUE!</v>
      </c>
      <c r="AO1094" s="7"/>
      <c r="AP1094" s="7"/>
      <c r="AQ1094" s="7"/>
      <c r="AR1094" s="7"/>
      <c r="AS1094" s="7"/>
      <c r="AT1094" s="7"/>
      <c r="AV1094" s="26" t="e">
        <f t="shared" si="117"/>
        <v>#VALUE!</v>
      </c>
      <c r="AW1094" s="7"/>
      <c r="AX1094" s="7"/>
      <c r="AY1094" s="7"/>
      <c r="AZ1094" s="7"/>
      <c r="BA1094" s="7"/>
      <c r="BB1094" s="7"/>
    </row>
    <row r="1095" spans="1:54" x14ac:dyDescent="0.45">
      <c r="A1095" s="48">
        <f t="shared" si="118"/>
        <v>43088</v>
      </c>
      <c r="B1095" s="60"/>
      <c r="C1095" s="61">
        <f>INDEX(($I$12:$N$1473,$Q$12:$V$1473,$Y$12:$AD$1473),$A1095-VLOOKUP($C$3,$CA$3:$CC$10,3,FALSE)+1,3,VLOOKUP($C$3,$CA$3:$CB$10,2,FALSE))</f>
        <v>14.65</v>
      </c>
      <c r="D1095" s="61">
        <f>INDEX(($I$12:$N$1473,$Q$12:$V$1473,$Y$12:$AD$1473),$A1095-VLOOKUP($C$3,$CA$3:$CC$10,3,FALSE)+1,4,VLOOKUP($C$3,$CA$3:$CB$10,2,FALSE))</f>
        <v>14.61</v>
      </c>
      <c r="E1095" s="61">
        <f>INDEX(($I$12:$N$1473,$Q$12:$V$1473,$Y$12:$AD$1473),$A1095-VLOOKUP($C$3,$CA$3:$CC$10,3,FALSE)+1,5,VLOOKUP($C$3,$CA$3:$CB$10,2,FALSE))</f>
        <v>0.5</v>
      </c>
      <c r="F1095" s="62">
        <f>INDEX(($I$12:$N$1473,$Q$12:$V$1473,$Y$12:$AD$1473),$A1095-VLOOKUP($C$3,$CA$3:$CC$10,3,FALSE)+1,6,VLOOKUP($C$3,$CA$3:$CB$10,2,FALSE))</f>
        <v>6.2</v>
      </c>
      <c r="G1095" s="30"/>
      <c r="H1095" s="26">
        <f t="shared" si="112"/>
        <v>43088</v>
      </c>
      <c r="I1095" s="7" t="s">
        <v>1103</v>
      </c>
      <c r="J1095" s="7" t="s">
        <v>20</v>
      </c>
      <c r="K1095" s="7">
        <v>13.1</v>
      </c>
      <c r="L1095" s="7"/>
      <c r="M1095" s="7">
        <v>3.4</v>
      </c>
      <c r="N1095" s="7">
        <v>6.4</v>
      </c>
      <c r="P1095" s="26">
        <f t="shared" si="113"/>
        <v>43088</v>
      </c>
      <c r="Q1095" s="7" t="s">
        <v>1103</v>
      </c>
      <c r="R1095" s="7" t="s">
        <v>20</v>
      </c>
      <c r="S1095" s="7"/>
      <c r="T1095" s="7"/>
      <c r="U1095" s="7"/>
      <c r="V1095" s="7"/>
      <c r="X1095" s="26">
        <f t="shared" si="114"/>
        <v>43088</v>
      </c>
      <c r="Y1095" s="174" t="s">
        <v>1103</v>
      </c>
      <c r="Z1095" s="174" t="s">
        <v>20</v>
      </c>
      <c r="AA1095" s="174">
        <v>14.65</v>
      </c>
      <c r="AB1095" s="174">
        <v>14.61</v>
      </c>
      <c r="AC1095" s="174">
        <v>0.5</v>
      </c>
      <c r="AD1095" s="174">
        <v>6.2</v>
      </c>
      <c r="AF1095" s="26" t="e">
        <f t="shared" si="115"/>
        <v>#VALUE!</v>
      </c>
      <c r="AG1095" s="7"/>
      <c r="AH1095" s="7"/>
      <c r="AI1095" s="7"/>
      <c r="AJ1095" s="7"/>
      <c r="AK1095" s="7"/>
      <c r="AL1095" s="7"/>
      <c r="AN1095" s="26" t="e">
        <f t="shared" si="116"/>
        <v>#VALUE!</v>
      </c>
      <c r="AO1095" s="7"/>
      <c r="AP1095" s="7"/>
      <c r="AQ1095" s="7"/>
      <c r="AR1095" s="7"/>
      <c r="AS1095" s="7"/>
      <c r="AT1095" s="7"/>
      <c r="AV1095" s="26" t="e">
        <f t="shared" si="117"/>
        <v>#VALUE!</v>
      </c>
      <c r="AW1095" s="7"/>
      <c r="AX1095" s="7"/>
      <c r="AY1095" s="7"/>
      <c r="AZ1095" s="7"/>
      <c r="BA1095" s="7"/>
      <c r="BB1095" s="7"/>
    </row>
    <row r="1096" spans="1:54" x14ac:dyDescent="0.45">
      <c r="A1096" s="48">
        <f t="shared" si="118"/>
        <v>43089</v>
      </c>
      <c r="B1096" s="60"/>
      <c r="C1096" s="61">
        <f>INDEX(($I$12:$N$1473,$Q$12:$V$1473,$Y$12:$AD$1473),$A1096-VLOOKUP($C$3,$CA$3:$CC$10,3,FALSE)+1,3,VLOOKUP($C$3,$CA$3:$CB$10,2,FALSE))</f>
        <v>12.25</v>
      </c>
      <c r="D1096" s="61">
        <f>INDEX(($I$12:$N$1473,$Q$12:$V$1473,$Y$12:$AD$1473),$A1096-VLOOKUP($C$3,$CA$3:$CC$10,3,FALSE)+1,4,VLOOKUP($C$3,$CA$3:$CB$10,2,FALSE))</f>
        <v>14.61</v>
      </c>
      <c r="E1096" s="61">
        <f>INDEX(($I$12:$N$1473,$Q$12:$V$1473,$Y$12:$AD$1473),$A1096-VLOOKUP($C$3,$CA$3:$CC$10,3,FALSE)+1,5,VLOOKUP($C$3,$CA$3:$CB$10,2,FALSE))</f>
        <v>2.5</v>
      </c>
      <c r="F1096" s="62">
        <f>INDEX(($I$12:$N$1473,$Q$12:$V$1473,$Y$12:$AD$1473),$A1096-VLOOKUP($C$3,$CA$3:$CC$10,3,FALSE)+1,6,VLOOKUP($C$3,$CA$3:$CB$10,2,FALSE))</f>
        <v>9</v>
      </c>
      <c r="G1096" s="30"/>
      <c r="H1096" s="26">
        <f t="shared" si="112"/>
        <v>43089</v>
      </c>
      <c r="I1096" s="7" t="s">
        <v>1104</v>
      </c>
      <c r="J1096" s="7" t="s">
        <v>20</v>
      </c>
      <c r="K1096" s="7">
        <v>11.5</v>
      </c>
      <c r="L1096" s="7"/>
      <c r="M1096" s="7">
        <v>3.6</v>
      </c>
      <c r="N1096" s="7">
        <v>9.4</v>
      </c>
      <c r="P1096" s="26">
        <f t="shared" si="113"/>
        <v>43089</v>
      </c>
      <c r="Q1096" s="7" t="s">
        <v>1104</v>
      </c>
      <c r="R1096" s="7" t="s">
        <v>20</v>
      </c>
      <c r="S1096" s="7"/>
      <c r="T1096" s="7"/>
      <c r="U1096" s="7"/>
      <c r="V1096" s="7"/>
      <c r="X1096" s="26">
        <f t="shared" si="114"/>
        <v>43089</v>
      </c>
      <c r="Y1096" s="174" t="s">
        <v>1104</v>
      </c>
      <c r="Z1096" s="174" t="s">
        <v>20</v>
      </c>
      <c r="AA1096" s="174">
        <v>12.25</v>
      </c>
      <c r="AB1096" s="174">
        <v>14.61</v>
      </c>
      <c r="AC1096" s="174">
        <v>2.5</v>
      </c>
      <c r="AD1096" s="174">
        <v>9</v>
      </c>
      <c r="AF1096" s="26" t="e">
        <f t="shared" si="115"/>
        <v>#VALUE!</v>
      </c>
      <c r="AG1096" s="7"/>
      <c r="AH1096" s="7"/>
      <c r="AI1096" s="7"/>
      <c r="AJ1096" s="7"/>
      <c r="AK1096" s="7"/>
      <c r="AL1096" s="7"/>
      <c r="AN1096" s="26" t="e">
        <f t="shared" si="116"/>
        <v>#VALUE!</v>
      </c>
      <c r="AO1096" s="7"/>
      <c r="AP1096" s="7"/>
      <c r="AQ1096" s="7"/>
      <c r="AR1096" s="7"/>
      <c r="AS1096" s="7"/>
      <c r="AT1096" s="7"/>
      <c r="AV1096" s="26" t="e">
        <f t="shared" si="117"/>
        <v>#VALUE!</v>
      </c>
      <c r="AW1096" s="7"/>
      <c r="AX1096" s="7"/>
      <c r="AY1096" s="7"/>
      <c r="AZ1096" s="7"/>
      <c r="BA1096" s="7"/>
      <c r="BB1096" s="7"/>
    </row>
    <row r="1097" spans="1:54" x14ac:dyDescent="0.45">
      <c r="A1097" s="48">
        <f t="shared" si="118"/>
        <v>43090</v>
      </c>
      <c r="B1097" s="60"/>
      <c r="C1097" s="61">
        <f>INDEX(($I$12:$N$1473,$Q$12:$V$1473,$Y$12:$AD$1473),$A1097-VLOOKUP($C$3,$CA$3:$CC$10,3,FALSE)+1,3,VLOOKUP($C$3,$CA$3:$CB$10,2,FALSE))</f>
        <v>9</v>
      </c>
      <c r="D1097" s="61">
        <f>INDEX(($I$12:$N$1473,$Q$12:$V$1473,$Y$12:$AD$1473),$A1097-VLOOKUP($C$3,$CA$3:$CC$10,3,FALSE)+1,4,VLOOKUP($C$3,$CA$3:$CB$10,2,FALSE))</f>
        <v>14.61</v>
      </c>
      <c r="E1097" s="61">
        <f>INDEX(($I$12:$N$1473,$Q$12:$V$1473,$Y$12:$AD$1473),$A1097-VLOOKUP($C$3,$CA$3:$CC$10,3,FALSE)+1,5,VLOOKUP($C$3,$CA$3:$CB$10,2,FALSE))</f>
        <v>7.5</v>
      </c>
      <c r="F1097" s="62">
        <f>INDEX(($I$12:$N$1473,$Q$12:$V$1473,$Y$12:$AD$1473),$A1097-VLOOKUP($C$3,$CA$3:$CC$10,3,FALSE)+1,6,VLOOKUP($C$3,$CA$3:$CB$10,2,FALSE))</f>
        <v>10.5</v>
      </c>
      <c r="G1097" s="30"/>
      <c r="H1097" s="26">
        <f t="shared" si="112"/>
        <v>43090</v>
      </c>
      <c r="I1097" s="7" t="s">
        <v>1105</v>
      </c>
      <c r="J1097" s="7" t="s">
        <v>20</v>
      </c>
      <c r="K1097" s="7">
        <v>7.9</v>
      </c>
      <c r="L1097" s="7"/>
      <c r="M1097" s="7">
        <v>9</v>
      </c>
      <c r="N1097" s="7">
        <v>11.2</v>
      </c>
      <c r="P1097" s="26">
        <f t="shared" si="113"/>
        <v>43090</v>
      </c>
      <c r="Q1097" s="7" t="s">
        <v>1105</v>
      </c>
      <c r="R1097" s="7" t="s">
        <v>20</v>
      </c>
      <c r="S1097" s="7"/>
      <c r="T1097" s="7"/>
      <c r="U1097" s="7"/>
      <c r="V1097" s="7"/>
      <c r="X1097" s="26">
        <f t="shared" si="114"/>
        <v>43090</v>
      </c>
      <c r="Y1097" s="174" t="s">
        <v>1105</v>
      </c>
      <c r="Z1097" s="174" t="s">
        <v>20</v>
      </c>
      <c r="AA1097" s="174">
        <v>9</v>
      </c>
      <c r="AB1097" s="174">
        <v>14.61</v>
      </c>
      <c r="AC1097" s="174">
        <v>7.5</v>
      </c>
      <c r="AD1097" s="174">
        <v>10.5</v>
      </c>
      <c r="AF1097" s="26" t="e">
        <f t="shared" si="115"/>
        <v>#VALUE!</v>
      </c>
      <c r="AG1097" s="7"/>
      <c r="AH1097" s="7"/>
      <c r="AI1097" s="7"/>
      <c r="AJ1097" s="7"/>
      <c r="AK1097" s="7"/>
      <c r="AL1097" s="7"/>
      <c r="AN1097" s="26" t="e">
        <f t="shared" si="116"/>
        <v>#VALUE!</v>
      </c>
      <c r="AO1097" s="7"/>
      <c r="AP1097" s="7"/>
      <c r="AQ1097" s="7"/>
      <c r="AR1097" s="7"/>
      <c r="AS1097" s="7"/>
      <c r="AT1097" s="7"/>
      <c r="AV1097" s="26" t="e">
        <f t="shared" si="117"/>
        <v>#VALUE!</v>
      </c>
      <c r="AW1097" s="7"/>
      <c r="AX1097" s="7"/>
      <c r="AY1097" s="7"/>
      <c r="AZ1097" s="7"/>
      <c r="BA1097" s="7"/>
      <c r="BB1097" s="7"/>
    </row>
    <row r="1098" spans="1:54" x14ac:dyDescent="0.45">
      <c r="A1098" s="48">
        <f t="shared" si="118"/>
        <v>43091</v>
      </c>
      <c r="B1098" s="60"/>
      <c r="C1098" s="61">
        <f>INDEX(($I$12:$N$1473,$Q$12:$V$1473,$Y$12:$AD$1473),$A1098-VLOOKUP($C$3,$CA$3:$CC$10,3,FALSE)+1,3,VLOOKUP($C$3,$CA$3:$CB$10,2,FALSE))</f>
        <v>9.1999999999999993</v>
      </c>
      <c r="D1098" s="61">
        <f>INDEX(($I$12:$N$1473,$Q$12:$V$1473,$Y$12:$AD$1473),$A1098-VLOOKUP($C$3,$CA$3:$CC$10,3,FALSE)+1,4,VLOOKUP($C$3,$CA$3:$CB$10,2,FALSE))</f>
        <v>14.61</v>
      </c>
      <c r="E1098" s="61">
        <f>INDEX(($I$12:$N$1473,$Q$12:$V$1473,$Y$12:$AD$1473),$A1098-VLOOKUP($C$3,$CA$3:$CC$10,3,FALSE)+1,5,VLOOKUP($C$3,$CA$3:$CB$10,2,FALSE))</f>
        <v>7.2</v>
      </c>
      <c r="F1098" s="62">
        <f>INDEX(($I$12:$N$1473,$Q$12:$V$1473,$Y$12:$AD$1473),$A1098-VLOOKUP($C$3,$CA$3:$CC$10,3,FALSE)+1,6,VLOOKUP($C$3,$CA$3:$CB$10,2,FALSE))</f>
        <v>10.4</v>
      </c>
      <c r="G1098" s="30"/>
      <c r="H1098" s="26">
        <f t="shared" si="112"/>
        <v>43091</v>
      </c>
      <c r="I1098" s="7" t="s">
        <v>1106</v>
      </c>
      <c r="J1098" s="7" t="s">
        <v>20</v>
      </c>
      <c r="K1098" s="7">
        <v>8.0500000000000007</v>
      </c>
      <c r="L1098" s="7"/>
      <c r="M1098" s="7">
        <v>9</v>
      </c>
      <c r="N1098" s="7">
        <v>10.9</v>
      </c>
      <c r="P1098" s="26">
        <f t="shared" si="113"/>
        <v>43091</v>
      </c>
      <c r="Q1098" s="7" t="s">
        <v>1106</v>
      </c>
      <c r="R1098" s="7" t="s">
        <v>20</v>
      </c>
      <c r="S1098" s="7"/>
      <c r="T1098" s="7"/>
      <c r="U1098" s="7"/>
      <c r="V1098" s="7"/>
      <c r="X1098" s="26">
        <f t="shared" si="114"/>
        <v>43091</v>
      </c>
      <c r="Y1098" s="174" t="s">
        <v>1106</v>
      </c>
      <c r="Z1098" s="174" t="s">
        <v>20</v>
      </c>
      <c r="AA1098" s="174">
        <v>9.1999999999999993</v>
      </c>
      <c r="AB1098" s="174">
        <v>14.61</v>
      </c>
      <c r="AC1098" s="174">
        <v>7.2</v>
      </c>
      <c r="AD1098" s="174">
        <v>10.4</v>
      </c>
      <c r="AF1098" s="26" t="e">
        <f t="shared" si="115"/>
        <v>#VALUE!</v>
      </c>
      <c r="AG1098" s="7"/>
      <c r="AH1098" s="7"/>
      <c r="AI1098" s="7"/>
      <c r="AJ1098" s="7"/>
      <c r="AK1098" s="7"/>
      <c r="AL1098" s="7"/>
      <c r="AN1098" s="26" t="e">
        <f t="shared" si="116"/>
        <v>#VALUE!</v>
      </c>
      <c r="AO1098" s="7"/>
      <c r="AP1098" s="7"/>
      <c r="AQ1098" s="7"/>
      <c r="AR1098" s="7"/>
      <c r="AS1098" s="7"/>
      <c r="AT1098" s="7"/>
      <c r="AV1098" s="26" t="e">
        <f t="shared" si="117"/>
        <v>#VALUE!</v>
      </c>
      <c r="AW1098" s="7"/>
      <c r="AX1098" s="7"/>
      <c r="AY1098" s="7"/>
      <c r="AZ1098" s="7"/>
      <c r="BA1098" s="7"/>
      <c r="BB1098" s="7"/>
    </row>
    <row r="1099" spans="1:54" x14ac:dyDescent="0.45">
      <c r="A1099" s="48">
        <f t="shared" si="118"/>
        <v>43092</v>
      </c>
      <c r="B1099" s="60"/>
      <c r="C1099" s="61">
        <f>INDEX(($I$12:$N$1473,$Q$12:$V$1473,$Y$12:$AD$1473),$A1099-VLOOKUP($C$3,$CA$3:$CC$10,3,FALSE)+1,3,VLOOKUP($C$3,$CA$3:$CB$10,2,FALSE))</f>
        <v>9.1999999999999993</v>
      </c>
      <c r="D1099" s="61">
        <f>INDEX(($I$12:$N$1473,$Q$12:$V$1473,$Y$12:$AD$1473),$A1099-VLOOKUP($C$3,$CA$3:$CC$10,3,FALSE)+1,4,VLOOKUP($C$3,$CA$3:$CB$10,2,FALSE))</f>
        <v>14.61</v>
      </c>
      <c r="E1099" s="61">
        <f>INDEX(($I$12:$N$1473,$Q$12:$V$1473,$Y$12:$AD$1473),$A1099-VLOOKUP($C$3,$CA$3:$CC$10,3,FALSE)+1,5,VLOOKUP($C$3,$CA$3:$CB$10,2,FALSE))</f>
        <v>8.5</v>
      </c>
      <c r="F1099" s="62">
        <f>INDEX(($I$12:$N$1473,$Q$12:$V$1473,$Y$12:$AD$1473),$A1099-VLOOKUP($C$3,$CA$3:$CC$10,3,FALSE)+1,6,VLOOKUP($C$3,$CA$3:$CB$10,2,FALSE))</f>
        <v>9.1</v>
      </c>
      <c r="G1099" s="30"/>
      <c r="H1099" s="26">
        <f t="shared" si="112"/>
        <v>43092</v>
      </c>
      <c r="I1099" s="7" t="s">
        <v>1107</v>
      </c>
      <c r="J1099" s="7" t="s">
        <v>20</v>
      </c>
      <c r="K1099" s="7">
        <v>8.5500000000000007</v>
      </c>
      <c r="L1099" s="7"/>
      <c r="M1099" s="7">
        <v>9.1</v>
      </c>
      <c r="N1099" s="7">
        <v>9.8000000000000007</v>
      </c>
      <c r="P1099" s="26">
        <f t="shared" si="113"/>
        <v>43092</v>
      </c>
      <c r="Q1099" s="7" t="s">
        <v>1107</v>
      </c>
      <c r="R1099" s="7" t="s">
        <v>20</v>
      </c>
      <c r="S1099" s="7"/>
      <c r="T1099" s="7"/>
      <c r="U1099" s="7"/>
      <c r="V1099" s="7"/>
      <c r="X1099" s="26">
        <f t="shared" si="114"/>
        <v>43092</v>
      </c>
      <c r="Y1099" s="174" t="s">
        <v>1107</v>
      </c>
      <c r="Z1099" s="174" t="s">
        <v>20</v>
      </c>
      <c r="AA1099" s="174">
        <v>9.1999999999999993</v>
      </c>
      <c r="AB1099" s="174">
        <v>14.61</v>
      </c>
      <c r="AC1099" s="174">
        <v>8.5</v>
      </c>
      <c r="AD1099" s="174">
        <v>9.1</v>
      </c>
      <c r="AF1099" s="26" t="e">
        <f t="shared" si="115"/>
        <v>#VALUE!</v>
      </c>
      <c r="AG1099" s="7"/>
      <c r="AH1099" s="7"/>
      <c r="AI1099" s="7"/>
      <c r="AJ1099" s="7"/>
      <c r="AK1099" s="7"/>
      <c r="AL1099" s="7"/>
      <c r="AN1099" s="26" t="e">
        <f t="shared" si="116"/>
        <v>#VALUE!</v>
      </c>
      <c r="AO1099" s="7"/>
      <c r="AP1099" s="7"/>
      <c r="AQ1099" s="7"/>
      <c r="AR1099" s="7"/>
      <c r="AS1099" s="7"/>
      <c r="AT1099" s="7"/>
      <c r="AV1099" s="26" t="e">
        <f t="shared" si="117"/>
        <v>#VALUE!</v>
      </c>
      <c r="AW1099" s="7"/>
      <c r="AX1099" s="7"/>
      <c r="AY1099" s="7"/>
      <c r="AZ1099" s="7"/>
      <c r="BA1099" s="7"/>
      <c r="BB1099" s="7"/>
    </row>
    <row r="1100" spans="1:54" x14ac:dyDescent="0.45">
      <c r="A1100" s="48">
        <f t="shared" si="118"/>
        <v>43093</v>
      </c>
      <c r="B1100" s="60"/>
      <c r="C1100" s="61">
        <f>INDEX(($I$12:$N$1473,$Q$12:$V$1473,$Y$12:$AD$1473),$A1100-VLOOKUP($C$3,$CA$3:$CC$10,3,FALSE)+1,3,VLOOKUP($C$3,$CA$3:$CB$10,2,FALSE))</f>
        <v>9.6999999999999993</v>
      </c>
      <c r="D1100" s="61">
        <f>INDEX(($I$12:$N$1473,$Q$12:$V$1473,$Y$12:$AD$1473),$A1100-VLOOKUP($C$3,$CA$3:$CC$10,3,FALSE)+1,4,VLOOKUP($C$3,$CA$3:$CB$10,2,FALSE))</f>
        <v>14.61</v>
      </c>
      <c r="E1100" s="61">
        <f>INDEX(($I$12:$N$1473,$Q$12:$V$1473,$Y$12:$AD$1473),$A1100-VLOOKUP($C$3,$CA$3:$CC$10,3,FALSE)+1,5,VLOOKUP($C$3,$CA$3:$CB$10,2,FALSE))</f>
        <v>8</v>
      </c>
      <c r="F1100" s="62">
        <f>INDEX(($I$12:$N$1473,$Q$12:$V$1473,$Y$12:$AD$1473),$A1100-VLOOKUP($C$3,$CA$3:$CC$10,3,FALSE)+1,6,VLOOKUP($C$3,$CA$3:$CB$10,2,FALSE))</f>
        <v>8.6</v>
      </c>
      <c r="G1100" s="30"/>
      <c r="H1100" s="26">
        <f t="shared" si="112"/>
        <v>43093</v>
      </c>
      <c r="I1100" s="7" t="s">
        <v>1108</v>
      </c>
      <c r="J1100" s="7" t="s">
        <v>20</v>
      </c>
      <c r="K1100" s="7">
        <v>9.1</v>
      </c>
      <c r="L1100" s="7"/>
      <c r="M1100" s="7">
        <v>8.6999999999999993</v>
      </c>
      <c r="N1100" s="7">
        <v>9.1</v>
      </c>
      <c r="P1100" s="26">
        <f t="shared" si="113"/>
        <v>43093</v>
      </c>
      <c r="Q1100" s="7" t="s">
        <v>1108</v>
      </c>
      <c r="R1100" s="7" t="s">
        <v>20</v>
      </c>
      <c r="S1100" s="7"/>
      <c r="T1100" s="7"/>
      <c r="U1100" s="7"/>
      <c r="V1100" s="7"/>
      <c r="X1100" s="26">
        <f t="shared" si="114"/>
        <v>43093</v>
      </c>
      <c r="Y1100" s="174" t="s">
        <v>1108</v>
      </c>
      <c r="Z1100" s="174" t="s">
        <v>20</v>
      </c>
      <c r="AA1100" s="174">
        <v>9.6999999999999993</v>
      </c>
      <c r="AB1100" s="174">
        <v>14.61</v>
      </c>
      <c r="AC1100" s="174">
        <v>8</v>
      </c>
      <c r="AD1100" s="174">
        <v>8.6</v>
      </c>
      <c r="AF1100" s="26" t="e">
        <f t="shared" si="115"/>
        <v>#VALUE!</v>
      </c>
      <c r="AG1100" s="7"/>
      <c r="AH1100" s="7"/>
      <c r="AI1100" s="7"/>
      <c r="AJ1100" s="7"/>
      <c r="AK1100" s="7"/>
      <c r="AL1100" s="7"/>
      <c r="AN1100" s="26" t="e">
        <f t="shared" si="116"/>
        <v>#VALUE!</v>
      </c>
      <c r="AO1100" s="7"/>
      <c r="AP1100" s="7"/>
      <c r="AQ1100" s="7"/>
      <c r="AR1100" s="7"/>
      <c r="AS1100" s="7"/>
      <c r="AT1100" s="7"/>
      <c r="AV1100" s="26" t="e">
        <f t="shared" si="117"/>
        <v>#VALUE!</v>
      </c>
      <c r="AW1100" s="7"/>
      <c r="AX1100" s="7"/>
      <c r="AY1100" s="7"/>
      <c r="AZ1100" s="7"/>
      <c r="BA1100" s="7"/>
      <c r="BB1100" s="7"/>
    </row>
    <row r="1101" spans="1:54" x14ac:dyDescent="0.45">
      <c r="A1101" s="48">
        <f t="shared" si="118"/>
        <v>43094</v>
      </c>
      <c r="B1101" s="60"/>
      <c r="C1101" s="61">
        <f>INDEX(($I$12:$N$1473,$Q$12:$V$1473,$Y$12:$AD$1473),$A1101-VLOOKUP($C$3,$CA$3:$CC$10,3,FALSE)+1,3,VLOOKUP($C$3,$CA$3:$CB$10,2,FALSE))</f>
        <v>12.4</v>
      </c>
      <c r="D1101" s="61">
        <f>INDEX(($I$12:$N$1473,$Q$12:$V$1473,$Y$12:$AD$1473),$A1101-VLOOKUP($C$3,$CA$3:$CC$10,3,FALSE)+1,4,VLOOKUP($C$3,$CA$3:$CB$10,2,FALSE))</f>
        <v>14.61</v>
      </c>
      <c r="E1101" s="61">
        <f>INDEX(($I$12:$N$1473,$Q$12:$V$1473,$Y$12:$AD$1473),$A1101-VLOOKUP($C$3,$CA$3:$CC$10,3,FALSE)+1,5,VLOOKUP($C$3,$CA$3:$CB$10,2,FALSE))</f>
        <v>3.8</v>
      </c>
      <c r="F1101" s="62">
        <f>INDEX(($I$12:$N$1473,$Q$12:$V$1473,$Y$12:$AD$1473),$A1101-VLOOKUP($C$3,$CA$3:$CC$10,3,FALSE)+1,6,VLOOKUP($C$3,$CA$3:$CB$10,2,FALSE))</f>
        <v>7.4</v>
      </c>
      <c r="G1101" s="30"/>
      <c r="H1101" s="26">
        <f t="shared" ref="H1101:H1164" si="119">DATEVALUE(LEFT(I1101,10))</f>
        <v>43094</v>
      </c>
      <c r="I1101" s="7" t="s">
        <v>1109</v>
      </c>
      <c r="J1101" s="7" t="s">
        <v>20</v>
      </c>
      <c r="K1101" s="7">
        <v>12.1</v>
      </c>
      <c r="L1101" s="7"/>
      <c r="M1101" s="7">
        <v>4.3</v>
      </c>
      <c r="N1101" s="7">
        <v>7.5</v>
      </c>
      <c r="P1101" s="26">
        <f t="shared" ref="P1101:P1164" si="120">DATEVALUE(LEFT(Q1101,10))</f>
        <v>43094</v>
      </c>
      <c r="Q1101" s="7" t="s">
        <v>1109</v>
      </c>
      <c r="R1101" s="7" t="s">
        <v>20</v>
      </c>
      <c r="S1101" s="7"/>
      <c r="T1101" s="7"/>
      <c r="U1101" s="7"/>
      <c r="V1101" s="7"/>
      <c r="X1101" s="26">
        <f t="shared" ref="X1101:X1164" si="121">DATEVALUE(LEFT(Y1101,10))</f>
        <v>43094</v>
      </c>
      <c r="Y1101" s="174" t="s">
        <v>1109</v>
      </c>
      <c r="Z1101" s="174" t="s">
        <v>20</v>
      </c>
      <c r="AA1101" s="174">
        <v>12.4</v>
      </c>
      <c r="AB1101" s="174">
        <v>14.61</v>
      </c>
      <c r="AC1101" s="174">
        <v>3.8</v>
      </c>
      <c r="AD1101" s="174">
        <v>7.4</v>
      </c>
      <c r="AF1101" s="26" t="e">
        <f t="shared" ref="AF1101:AF1164" si="122">DATEVALUE(LEFT(AG1101,10))</f>
        <v>#VALUE!</v>
      </c>
      <c r="AG1101" s="7"/>
      <c r="AH1101" s="7"/>
      <c r="AI1101" s="7"/>
      <c r="AJ1101" s="7"/>
      <c r="AK1101" s="7"/>
      <c r="AL1101" s="7"/>
      <c r="AN1101" s="26" t="e">
        <f t="shared" ref="AN1101:AN1164" si="123">DATEVALUE(LEFT(AO1101,10))</f>
        <v>#VALUE!</v>
      </c>
      <c r="AO1101" s="7"/>
      <c r="AP1101" s="7"/>
      <c r="AQ1101" s="7"/>
      <c r="AR1101" s="7"/>
      <c r="AS1101" s="7"/>
      <c r="AT1101" s="7"/>
      <c r="AV1101" s="26" t="e">
        <f t="shared" ref="AV1101:AV1164" si="124">DATEVALUE(LEFT(AW1101,10))</f>
        <v>#VALUE!</v>
      </c>
      <c r="AW1101" s="7"/>
      <c r="AX1101" s="7"/>
      <c r="AY1101" s="7"/>
      <c r="AZ1101" s="7"/>
      <c r="BA1101" s="7"/>
      <c r="BB1101" s="7"/>
    </row>
    <row r="1102" spans="1:54" x14ac:dyDescent="0.45">
      <c r="A1102" s="48">
        <f t="shared" ref="A1102:A1165" si="125">IF(A1101&lt;DATE(YEAR($E$9),MONTH($E$9),DAY($E$9)-1),DATE(YEAR(A1101),MONTH(A1101),DAY(A1101)+1)," ")</f>
        <v>43095</v>
      </c>
      <c r="B1102" s="60"/>
      <c r="C1102" s="61">
        <f>INDEX(($I$12:$N$1473,$Q$12:$V$1473,$Y$12:$AD$1473),$A1102-VLOOKUP($C$3,$CA$3:$CC$10,3,FALSE)+1,3,VLOOKUP($C$3,$CA$3:$CB$10,2,FALSE))</f>
        <v>12.2</v>
      </c>
      <c r="D1102" s="61">
        <f>INDEX(($I$12:$N$1473,$Q$12:$V$1473,$Y$12:$AD$1473),$A1102-VLOOKUP($C$3,$CA$3:$CC$10,3,FALSE)+1,4,VLOOKUP($C$3,$CA$3:$CB$10,2,FALSE))</f>
        <v>14.61</v>
      </c>
      <c r="E1102" s="61">
        <f>INDEX(($I$12:$N$1473,$Q$12:$V$1473,$Y$12:$AD$1473),$A1102-VLOOKUP($C$3,$CA$3:$CC$10,3,FALSE)+1,5,VLOOKUP($C$3,$CA$3:$CB$10,2,FALSE))</f>
        <v>3.8</v>
      </c>
      <c r="F1102" s="62">
        <f>INDEX(($I$12:$N$1473,$Q$12:$V$1473,$Y$12:$AD$1473),$A1102-VLOOKUP($C$3,$CA$3:$CC$10,3,FALSE)+1,6,VLOOKUP($C$3,$CA$3:$CB$10,2,FALSE))</f>
        <v>7.8</v>
      </c>
      <c r="G1102" s="30"/>
      <c r="H1102" s="26">
        <f t="shared" si="119"/>
        <v>43095</v>
      </c>
      <c r="I1102" s="7" t="s">
        <v>1110</v>
      </c>
      <c r="J1102" s="7" t="s">
        <v>20</v>
      </c>
      <c r="K1102" s="7">
        <v>11.8</v>
      </c>
      <c r="L1102" s="7"/>
      <c r="M1102" s="7">
        <v>4.3</v>
      </c>
      <c r="N1102" s="7">
        <v>8.1</v>
      </c>
      <c r="P1102" s="26">
        <f t="shared" si="120"/>
        <v>43095</v>
      </c>
      <c r="Q1102" s="7" t="s">
        <v>1110</v>
      </c>
      <c r="R1102" s="7" t="s">
        <v>20</v>
      </c>
      <c r="S1102" s="7"/>
      <c r="T1102" s="7"/>
      <c r="U1102" s="7"/>
      <c r="V1102" s="7"/>
      <c r="X1102" s="26">
        <f t="shared" si="121"/>
        <v>43095</v>
      </c>
      <c r="Y1102" s="174" t="s">
        <v>1110</v>
      </c>
      <c r="Z1102" s="174" t="s">
        <v>20</v>
      </c>
      <c r="AA1102" s="174">
        <v>12.2</v>
      </c>
      <c r="AB1102" s="174">
        <v>14.61</v>
      </c>
      <c r="AC1102" s="174">
        <v>3.8</v>
      </c>
      <c r="AD1102" s="174">
        <v>7.8</v>
      </c>
      <c r="AF1102" s="26" t="e">
        <f t="shared" si="122"/>
        <v>#VALUE!</v>
      </c>
      <c r="AG1102" s="7"/>
      <c r="AH1102" s="7"/>
      <c r="AI1102" s="7"/>
      <c r="AJ1102" s="7"/>
      <c r="AK1102" s="7"/>
      <c r="AL1102" s="7"/>
      <c r="AN1102" s="26" t="e">
        <f t="shared" si="123"/>
        <v>#VALUE!</v>
      </c>
      <c r="AO1102" s="7"/>
      <c r="AP1102" s="7"/>
      <c r="AQ1102" s="7"/>
      <c r="AR1102" s="7"/>
      <c r="AS1102" s="7"/>
      <c r="AT1102" s="7"/>
      <c r="AV1102" s="26" t="e">
        <f t="shared" si="124"/>
        <v>#VALUE!</v>
      </c>
      <c r="AW1102" s="7"/>
      <c r="AX1102" s="7"/>
      <c r="AY1102" s="7"/>
      <c r="AZ1102" s="7"/>
      <c r="BA1102" s="7"/>
      <c r="BB1102" s="7"/>
    </row>
    <row r="1103" spans="1:54" x14ac:dyDescent="0.45">
      <c r="A1103" s="48">
        <f t="shared" si="125"/>
        <v>43096</v>
      </c>
      <c r="B1103" s="60"/>
      <c r="C1103" s="61">
        <f>INDEX(($I$12:$N$1473,$Q$12:$V$1473,$Y$12:$AD$1473),$A1103-VLOOKUP($C$3,$CA$3:$CC$10,3,FALSE)+1,3,VLOOKUP($C$3,$CA$3:$CB$10,2,FALSE))</f>
        <v>13.3</v>
      </c>
      <c r="D1103" s="61">
        <f>INDEX(($I$12:$N$1473,$Q$12:$V$1473,$Y$12:$AD$1473),$A1103-VLOOKUP($C$3,$CA$3:$CC$10,3,FALSE)+1,4,VLOOKUP($C$3,$CA$3:$CB$10,2,FALSE))</f>
        <v>14.61</v>
      </c>
      <c r="E1103" s="61">
        <f>INDEX(($I$12:$N$1473,$Q$12:$V$1473,$Y$12:$AD$1473),$A1103-VLOOKUP($C$3,$CA$3:$CC$10,3,FALSE)+1,5,VLOOKUP($C$3,$CA$3:$CB$10,2,FALSE))</f>
        <v>3.5</v>
      </c>
      <c r="F1103" s="62">
        <f>INDEX(($I$12:$N$1473,$Q$12:$V$1473,$Y$12:$AD$1473),$A1103-VLOOKUP($C$3,$CA$3:$CC$10,3,FALSE)+1,6,VLOOKUP($C$3,$CA$3:$CB$10,2,FALSE))</f>
        <v>5.9</v>
      </c>
      <c r="G1103" s="30"/>
      <c r="H1103" s="26">
        <f t="shared" si="119"/>
        <v>43096</v>
      </c>
      <c r="I1103" s="7" t="s">
        <v>1111</v>
      </c>
      <c r="J1103" s="7" t="s">
        <v>20</v>
      </c>
      <c r="K1103" s="7">
        <v>12.85</v>
      </c>
      <c r="L1103" s="7"/>
      <c r="M1103" s="7">
        <v>3.9</v>
      </c>
      <c r="N1103" s="7">
        <v>6.4</v>
      </c>
      <c r="P1103" s="26">
        <f t="shared" si="120"/>
        <v>43096</v>
      </c>
      <c r="Q1103" s="7" t="s">
        <v>1111</v>
      </c>
      <c r="R1103" s="7" t="s">
        <v>20</v>
      </c>
      <c r="S1103" s="7"/>
      <c r="T1103" s="7"/>
      <c r="U1103" s="7"/>
      <c r="V1103" s="7"/>
      <c r="X1103" s="26">
        <f t="shared" si="121"/>
        <v>43096</v>
      </c>
      <c r="Y1103" s="174" t="s">
        <v>1111</v>
      </c>
      <c r="Z1103" s="174" t="s">
        <v>20</v>
      </c>
      <c r="AA1103" s="174">
        <v>13.3</v>
      </c>
      <c r="AB1103" s="174">
        <v>14.61</v>
      </c>
      <c r="AC1103" s="174">
        <v>3.5</v>
      </c>
      <c r="AD1103" s="174">
        <v>5.9</v>
      </c>
      <c r="AF1103" s="26" t="e">
        <f t="shared" si="122"/>
        <v>#VALUE!</v>
      </c>
      <c r="AG1103" s="7"/>
      <c r="AH1103" s="7"/>
      <c r="AI1103" s="7"/>
      <c r="AJ1103" s="7"/>
      <c r="AK1103" s="7"/>
      <c r="AL1103" s="7"/>
      <c r="AN1103" s="26" t="e">
        <f t="shared" si="123"/>
        <v>#VALUE!</v>
      </c>
      <c r="AO1103" s="7"/>
      <c r="AP1103" s="7"/>
      <c r="AQ1103" s="7"/>
      <c r="AR1103" s="7"/>
      <c r="AS1103" s="7"/>
      <c r="AT1103" s="7"/>
      <c r="AV1103" s="26" t="e">
        <f t="shared" si="124"/>
        <v>#VALUE!</v>
      </c>
      <c r="AW1103" s="7"/>
      <c r="AX1103" s="7"/>
      <c r="AY1103" s="7"/>
      <c r="AZ1103" s="7"/>
      <c r="BA1103" s="7"/>
      <c r="BB1103" s="7"/>
    </row>
    <row r="1104" spans="1:54" x14ac:dyDescent="0.45">
      <c r="A1104" s="48">
        <f t="shared" si="125"/>
        <v>43097</v>
      </c>
      <c r="B1104" s="60"/>
      <c r="C1104" s="61">
        <f>INDEX(($I$12:$N$1473,$Q$12:$V$1473,$Y$12:$AD$1473),$A1104-VLOOKUP($C$3,$CA$3:$CC$10,3,FALSE)+1,3,VLOOKUP($C$3,$CA$3:$CB$10,2,FALSE))</f>
        <v>15.05</v>
      </c>
      <c r="D1104" s="61">
        <f>INDEX(($I$12:$N$1473,$Q$12:$V$1473,$Y$12:$AD$1473),$A1104-VLOOKUP($C$3,$CA$3:$CC$10,3,FALSE)+1,4,VLOOKUP($C$3,$CA$3:$CB$10,2,FALSE))</f>
        <v>14.61</v>
      </c>
      <c r="E1104" s="61">
        <f>INDEX(($I$12:$N$1473,$Q$12:$V$1473,$Y$12:$AD$1473),$A1104-VLOOKUP($C$3,$CA$3:$CC$10,3,FALSE)+1,5,VLOOKUP($C$3,$CA$3:$CB$10,2,FALSE))</f>
        <v>-0.7</v>
      </c>
      <c r="F1104" s="62">
        <f>INDEX(($I$12:$N$1473,$Q$12:$V$1473,$Y$12:$AD$1473),$A1104-VLOOKUP($C$3,$CA$3:$CC$10,3,FALSE)+1,6,VLOOKUP($C$3,$CA$3:$CB$10,2,FALSE))</f>
        <v>6.6</v>
      </c>
      <c r="G1104" s="30"/>
      <c r="H1104" s="26">
        <f t="shared" si="119"/>
        <v>43097</v>
      </c>
      <c r="I1104" s="7" t="s">
        <v>1112</v>
      </c>
      <c r="J1104" s="7" t="s">
        <v>20</v>
      </c>
      <c r="K1104" s="7">
        <v>14.1</v>
      </c>
      <c r="L1104" s="7"/>
      <c r="M1104" s="7">
        <v>1.4</v>
      </c>
      <c r="N1104" s="7">
        <v>6.4</v>
      </c>
      <c r="P1104" s="26">
        <f t="shared" si="120"/>
        <v>43097</v>
      </c>
      <c r="Q1104" s="7" t="s">
        <v>1112</v>
      </c>
      <c r="R1104" s="7" t="s">
        <v>20</v>
      </c>
      <c r="S1104" s="7"/>
      <c r="T1104" s="7"/>
      <c r="U1104" s="7"/>
      <c r="V1104" s="7"/>
      <c r="X1104" s="26">
        <f t="shared" si="121"/>
        <v>43097</v>
      </c>
      <c r="Y1104" s="174" t="s">
        <v>1112</v>
      </c>
      <c r="Z1104" s="174" t="s">
        <v>20</v>
      </c>
      <c r="AA1104" s="174">
        <v>15.05</v>
      </c>
      <c r="AB1104" s="174">
        <v>14.61</v>
      </c>
      <c r="AC1104" s="174">
        <v>-0.7</v>
      </c>
      <c r="AD1104" s="174">
        <v>6.6</v>
      </c>
      <c r="AF1104" s="26" t="e">
        <f t="shared" si="122"/>
        <v>#VALUE!</v>
      </c>
      <c r="AG1104" s="7"/>
      <c r="AH1104" s="7"/>
      <c r="AI1104" s="7"/>
      <c r="AJ1104" s="7"/>
      <c r="AK1104" s="7"/>
      <c r="AL1104" s="7"/>
      <c r="AN1104" s="26" t="e">
        <f t="shared" si="123"/>
        <v>#VALUE!</v>
      </c>
      <c r="AO1104" s="7"/>
      <c r="AP1104" s="7"/>
      <c r="AQ1104" s="7"/>
      <c r="AR1104" s="7"/>
      <c r="AS1104" s="7"/>
      <c r="AT1104" s="7"/>
      <c r="AV1104" s="26" t="e">
        <f t="shared" si="124"/>
        <v>#VALUE!</v>
      </c>
      <c r="AW1104" s="7"/>
      <c r="AX1104" s="7"/>
      <c r="AY1104" s="7"/>
      <c r="AZ1104" s="7"/>
      <c r="BA1104" s="7"/>
      <c r="BB1104" s="7"/>
    </row>
    <row r="1105" spans="1:54" x14ac:dyDescent="0.45">
      <c r="A1105" s="48">
        <f t="shared" si="125"/>
        <v>43098</v>
      </c>
      <c r="B1105" s="60"/>
      <c r="C1105" s="61">
        <f>INDEX(($I$12:$N$1473,$Q$12:$V$1473,$Y$12:$AD$1473),$A1105-VLOOKUP($C$3,$CA$3:$CC$10,3,FALSE)+1,3,VLOOKUP($C$3,$CA$3:$CB$10,2,FALSE))</f>
        <v>12.8</v>
      </c>
      <c r="D1105" s="61">
        <f>INDEX(($I$12:$N$1473,$Q$12:$V$1473,$Y$12:$AD$1473),$A1105-VLOOKUP($C$3,$CA$3:$CC$10,3,FALSE)+1,4,VLOOKUP($C$3,$CA$3:$CB$10,2,FALSE))</f>
        <v>14.61</v>
      </c>
      <c r="E1105" s="61">
        <f>INDEX(($I$12:$N$1473,$Q$12:$V$1473,$Y$12:$AD$1473),$A1105-VLOOKUP($C$3,$CA$3:$CC$10,3,FALSE)+1,5,VLOOKUP($C$3,$CA$3:$CB$10,2,FALSE))</f>
        <v>-1</v>
      </c>
      <c r="F1105" s="62">
        <f>INDEX(($I$12:$N$1473,$Q$12:$V$1473,$Y$12:$AD$1473),$A1105-VLOOKUP($C$3,$CA$3:$CC$10,3,FALSE)+1,6,VLOOKUP($C$3,$CA$3:$CB$10,2,FALSE))</f>
        <v>11.4</v>
      </c>
      <c r="G1105" s="30"/>
      <c r="H1105" s="26">
        <f t="shared" si="119"/>
        <v>43098</v>
      </c>
      <c r="I1105" s="7" t="s">
        <v>1113</v>
      </c>
      <c r="J1105" s="7" t="s">
        <v>20</v>
      </c>
      <c r="K1105" s="7">
        <v>11.9</v>
      </c>
      <c r="L1105" s="7"/>
      <c r="M1105" s="7">
        <v>0.3</v>
      </c>
      <c r="N1105" s="7">
        <v>11.9</v>
      </c>
      <c r="P1105" s="26">
        <f t="shared" si="120"/>
        <v>43098</v>
      </c>
      <c r="Q1105" s="7" t="s">
        <v>1113</v>
      </c>
      <c r="R1105" s="7" t="s">
        <v>20</v>
      </c>
      <c r="S1105" s="7"/>
      <c r="T1105" s="7"/>
      <c r="U1105" s="7"/>
      <c r="V1105" s="7"/>
      <c r="X1105" s="26">
        <f t="shared" si="121"/>
        <v>43098</v>
      </c>
      <c r="Y1105" s="174" t="s">
        <v>1113</v>
      </c>
      <c r="Z1105" s="174" t="s">
        <v>20</v>
      </c>
      <c r="AA1105" s="174">
        <v>12.8</v>
      </c>
      <c r="AB1105" s="174">
        <v>14.61</v>
      </c>
      <c r="AC1105" s="174">
        <v>-1</v>
      </c>
      <c r="AD1105" s="174">
        <v>11.4</v>
      </c>
      <c r="AF1105" s="26" t="e">
        <f t="shared" si="122"/>
        <v>#VALUE!</v>
      </c>
      <c r="AG1105" s="7"/>
      <c r="AH1105" s="7"/>
      <c r="AI1105" s="7"/>
      <c r="AJ1105" s="7"/>
      <c r="AK1105" s="7"/>
      <c r="AL1105" s="7"/>
      <c r="AN1105" s="26" t="e">
        <f t="shared" si="123"/>
        <v>#VALUE!</v>
      </c>
      <c r="AO1105" s="7"/>
      <c r="AP1105" s="7"/>
      <c r="AQ1105" s="7"/>
      <c r="AR1105" s="7"/>
      <c r="AS1105" s="7"/>
      <c r="AT1105" s="7"/>
      <c r="AV1105" s="26" t="e">
        <f t="shared" si="124"/>
        <v>#VALUE!</v>
      </c>
      <c r="AW1105" s="7"/>
      <c r="AX1105" s="7"/>
      <c r="AY1105" s="7"/>
      <c r="AZ1105" s="7"/>
      <c r="BA1105" s="7"/>
      <c r="BB1105" s="7"/>
    </row>
    <row r="1106" spans="1:54" x14ac:dyDescent="0.45">
      <c r="A1106" s="48">
        <f t="shared" si="125"/>
        <v>43099</v>
      </c>
      <c r="B1106" s="60"/>
      <c r="C1106" s="61">
        <f>INDEX(($I$12:$N$1473,$Q$12:$V$1473,$Y$12:$AD$1473),$A1106-VLOOKUP($C$3,$CA$3:$CC$10,3,FALSE)+1,3,VLOOKUP($C$3,$CA$3:$CB$10,2,FALSE))</f>
        <v>7.8</v>
      </c>
      <c r="D1106" s="61">
        <f>INDEX(($I$12:$N$1473,$Q$12:$V$1473,$Y$12:$AD$1473),$A1106-VLOOKUP($C$3,$CA$3:$CC$10,3,FALSE)+1,4,VLOOKUP($C$3,$CA$3:$CB$10,2,FALSE))</f>
        <v>14.61</v>
      </c>
      <c r="E1106" s="61">
        <f>INDEX(($I$12:$N$1473,$Q$12:$V$1473,$Y$12:$AD$1473),$A1106-VLOOKUP($C$3,$CA$3:$CC$10,3,FALSE)+1,5,VLOOKUP($C$3,$CA$3:$CB$10,2,FALSE))</f>
        <v>6.1</v>
      </c>
      <c r="F1106" s="62">
        <f>INDEX(($I$12:$N$1473,$Q$12:$V$1473,$Y$12:$AD$1473),$A1106-VLOOKUP($C$3,$CA$3:$CC$10,3,FALSE)+1,6,VLOOKUP($C$3,$CA$3:$CB$10,2,FALSE))</f>
        <v>14.3</v>
      </c>
      <c r="G1106" s="30"/>
      <c r="H1106" s="26">
        <f t="shared" si="119"/>
        <v>43099</v>
      </c>
      <c r="I1106" s="7" t="s">
        <v>1114</v>
      </c>
      <c r="J1106" s="7" t="s">
        <v>20</v>
      </c>
      <c r="K1106" s="7">
        <v>7.1</v>
      </c>
      <c r="L1106" s="7"/>
      <c r="M1106" s="7">
        <v>6.9</v>
      </c>
      <c r="N1106" s="7">
        <v>14.9</v>
      </c>
      <c r="P1106" s="26">
        <f t="shared" si="120"/>
        <v>43099</v>
      </c>
      <c r="Q1106" s="7" t="s">
        <v>1114</v>
      </c>
      <c r="R1106" s="7" t="s">
        <v>20</v>
      </c>
      <c r="S1106" s="7"/>
      <c r="T1106" s="7"/>
      <c r="U1106" s="7"/>
      <c r="V1106" s="7"/>
      <c r="X1106" s="26">
        <f t="shared" si="121"/>
        <v>43099</v>
      </c>
      <c r="Y1106" s="174" t="s">
        <v>1114</v>
      </c>
      <c r="Z1106" s="174" t="s">
        <v>20</v>
      </c>
      <c r="AA1106" s="174">
        <v>7.8</v>
      </c>
      <c r="AB1106" s="174">
        <v>14.61</v>
      </c>
      <c r="AC1106" s="174">
        <v>6.1</v>
      </c>
      <c r="AD1106" s="174">
        <v>14.3</v>
      </c>
      <c r="AF1106" s="26" t="e">
        <f t="shared" si="122"/>
        <v>#VALUE!</v>
      </c>
      <c r="AG1106" s="7"/>
      <c r="AH1106" s="7"/>
      <c r="AI1106" s="7"/>
      <c r="AJ1106" s="7"/>
      <c r="AK1106" s="7"/>
      <c r="AL1106" s="7"/>
      <c r="AN1106" s="26" t="e">
        <f t="shared" si="123"/>
        <v>#VALUE!</v>
      </c>
      <c r="AO1106" s="7"/>
      <c r="AP1106" s="7"/>
      <c r="AQ1106" s="7"/>
      <c r="AR1106" s="7"/>
      <c r="AS1106" s="7"/>
      <c r="AT1106" s="7"/>
      <c r="AV1106" s="26" t="e">
        <f t="shared" si="124"/>
        <v>#VALUE!</v>
      </c>
      <c r="AW1106" s="7"/>
      <c r="AX1106" s="7"/>
      <c r="AY1106" s="7"/>
      <c r="AZ1106" s="7"/>
      <c r="BA1106" s="7"/>
      <c r="BB1106" s="7"/>
    </row>
    <row r="1107" spans="1:54" x14ac:dyDescent="0.45">
      <c r="A1107" s="48">
        <f t="shared" si="125"/>
        <v>43100</v>
      </c>
      <c r="B1107" s="60"/>
      <c r="C1107" s="61">
        <f>INDEX(($I$12:$N$1473,$Q$12:$V$1473,$Y$12:$AD$1473),$A1107-VLOOKUP($C$3,$CA$3:$CC$10,3,FALSE)+1,3,VLOOKUP($C$3,$CA$3:$CB$10,2,FALSE))</f>
        <v>5.3</v>
      </c>
      <c r="D1107" s="61">
        <f>INDEX(($I$12:$N$1473,$Q$12:$V$1473,$Y$12:$AD$1473),$A1107-VLOOKUP($C$3,$CA$3:$CC$10,3,FALSE)+1,4,VLOOKUP($C$3,$CA$3:$CB$10,2,FALSE))</f>
        <v>14.61</v>
      </c>
      <c r="E1107" s="61">
        <f>INDEX(($I$12:$N$1473,$Q$12:$V$1473,$Y$12:$AD$1473),$A1107-VLOOKUP($C$3,$CA$3:$CC$10,3,FALSE)+1,5,VLOOKUP($C$3,$CA$3:$CB$10,2,FALSE))</f>
        <v>10</v>
      </c>
      <c r="F1107" s="62">
        <f>INDEX(($I$12:$N$1473,$Q$12:$V$1473,$Y$12:$AD$1473),$A1107-VLOOKUP($C$3,$CA$3:$CC$10,3,FALSE)+1,6,VLOOKUP($C$3,$CA$3:$CB$10,2,FALSE))</f>
        <v>15.4</v>
      </c>
      <c r="G1107" s="30"/>
      <c r="H1107" s="26">
        <f t="shared" si="119"/>
        <v>43100</v>
      </c>
      <c r="I1107" s="7" t="s">
        <v>1115</v>
      </c>
      <c r="J1107" s="7" t="s">
        <v>20</v>
      </c>
      <c r="K1107" s="7">
        <v>5.0999999999999996</v>
      </c>
      <c r="L1107" s="7"/>
      <c r="M1107" s="7">
        <v>10.7</v>
      </c>
      <c r="N1107" s="7">
        <v>15.1</v>
      </c>
      <c r="P1107" s="26">
        <f t="shared" si="120"/>
        <v>43100</v>
      </c>
      <c r="Q1107" s="7" t="s">
        <v>1115</v>
      </c>
      <c r="R1107" s="7" t="s">
        <v>20</v>
      </c>
      <c r="S1107" s="7"/>
      <c r="T1107" s="7"/>
      <c r="U1107" s="7"/>
      <c r="V1107" s="7"/>
      <c r="X1107" s="26">
        <f t="shared" si="121"/>
        <v>43100</v>
      </c>
      <c r="Y1107" s="174" t="s">
        <v>1115</v>
      </c>
      <c r="Z1107" s="174" t="s">
        <v>20</v>
      </c>
      <c r="AA1107" s="174">
        <v>5.3</v>
      </c>
      <c r="AB1107" s="174">
        <v>14.61</v>
      </c>
      <c r="AC1107" s="174">
        <v>10</v>
      </c>
      <c r="AD1107" s="174">
        <v>15.4</v>
      </c>
      <c r="AF1107" s="26" t="e">
        <f t="shared" si="122"/>
        <v>#VALUE!</v>
      </c>
      <c r="AG1107" s="7"/>
      <c r="AH1107" s="7"/>
      <c r="AI1107" s="7"/>
      <c r="AJ1107" s="7"/>
      <c r="AK1107" s="7"/>
      <c r="AL1107" s="7"/>
      <c r="AN1107" s="26" t="e">
        <f t="shared" si="123"/>
        <v>#VALUE!</v>
      </c>
      <c r="AO1107" s="7"/>
      <c r="AP1107" s="7"/>
      <c r="AQ1107" s="7"/>
      <c r="AR1107" s="7"/>
      <c r="AS1107" s="7"/>
      <c r="AT1107" s="7"/>
      <c r="AV1107" s="26" t="e">
        <f t="shared" si="124"/>
        <v>#VALUE!</v>
      </c>
      <c r="AW1107" s="7"/>
      <c r="AX1107" s="7"/>
      <c r="AY1107" s="7"/>
      <c r="AZ1107" s="7"/>
      <c r="BA1107" s="7"/>
      <c r="BB1107" s="7"/>
    </row>
    <row r="1108" spans="1:54" x14ac:dyDescent="0.45">
      <c r="A1108" s="48" t="str">
        <f t="shared" si="125"/>
        <v xml:space="preserve"> </v>
      </c>
      <c r="B1108" s="60"/>
      <c r="C1108" s="61" t="e">
        <f>INDEX(($I$12:$N$1473,$Q$12:$V$1473,$Y$12:$AD$1473),$A1108-VLOOKUP($C$3,$CA$3:$CC$10,3,FALSE)+1,3,VLOOKUP($C$3,$CA$3:$CB$10,2,FALSE))</f>
        <v>#VALUE!</v>
      </c>
      <c r="D1108" s="61" t="e">
        <f>INDEX(($I$12:$N$1473,$Q$12:$V$1473,$Y$12:$AD$1473),$A1108-VLOOKUP($C$3,$CA$3:$CC$10,3,FALSE)+1,4,VLOOKUP($C$3,$CA$3:$CB$10,2,FALSE))</f>
        <v>#VALUE!</v>
      </c>
      <c r="E1108" s="61" t="e">
        <f>INDEX(($I$12:$N$1473,$Q$12:$V$1473,$Y$12:$AD$1473),$A1108-VLOOKUP($C$3,$CA$3:$CC$10,3,FALSE)+1,5,VLOOKUP($C$3,$CA$3:$CB$10,2,FALSE))</f>
        <v>#VALUE!</v>
      </c>
      <c r="F1108" s="62" t="e">
        <f>INDEX(($I$12:$N$1473,$Q$12:$V$1473,$Y$12:$AD$1473),$A1108-VLOOKUP($C$3,$CA$3:$CC$10,3,FALSE)+1,6,VLOOKUP($C$3,$CA$3:$CB$10,2,FALSE))</f>
        <v>#VALUE!</v>
      </c>
      <c r="G1108" s="30"/>
      <c r="H1108" s="26">
        <f t="shared" si="119"/>
        <v>43101</v>
      </c>
      <c r="I1108" s="7" t="s">
        <v>1116</v>
      </c>
      <c r="J1108" s="7" t="s">
        <v>20</v>
      </c>
      <c r="K1108" s="7">
        <v>10</v>
      </c>
      <c r="L1108" s="7"/>
      <c r="M1108" s="7">
        <v>6.4</v>
      </c>
      <c r="N1108" s="7">
        <v>9.6</v>
      </c>
      <c r="P1108" s="26">
        <f t="shared" si="120"/>
        <v>43101</v>
      </c>
      <c r="Q1108" s="7" t="s">
        <v>1116</v>
      </c>
      <c r="R1108" s="7" t="s">
        <v>20</v>
      </c>
      <c r="S1108" s="7"/>
      <c r="T1108" s="7"/>
      <c r="U1108" s="7"/>
      <c r="V1108" s="7"/>
      <c r="X1108" s="26">
        <f t="shared" si="121"/>
        <v>43101</v>
      </c>
      <c r="Y1108" s="174" t="s">
        <v>1116</v>
      </c>
      <c r="Z1108" s="174" t="s">
        <v>20</v>
      </c>
      <c r="AA1108" s="174">
        <v>10.25</v>
      </c>
      <c r="AB1108" s="174">
        <v>14.61</v>
      </c>
      <c r="AC1108" s="174">
        <v>5.7</v>
      </c>
      <c r="AD1108" s="174">
        <v>9.8000000000000007</v>
      </c>
      <c r="AF1108" s="26" t="e">
        <f t="shared" si="122"/>
        <v>#VALUE!</v>
      </c>
      <c r="AG1108" s="7"/>
      <c r="AH1108" s="7"/>
      <c r="AI1108" s="7"/>
      <c r="AJ1108" s="7"/>
      <c r="AK1108" s="7"/>
      <c r="AL1108" s="7"/>
      <c r="AN1108" s="26" t="e">
        <f t="shared" si="123"/>
        <v>#VALUE!</v>
      </c>
      <c r="AO1108" s="7"/>
      <c r="AP1108" s="7"/>
      <c r="AQ1108" s="7"/>
      <c r="AR1108" s="7"/>
      <c r="AS1108" s="7"/>
      <c r="AT1108" s="7"/>
      <c r="AV1108" s="26" t="e">
        <f t="shared" si="124"/>
        <v>#VALUE!</v>
      </c>
      <c r="AW1108" s="7"/>
      <c r="AX1108" s="7"/>
      <c r="AY1108" s="7"/>
      <c r="AZ1108" s="7"/>
      <c r="BA1108" s="7"/>
      <c r="BB1108" s="7"/>
    </row>
    <row r="1109" spans="1:54" x14ac:dyDescent="0.45">
      <c r="A1109" s="48" t="str">
        <f t="shared" si="125"/>
        <v xml:space="preserve"> </v>
      </c>
      <c r="B1109" s="60"/>
      <c r="C1109" s="61" t="e">
        <f>INDEX(($I$12:$N$1473,$Q$12:$V$1473,$Y$12:$AD$1473),$A1109-VLOOKUP($C$3,$CA$3:$CC$10,3,FALSE)+1,3,VLOOKUP($C$3,$CA$3:$CB$10,2,FALSE))</f>
        <v>#VALUE!</v>
      </c>
      <c r="D1109" s="61" t="e">
        <f>INDEX(($I$12:$N$1473,$Q$12:$V$1473,$Y$12:$AD$1473),$A1109-VLOOKUP($C$3,$CA$3:$CC$10,3,FALSE)+1,4,VLOOKUP($C$3,$CA$3:$CB$10,2,FALSE))</f>
        <v>#VALUE!</v>
      </c>
      <c r="E1109" s="61" t="e">
        <f>INDEX(($I$12:$N$1473,$Q$12:$V$1473,$Y$12:$AD$1473),$A1109-VLOOKUP($C$3,$CA$3:$CC$10,3,FALSE)+1,5,VLOOKUP($C$3,$CA$3:$CB$10,2,FALSE))</f>
        <v>#VALUE!</v>
      </c>
      <c r="F1109" s="62" t="e">
        <f>INDEX(($I$12:$N$1473,$Q$12:$V$1473,$Y$12:$AD$1473),$A1109-VLOOKUP($C$3,$CA$3:$CC$10,3,FALSE)+1,6,VLOOKUP($C$3,$CA$3:$CB$10,2,FALSE))</f>
        <v>#VALUE!</v>
      </c>
      <c r="G1109" s="30"/>
      <c r="H1109" s="26">
        <f t="shared" si="119"/>
        <v>43102</v>
      </c>
      <c r="I1109" s="7" t="s">
        <v>1117</v>
      </c>
      <c r="J1109" s="7" t="s">
        <v>20</v>
      </c>
      <c r="K1109" s="7">
        <v>8</v>
      </c>
      <c r="L1109" s="7"/>
      <c r="M1109" s="7">
        <v>6.2</v>
      </c>
      <c r="N1109" s="7">
        <v>13.8</v>
      </c>
      <c r="P1109" s="26">
        <f t="shared" si="120"/>
        <v>43102</v>
      </c>
      <c r="Q1109" s="7" t="s">
        <v>1117</v>
      </c>
      <c r="R1109" s="7" t="s">
        <v>20</v>
      </c>
      <c r="S1109" s="7"/>
      <c r="T1109" s="7"/>
      <c r="U1109" s="7"/>
      <c r="V1109" s="7"/>
      <c r="X1109" s="26">
        <f t="shared" si="121"/>
        <v>43102</v>
      </c>
      <c r="Y1109" s="174" t="s">
        <v>1117</v>
      </c>
      <c r="Z1109" s="174" t="s">
        <v>20</v>
      </c>
      <c r="AA1109" s="174">
        <v>8.6</v>
      </c>
      <c r="AB1109" s="174">
        <v>14.61</v>
      </c>
      <c r="AC1109" s="174">
        <v>5.3</v>
      </c>
      <c r="AD1109" s="174">
        <v>13.5</v>
      </c>
      <c r="AF1109" s="26" t="e">
        <f t="shared" si="122"/>
        <v>#VALUE!</v>
      </c>
      <c r="AG1109" s="7"/>
      <c r="AH1109" s="7"/>
      <c r="AI1109" s="7"/>
      <c r="AJ1109" s="7"/>
      <c r="AK1109" s="7"/>
      <c r="AL1109" s="7"/>
      <c r="AN1109" s="26" t="e">
        <f t="shared" si="123"/>
        <v>#VALUE!</v>
      </c>
      <c r="AO1109" s="7"/>
      <c r="AP1109" s="7"/>
      <c r="AQ1109" s="7"/>
      <c r="AR1109" s="7"/>
      <c r="AS1109" s="7"/>
      <c r="AT1109" s="7"/>
      <c r="AV1109" s="26" t="e">
        <f t="shared" si="124"/>
        <v>#VALUE!</v>
      </c>
      <c r="AW1109" s="7"/>
      <c r="AX1109" s="7"/>
      <c r="AY1109" s="7"/>
      <c r="AZ1109" s="7"/>
      <c r="BA1109" s="7"/>
      <c r="BB1109" s="7"/>
    </row>
    <row r="1110" spans="1:54" x14ac:dyDescent="0.45">
      <c r="A1110" s="48" t="str">
        <f t="shared" si="125"/>
        <v xml:space="preserve"> </v>
      </c>
      <c r="B1110" s="60"/>
      <c r="C1110" s="61" t="e">
        <f>INDEX(($I$12:$N$1473,$Q$12:$V$1473,$Y$12:$AD$1473),$A1110-VLOOKUP($C$3,$CA$3:$CC$10,3,FALSE)+1,3,VLOOKUP($C$3,$CA$3:$CB$10,2,FALSE))</f>
        <v>#VALUE!</v>
      </c>
      <c r="D1110" s="61" t="e">
        <f>INDEX(($I$12:$N$1473,$Q$12:$V$1473,$Y$12:$AD$1473),$A1110-VLOOKUP($C$3,$CA$3:$CC$10,3,FALSE)+1,4,VLOOKUP($C$3,$CA$3:$CB$10,2,FALSE))</f>
        <v>#VALUE!</v>
      </c>
      <c r="E1110" s="61" t="e">
        <f>INDEX(($I$12:$N$1473,$Q$12:$V$1473,$Y$12:$AD$1473),$A1110-VLOOKUP($C$3,$CA$3:$CC$10,3,FALSE)+1,5,VLOOKUP($C$3,$CA$3:$CB$10,2,FALSE))</f>
        <v>#VALUE!</v>
      </c>
      <c r="F1110" s="62" t="e">
        <f>INDEX(($I$12:$N$1473,$Q$12:$V$1473,$Y$12:$AD$1473),$A1110-VLOOKUP($C$3,$CA$3:$CC$10,3,FALSE)+1,6,VLOOKUP($C$3,$CA$3:$CB$10,2,FALSE))</f>
        <v>#VALUE!</v>
      </c>
      <c r="G1110" s="30"/>
      <c r="H1110" s="26">
        <f t="shared" si="119"/>
        <v>43103</v>
      </c>
      <c r="I1110" s="7" t="s">
        <v>1118</v>
      </c>
      <c r="J1110" s="7" t="s">
        <v>20</v>
      </c>
      <c r="K1110" s="7">
        <v>8.75</v>
      </c>
      <c r="L1110" s="7"/>
      <c r="M1110" s="7">
        <v>6.9</v>
      </c>
      <c r="N1110" s="7">
        <v>11.6</v>
      </c>
      <c r="P1110" s="26">
        <f t="shared" si="120"/>
        <v>43103</v>
      </c>
      <c r="Q1110" s="7" t="s">
        <v>1118</v>
      </c>
      <c r="R1110" s="7" t="s">
        <v>20</v>
      </c>
      <c r="S1110" s="7"/>
      <c r="T1110" s="7"/>
      <c r="U1110" s="7"/>
      <c r="V1110" s="7"/>
      <c r="X1110" s="26">
        <f t="shared" si="121"/>
        <v>43103</v>
      </c>
      <c r="Y1110" s="174" t="s">
        <v>1118</v>
      </c>
      <c r="Z1110" s="174" t="s">
        <v>20</v>
      </c>
      <c r="AA1110" s="174">
        <v>9.6</v>
      </c>
      <c r="AB1110" s="174">
        <v>14.61</v>
      </c>
      <c r="AC1110" s="174">
        <v>5.7</v>
      </c>
      <c r="AD1110" s="174">
        <v>11.1</v>
      </c>
      <c r="AF1110" s="26" t="e">
        <f t="shared" si="122"/>
        <v>#VALUE!</v>
      </c>
      <c r="AG1110" s="7"/>
      <c r="AH1110" s="7"/>
      <c r="AI1110" s="7"/>
      <c r="AJ1110" s="7"/>
      <c r="AK1110" s="7"/>
      <c r="AL1110" s="7"/>
      <c r="AN1110" s="26" t="e">
        <f t="shared" si="123"/>
        <v>#VALUE!</v>
      </c>
      <c r="AO1110" s="7"/>
      <c r="AP1110" s="7"/>
      <c r="AQ1110" s="7"/>
      <c r="AR1110" s="7"/>
      <c r="AS1110" s="7"/>
      <c r="AT1110" s="7"/>
      <c r="AV1110" s="26" t="e">
        <f t="shared" si="124"/>
        <v>#VALUE!</v>
      </c>
      <c r="AW1110" s="7"/>
      <c r="AX1110" s="7"/>
      <c r="AY1110" s="7"/>
      <c r="AZ1110" s="7"/>
      <c r="BA1110" s="7"/>
      <c r="BB1110" s="7"/>
    </row>
    <row r="1111" spans="1:54" x14ac:dyDescent="0.45">
      <c r="A1111" s="48" t="str">
        <f t="shared" si="125"/>
        <v xml:space="preserve"> </v>
      </c>
      <c r="B1111" s="60"/>
      <c r="C1111" s="61" t="e">
        <f>INDEX(($I$12:$N$1473,$Q$12:$V$1473,$Y$12:$AD$1473),$A1111-VLOOKUP($C$3,$CA$3:$CC$10,3,FALSE)+1,3,VLOOKUP($C$3,$CA$3:$CB$10,2,FALSE))</f>
        <v>#VALUE!</v>
      </c>
      <c r="D1111" s="61" t="e">
        <f>INDEX(($I$12:$N$1473,$Q$12:$V$1473,$Y$12:$AD$1473),$A1111-VLOOKUP($C$3,$CA$3:$CC$10,3,FALSE)+1,4,VLOOKUP($C$3,$CA$3:$CB$10,2,FALSE))</f>
        <v>#VALUE!</v>
      </c>
      <c r="E1111" s="61" t="e">
        <f>INDEX(($I$12:$N$1473,$Q$12:$V$1473,$Y$12:$AD$1473),$A1111-VLOOKUP($C$3,$CA$3:$CC$10,3,FALSE)+1,5,VLOOKUP($C$3,$CA$3:$CB$10,2,FALSE))</f>
        <v>#VALUE!</v>
      </c>
      <c r="F1111" s="62" t="e">
        <f>INDEX(($I$12:$N$1473,$Q$12:$V$1473,$Y$12:$AD$1473),$A1111-VLOOKUP($C$3,$CA$3:$CC$10,3,FALSE)+1,6,VLOOKUP($C$3,$CA$3:$CB$10,2,FALSE))</f>
        <v>#VALUE!</v>
      </c>
      <c r="G1111" s="30"/>
      <c r="H1111" s="26">
        <f t="shared" si="119"/>
        <v>43104</v>
      </c>
      <c r="I1111" s="7" t="s">
        <v>1119</v>
      </c>
      <c r="J1111" s="7" t="s">
        <v>20</v>
      </c>
      <c r="K1111" s="7">
        <v>6.55</v>
      </c>
      <c r="L1111" s="7"/>
      <c r="M1111" s="7">
        <v>8.1999999999999993</v>
      </c>
      <c r="N1111" s="7">
        <v>14.7</v>
      </c>
      <c r="P1111" s="26">
        <f t="shared" si="120"/>
        <v>43104</v>
      </c>
      <c r="Q1111" s="7" t="s">
        <v>1119</v>
      </c>
      <c r="R1111" s="7" t="s">
        <v>20</v>
      </c>
      <c r="S1111" s="7"/>
      <c r="T1111" s="7"/>
      <c r="U1111" s="7"/>
      <c r="V1111" s="7"/>
      <c r="X1111" s="26">
        <f t="shared" si="121"/>
        <v>43104</v>
      </c>
      <c r="Y1111" s="174" t="s">
        <v>1119</v>
      </c>
      <c r="Z1111" s="174" t="s">
        <v>20</v>
      </c>
      <c r="AA1111" s="174">
        <v>7.05</v>
      </c>
      <c r="AB1111" s="174">
        <v>14.61</v>
      </c>
      <c r="AC1111" s="174">
        <v>7.9</v>
      </c>
      <c r="AD1111" s="174">
        <v>14</v>
      </c>
      <c r="AF1111" s="26" t="e">
        <f t="shared" si="122"/>
        <v>#VALUE!</v>
      </c>
      <c r="AG1111" s="7"/>
      <c r="AH1111" s="7"/>
      <c r="AI1111" s="7"/>
      <c r="AJ1111" s="7"/>
      <c r="AK1111" s="7"/>
      <c r="AL1111" s="7"/>
      <c r="AN1111" s="26" t="e">
        <f t="shared" si="123"/>
        <v>#VALUE!</v>
      </c>
      <c r="AO1111" s="7"/>
      <c r="AP1111" s="7"/>
      <c r="AQ1111" s="7"/>
      <c r="AR1111" s="7"/>
      <c r="AS1111" s="7"/>
      <c r="AT1111" s="7"/>
      <c r="AV1111" s="26" t="e">
        <f t="shared" si="124"/>
        <v>#VALUE!</v>
      </c>
      <c r="AW1111" s="7"/>
      <c r="AX1111" s="7"/>
      <c r="AY1111" s="7"/>
      <c r="AZ1111" s="7"/>
      <c r="BA1111" s="7"/>
      <c r="BB1111" s="7"/>
    </row>
    <row r="1112" spans="1:54" x14ac:dyDescent="0.45">
      <c r="A1112" s="48" t="str">
        <f t="shared" si="125"/>
        <v xml:space="preserve"> </v>
      </c>
      <c r="B1112" s="60"/>
      <c r="C1112" s="61" t="e">
        <f>INDEX(($I$12:$N$1473,$Q$12:$V$1473,$Y$12:$AD$1473),$A1112-VLOOKUP($C$3,$CA$3:$CC$10,3,FALSE)+1,3,VLOOKUP($C$3,$CA$3:$CB$10,2,FALSE))</f>
        <v>#VALUE!</v>
      </c>
      <c r="D1112" s="61" t="e">
        <f>INDEX(($I$12:$N$1473,$Q$12:$V$1473,$Y$12:$AD$1473),$A1112-VLOOKUP($C$3,$CA$3:$CC$10,3,FALSE)+1,4,VLOOKUP($C$3,$CA$3:$CB$10,2,FALSE))</f>
        <v>#VALUE!</v>
      </c>
      <c r="E1112" s="61" t="e">
        <f>INDEX(($I$12:$N$1473,$Q$12:$V$1473,$Y$12:$AD$1473),$A1112-VLOOKUP($C$3,$CA$3:$CC$10,3,FALSE)+1,5,VLOOKUP($C$3,$CA$3:$CB$10,2,FALSE))</f>
        <v>#VALUE!</v>
      </c>
      <c r="F1112" s="62" t="e">
        <f>INDEX(($I$12:$N$1473,$Q$12:$V$1473,$Y$12:$AD$1473),$A1112-VLOOKUP($C$3,$CA$3:$CC$10,3,FALSE)+1,6,VLOOKUP($C$3,$CA$3:$CB$10,2,FALSE))</f>
        <v>#VALUE!</v>
      </c>
      <c r="G1112" s="30"/>
      <c r="H1112" s="26">
        <f t="shared" si="119"/>
        <v>43105</v>
      </c>
      <c r="I1112" s="7" t="s">
        <v>1120</v>
      </c>
      <c r="J1112" s="7" t="s">
        <v>20</v>
      </c>
      <c r="K1112" s="7">
        <v>8.6</v>
      </c>
      <c r="L1112" s="7"/>
      <c r="M1112" s="7">
        <v>7.9</v>
      </c>
      <c r="N1112" s="7">
        <v>10.9</v>
      </c>
      <c r="P1112" s="26">
        <f t="shared" si="120"/>
        <v>43105</v>
      </c>
      <c r="Q1112" s="7" t="s">
        <v>1120</v>
      </c>
      <c r="R1112" s="7" t="s">
        <v>20</v>
      </c>
      <c r="S1112" s="7"/>
      <c r="T1112" s="7"/>
      <c r="U1112" s="7"/>
      <c r="V1112" s="7"/>
      <c r="X1112" s="26">
        <f t="shared" si="121"/>
        <v>43105</v>
      </c>
      <c r="Y1112" s="174" t="s">
        <v>1120</v>
      </c>
      <c r="Z1112" s="174" t="s">
        <v>20</v>
      </c>
      <c r="AA1112" s="174">
        <v>8.85</v>
      </c>
      <c r="AB1112" s="174">
        <v>14.61</v>
      </c>
      <c r="AC1112" s="174">
        <v>7.7</v>
      </c>
      <c r="AD1112" s="174">
        <v>10.6</v>
      </c>
      <c r="AF1112" s="26" t="e">
        <f t="shared" si="122"/>
        <v>#VALUE!</v>
      </c>
      <c r="AG1112" s="7"/>
      <c r="AH1112" s="7"/>
      <c r="AI1112" s="7"/>
      <c r="AJ1112" s="7"/>
      <c r="AK1112" s="7"/>
      <c r="AL1112" s="7"/>
      <c r="AN1112" s="26" t="e">
        <f t="shared" si="123"/>
        <v>#VALUE!</v>
      </c>
      <c r="AO1112" s="7"/>
      <c r="AP1112" s="7"/>
      <c r="AQ1112" s="7"/>
      <c r="AR1112" s="7"/>
      <c r="AS1112" s="7"/>
      <c r="AT1112" s="7"/>
      <c r="AV1112" s="26" t="e">
        <f t="shared" si="124"/>
        <v>#VALUE!</v>
      </c>
      <c r="AW1112" s="7"/>
      <c r="AX1112" s="7"/>
      <c r="AY1112" s="7"/>
      <c r="AZ1112" s="7"/>
      <c r="BA1112" s="7"/>
      <c r="BB1112" s="7"/>
    </row>
    <row r="1113" spans="1:54" x14ac:dyDescent="0.45">
      <c r="A1113" s="48" t="str">
        <f t="shared" si="125"/>
        <v xml:space="preserve"> </v>
      </c>
      <c r="B1113" s="60"/>
      <c r="C1113" s="61" t="e">
        <f>INDEX(($I$12:$N$1473,$Q$12:$V$1473,$Y$12:$AD$1473),$A1113-VLOOKUP($C$3,$CA$3:$CC$10,3,FALSE)+1,3,VLOOKUP($C$3,$CA$3:$CB$10,2,FALSE))</f>
        <v>#VALUE!</v>
      </c>
      <c r="D1113" s="61" t="e">
        <f>INDEX(($I$12:$N$1473,$Q$12:$V$1473,$Y$12:$AD$1473),$A1113-VLOOKUP($C$3,$CA$3:$CC$10,3,FALSE)+1,4,VLOOKUP($C$3,$CA$3:$CB$10,2,FALSE))</f>
        <v>#VALUE!</v>
      </c>
      <c r="E1113" s="61" t="e">
        <f>INDEX(($I$12:$N$1473,$Q$12:$V$1473,$Y$12:$AD$1473),$A1113-VLOOKUP($C$3,$CA$3:$CC$10,3,FALSE)+1,5,VLOOKUP($C$3,$CA$3:$CB$10,2,FALSE))</f>
        <v>#VALUE!</v>
      </c>
      <c r="F1113" s="62" t="e">
        <f>INDEX(($I$12:$N$1473,$Q$12:$V$1473,$Y$12:$AD$1473),$A1113-VLOOKUP($C$3,$CA$3:$CC$10,3,FALSE)+1,6,VLOOKUP($C$3,$CA$3:$CB$10,2,FALSE))</f>
        <v>#VALUE!</v>
      </c>
      <c r="G1113" s="30"/>
      <c r="H1113" s="26">
        <f t="shared" si="119"/>
        <v>43106</v>
      </c>
      <c r="I1113" s="7" t="s">
        <v>1121</v>
      </c>
      <c r="J1113" s="7" t="s">
        <v>20</v>
      </c>
      <c r="K1113" s="7">
        <v>10.85</v>
      </c>
      <c r="L1113" s="7"/>
      <c r="M1113" s="7">
        <v>5.4</v>
      </c>
      <c r="N1113" s="7">
        <v>8.9</v>
      </c>
      <c r="P1113" s="26">
        <f t="shared" si="120"/>
        <v>43106</v>
      </c>
      <c r="Q1113" s="7" t="s">
        <v>1121</v>
      </c>
      <c r="R1113" s="7" t="s">
        <v>20</v>
      </c>
      <c r="S1113" s="7"/>
      <c r="T1113" s="7"/>
      <c r="U1113" s="7"/>
      <c r="V1113" s="7"/>
      <c r="X1113" s="26">
        <f t="shared" si="121"/>
        <v>43106</v>
      </c>
      <c r="Y1113" s="174" t="s">
        <v>1121</v>
      </c>
      <c r="Z1113" s="174" t="s">
        <v>20</v>
      </c>
      <c r="AA1113" s="174">
        <v>11.1</v>
      </c>
      <c r="AB1113" s="174">
        <v>14.61</v>
      </c>
      <c r="AC1113" s="174">
        <v>5.6</v>
      </c>
      <c r="AD1113" s="174">
        <v>8.1999999999999993</v>
      </c>
      <c r="AF1113" s="26" t="e">
        <f t="shared" si="122"/>
        <v>#VALUE!</v>
      </c>
      <c r="AG1113" s="7"/>
      <c r="AH1113" s="7"/>
      <c r="AI1113" s="7"/>
      <c r="AJ1113" s="7"/>
      <c r="AK1113" s="7"/>
      <c r="AL1113" s="7"/>
      <c r="AN1113" s="26" t="e">
        <f t="shared" si="123"/>
        <v>#VALUE!</v>
      </c>
      <c r="AO1113" s="7"/>
      <c r="AP1113" s="7"/>
      <c r="AQ1113" s="7"/>
      <c r="AR1113" s="7"/>
      <c r="AS1113" s="7"/>
      <c r="AT1113" s="7"/>
      <c r="AV1113" s="26" t="e">
        <f t="shared" si="124"/>
        <v>#VALUE!</v>
      </c>
      <c r="AW1113" s="7"/>
      <c r="AX1113" s="7"/>
      <c r="AY1113" s="7"/>
      <c r="AZ1113" s="7"/>
      <c r="BA1113" s="7"/>
      <c r="BB1113" s="7"/>
    </row>
    <row r="1114" spans="1:54" x14ac:dyDescent="0.45">
      <c r="A1114" s="48" t="str">
        <f t="shared" si="125"/>
        <v xml:space="preserve"> </v>
      </c>
      <c r="B1114" s="60"/>
      <c r="C1114" s="61" t="e">
        <f>INDEX(($I$12:$N$1473,$Q$12:$V$1473,$Y$12:$AD$1473),$A1114-VLOOKUP($C$3,$CA$3:$CC$10,3,FALSE)+1,3,VLOOKUP($C$3,$CA$3:$CB$10,2,FALSE))</f>
        <v>#VALUE!</v>
      </c>
      <c r="D1114" s="61" t="e">
        <f>INDEX(($I$12:$N$1473,$Q$12:$V$1473,$Y$12:$AD$1473),$A1114-VLOOKUP($C$3,$CA$3:$CC$10,3,FALSE)+1,4,VLOOKUP($C$3,$CA$3:$CB$10,2,FALSE))</f>
        <v>#VALUE!</v>
      </c>
      <c r="E1114" s="61" t="e">
        <f>INDEX(($I$12:$N$1473,$Q$12:$V$1473,$Y$12:$AD$1473),$A1114-VLOOKUP($C$3,$CA$3:$CC$10,3,FALSE)+1,5,VLOOKUP($C$3,$CA$3:$CB$10,2,FALSE))</f>
        <v>#VALUE!</v>
      </c>
      <c r="F1114" s="62" t="e">
        <f>INDEX(($I$12:$N$1473,$Q$12:$V$1473,$Y$12:$AD$1473),$A1114-VLOOKUP($C$3,$CA$3:$CC$10,3,FALSE)+1,6,VLOOKUP($C$3,$CA$3:$CB$10,2,FALSE))</f>
        <v>#VALUE!</v>
      </c>
      <c r="G1114" s="30"/>
      <c r="H1114" s="26">
        <f t="shared" si="119"/>
        <v>43107</v>
      </c>
      <c r="I1114" s="7" t="s">
        <v>1122</v>
      </c>
      <c r="J1114" s="7" t="s">
        <v>20</v>
      </c>
      <c r="K1114" s="7">
        <v>11.5</v>
      </c>
      <c r="L1114" s="7"/>
      <c r="M1114" s="7">
        <v>6</v>
      </c>
      <c r="N1114" s="7">
        <v>7</v>
      </c>
      <c r="P1114" s="26">
        <f t="shared" si="120"/>
        <v>43107</v>
      </c>
      <c r="Q1114" s="7" t="s">
        <v>1122</v>
      </c>
      <c r="R1114" s="7" t="s">
        <v>20</v>
      </c>
      <c r="S1114" s="7"/>
      <c r="T1114" s="7"/>
      <c r="U1114" s="7"/>
      <c r="V1114" s="7"/>
      <c r="X1114" s="26">
        <f t="shared" si="121"/>
        <v>43107</v>
      </c>
      <c r="Y1114" s="174" t="s">
        <v>1122</v>
      </c>
      <c r="Z1114" s="174" t="s">
        <v>20</v>
      </c>
      <c r="AA1114" s="174">
        <v>11.65</v>
      </c>
      <c r="AB1114" s="174">
        <v>14.61</v>
      </c>
      <c r="AC1114" s="174">
        <v>5.8</v>
      </c>
      <c r="AD1114" s="174">
        <v>6.9</v>
      </c>
      <c r="AF1114" s="26" t="e">
        <f t="shared" si="122"/>
        <v>#VALUE!</v>
      </c>
      <c r="AG1114" s="7"/>
      <c r="AH1114" s="7"/>
      <c r="AI1114" s="7"/>
      <c r="AJ1114" s="7"/>
      <c r="AK1114" s="7"/>
      <c r="AL1114" s="7"/>
      <c r="AN1114" s="26" t="e">
        <f t="shared" si="123"/>
        <v>#VALUE!</v>
      </c>
      <c r="AO1114" s="7"/>
      <c r="AP1114" s="7"/>
      <c r="AQ1114" s="7"/>
      <c r="AR1114" s="7"/>
      <c r="AS1114" s="7"/>
      <c r="AT1114" s="7"/>
      <c r="AV1114" s="26" t="e">
        <f t="shared" si="124"/>
        <v>#VALUE!</v>
      </c>
      <c r="AW1114" s="7"/>
      <c r="AX1114" s="7"/>
      <c r="AY1114" s="7"/>
      <c r="AZ1114" s="7"/>
      <c r="BA1114" s="7"/>
      <c r="BB1114" s="7"/>
    </row>
    <row r="1115" spans="1:54" x14ac:dyDescent="0.45">
      <c r="A1115" s="48" t="str">
        <f t="shared" si="125"/>
        <v xml:space="preserve"> </v>
      </c>
      <c r="B1115" s="60"/>
      <c r="C1115" s="61" t="e">
        <f>INDEX(($I$12:$N$1473,$Q$12:$V$1473,$Y$12:$AD$1473),$A1115-VLOOKUP($C$3,$CA$3:$CC$10,3,FALSE)+1,3,VLOOKUP($C$3,$CA$3:$CB$10,2,FALSE))</f>
        <v>#VALUE!</v>
      </c>
      <c r="D1115" s="61" t="e">
        <f>INDEX(($I$12:$N$1473,$Q$12:$V$1473,$Y$12:$AD$1473),$A1115-VLOOKUP($C$3,$CA$3:$CC$10,3,FALSE)+1,4,VLOOKUP($C$3,$CA$3:$CB$10,2,FALSE))</f>
        <v>#VALUE!</v>
      </c>
      <c r="E1115" s="61" t="e">
        <f>INDEX(($I$12:$N$1473,$Q$12:$V$1473,$Y$12:$AD$1473),$A1115-VLOOKUP($C$3,$CA$3:$CC$10,3,FALSE)+1,5,VLOOKUP($C$3,$CA$3:$CB$10,2,FALSE))</f>
        <v>#VALUE!</v>
      </c>
      <c r="F1115" s="62" t="e">
        <f>INDEX(($I$12:$N$1473,$Q$12:$V$1473,$Y$12:$AD$1473),$A1115-VLOOKUP($C$3,$CA$3:$CC$10,3,FALSE)+1,6,VLOOKUP($C$3,$CA$3:$CB$10,2,FALSE))</f>
        <v>#VALUE!</v>
      </c>
      <c r="G1115" s="30"/>
      <c r="H1115" s="26">
        <f t="shared" si="119"/>
        <v>43108</v>
      </c>
      <c r="I1115" s="7" t="s">
        <v>1123</v>
      </c>
      <c r="J1115" s="7" t="s">
        <v>20</v>
      </c>
      <c r="K1115" s="7">
        <v>10.3</v>
      </c>
      <c r="L1115" s="7"/>
      <c r="M1115" s="7">
        <v>6.3</v>
      </c>
      <c r="N1115" s="7">
        <v>9.1</v>
      </c>
      <c r="P1115" s="26">
        <f t="shared" si="120"/>
        <v>43108</v>
      </c>
      <c r="Q1115" s="7" t="s">
        <v>1123</v>
      </c>
      <c r="R1115" s="7" t="s">
        <v>20</v>
      </c>
      <c r="S1115" s="7"/>
      <c r="T1115" s="7"/>
      <c r="U1115" s="7"/>
      <c r="V1115" s="7"/>
      <c r="X1115" s="26">
        <f t="shared" si="121"/>
        <v>43108</v>
      </c>
      <c r="Y1115" s="174" t="s">
        <v>1123</v>
      </c>
      <c r="Z1115" s="174" t="s">
        <v>20</v>
      </c>
      <c r="AA1115" s="174">
        <v>10.55</v>
      </c>
      <c r="AB1115" s="174">
        <v>14.61</v>
      </c>
      <c r="AC1115" s="174">
        <v>5.8</v>
      </c>
      <c r="AD1115" s="174">
        <v>9.1</v>
      </c>
      <c r="AF1115" s="26" t="e">
        <f t="shared" si="122"/>
        <v>#VALUE!</v>
      </c>
      <c r="AG1115" s="7"/>
      <c r="AH1115" s="7"/>
      <c r="AI1115" s="7"/>
      <c r="AJ1115" s="7"/>
      <c r="AK1115" s="7"/>
      <c r="AL1115" s="7"/>
      <c r="AN1115" s="26" t="e">
        <f t="shared" si="123"/>
        <v>#VALUE!</v>
      </c>
      <c r="AO1115" s="7"/>
      <c r="AP1115" s="7"/>
      <c r="AQ1115" s="7"/>
      <c r="AR1115" s="7"/>
      <c r="AS1115" s="7"/>
      <c r="AT1115" s="7"/>
      <c r="AV1115" s="26" t="e">
        <f t="shared" si="124"/>
        <v>#VALUE!</v>
      </c>
      <c r="AW1115" s="7"/>
      <c r="AX1115" s="7"/>
      <c r="AY1115" s="7"/>
      <c r="AZ1115" s="7"/>
      <c r="BA1115" s="7"/>
      <c r="BB1115" s="7"/>
    </row>
    <row r="1116" spans="1:54" x14ac:dyDescent="0.45">
      <c r="A1116" s="48" t="str">
        <f t="shared" si="125"/>
        <v xml:space="preserve"> </v>
      </c>
      <c r="B1116" s="60"/>
      <c r="C1116" s="61" t="e">
        <f>INDEX(($I$12:$N$1473,$Q$12:$V$1473,$Y$12:$AD$1473),$A1116-VLOOKUP($C$3,$CA$3:$CC$10,3,FALSE)+1,3,VLOOKUP($C$3,$CA$3:$CB$10,2,FALSE))</f>
        <v>#VALUE!</v>
      </c>
      <c r="D1116" s="61" t="e">
        <f>INDEX(($I$12:$N$1473,$Q$12:$V$1473,$Y$12:$AD$1473),$A1116-VLOOKUP($C$3,$CA$3:$CC$10,3,FALSE)+1,4,VLOOKUP($C$3,$CA$3:$CB$10,2,FALSE))</f>
        <v>#VALUE!</v>
      </c>
      <c r="E1116" s="61" t="e">
        <f>INDEX(($I$12:$N$1473,$Q$12:$V$1473,$Y$12:$AD$1473),$A1116-VLOOKUP($C$3,$CA$3:$CC$10,3,FALSE)+1,5,VLOOKUP($C$3,$CA$3:$CB$10,2,FALSE))</f>
        <v>#VALUE!</v>
      </c>
      <c r="F1116" s="62" t="e">
        <f>INDEX(($I$12:$N$1473,$Q$12:$V$1473,$Y$12:$AD$1473),$A1116-VLOOKUP($C$3,$CA$3:$CC$10,3,FALSE)+1,6,VLOOKUP($C$3,$CA$3:$CB$10,2,FALSE))</f>
        <v>#VALUE!</v>
      </c>
      <c r="G1116" s="30"/>
      <c r="H1116" s="26">
        <f t="shared" si="119"/>
        <v>43109</v>
      </c>
      <c r="I1116" s="7" t="s">
        <v>1124</v>
      </c>
      <c r="J1116" s="7" t="s">
        <v>20</v>
      </c>
      <c r="K1116" s="7">
        <v>11.5</v>
      </c>
      <c r="L1116" s="7"/>
      <c r="M1116" s="7">
        <v>4.7</v>
      </c>
      <c r="N1116" s="7">
        <v>8.3000000000000007</v>
      </c>
      <c r="P1116" s="26">
        <f t="shared" si="120"/>
        <v>43109</v>
      </c>
      <c r="Q1116" s="7" t="s">
        <v>1124</v>
      </c>
      <c r="R1116" s="7" t="s">
        <v>20</v>
      </c>
      <c r="S1116" s="7"/>
      <c r="T1116" s="7"/>
      <c r="U1116" s="7"/>
      <c r="V1116" s="7"/>
      <c r="X1116" s="26">
        <f t="shared" si="121"/>
        <v>43109</v>
      </c>
      <c r="Y1116" s="174" t="s">
        <v>1124</v>
      </c>
      <c r="Z1116" s="174" t="s">
        <v>20</v>
      </c>
      <c r="AA1116" s="174">
        <v>12.8</v>
      </c>
      <c r="AB1116" s="174">
        <v>14.61</v>
      </c>
      <c r="AC1116" s="174">
        <v>2.5</v>
      </c>
      <c r="AD1116" s="174">
        <v>7.9</v>
      </c>
      <c r="AF1116" s="26" t="e">
        <f t="shared" si="122"/>
        <v>#VALUE!</v>
      </c>
      <c r="AG1116" s="7"/>
      <c r="AH1116" s="7"/>
      <c r="AI1116" s="7"/>
      <c r="AJ1116" s="7"/>
      <c r="AK1116" s="7"/>
      <c r="AL1116" s="7"/>
      <c r="AN1116" s="26" t="e">
        <f t="shared" si="123"/>
        <v>#VALUE!</v>
      </c>
      <c r="AO1116" s="7"/>
      <c r="AP1116" s="7"/>
      <c r="AQ1116" s="7"/>
      <c r="AR1116" s="7"/>
      <c r="AS1116" s="7"/>
      <c r="AT1116" s="7"/>
      <c r="AV1116" s="26" t="e">
        <f t="shared" si="124"/>
        <v>#VALUE!</v>
      </c>
      <c r="AW1116" s="7"/>
      <c r="AX1116" s="7"/>
      <c r="AY1116" s="7"/>
      <c r="AZ1116" s="7"/>
      <c r="BA1116" s="7"/>
      <c r="BB1116" s="7"/>
    </row>
    <row r="1117" spans="1:54" x14ac:dyDescent="0.45">
      <c r="A1117" s="48" t="str">
        <f t="shared" si="125"/>
        <v xml:space="preserve"> </v>
      </c>
      <c r="B1117" s="60"/>
      <c r="C1117" s="61" t="e">
        <f>INDEX(($I$12:$N$1473,$Q$12:$V$1473,$Y$12:$AD$1473),$A1117-VLOOKUP($C$3,$CA$3:$CC$10,3,FALSE)+1,3,VLOOKUP($C$3,$CA$3:$CB$10,2,FALSE))</f>
        <v>#VALUE!</v>
      </c>
      <c r="D1117" s="61" t="e">
        <f>INDEX(($I$12:$N$1473,$Q$12:$V$1473,$Y$12:$AD$1473),$A1117-VLOOKUP($C$3,$CA$3:$CC$10,3,FALSE)+1,4,VLOOKUP($C$3,$CA$3:$CB$10,2,FALSE))</f>
        <v>#VALUE!</v>
      </c>
      <c r="E1117" s="61" t="e">
        <f>INDEX(($I$12:$N$1473,$Q$12:$V$1473,$Y$12:$AD$1473),$A1117-VLOOKUP($C$3,$CA$3:$CC$10,3,FALSE)+1,5,VLOOKUP($C$3,$CA$3:$CB$10,2,FALSE))</f>
        <v>#VALUE!</v>
      </c>
      <c r="F1117" s="62" t="e">
        <f>INDEX(($I$12:$N$1473,$Q$12:$V$1473,$Y$12:$AD$1473),$A1117-VLOOKUP($C$3,$CA$3:$CC$10,3,FALSE)+1,6,VLOOKUP($C$3,$CA$3:$CB$10,2,FALSE))</f>
        <v>#VALUE!</v>
      </c>
      <c r="G1117" s="30"/>
      <c r="H1117" s="26">
        <f t="shared" si="119"/>
        <v>43110</v>
      </c>
      <c r="I1117" s="7" t="s">
        <v>1125</v>
      </c>
      <c r="J1117" s="7" t="s">
        <v>20</v>
      </c>
      <c r="K1117" s="7">
        <v>9.4499999999999993</v>
      </c>
      <c r="L1117" s="7"/>
      <c r="M1117" s="7">
        <v>6.8</v>
      </c>
      <c r="N1117" s="7">
        <v>10.3</v>
      </c>
      <c r="P1117" s="26">
        <f t="shared" si="120"/>
        <v>43110</v>
      </c>
      <c r="Q1117" s="7" t="s">
        <v>1125</v>
      </c>
      <c r="R1117" s="7" t="s">
        <v>20</v>
      </c>
      <c r="S1117" s="7"/>
      <c r="T1117" s="7"/>
      <c r="U1117" s="7"/>
      <c r="V1117" s="7"/>
      <c r="X1117" s="26">
        <f t="shared" si="121"/>
        <v>43110</v>
      </c>
      <c r="Y1117" s="174" t="s">
        <v>1125</v>
      </c>
      <c r="Z1117" s="174" t="s">
        <v>20</v>
      </c>
      <c r="AA1117" s="174">
        <v>10.199999999999999</v>
      </c>
      <c r="AB1117" s="174">
        <v>14.61</v>
      </c>
      <c r="AC1117" s="174">
        <v>6.5</v>
      </c>
      <c r="AD1117" s="174">
        <v>9.1</v>
      </c>
      <c r="AF1117" s="26" t="e">
        <f t="shared" si="122"/>
        <v>#VALUE!</v>
      </c>
      <c r="AG1117" s="7"/>
      <c r="AH1117" s="7"/>
      <c r="AI1117" s="7"/>
      <c r="AJ1117" s="7"/>
      <c r="AK1117" s="7"/>
      <c r="AL1117" s="7"/>
      <c r="AN1117" s="26" t="e">
        <f t="shared" si="123"/>
        <v>#VALUE!</v>
      </c>
      <c r="AO1117" s="7"/>
      <c r="AP1117" s="7"/>
      <c r="AQ1117" s="7"/>
      <c r="AR1117" s="7"/>
      <c r="AS1117" s="7"/>
      <c r="AT1117" s="7"/>
      <c r="AV1117" s="26" t="e">
        <f t="shared" si="124"/>
        <v>#VALUE!</v>
      </c>
      <c r="AW1117" s="7"/>
      <c r="AX1117" s="7"/>
      <c r="AY1117" s="7"/>
      <c r="AZ1117" s="7"/>
      <c r="BA1117" s="7"/>
      <c r="BB1117" s="7"/>
    </row>
    <row r="1118" spans="1:54" x14ac:dyDescent="0.45">
      <c r="A1118" s="48" t="str">
        <f t="shared" si="125"/>
        <v xml:space="preserve"> </v>
      </c>
      <c r="B1118" s="60"/>
      <c r="C1118" s="61" t="e">
        <f>INDEX(($I$12:$N$1473,$Q$12:$V$1473,$Y$12:$AD$1473),$A1118-VLOOKUP($C$3,$CA$3:$CC$10,3,FALSE)+1,3,VLOOKUP($C$3,$CA$3:$CB$10,2,FALSE))</f>
        <v>#VALUE!</v>
      </c>
      <c r="D1118" s="61" t="e">
        <f>INDEX(($I$12:$N$1473,$Q$12:$V$1473,$Y$12:$AD$1473),$A1118-VLOOKUP($C$3,$CA$3:$CC$10,3,FALSE)+1,4,VLOOKUP($C$3,$CA$3:$CB$10,2,FALSE))</f>
        <v>#VALUE!</v>
      </c>
      <c r="E1118" s="61" t="e">
        <f>INDEX(($I$12:$N$1473,$Q$12:$V$1473,$Y$12:$AD$1473),$A1118-VLOOKUP($C$3,$CA$3:$CC$10,3,FALSE)+1,5,VLOOKUP($C$3,$CA$3:$CB$10,2,FALSE))</f>
        <v>#VALUE!</v>
      </c>
      <c r="F1118" s="62" t="e">
        <f>INDEX(($I$12:$N$1473,$Q$12:$V$1473,$Y$12:$AD$1473),$A1118-VLOOKUP($C$3,$CA$3:$CC$10,3,FALSE)+1,6,VLOOKUP($C$3,$CA$3:$CB$10,2,FALSE))</f>
        <v>#VALUE!</v>
      </c>
      <c r="G1118" s="30"/>
      <c r="H1118" s="26">
        <f t="shared" si="119"/>
        <v>43111</v>
      </c>
      <c r="I1118" s="7" t="s">
        <v>1126</v>
      </c>
      <c r="J1118" s="7" t="s">
        <v>20</v>
      </c>
      <c r="K1118" s="7">
        <v>10.75</v>
      </c>
      <c r="L1118" s="7"/>
      <c r="M1118" s="7">
        <v>5.8</v>
      </c>
      <c r="N1118" s="7">
        <v>8.6999999999999993</v>
      </c>
      <c r="P1118" s="26">
        <f t="shared" si="120"/>
        <v>43111</v>
      </c>
      <c r="Q1118" s="7" t="s">
        <v>1126</v>
      </c>
      <c r="R1118" s="7" t="s">
        <v>20</v>
      </c>
      <c r="S1118" s="7"/>
      <c r="T1118" s="7"/>
      <c r="U1118" s="7"/>
      <c r="V1118" s="7"/>
      <c r="X1118" s="26">
        <f t="shared" si="121"/>
        <v>43111</v>
      </c>
      <c r="Y1118" s="174" t="s">
        <v>1126</v>
      </c>
      <c r="Z1118" s="174" t="s">
        <v>20</v>
      </c>
      <c r="AA1118" s="174">
        <v>11.15</v>
      </c>
      <c r="AB1118" s="174">
        <v>14.61</v>
      </c>
      <c r="AC1118" s="174">
        <v>5.6</v>
      </c>
      <c r="AD1118" s="174">
        <v>8.1</v>
      </c>
      <c r="AF1118" s="26" t="e">
        <f t="shared" si="122"/>
        <v>#VALUE!</v>
      </c>
      <c r="AG1118" s="7"/>
      <c r="AH1118" s="7"/>
      <c r="AI1118" s="7"/>
      <c r="AJ1118" s="7"/>
      <c r="AK1118" s="7"/>
      <c r="AL1118" s="7"/>
      <c r="AN1118" s="26" t="e">
        <f t="shared" si="123"/>
        <v>#VALUE!</v>
      </c>
      <c r="AO1118" s="7"/>
      <c r="AP1118" s="7"/>
      <c r="AQ1118" s="7"/>
      <c r="AR1118" s="7"/>
      <c r="AS1118" s="7"/>
      <c r="AT1118" s="7"/>
      <c r="AV1118" s="26" t="e">
        <f t="shared" si="124"/>
        <v>#VALUE!</v>
      </c>
      <c r="AW1118" s="7"/>
      <c r="AX1118" s="7"/>
      <c r="AY1118" s="7"/>
      <c r="AZ1118" s="7"/>
      <c r="BA1118" s="7"/>
      <c r="BB1118" s="7"/>
    </row>
    <row r="1119" spans="1:54" x14ac:dyDescent="0.45">
      <c r="A1119" s="48" t="str">
        <f t="shared" si="125"/>
        <v xml:space="preserve"> </v>
      </c>
      <c r="B1119" s="60"/>
      <c r="C1119" s="61" t="e">
        <f>INDEX(($I$12:$N$1473,$Q$12:$V$1473,$Y$12:$AD$1473),$A1119-VLOOKUP($C$3,$CA$3:$CC$10,3,FALSE)+1,3,VLOOKUP($C$3,$CA$3:$CB$10,2,FALSE))</f>
        <v>#VALUE!</v>
      </c>
      <c r="D1119" s="61" t="e">
        <f>INDEX(($I$12:$N$1473,$Q$12:$V$1473,$Y$12:$AD$1473),$A1119-VLOOKUP($C$3,$CA$3:$CC$10,3,FALSE)+1,4,VLOOKUP($C$3,$CA$3:$CB$10,2,FALSE))</f>
        <v>#VALUE!</v>
      </c>
      <c r="E1119" s="61" t="e">
        <f>INDEX(($I$12:$N$1473,$Q$12:$V$1473,$Y$12:$AD$1473),$A1119-VLOOKUP($C$3,$CA$3:$CC$10,3,FALSE)+1,5,VLOOKUP($C$3,$CA$3:$CB$10,2,FALSE))</f>
        <v>#VALUE!</v>
      </c>
      <c r="F1119" s="62" t="e">
        <f>INDEX(($I$12:$N$1473,$Q$12:$V$1473,$Y$12:$AD$1473),$A1119-VLOOKUP($C$3,$CA$3:$CC$10,3,FALSE)+1,6,VLOOKUP($C$3,$CA$3:$CB$10,2,FALSE))</f>
        <v>#VALUE!</v>
      </c>
      <c r="G1119" s="30"/>
      <c r="H1119" s="26">
        <f t="shared" si="119"/>
        <v>43112</v>
      </c>
      <c r="I1119" s="7" t="s">
        <v>1127</v>
      </c>
      <c r="J1119" s="7" t="s">
        <v>20</v>
      </c>
      <c r="K1119" s="7">
        <v>11.6</v>
      </c>
      <c r="L1119" s="7"/>
      <c r="M1119" s="7">
        <v>5.6</v>
      </c>
      <c r="N1119" s="7">
        <v>7.2</v>
      </c>
      <c r="P1119" s="26">
        <f t="shared" si="120"/>
        <v>43112</v>
      </c>
      <c r="Q1119" s="7" t="s">
        <v>1127</v>
      </c>
      <c r="R1119" s="7" t="s">
        <v>20</v>
      </c>
      <c r="S1119" s="7"/>
      <c r="T1119" s="7"/>
      <c r="U1119" s="7"/>
      <c r="V1119" s="7"/>
      <c r="X1119" s="26">
        <f t="shared" si="121"/>
        <v>43112</v>
      </c>
      <c r="Y1119" s="174" t="s">
        <v>1127</v>
      </c>
      <c r="Z1119" s="174" t="s">
        <v>20</v>
      </c>
      <c r="AA1119" s="174">
        <v>12.05</v>
      </c>
      <c r="AB1119" s="174">
        <v>14.61</v>
      </c>
      <c r="AC1119" s="174">
        <v>5.3</v>
      </c>
      <c r="AD1119" s="174">
        <v>6.6</v>
      </c>
      <c r="AF1119" s="26" t="e">
        <f t="shared" si="122"/>
        <v>#VALUE!</v>
      </c>
      <c r="AG1119" s="7"/>
      <c r="AH1119" s="7"/>
      <c r="AI1119" s="7"/>
      <c r="AJ1119" s="7"/>
      <c r="AK1119" s="7"/>
      <c r="AL1119" s="7"/>
      <c r="AN1119" s="26" t="e">
        <f t="shared" si="123"/>
        <v>#VALUE!</v>
      </c>
      <c r="AO1119" s="7"/>
      <c r="AP1119" s="7"/>
      <c r="AQ1119" s="7"/>
      <c r="AR1119" s="7"/>
      <c r="AS1119" s="7"/>
      <c r="AT1119" s="7"/>
      <c r="AV1119" s="26" t="e">
        <f t="shared" si="124"/>
        <v>#VALUE!</v>
      </c>
      <c r="AW1119" s="7"/>
      <c r="AX1119" s="7"/>
      <c r="AY1119" s="7"/>
      <c r="AZ1119" s="7"/>
      <c r="BA1119" s="7"/>
      <c r="BB1119" s="7"/>
    </row>
    <row r="1120" spans="1:54" x14ac:dyDescent="0.45">
      <c r="A1120" s="48" t="str">
        <f t="shared" si="125"/>
        <v xml:space="preserve"> </v>
      </c>
      <c r="B1120" s="60"/>
      <c r="C1120" s="61" t="e">
        <f>INDEX(($I$12:$N$1473,$Q$12:$V$1473,$Y$12:$AD$1473),$A1120-VLOOKUP($C$3,$CA$3:$CC$10,3,FALSE)+1,3,VLOOKUP($C$3,$CA$3:$CB$10,2,FALSE))</f>
        <v>#VALUE!</v>
      </c>
      <c r="D1120" s="61" t="e">
        <f>INDEX(($I$12:$N$1473,$Q$12:$V$1473,$Y$12:$AD$1473),$A1120-VLOOKUP($C$3,$CA$3:$CC$10,3,FALSE)+1,4,VLOOKUP($C$3,$CA$3:$CB$10,2,FALSE))</f>
        <v>#VALUE!</v>
      </c>
      <c r="E1120" s="61" t="e">
        <f>INDEX(($I$12:$N$1473,$Q$12:$V$1473,$Y$12:$AD$1473),$A1120-VLOOKUP($C$3,$CA$3:$CC$10,3,FALSE)+1,5,VLOOKUP($C$3,$CA$3:$CB$10,2,FALSE))</f>
        <v>#VALUE!</v>
      </c>
      <c r="F1120" s="62" t="e">
        <f>INDEX(($I$12:$N$1473,$Q$12:$V$1473,$Y$12:$AD$1473),$A1120-VLOOKUP($C$3,$CA$3:$CC$10,3,FALSE)+1,6,VLOOKUP($C$3,$CA$3:$CB$10,2,FALSE))</f>
        <v>#VALUE!</v>
      </c>
      <c r="G1120" s="30"/>
      <c r="H1120" s="26">
        <f t="shared" si="119"/>
        <v>43113</v>
      </c>
      <c r="I1120" s="7" t="s">
        <v>1128</v>
      </c>
      <c r="J1120" s="7" t="s">
        <v>20</v>
      </c>
      <c r="K1120" s="7">
        <v>13</v>
      </c>
      <c r="L1120" s="7"/>
      <c r="M1120" s="7">
        <v>4.0999999999999996</v>
      </c>
      <c r="N1120" s="7">
        <v>5.9</v>
      </c>
      <c r="P1120" s="26">
        <f t="shared" si="120"/>
        <v>43113</v>
      </c>
      <c r="Q1120" s="7" t="s">
        <v>1128</v>
      </c>
      <c r="R1120" s="7" t="s">
        <v>20</v>
      </c>
      <c r="S1120" s="7"/>
      <c r="T1120" s="7"/>
      <c r="U1120" s="7"/>
      <c r="V1120" s="7"/>
      <c r="X1120" s="26">
        <f t="shared" si="121"/>
        <v>43113</v>
      </c>
      <c r="Y1120" s="174" t="s">
        <v>1128</v>
      </c>
      <c r="Z1120" s="174" t="s">
        <v>20</v>
      </c>
      <c r="AA1120" s="174">
        <v>14.6</v>
      </c>
      <c r="AB1120" s="174">
        <v>14.61</v>
      </c>
      <c r="AC1120" s="174">
        <v>1.6</v>
      </c>
      <c r="AD1120" s="174">
        <v>5.2</v>
      </c>
      <c r="AF1120" s="26" t="e">
        <f t="shared" si="122"/>
        <v>#VALUE!</v>
      </c>
      <c r="AG1120" s="7"/>
      <c r="AH1120" s="7"/>
      <c r="AI1120" s="7"/>
      <c r="AJ1120" s="7"/>
      <c r="AK1120" s="7"/>
      <c r="AL1120" s="7"/>
      <c r="AN1120" s="26" t="e">
        <f t="shared" si="123"/>
        <v>#VALUE!</v>
      </c>
      <c r="AO1120" s="7"/>
      <c r="AP1120" s="7"/>
      <c r="AQ1120" s="7"/>
      <c r="AR1120" s="7"/>
      <c r="AS1120" s="7"/>
      <c r="AT1120" s="7"/>
      <c r="AV1120" s="26" t="e">
        <f t="shared" si="124"/>
        <v>#VALUE!</v>
      </c>
      <c r="AW1120" s="7"/>
      <c r="AX1120" s="7"/>
      <c r="AY1120" s="7"/>
      <c r="AZ1120" s="7"/>
      <c r="BA1120" s="7"/>
      <c r="BB1120" s="7"/>
    </row>
    <row r="1121" spans="1:54" x14ac:dyDescent="0.45">
      <c r="A1121" s="48" t="str">
        <f t="shared" si="125"/>
        <v xml:space="preserve"> </v>
      </c>
      <c r="B1121" s="60"/>
      <c r="C1121" s="61" t="e">
        <f>INDEX(($I$12:$N$1473,$Q$12:$V$1473,$Y$12:$AD$1473),$A1121-VLOOKUP($C$3,$CA$3:$CC$10,3,FALSE)+1,3,VLOOKUP($C$3,$CA$3:$CB$10,2,FALSE))</f>
        <v>#VALUE!</v>
      </c>
      <c r="D1121" s="61" t="e">
        <f>INDEX(($I$12:$N$1473,$Q$12:$V$1473,$Y$12:$AD$1473),$A1121-VLOOKUP($C$3,$CA$3:$CC$10,3,FALSE)+1,4,VLOOKUP($C$3,$CA$3:$CB$10,2,FALSE))</f>
        <v>#VALUE!</v>
      </c>
      <c r="E1121" s="61" t="e">
        <f>INDEX(($I$12:$N$1473,$Q$12:$V$1473,$Y$12:$AD$1473),$A1121-VLOOKUP($C$3,$CA$3:$CC$10,3,FALSE)+1,5,VLOOKUP($C$3,$CA$3:$CB$10,2,FALSE))</f>
        <v>#VALUE!</v>
      </c>
      <c r="F1121" s="62" t="e">
        <f>INDEX(($I$12:$N$1473,$Q$12:$V$1473,$Y$12:$AD$1473),$A1121-VLOOKUP($C$3,$CA$3:$CC$10,3,FALSE)+1,6,VLOOKUP($C$3,$CA$3:$CB$10,2,FALSE))</f>
        <v>#VALUE!</v>
      </c>
      <c r="G1121" s="30"/>
      <c r="H1121" s="26">
        <f t="shared" si="119"/>
        <v>43114</v>
      </c>
      <c r="I1121" s="7" t="s">
        <v>1129</v>
      </c>
      <c r="J1121" s="7" t="s">
        <v>20</v>
      </c>
      <c r="K1121" s="7">
        <v>12.75</v>
      </c>
      <c r="L1121" s="7"/>
      <c r="M1121" s="7">
        <v>1.8</v>
      </c>
      <c r="N1121" s="7">
        <v>8.6999999999999993</v>
      </c>
      <c r="P1121" s="26">
        <f t="shared" si="120"/>
        <v>43114</v>
      </c>
      <c r="Q1121" s="7" t="s">
        <v>1129</v>
      </c>
      <c r="R1121" s="7" t="s">
        <v>20</v>
      </c>
      <c r="S1121" s="7"/>
      <c r="T1121" s="7"/>
      <c r="U1121" s="7"/>
      <c r="V1121" s="7"/>
      <c r="X1121" s="26">
        <f t="shared" si="121"/>
        <v>43114</v>
      </c>
      <c r="Y1121" s="174" t="s">
        <v>1129</v>
      </c>
      <c r="Z1121" s="174" t="s">
        <v>20</v>
      </c>
      <c r="AA1121" s="174">
        <v>13.45</v>
      </c>
      <c r="AB1121" s="174">
        <v>14.61</v>
      </c>
      <c r="AC1121" s="174">
        <v>0.3</v>
      </c>
      <c r="AD1121" s="174">
        <v>8.8000000000000007</v>
      </c>
      <c r="AF1121" s="26" t="e">
        <f t="shared" si="122"/>
        <v>#VALUE!</v>
      </c>
      <c r="AG1121" s="7"/>
      <c r="AH1121" s="7"/>
      <c r="AI1121" s="7"/>
      <c r="AJ1121" s="7"/>
      <c r="AK1121" s="7"/>
      <c r="AL1121" s="7"/>
      <c r="AN1121" s="26" t="e">
        <f t="shared" si="123"/>
        <v>#VALUE!</v>
      </c>
      <c r="AO1121" s="7"/>
      <c r="AP1121" s="7"/>
      <c r="AQ1121" s="7"/>
      <c r="AR1121" s="7"/>
      <c r="AS1121" s="7"/>
      <c r="AT1121" s="7"/>
      <c r="AV1121" s="26" t="e">
        <f t="shared" si="124"/>
        <v>#VALUE!</v>
      </c>
      <c r="AW1121" s="7"/>
      <c r="AX1121" s="7"/>
      <c r="AY1121" s="7"/>
      <c r="AZ1121" s="7"/>
      <c r="BA1121" s="7"/>
      <c r="BB1121" s="7"/>
    </row>
    <row r="1122" spans="1:54" x14ac:dyDescent="0.45">
      <c r="A1122" s="48" t="str">
        <f t="shared" si="125"/>
        <v xml:space="preserve"> </v>
      </c>
      <c r="B1122" s="60"/>
      <c r="C1122" s="61" t="e">
        <f>INDEX(($I$12:$N$1473,$Q$12:$V$1473,$Y$12:$AD$1473),$A1122-VLOOKUP($C$3,$CA$3:$CC$10,3,FALSE)+1,3,VLOOKUP($C$3,$CA$3:$CB$10,2,FALSE))</f>
        <v>#VALUE!</v>
      </c>
      <c r="D1122" s="61" t="e">
        <f>INDEX(($I$12:$N$1473,$Q$12:$V$1473,$Y$12:$AD$1473),$A1122-VLOOKUP($C$3,$CA$3:$CC$10,3,FALSE)+1,4,VLOOKUP($C$3,$CA$3:$CB$10,2,FALSE))</f>
        <v>#VALUE!</v>
      </c>
      <c r="E1122" s="61" t="e">
        <f>INDEX(($I$12:$N$1473,$Q$12:$V$1473,$Y$12:$AD$1473),$A1122-VLOOKUP($C$3,$CA$3:$CC$10,3,FALSE)+1,5,VLOOKUP($C$3,$CA$3:$CB$10,2,FALSE))</f>
        <v>#VALUE!</v>
      </c>
      <c r="F1122" s="62" t="e">
        <f>INDEX(($I$12:$N$1473,$Q$12:$V$1473,$Y$12:$AD$1473),$A1122-VLOOKUP($C$3,$CA$3:$CC$10,3,FALSE)+1,6,VLOOKUP($C$3,$CA$3:$CB$10,2,FALSE))</f>
        <v>#VALUE!</v>
      </c>
      <c r="G1122" s="30"/>
      <c r="H1122" s="26">
        <f t="shared" si="119"/>
        <v>43115</v>
      </c>
      <c r="I1122" s="7" t="s">
        <v>1130</v>
      </c>
      <c r="J1122" s="7" t="s">
        <v>20</v>
      </c>
      <c r="K1122" s="7">
        <v>10.8</v>
      </c>
      <c r="L1122" s="7"/>
      <c r="M1122" s="7">
        <v>4.3</v>
      </c>
      <c r="N1122" s="7">
        <v>10.1</v>
      </c>
      <c r="P1122" s="26">
        <f t="shared" si="120"/>
        <v>43115</v>
      </c>
      <c r="Q1122" s="7" t="s">
        <v>1130</v>
      </c>
      <c r="R1122" s="7" t="s">
        <v>20</v>
      </c>
      <c r="S1122" s="7"/>
      <c r="T1122" s="7"/>
      <c r="U1122" s="7"/>
      <c r="V1122" s="7"/>
      <c r="X1122" s="26">
        <f t="shared" si="121"/>
        <v>43115</v>
      </c>
      <c r="Y1122" s="174" t="s">
        <v>1130</v>
      </c>
      <c r="Z1122" s="174" t="s">
        <v>20</v>
      </c>
      <c r="AA1122" s="174">
        <v>11.75</v>
      </c>
      <c r="AB1122" s="174">
        <v>14.61</v>
      </c>
      <c r="AC1122" s="174">
        <v>2.8</v>
      </c>
      <c r="AD1122" s="174">
        <v>9.6999999999999993</v>
      </c>
      <c r="AF1122" s="26" t="e">
        <f t="shared" si="122"/>
        <v>#VALUE!</v>
      </c>
      <c r="AG1122" s="7"/>
      <c r="AH1122" s="7"/>
      <c r="AI1122" s="7"/>
      <c r="AJ1122" s="7"/>
      <c r="AK1122" s="7"/>
      <c r="AL1122" s="7"/>
      <c r="AN1122" s="26" t="e">
        <f t="shared" si="123"/>
        <v>#VALUE!</v>
      </c>
      <c r="AO1122" s="7"/>
      <c r="AP1122" s="7"/>
      <c r="AQ1122" s="7"/>
      <c r="AR1122" s="7"/>
      <c r="AS1122" s="7"/>
      <c r="AT1122" s="7"/>
      <c r="AV1122" s="26" t="e">
        <f t="shared" si="124"/>
        <v>#VALUE!</v>
      </c>
      <c r="AW1122" s="7"/>
      <c r="AX1122" s="7"/>
      <c r="AY1122" s="7"/>
      <c r="AZ1122" s="7"/>
      <c r="BA1122" s="7"/>
      <c r="BB1122" s="7"/>
    </row>
    <row r="1123" spans="1:54" x14ac:dyDescent="0.45">
      <c r="A1123" s="48" t="str">
        <f t="shared" si="125"/>
        <v xml:space="preserve"> </v>
      </c>
      <c r="B1123" s="60"/>
      <c r="C1123" s="61" t="e">
        <f>INDEX(($I$12:$N$1473,$Q$12:$V$1473,$Y$12:$AD$1473),$A1123-VLOOKUP($C$3,$CA$3:$CC$10,3,FALSE)+1,3,VLOOKUP($C$3,$CA$3:$CB$10,2,FALSE))</f>
        <v>#VALUE!</v>
      </c>
      <c r="D1123" s="61" t="e">
        <f>INDEX(($I$12:$N$1473,$Q$12:$V$1473,$Y$12:$AD$1473),$A1123-VLOOKUP($C$3,$CA$3:$CC$10,3,FALSE)+1,4,VLOOKUP($C$3,$CA$3:$CB$10,2,FALSE))</f>
        <v>#VALUE!</v>
      </c>
      <c r="E1123" s="61" t="e">
        <f>INDEX(($I$12:$N$1473,$Q$12:$V$1473,$Y$12:$AD$1473),$A1123-VLOOKUP($C$3,$CA$3:$CC$10,3,FALSE)+1,5,VLOOKUP($C$3,$CA$3:$CB$10,2,FALSE))</f>
        <v>#VALUE!</v>
      </c>
      <c r="F1123" s="62" t="e">
        <f>INDEX(($I$12:$N$1473,$Q$12:$V$1473,$Y$12:$AD$1473),$A1123-VLOOKUP($C$3,$CA$3:$CC$10,3,FALSE)+1,6,VLOOKUP($C$3,$CA$3:$CB$10,2,FALSE))</f>
        <v>#VALUE!</v>
      </c>
      <c r="G1123" s="30"/>
      <c r="H1123" s="26">
        <f t="shared" si="119"/>
        <v>43116</v>
      </c>
      <c r="I1123" s="7" t="s">
        <v>1131</v>
      </c>
      <c r="J1123" s="7" t="s">
        <v>20</v>
      </c>
      <c r="K1123" s="7">
        <v>9.35</v>
      </c>
      <c r="L1123" s="7"/>
      <c r="M1123" s="7">
        <v>6.3</v>
      </c>
      <c r="N1123" s="7">
        <v>11</v>
      </c>
      <c r="P1123" s="26">
        <f t="shared" si="120"/>
        <v>43116</v>
      </c>
      <c r="Q1123" s="7" t="s">
        <v>1131</v>
      </c>
      <c r="R1123" s="7" t="s">
        <v>20</v>
      </c>
      <c r="S1123" s="7"/>
      <c r="T1123" s="7"/>
      <c r="U1123" s="7"/>
      <c r="V1123" s="7"/>
      <c r="X1123" s="26">
        <f t="shared" si="121"/>
        <v>43116</v>
      </c>
      <c r="Y1123" s="174" t="s">
        <v>1131</v>
      </c>
      <c r="Z1123" s="174" t="s">
        <v>20</v>
      </c>
      <c r="AA1123" s="174">
        <v>10.1</v>
      </c>
      <c r="AB1123" s="174">
        <v>14.61</v>
      </c>
      <c r="AC1123" s="174">
        <v>5.2</v>
      </c>
      <c r="AD1123" s="174">
        <v>10.6</v>
      </c>
      <c r="AF1123" s="26" t="e">
        <f t="shared" si="122"/>
        <v>#VALUE!</v>
      </c>
      <c r="AG1123" s="7"/>
      <c r="AH1123" s="7"/>
      <c r="AI1123" s="7"/>
      <c r="AJ1123" s="7"/>
      <c r="AK1123" s="7"/>
      <c r="AL1123" s="7"/>
      <c r="AN1123" s="26" t="e">
        <f t="shared" si="123"/>
        <v>#VALUE!</v>
      </c>
      <c r="AO1123" s="7"/>
      <c r="AP1123" s="7"/>
      <c r="AQ1123" s="7"/>
      <c r="AR1123" s="7"/>
      <c r="AS1123" s="7"/>
      <c r="AT1123" s="7"/>
      <c r="AV1123" s="26" t="e">
        <f t="shared" si="124"/>
        <v>#VALUE!</v>
      </c>
      <c r="AW1123" s="7"/>
      <c r="AX1123" s="7"/>
      <c r="AY1123" s="7"/>
      <c r="AZ1123" s="7"/>
      <c r="BA1123" s="7"/>
      <c r="BB1123" s="7"/>
    </row>
    <row r="1124" spans="1:54" x14ac:dyDescent="0.45">
      <c r="A1124" s="48" t="str">
        <f t="shared" si="125"/>
        <v xml:space="preserve"> </v>
      </c>
      <c r="B1124" s="60"/>
      <c r="C1124" s="61" t="e">
        <f>INDEX(($I$12:$N$1473,$Q$12:$V$1473,$Y$12:$AD$1473),$A1124-VLOOKUP($C$3,$CA$3:$CC$10,3,FALSE)+1,3,VLOOKUP($C$3,$CA$3:$CB$10,2,FALSE))</f>
        <v>#VALUE!</v>
      </c>
      <c r="D1124" s="61" t="e">
        <f>INDEX(($I$12:$N$1473,$Q$12:$V$1473,$Y$12:$AD$1473),$A1124-VLOOKUP($C$3,$CA$3:$CC$10,3,FALSE)+1,4,VLOOKUP($C$3,$CA$3:$CB$10,2,FALSE))</f>
        <v>#VALUE!</v>
      </c>
      <c r="E1124" s="61" t="e">
        <f>INDEX(($I$12:$N$1473,$Q$12:$V$1473,$Y$12:$AD$1473),$A1124-VLOOKUP($C$3,$CA$3:$CC$10,3,FALSE)+1,5,VLOOKUP($C$3,$CA$3:$CB$10,2,FALSE))</f>
        <v>#VALUE!</v>
      </c>
      <c r="F1124" s="62" t="e">
        <f>INDEX(($I$12:$N$1473,$Q$12:$V$1473,$Y$12:$AD$1473),$A1124-VLOOKUP($C$3,$CA$3:$CC$10,3,FALSE)+1,6,VLOOKUP($C$3,$CA$3:$CB$10,2,FALSE))</f>
        <v>#VALUE!</v>
      </c>
      <c r="G1124" s="30"/>
      <c r="H1124" s="26">
        <f t="shared" si="119"/>
        <v>43117</v>
      </c>
      <c r="I1124" s="7" t="s">
        <v>1132</v>
      </c>
      <c r="J1124" s="7" t="s">
        <v>20</v>
      </c>
      <c r="K1124" s="7">
        <v>11.45</v>
      </c>
      <c r="L1124" s="7"/>
      <c r="M1124" s="7">
        <v>3.7</v>
      </c>
      <c r="N1124" s="7">
        <v>9.4</v>
      </c>
      <c r="P1124" s="26">
        <f t="shared" si="120"/>
        <v>43117</v>
      </c>
      <c r="Q1124" s="7" t="s">
        <v>1132</v>
      </c>
      <c r="R1124" s="7" t="s">
        <v>20</v>
      </c>
      <c r="S1124" s="7"/>
      <c r="T1124" s="7"/>
      <c r="U1124" s="7"/>
      <c r="V1124" s="7"/>
      <c r="X1124" s="26">
        <f t="shared" si="121"/>
        <v>43117</v>
      </c>
      <c r="Y1124" s="174" t="s">
        <v>1132</v>
      </c>
      <c r="Z1124" s="174" t="s">
        <v>20</v>
      </c>
      <c r="AA1124" s="174">
        <v>12.1</v>
      </c>
      <c r="AB1124" s="174">
        <v>14.61</v>
      </c>
      <c r="AC1124" s="174">
        <v>3</v>
      </c>
      <c r="AD1124" s="174">
        <v>8.8000000000000007</v>
      </c>
      <c r="AF1124" s="26" t="e">
        <f t="shared" si="122"/>
        <v>#VALUE!</v>
      </c>
      <c r="AG1124" s="7"/>
      <c r="AH1124" s="7"/>
      <c r="AI1124" s="7"/>
      <c r="AJ1124" s="7"/>
      <c r="AK1124" s="7"/>
      <c r="AL1124" s="7"/>
      <c r="AN1124" s="26" t="e">
        <f t="shared" si="123"/>
        <v>#VALUE!</v>
      </c>
      <c r="AO1124" s="7"/>
      <c r="AP1124" s="7"/>
      <c r="AQ1124" s="7"/>
      <c r="AR1124" s="7"/>
      <c r="AS1124" s="7"/>
      <c r="AT1124" s="7"/>
      <c r="AV1124" s="26" t="e">
        <f t="shared" si="124"/>
        <v>#VALUE!</v>
      </c>
      <c r="AW1124" s="7"/>
      <c r="AX1124" s="7"/>
      <c r="AY1124" s="7"/>
      <c r="AZ1124" s="7"/>
      <c r="BA1124" s="7"/>
      <c r="BB1124" s="7"/>
    </row>
    <row r="1125" spans="1:54" x14ac:dyDescent="0.45">
      <c r="A1125" s="48" t="str">
        <f t="shared" si="125"/>
        <v xml:space="preserve"> </v>
      </c>
      <c r="B1125" s="60"/>
      <c r="C1125" s="61" t="e">
        <f>INDEX(($I$12:$N$1473,$Q$12:$V$1473,$Y$12:$AD$1473),$A1125-VLOOKUP($C$3,$CA$3:$CC$10,3,FALSE)+1,3,VLOOKUP($C$3,$CA$3:$CB$10,2,FALSE))</f>
        <v>#VALUE!</v>
      </c>
      <c r="D1125" s="61" t="e">
        <f>INDEX(($I$12:$N$1473,$Q$12:$V$1473,$Y$12:$AD$1473),$A1125-VLOOKUP($C$3,$CA$3:$CC$10,3,FALSE)+1,4,VLOOKUP($C$3,$CA$3:$CB$10,2,FALSE))</f>
        <v>#VALUE!</v>
      </c>
      <c r="E1125" s="61" t="e">
        <f>INDEX(($I$12:$N$1473,$Q$12:$V$1473,$Y$12:$AD$1473),$A1125-VLOOKUP($C$3,$CA$3:$CC$10,3,FALSE)+1,5,VLOOKUP($C$3,$CA$3:$CB$10,2,FALSE))</f>
        <v>#VALUE!</v>
      </c>
      <c r="F1125" s="62" t="e">
        <f>INDEX(($I$12:$N$1473,$Q$12:$V$1473,$Y$12:$AD$1473),$A1125-VLOOKUP($C$3,$CA$3:$CC$10,3,FALSE)+1,6,VLOOKUP($C$3,$CA$3:$CB$10,2,FALSE))</f>
        <v>#VALUE!</v>
      </c>
      <c r="G1125" s="30"/>
      <c r="H1125" s="26">
        <f t="shared" si="119"/>
        <v>43118</v>
      </c>
      <c r="I1125" s="7" t="s">
        <v>1133</v>
      </c>
      <c r="J1125" s="7" t="s">
        <v>20</v>
      </c>
      <c r="K1125" s="7">
        <v>9.1</v>
      </c>
      <c r="L1125" s="7"/>
      <c r="M1125" s="7">
        <v>6</v>
      </c>
      <c r="N1125" s="7">
        <v>11.8</v>
      </c>
      <c r="P1125" s="26">
        <f t="shared" si="120"/>
        <v>43118</v>
      </c>
      <c r="Q1125" s="7" t="s">
        <v>1133</v>
      </c>
      <c r="R1125" s="7" t="s">
        <v>20</v>
      </c>
      <c r="S1125" s="7"/>
      <c r="T1125" s="7"/>
      <c r="U1125" s="7"/>
      <c r="V1125" s="7"/>
      <c r="X1125" s="26">
        <f t="shared" si="121"/>
        <v>43118</v>
      </c>
      <c r="Y1125" s="174" t="s">
        <v>1133</v>
      </c>
      <c r="Z1125" s="174" t="s">
        <v>20</v>
      </c>
      <c r="AA1125" s="174">
        <v>9.6</v>
      </c>
      <c r="AB1125" s="174">
        <v>14.61</v>
      </c>
      <c r="AC1125" s="174">
        <v>5.3</v>
      </c>
      <c r="AD1125" s="174">
        <v>11.5</v>
      </c>
      <c r="AF1125" s="26" t="e">
        <f t="shared" si="122"/>
        <v>#VALUE!</v>
      </c>
      <c r="AG1125" s="7"/>
      <c r="AH1125" s="7"/>
      <c r="AI1125" s="7"/>
      <c r="AJ1125" s="7"/>
      <c r="AK1125" s="7"/>
      <c r="AL1125" s="7"/>
      <c r="AN1125" s="26" t="e">
        <f t="shared" si="123"/>
        <v>#VALUE!</v>
      </c>
      <c r="AO1125" s="7"/>
      <c r="AP1125" s="7"/>
      <c r="AQ1125" s="7"/>
      <c r="AR1125" s="7"/>
      <c r="AS1125" s="7"/>
      <c r="AT1125" s="7"/>
      <c r="AV1125" s="26" t="e">
        <f t="shared" si="124"/>
        <v>#VALUE!</v>
      </c>
      <c r="AW1125" s="7"/>
      <c r="AX1125" s="7"/>
      <c r="AY1125" s="7"/>
      <c r="AZ1125" s="7"/>
      <c r="BA1125" s="7"/>
      <c r="BB1125" s="7"/>
    </row>
    <row r="1126" spans="1:54" x14ac:dyDescent="0.45">
      <c r="A1126" s="48" t="str">
        <f t="shared" si="125"/>
        <v xml:space="preserve"> </v>
      </c>
      <c r="B1126" s="60"/>
      <c r="C1126" s="61" t="e">
        <f>INDEX(($I$12:$N$1473,$Q$12:$V$1473,$Y$12:$AD$1473),$A1126-VLOOKUP($C$3,$CA$3:$CC$10,3,FALSE)+1,3,VLOOKUP($C$3,$CA$3:$CB$10,2,FALSE))</f>
        <v>#VALUE!</v>
      </c>
      <c r="D1126" s="61" t="e">
        <f>INDEX(($I$12:$N$1473,$Q$12:$V$1473,$Y$12:$AD$1473),$A1126-VLOOKUP($C$3,$CA$3:$CC$10,3,FALSE)+1,4,VLOOKUP($C$3,$CA$3:$CB$10,2,FALSE))</f>
        <v>#VALUE!</v>
      </c>
      <c r="E1126" s="61" t="e">
        <f>INDEX(($I$12:$N$1473,$Q$12:$V$1473,$Y$12:$AD$1473),$A1126-VLOOKUP($C$3,$CA$3:$CC$10,3,FALSE)+1,5,VLOOKUP($C$3,$CA$3:$CB$10,2,FALSE))</f>
        <v>#VALUE!</v>
      </c>
      <c r="F1126" s="62" t="e">
        <f>INDEX(($I$12:$N$1473,$Q$12:$V$1473,$Y$12:$AD$1473),$A1126-VLOOKUP($C$3,$CA$3:$CC$10,3,FALSE)+1,6,VLOOKUP($C$3,$CA$3:$CB$10,2,FALSE))</f>
        <v>#VALUE!</v>
      </c>
      <c r="G1126" s="30"/>
      <c r="H1126" s="26">
        <f t="shared" si="119"/>
        <v>43119</v>
      </c>
      <c r="I1126" s="7" t="s">
        <v>1134</v>
      </c>
      <c r="J1126" s="7" t="s">
        <v>20</v>
      </c>
      <c r="K1126" s="7">
        <v>12.3</v>
      </c>
      <c r="L1126" s="7"/>
      <c r="M1126" s="7">
        <v>3.9</v>
      </c>
      <c r="N1126" s="7">
        <v>7.5</v>
      </c>
      <c r="P1126" s="26">
        <f t="shared" si="120"/>
        <v>43119</v>
      </c>
      <c r="Q1126" s="7" t="s">
        <v>1134</v>
      </c>
      <c r="R1126" s="7" t="s">
        <v>20</v>
      </c>
      <c r="S1126" s="7"/>
      <c r="T1126" s="7"/>
      <c r="U1126" s="7"/>
      <c r="V1126" s="7"/>
      <c r="X1126" s="26">
        <f t="shared" si="121"/>
        <v>43119</v>
      </c>
      <c r="Y1126" s="174" t="s">
        <v>1134</v>
      </c>
      <c r="Z1126" s="174" t="s">
        <v>20</v>
      </c>
      <c r="AA1126" s="174">
        <v>12.65</v>
      </c>
      <c r="AB1126" s="174">
        <v>14.61</v>
      </c>
      <c r="AC1126" s="174">
        <v>3.3</v>
      </c>
      <c r="AD1126" s="174">
        <v>7.4</v>
      </c>
      <c r="AF1126" s="26" t="e">
        <f t="shared" si="122"/>
        <v>#VALUE!</v>
      </c>
      <c r="AG1126" s="7"/>
      <c r="AH1126" s="7"/>
      <c r="AI1126" s="7"/>
      <c r="AJ1126" s="7"/>
      <c r="AK1126" s="7"/>
      <c r="AL1126" s="7"/>
      <c r="AN1126" s="26" t="e">
        <f t="shared" si="123"/>
        <v>#VALUE!</v>
      </c>
      <c r="AO1126" s="7"/>
      <c r="AP1126" s="7"/>
      <c r="AQ1126" s="7"/>
      <c r="AR1126" s="7"/>
      <c r="AS1126" s="7"/>
      <c r="AT1126" s="7"/>
      <c r="AV1126" s="26" t="e">
        <f t="shared" si="124"/>
        <v>#VALUE!</v>
      </c>
      <c r="AW1126" s="7"/>
      <c r="AX1126" s="7"/>
      <c r="AY1126" s="7"/>
      <c r="AZ1126" s="7"/>
      <c r="BA1126" s="7"/>
      <c r="BB1126" s="7"/>
    </row>
    <row r="1127" spans="1:54" x14ac:dyDescent="0.45">
      <c r="A1127" s="48" t="str">
        <f t="shared" si="125"/>
        <v xml:space="preserve"> </v>
      </c>
      <c r="B1127" s="60"/>
      <c r="C1127" s="61" t="e">
        <f>INDEX(($I$12:$N$1473,$Q$12:$V$1473,$Y$12:$AD$1473),$A1127-VLOOKUP($C$3,$CA$3:$CC$10,3,FALSE)+1,3,VLOOKUP($C$3,$CA$3:$CB$10,2,FALSE))</f>
        <v>#VALUE!</v>
      </c>
      <c r="D1127" s="61" t="e">
        <f>INDEX(($I$12:$N$1473,$Q$12:$V$1473,$Y$12:$AD$1473),$A1127-VLOOKUP($C$3,$CA$3:$CC$10,3,FALSE)+1,4,VLOOKUP($C$3,$CA$3:$CB$10,2,FALSE))</f>
        <v>#VALUE!</v>
      </c>
      <c r="E1127" s="61" t="e">
        <f>INDEX(($I$12:$N$1473,$Q$12:$V$1473,$Y$12:$AD$1473),$A1127-VLOOKUP($C$3,$CA$3:$CC$10,3,FALSE)+1,5,VLOOKUP($C$3,$CA$3:$CB$10,2,FALSE))</f>
        <v>#VALUE!</v>
      </c>
      <c r="F1127" s="62" t="e">
        <f>INDEX(($I$12:$N$1473,$Q$12:$V$1473,$Y$12:$AD$1473),$A1127-VLOOKUP($C$3,$CA$3:$CC$10,3,FALSE)+1,6,VLOOKUP($C$3,$CA$3:$CB$10,2,FALSE))</f>
        <v>#VALUE!</v>
      </c>
      <c r="G1127" s="30"/>
      <c r="H1127" s="26">
        <f t="shared" si="119"/>
        <v>43120</v>
      </c>
      <c r="I1127" s="7" t="s">
        <v>1135</v>
      </c>
      <c r="J1127" s="7" t="s">
        <v>20</v>
      </c>
      <c r="K1127" s="7">
        <v>10.199999999999999</v>
      </c>
      <c r="L1127" s="7"/>
      <c r="M1127" s="7">
        <v>3.7</v>
      </c>
      <c r="N1127" s="7">
        <v>11.9</v>
      </c>
      <c r="P1127" s="26">
        <f t="shared" si="120"/>
        <v>43120</v>
      </c>
      <c r="Q1127" s="7" t="s">
        <v>1135</v>
      </c>
      <c r="R1127" s="7" t="s">
        <v>20</v>
      </c>
      <c r="S1127" s="7"/>
      <c r="T1127" s="7"/>
      <c r="U1127" s="7"/>
      <c r="V1127" s="7"/>
      <c r="X1127" s="26">
        <f t="shared" si="121"/>
        <v>43120</v>
      </c>
      <c r="Y1127" s="174" t="s">
        <v>1135</v>
      </c>
      <c r="Z1127" s="174" t="s">
        <v>20</v>
      </c>
      <c r="AA1127" s="174">
        <v>11</v>
      </c>
      <c r="AB1127" s="174">
        <v>14.61</v>
      </c>
      <c r="AC1127" s="174">
        <v>2.6</v>
      </c>
      <c r="AD1127" s="174">
        <v>11.4</v>
      </c>
      <c r="AF1127" s="26" t="e">
        <f t="shared" si="122"/>
        <v>#VALUE!</v>
      </c>
      <c r="AG1127" s="7"/>
      <c r="AH1127" s="7"/>
      <c r="AI1127" s="7"/>
      <c r="AJ1127" s="7"/>
      <c r="AK1127" s="7"/>
      <c r="AL1127" s="7"/>
      <c r="AN1127" s="26" t="e">
        <f t="shared" si="123"/>
        <v>#VALUE!</v>
      </c>
      <c r="AO1127" s="7"/>
      <c r="AP1127" s="7"/>
      <c r="AQ1127" s="7"/>
      <c r="AR1127" s="7"/>
      <c r="AS1127" s="7"/>
      <c r="AT1127" s="7"/>
      <c r="AV1127" s="26" t="e">
        <f t="shared" si="124"/>
        <v>#VALUE!</v>
      </c>
      <c r="AW1127" s="7"/>
      <c r="AX1127" s="7"/>
      <c r="AY1127" s="7"/>
      <c r="AZ1127" s="7"/>
      <c r="BA1127" s="7"/>
      <c r="BB1127" s="7"/>
    </row>
    <row r="1128" spans="1:54" x14ac:dyDescent="0.45">
      <c r="A1128" s="48" t="str">
        <f t="shared" si="125"/>
        <v xml:space="preserve"> </v>
      </c>
      <c r="B1128" s="60"/>
      <c r="C1128" s="61" t="e">
        <f>INDEX(($I$12:$N$1473,$Q$12:$V$1473,$Y$12:$AD$1473),$A1128-VLOOKUP($C$3,$CA$3:$CC$10,3,FALSE)+1,3,VLOOKUP($C$3,$CA$3:$CB$10,2,FALSE))</f>
        <v>#VALUE!</v>
      </c>
      <c r="D1128" s="61" t="e">
        <f>INDEX(($I$12:$N$1473,$Q$12:$V$1473,$Y$12:$AD$1473),$A1128-VLOOKUP($C$3,$CA$3:$CC$10,3,FALSE)+1,4,VLOOKUP($C$3,$CA$3:$CB$10,2,FALSE))</f>
        <v>#VALUE!</v>
      </c>
      <c r="E1128" s="61" t="e">
        <f>INDEX(($I$12:$N$1473,$Q$12:$V$1473,$Y$12:$AD$1473),$A1128-VLOOKUP($C$3,$CA$3:$CC$10,3,FALSE)+1,5,VLOOKUP($C$3,$CA$3:$CB$10,2,FALSE))</f>
        <v>#VALUE!</v>
      </c>
      <c r="F1128" s="62" t="e">
        <f>INDEX(($I$12:$N$1473,$Q$12:$V$1473,$Y$12:$AD$1473),$A1128-VLOOKUP($C$3,$CA$3:$CC$10,3,FALSE)+1,6,VLOOKUP($C$3,$CA$3:$CB$10,2,FALSE))</f>
        <v>#VALUE!</v>
      </c>
      <c r="G1128" s="30"/>
      <c r="H1128" s="26">
        <f t="shared" si="119"/>
        <v>43121</v>
      </c>
      <c r="I1128" s="7" t="s">
        <v>1136</v>
      </c>
      <c r="J1128" s="7" t="s">
        <v>20</v>
      </c>
      <c r="K1128" s="7">
        <v>8.9499999999999993</v>
      </c>
      <c r="L1128" s="7"/>
      <c r="M1128" s="7">
        <v>5.9</v>
      </c>
      <c r="N1128" s="7">
        <v>12.2</v>
      </c>
      <c r="P1128" s="26">
        <f t="shared" si="120"/>
        <v>43121</v>
      </c>
      <c r="Q1128" s="7" t="s">
        <v>1136</v>
      </c>
      <c r="R1128" s="7" t="s">
        <v>20</v>
      </c>
      <c r="S1128" s="7"/>
      <c r="T1128" s="7"/>
      <c r="U1128" s="7"/>
      <c r="V1128" s="7"/>
      <c r="X1128" s="26">
        <f t="shared" si="121"/>
        <v>43121</v>
      </c>
      <c r="Y1128" s="174" t="s">
        <v>1136</v>
      </c>
      <c r="Z1128" s="174" t="s">
        <v>20</v>
      </c>
      <c r="AA1128" s="174">
        <v>9.4</v>
      </c>
      <c r="AB1128" s="174">
        <v>14.61</v>
      </c>
      <c r="AC1128" s="174">
        <v>5.3</v>
      </c>
      <c r="AD1128" s="174">
        <v>11.9</v>
      </c>
      <c r="AF1128" s="26" t="e">
        <f t="shared" si="122"/>
        <v>#VALUE!</v>
      </c>
      <c r="AG1128" s="7"/>
      <c r="AH1128" s="7"/>
      <c r="AI1128" s="7"/>
      <c r="AJ1128" s="7"/>
      <c r="AK1128" s="7"/>
      <c r="AL1128" s="7"/>
      <c r="AN1128" s="26" t="e">
        <f t="shared" si="123"/>
        <v>#VALUE!</v>
      </c>
      <c r="AO1128" s="7"/>
      <c r="AP1128" s="7"/>
      <c r="AQ1128" s="7"/>
      <c r="AR1128" s="7"/>
      <c r="AS1128" s="7"/>
      <c r="AT1128" s="7"/>
      <c r="AV1128" s="26" t="e">
        <f t="shared" si="124"/>
        <v>#VALUE!</v>
      </c>
      <c r="AW1128" s="7"/>
      <c r="AX1128" s="7"/>
      <c r="AY1128" s="7"/>
      <c r="AZ1128" s="7"/>
      <c r="BA1128" s="7"/>
      <c r="BB1128" s="7"/>
    </row>
    <row r="1129" spans="1:54" x14ac:dyDescent="0.45">
      <c r="A1129" s="48" t="str">
        <f t="shared" si="125"/>
        <v xml:space="preserve"> </v>
      </c>
      <c r="B1129" s="60"/>
      <c r="C1129" s="61" t="e">
        <f>INDEX(($I$12:$N$1473,$Q$12:$V$1473,$Y$12:$AD$1473),$A1129-VLOOKUP($C$3,$CA$3:$CC$10,3,FALSE)+1,3,VLOOKUP($C$3,$CA$3:$CB$10,2,FALSE))</f>
        <v>#VALUE!</v>
      </c>
      <c r="D1129" s="61" t="e">
        <f>INDEX(($I$12:$N$1473,$Q$12:$V$1473,$Y$12:$AD$1473),$A1129-VLOOKUP($C$3,$CA$3:$CC$10,3,FALSE)+1,4,VLOOKUP($C$3,$CA$3:$CB$10,2,FALSE))</f>
        <v>#VALUE!</v>
      </c>
      <c r="E1129" s="61" t="e">
        <f>INDEX(($I$12:$N$1473,$Q$12:$V$1473,$Y$12:$AD$1473),$A1129-VLOOKUP($C$3,$CA$3:$CC$10,3,FALSE)+1,5,VLOOKUP($C$3,$CA$3:$CB$10,2,FALSE))</f>
        <v>#VALUE!</v>
      </c>
      <c r="F1129" s="62" t="e">
        <f>INDEX(($I$12:$N$1473,$Q$12:$V$1473,$Y$12:$AD$1473),$A1129-VLOOKUP($C$3,$CA$3:$CC$10,3,FALSE)+1,6,VLOOKUP($C$3,$CA$3:$CB$10,2,FALSE))</f>
        <v>#VALUE!</v>
      </c>
      <c r="G1129" s="30"/>
      <c r="H1129" s="26">
        <f t="shared" si="119"/>
        <v>43122</v>
      </c>
      <c r="I1129" s="7" t="s">
        <v>1137</v>
      </c>
      <c r="J1129" s="7" t="s">
        <v>20</v>
      </c>
      <c r="K1129" s="7">
        <v>7.25</v>
      </c>
      <c r="L1129" s="7"/>
      <c r="M1129" s="7">
        <v>8</v>
      </c>
      <c r="N1129" s="7">
        <v>13.5</v>
      </c>
      <c r="P1129" s="26">
        <f t="shared" si="120"/>
        <v>43122</v>
      </c>
      <c r="Q1129" s="7" t="s">
        <v>1137</v>
      </c>
      <c r="R1129" s="7" t="s">
        <v>20</v>
      </c>
      <c r="S1129" s="7"/>
      <c r="T1129" s="7"/>
      <c r="U1129" s="7"/>
      <c r="V1129" s="7"/>
      <c r="X1129" s="26">
        <f t="shared" si="121"/>
        <v>43122</v>
      </c>
      <c r="Y1129" s="174" t="s">
        <v>1137</v>
      </c>
      <c r="Z1129" s="174" t="s">
        <v>20</v>
      </c>
      <c r="AA1129" s="174">
        <v>6.8</v>
      </c>
      <c r="AB1129" s="174">
        <v>14.61</v>
      </c>
      <c r="AC1129" s="174">
        <v>7.6</v>
      </c>
      <c r="AD1129" s="174">
        <v>14.8</v>
      </c>
      <c r="AF1129" s="26" t="e">
        <f t="shared" si="122"/>
        <v>#VALUE!</v>
      </c>
      <c r="AG1129" s="7"/>
      <c r="AH1129" s="7"/>
      <c r="AI1129" s="7"/>
      <c r="AJ1129" s="7"/>
      <c r="AK1129" s="7"/>
      <c r="AL1129" s="7"/>
      <c r="AN1129" s="26" t="e">
        <f t="shared" si="123"/>
        <v>#VALUE!</v>
      </c>
      <c r="AO1129" s="7"/>
      <c r="AP1129" s="7"/>
      <c r="AQ1129" s="7"/>
      <c r="AR1129" s="7"/>
      <c r="AS1129" s="7"/>
      <c r="AT1129" s="7"/>
      <c r="AV1129" s="26" t="e">
        <f t="shared" si="124"/>
        <v>#VALUE!</v>
      </c>
      <c r="AW1129" s="7"/>
      <c r="AX1129" s="7"/>
      <c r="AY1129" s="7"/>
      <c r="AZ1129" s="7"/>
      <c r="BA1129" s="7"/>
      <c r="BB1129" s="7"/>
    </row>
    <row r="1130" spans="1:54" x14ac:dyDescent="0.45">
      <c r="A1130" s="48" t="str">
        <f t="shared" si="125"/>
        <v xml:space="preserve"> </v>
      </c>
      <c r="B1130" s="60"/>
      <c r="C1130" s="61" t="e">
        <f>INDEX(($I$12:$N$1473,$Q$12:$V$1473,$Y$12:$AD$1473),$A1130-VLOOKUP($C$3,$CA$3:$CC$10,3,FALSE)+1,3,VLOOKUP($C$3,$CA$3:$CB$10,2,FALSE))</f>
        <v>#VALUE!</v>
      </c>
      <c r="D1130" s="61" t="e">
        <f>INDEX(($I$12:$N$1473,$Q$12:$V$1473,$Y$12:$AD$1473),$A1130-VLOOKUP($C$3,$CA$3:$CC$10,3,FALSE)+1,4,VLOOKUP($C$3,$CA$3:$CB$10,2,FALSE))</f>
        <v>#VALUE!</v>
      </c>
      <c r="E1130" s="61" t="e">
        <f>INDEX(($I$12:$N$1473,$Q$12:$V$1473,$Y$12:$AD$1473),$A1130-VLOOKUP($C$3,$CA$3:$CC$10,3,FALSE)+1,5,VLOOKUP($C$3,$CA$3:$CB$10,2,FALSE))</f>
        <v>#VALUE!</v>
      </c>
      <c r="F1130" s="62" t="e">
        <f>INDEX(($I$12:$N$1473,$Q$12:$V$1473,$Y$12:$AD$1473),$A1130-VLOOKUP($C$3,$CA$3:$CC$10,3,FALSE)+1,6,VLOOKUP($C$3,$CA$3:$CB$10,2,FALSE))</f>
        <v>#VALUE!</v>
      </c>
      <c r="G1130" s="30"/>
      <c r="H1130" s="26">
        <f t="shared" si="119"/>
        <v>43123</v>
      </c>
      <c r="I1130" s="7" t="s">
        <v>1138</v>
      </c>
      <c r="J1130" s="7" t="s">
        <v>20</v>
      </c>
      <c r="K1130" s="7">
        <v>8.15</v>
      </c>
      <c r="L1130" s="7"/>
      <c r="M1130" s="7">
        <v>7.4</v>
      </c>
      <c r="N1130" s="7">
        <v>12.3</v>
      </c>
      <c r="P1130" s="26">
        <f t="shared" si="120"/>
        <v>43123</v>
      </c>
      <c r="Q1130" s="7" t="s">
        <v>1138</v>
      </c>
      <c r="R1130" s="7" t="s">
        <v>20</v>
      </c>
      <c r="S1130" s="7"/>
      <c r="T1130" s="7"/>
      <c r="U1130" s="7"/>
      <c r="V1130" s="7"/>
      <c r="X1130" s="26">
        <f t="shared" si="121"/>
        <v>43123</v>
      </c>
      <c r="Y1130" s="174" t="s">
        <v>1138</v>
      </c>
      <c r="Z1130" s="174" t="s">
        <v>20</v>
      </c>
      <c r="AA1130" s="174">
        <v>8.65</v>
      </c>
      <c r="AB1130" s="174">
        <v>14.61</v>
      </c>
      <c r="AC1130" s="174">
        <v>6.8</v>
      </c>
      <c r="AD1130" s="174">
        <v>11.9</v>
      </c>
      <c r="AF1130" s="26" t="e">
        <f t="shared" si="122"/>
        <v>#VALUE!</v>
      </c>
      <c r="AG1130" s="7"/>
      <c r="AH1130" s="7"/>
      <c r="AI1130" s="7"/>
      <c r="AJ1130" s="7"/>
      <c r="AK1130" s="7"/>
      <c r="AL1130" s="7"/>
      <c r="AN1130" s="26" t="e">
        <f t="shared" si="123"/>
        <v>#VALUE!</v>
      </c>
      <c r="AO1130" s="7"/>
      <c r="AP1130" s="7"/>
      <c r="AQ1130" s="7"/>
      <c r="AR1130" s="7"/>
      <c r="AS1130" s="7"/>
      <c r="AT1130" s="7"/>
      <c r="AV1130" s="26" t="e">
        <f t="shared" si="124"/>
        <v>#VALUE!</v>
      </c>
      <c r="AW1130" s="7"/>
      <c r="AX1130" s="7"/>
      <c r="AY1130" s="7"/>
      <c r="AZ1130" s="7"/>
      <c r="BA1130" s="7"/>
      <c r="BB1130" s="7"/>
    </row>
    <row r="1131" spans="1:54" x14ac:dyDescent="0.45">
      <c r="A1131" s="48" t="str">
        <f t="shared" si="125"/>
        <v xml:space="preserve"> </v>
      </c>
      <c r="B1131" s="60"/>
      <c r="C1131" s="61" t="e">
        <f>INDEX(($I$12:$N$1473,$Q$12:$V$1473,$Y$12:$AD$1473),$A1131-VLOOKUP($C$3,$CA$3:$CC$10,3,FALSE)+1,3,VLOOKUP($C$3,$CA$3:$CB$10,2,FALSE))</f>
        <v>#VALUE!</v>
      </c>
      <c r="D1131" s="61" t="e">
        <f>INDEX(($I$12:$N$1473,$Q$12:$V$1473,$Y$12:$AD$1473),$A1131-VLOOKUP($C$3,$CA$3:$CC$10,3,FALSE)+1,4,VLOOKUP($C$3,$CA$3:$CB$10,2,FALSE))</f>
        <v>#VALUE!</v>
      </c>
      <c r="E1131" s="61" t="e">
        <f>INDEX(($I$12:$N$1473,$Q$12:$V$1473,$Y$12:$AD$1473),$A1131-VLOOKUP($C$3,$CA$3:$CC$10,3,FALSE)+1,5,VLOOKUP($C$3,$CA$3:$CB$10,2,FALSE))</f>
        <v>#VALUE!</v>
      </c>
      <c r="F1131" s="62" t="e">
        <f>INDEX(($I$12:$N$1473,$Q$12:$V$1473,$Y$12:$AD$1473),$A1131-VLOOKUP($C$3,$CA$3:$CC$10,3,FALSE)+1,6,VLOOKUP($C$3,$CA$3:$CB$10,2,FALSE))</f>
        <v>#VALUE!</v>
      </c>
      <c r="G1131" s="30"/>
      <c r="H1131" s="26">
        <f t="shared" si="119"/>
        <v>43124</v>
      </c>
      <c r="I1131" s="7" t="s">
        <v>1139</v>
      </c>
      <c r="J1131" s="7" t="s">
        <v>20</v>
      </c>
      <c r="K1131" s="7">
        <v>5.65</v>
      </c>
      <c r="L1131" s="7"/>
      <c r="M1131" s="7">
        <v>11.2</v>
      </c>
      <c r="N1131" s="7">
        <v>13.5</v>
      </c>
      <c r="P1131" s="26">
        <f t="shared" si="120"/>
        <v>43124</v>
      </c>
      <c r="Q1131" s="7" t="s">
        <v>1139</v>
      </c>
      <c r="R1131" s="7" t="s">
        <v>20</v>
      </c>
      <c r="S1131" s="7"/>
      <c r="T1131" s="7"/>
      <c r="U1131" s="7"/>
      <c r="V1131" s="7"/>
      <c r="X1131" s="26">
        <f t="shared" si="121"/>
        <v>43124</v>
      </c>
      <c r="Y1131" s="174" t="s">
        <v>1139</v>
      </c>
      <c r="Z1131" s="174" t="s">
        <v>20</v>
      </c>
      <c r="AA1131" s="174">
        <v>6.05</v>
      </c>
      <c r="AB1131" s="174">
        <v>14.61</v>
      </c>
      <c r="AC1131" s="174">
        <v>10.9</v>
      </c>
      <c r="AD1131" s="174">
        <v>13</v>
      </c>
      <c r="AF1131" s="26" t="e">
        <f t="shared" si="122"/>
        <v>#VALUE!</v>
      </c>
      <c r="AG1131" s="7"/>
      <c r="AH1131" s="7"/>
      <c r="AI1131" s="7"/>
      <c r="AJ1131" s="7"/>
      <c r="AK1131" s="7"/>
      <c r="AL1131" s="7"/>
      <c r="AN1131" s="26" t="e">
        <f t="shared" si="123"/>
        <v>#VALUE!</v>
      </c>
      <c r="AO1131" s="7"/>
      <c r="AP1131" s="7"/>
      <c r="AQ1131" s="7"/>
      <c r="AR1131" s="7"/>
      <c r="AS1131" s="7"/>
      <c r="AT1131" s="7"/>
      <c r="AV1131" s="26" t="e">
        <f t="shared" si="124"/>
        <v>#VALUE!</v>
      </c>
      <c r="AW1131" s="7"/>
      <c r="AX1131" s="7"/>
      <c r="AY1131" s="7"/>
      <c r="AZ1131" s="7"/>
      <c r="BA1131" s="7"/>
      <c r="BB1131" s="7"/>
    </row>
    <row r="1132" spans="1:54" x14ac:dyDescent="0.45">
      <c r="A1132" s="48" t="str">
        <f t="shared" si="125"/>
        <v xml:space="preserve"> </v>
      </c>
      <c r="B1132" s="60"/>
      <c r="C1132" s="61" t="e">
        <f>INDEX(($I$12:$N$1473,$Q$12:$V$1473,$Y$12:$AD$1473),$A1132-VLOOKUP($C$3,$CA$3:$CC$10,3,FALSE)+1,3,VLOOKUP($C$3,$CA$3:$CB$10,2,FALSE))</f>
        <v>#VALUE!</v>
      </c>
      <c r="D1132" s="61" t="e">
        <f>INDEX(($I$12:$N$1473,$Q$12:$V$1473,$Y$12:$AD$1473),$A1132-VLOOKUP($C$3,$CA$3:$CC$10,3,FALSE)+1,4,VLOOKUP($C$3,$CA$3:$CB$10,2,FALSE))</f>
        <v>#VALUE!</v>
      </c>
      <c r="E1132" s="61" t="e">
        <f>INDEX(($I$12:$N$1473,$Q$12:$V$1473,$Y$12:$AD$1473),$A1132-VLOOKUP($C$3,$CA$3:$CC$10,3,FALSE)+1,5,VLOOKUP($C$3,$CA$3:$CB$10,2,FALSE))</f>
        <v>#VALUE!</v>
      </c>
      <c r="F1132" s="62" t="e">
        <f>INDEX(($I$12:$N$1473,$Q$12:$V$1473,$Y$12:$AD$1473),$A1132-VLOOKUP($C$3,$CA$3:$CC$10,3,FALSE)+1,6,VLOOKUP($C$3,$CA$3:$CB$10,2,FALSE))</f>
        <v>#VALUE!</v>
      </c>
      <c r="G1132" s="30"/>
      <c r="H1132" s="26">
        <f t="shared" si="119"/>
        <v>43125</v>
      </c>
      <c r="I1132" s="7" t="s">
        <v>1140</v>
      </c>
      <c r="J1132" s="7" t="s">
        <v>20</v>
      </c>
      <c r="K1132" s="7">
        <v>9.1</v>
      </c>
      <c r="L1132" s="7"/>
      <c r="M1132" s="7">
        <v>8.6</v>
      </c>
      <c r="N1132" s="7">
        <v>9.1999999999999993</v>
      </c>
      <c r="P1132" s="26">
        <f t="shared" si="120"/>
        <v>43125</v>
      </c>
      <c r="Q1132" s="7" t="s">
        <v>1140</v>
      </c>
      <c r="R1132" s="7" t="s">
        <v>20</v>
      </c>
      <c r="S1132" s="7"/>
      <c r="T1132" s="7"/>
      <c r="U1132" s="7"/>
      <c r="V1132" s="7"/>
      <c r="X1132" s="26">
        <f t="shared" si="121"/>
        <v>43125</v>
      </c>
      <c r="Y1132" s="174" t="s">
        <v>1140</v>
      </c>
      <c r="Z1132" s="174" t="s">
        <v>20</v>
      </c>
      <c r="AA1132" s="174">
        <v>9.5</v>
      </c>
      <c r="AB1132" s="174">
        <v>14.61</v>
      </c>
      <c r="AC1132" s="174">
        <v>8.1</v>
      </c>
      <c r="AD1132" s="174">
        <v>8.9</v>
      </c>
      <c r="AF1132" s="26" t="e">
        <f t="shared" si="122"/>
        <v>#VALUE!</v>
      </c>
      <c r="AG1132" s="7"/>
      <c r="AH1132" s="7"/>
      <c r="AI1132" s="7"/>
      <c r="AJ1132" s="7"/>
      <c r="AK1132" s="7"/>
      <c r="AL1132" s="7"/>
      <c r="AN1132" s="26" t="e">
        <f t="shared" si="123"/>
        <v>#VALUE!</v>
      </c>
      <c r="AO1132" s="7"/>
      <c r="AP1132" s="7"/>
      <c r="AQ1132" s="7"/>
      <c r="AR1132" s="7"/>
      <c r="AS1132" s="7"/>
      <c r="AT1132" s="7"/>
      <c r="AV1132" s="26" t="e">
        <f t="shared" si="124"/>
        <v>#VALUE!</v>
      </c>
      <c r="AW1132" s="7"/>
      <c r="AX1132" s="7"/>
      <c r="AY1132" s="7"/>
      <c r="AZ1132" s="7"/>
      <c r="BA1132" s="7"/>
      <c r="BB1132" s="7"/>
    </row>
    <row r="1133" spans="1:54" x14ac:dyDescent="0.45">
      <c r="A1133" s="48" t="str">
        <f t="shared" si="125"/>
        <v xml:space="preserve"> </v>
      </c>
      <c r="B1133" s="60"/>
      <c r="C1133" s="61" t="e">
        <f>INDEX(($I$12:$N$1473,$Q$12:$V$1473,$Y$12:$AD$1473),$A1133-VLOOKUP($C$3,$CA$3:$CC$10,3,FALSE)+1,3,VLOOKUP($C$3,$CA$3:$CB$10,2,FALSE))</f>
        <v>#VALUE!</v>
      </c>
      <c r="D1133" s="61" t="e">
        <f>INDEX(($I$12:$N$1473,$Q$12:$V$1473,$Y$12:$AD$1473),$A1133-VLOOKUP($C$3,$CA$3:$CC$10,3,FALSE)+1,4,VLOOKUP($C$3,$CA$3:$CB$10,2,FALSE))</f>
        <v>#VALUE!</v>
      </c>
      <c r="E1133" s="61" t="e">
        <f>INDEX(($I$12:$N$1473,$Q$12:$V$1473,$Y$12:$AD$1473),$A1133-VLOOKUP($C$3,$CA$3:$CC$10,3,FALSE)+1,5,VLOOKUP($C$3,$CA$3:$CB$10,2,FALSE))</f>
        <v>#VALUE!</v>
      </c>
      <c r="F1133" s="62" t="e">
        <f>INDEX(($I$12:$N$1473,$Q$12:$V$1473,$Y$12:$AD$1473),$A1133-VLOOKUP($C$3,$CA$3:$CC$10,3,FALSE)+1,6,VLOOKUP($C$3,$CA$3:$CB$10,2,FALSE))</f>
        <v>#VALUE!</v>
      </c>
      <c r="G1133" s="30"/>
      <c r="H1133" s="26">
        <f t="shared" si="119"/>
        <v>43126</v>
      </c>
      <c r="I1133" s="7" t="s">
        <v>1141</v>
      </c>
      <c r="J1133" s="7" t="s">
        <v>20</v>
      </c>
      <c r="K1133" s="7">
        <v>9.9</v>
      </c>
      <c r="L1133" s="7"/>
      <c r="M1133" s="7">
        <v>5.4</v>
      </c>
      <c r="N1133" s="7">
        <v>10.8</v>
      </c>
      <c r="P1133" s="26">
        <f t="shared" si="120"/>
        <v>43126</v>
      </c>
      <c r="Q1133" s="7" t="s">
        <v>1141</v>
      </c>
      <c r="R1133" s="7" t="s">
        <v>20</v>
      </c>
      <c r="S1133" s="7"/>
      <c r="T1133" s="7"/>
      <c r="U1133" s="7"/>
      <c r="V1133" s="7"/>
      <c r="X1133" s="26">
        <f t="shared" si="121"/>
        <v>43126</v>
      </c>
      <c r="Y1133" s="174" t="s">
        <v>1141</v>
      </c>
      <c r="Z1133" s="174" t="s">
        <v>20</v>
      </c>
      <c r="AA1133" s="174">
        <v>10.199999999999999</v>
      </c>
      <c r="AB1133" s="174">
        <v>14.61</v>
      </c>
      <c r="AC1133" s="174">
        <v>5</v>
      </c>
      <c r="AD1133" s="174">
        <v>10.6</v>
      </c>
      <c r="AF1133" s="26" t="e">
        <f t="shared" si="122"/>
        <v>#VALUE!</v>
      </c>
      <c r="AG1133" s="7"/>
      <c r="AH1133" s="7"/>
      <c r="AI1133" s="7"/>
      <c r="AJ1133" s="7"/>
      <c r="AK1133" s="7"/>
      <c r="AL1133" s="7"/>
      <c r="AN1133" s="26" t="e">
        <f t="shared" si="123"/>
        <v>#VALUE!</v>
      </c>
      <c r="AO1133" s="7"/>
      <c r="AP1133" s="7"/>
      <c r="AQ1133" s="7"/>
      <c r="AR1133" s="7"/>
      <c r="AS1133" s="7"/>
      <c r="AT1133" s="7"/>
      <c r="AV1133" s="26" t="e">
        <f t="shared" si="124"/>
        <v>#VALUE!</v>
      </c>
      <c r="AW1133" s="7"/>
      <c r="AX1133" s="7"/>
      <c r="AY1133" s="7"/>
      <c r="AZ1133" s="7"/>
      <c r="BA1133" s="7"/>
      <c r="BB1133" s="7"/>
    </row>
    <row r="1134" spans="1:54" x14ac:dyDescent="0.45">
      <c r="A1134" s="48" t="str">
        <f t="shared" si="125"/>
        <v xml:space="preserve"> </v>
      </c>
      <c r="B1134" s="60"/>
      <c r="C1134" s="61" t="e">
        <f>INDEX(($I$12:$N$1473,$Q$12:$V$1473,$Y$12:$AD$1473),$A1134-VLOOKUP($C$3,$CA$3:$CC$10,3,FALSE)+1,3,VLOOKUP($C$3,$CA$3:$CB$10,2,FALSE))</f>
        <v>#VALUE!</v>
      </c>
      <c r="D1134" s="61" t="e">
        <f>INDEX(($I$12:$N$1473,$Q$12:$V$1473,$Y$12:$AD$1473),$A1134-VLOOKUP($C$3,$CA$3:$CC$10,3,FALSE)+1,4,VLOOKUP($C$3,$CA$3:$CB$10,2,FALSE))</f>
        <v>#VALUE!</v>
      </c>
      <c r="E1134" s="61" t="e">
        <f>INDEX(($I$12:$N$1473,$Q$12:$V$1473,$Y$12:$AD$1473),$A1134-VLOOKUP($C$3,$CA$3:$CC$10,3,FALSE)+1,5,VLOOKUP($C$3,$CA$3:$CB$10,2,FALSE))</f>
        <v>#VALUE!</v>
      </c>
      <c r="F1134" s="62" t="e">
        <f>INDEX(($I$12:$N$1473,$Q$12:$V$1473,$Y$12:$AD$1473),$A1134-VLOOKUP($C$3,$CA$3:$CC$10,3,FALSE)+1,6,VLOOKUP($C$3,$CA$3:$CB$10,2,FALSE))</f>
        <v>#VALUE!</v>
      </c>
      <c r="G1134" s="30"/>
      <c r="H1134" s="26">
        <f t="shared" si="119"/>
        <v>43127</v>
      </c>
      <c r="I1134" s="7" t="s">
        <v>1142</v>
      </c>
      <c r="J1134" s="7" t="s">
        <v>20</v>
      </c>
      <c r="K1134" s="7">
        <v>12.45</v>
      </c>
      <c r="L1134" s="7"/>
      <c r="M1134" s="7">
        <v>4.5</v>
      </c>
      <c r="N1134" s="7">
        <v>6.6</v>
      </c>
      <c r="P1134" s="26">
        <f t="shared" si="120"/>
        <v>43127</v>
      </c>
      <c r="Q1134" s="7" t="s">
        <v>1142</v>
      </c>
      <c r="R1134" s="7" t="s">
        <v>20</v>
      </c>
      <c r="S1134" s="7"/>
      <c r="T1134" s="7"/>
      <c r="U1134" s="7"/>
      <c r="V1134" s="7"/>
      <c r="X1134" s="26">
        <f t="shared" si="121"/>
        <v>43127</v>
      </c>
      <c r="Y1134" s="174" t="s">
        <v>1142</v>
      </c>
      <c r="Z1134" s="174" t="s">
        <v>20</v>
      </c>
      <c r="AA1134" s="174">
        <v>14.75</v>
      </c>
      <c r="AB1134" s="174">
        <v>14.61</v>
      </c>
      <c r="AC1134" s="174">
        <v>1</v>
      </c>
      <c r="AD1134" s="174">
        <v>5.5</v>
      </c>
      <c r="AF1134" s="26" t="e">
        <f t="shared" si="122"/>
        <v>#VALUE!</v>
      </c>
      <c r="AG1134" s="7"/>
      <c r="AH1134" s="7"/>
      <c r="AI1134" s="7"/>
      <c r="AJ1134" s="7"/>
      <c r="AK1134" s="7"/>
      <c r="AL1134" s="7"/>
      <c r="AN1134" s="26" t="e">
        <f t="shared" si="123"/>
        <v>#VALUE!</v>
      </c>
      <c r="AO1134" s="7"/>
      <c r="AP1134" s="7"/>
      <c r="AQ1134" s="7"/>
      <c r="AR1134" s="7"/>
      <c r="AS1134" s="7"/>
      <c r="AT1134" s="7"/>
      <c r="AV1134" s="26" t="e">
        <f t="shared" si="124"/>
        <v>#VALUE!</v>
      </c>
      <c r="AW1134" s="7"/>
      <c r="AX1134" s="7"/>
      <c r="AY1134" s="7"/>
      <c r="AZ1134" s="7"/>
      <c r="BA1134" s="7"/>
      <c r="BB1134" s="7"/>
    </row>
    <row r="1135" spans="1:54" x14ac:dyDescent="0.45">
      <c r="A1135" s="48" t="str">
        <f t="shared" si="125"/>
        <v xml:space="preserve"> </v>
      </c>
      <c r="B1135" s="60"/>
      <c r="C1135" s="61" t="e">
        <f>INDEX(($I$12:$N$1473,$Q$12:$V$1473,$Y$12:$AD$1473),$A1135-VLOOKUP($C$3,$CA$3:$CC$10,3,FALSE)+1,3,VLOOKUP($C$3,$CA$3:$CB$10,2,FALSE))</f>
        <v>#VALUE!</v>
      </c>
      <c r="D1135" s="61" t="e">
        <f>INDEX(($I$12:$N$1473,$Q$12:$V$1473,$Y$12:$AD$1473),$A1135-VLOOKUP($C$3,$CA$3:$CC$10,3,FALSE)+1,4,VLOOKUP($C$3,$CA$3:$CB$10,2,FALSE))</f>
        <v>#VALUE!</v>
      </c>
      <c r="E1135" s="61" t="e">
        <f>INDEX(($I$12:$N$1473,$Q$12:$V$1473,$Y$12:$AD$1473),$A1135-VLOOKUP($C$3,$CA$3:$CC$10,3,FALSE)+1,5,VLOOKUP($C$3,$CA$3:$CB$10,2,FALSE))</f>
        <v>#VALUE!</v>
      </c>
      <c r="F1135" s="62" t="e">
        <f>INDEX(($I$12:$N$1473,$Q$12:$V$1473,$Y$12:$AD$1473),$A1135-VLOOKUP($C$3,$CA$3:$CC$10,3,FALSE)+1,6,VLOOKUP($C$3,$CA$3:$CB$10,2,FALSE))</f>
        <v>#VALUE!</v>
      </c>
      <c r="G1135" s="30"/>
      <c r="H1135" s="26">
        <f t="shared" si="119"/>
        <v>43128</v>
      </c>
      <c r="I1135" s="7" t="s">
        <v>1143</v>
      </c>
      <c r="J1135" s="7" t="s">
        <v>20</v>
      </c>
      <c r="K1135" s="7">
        <v>10</v>
      </c>
      <c r="L1135" s="7"/>
      <c r="M1135" s="7">
        <v>4.5</v>
      </c>
      <c r="N1135" s="7">
        <v>11.5</v>
      </c>
      <c r="P1135" s="26">
        <f t="shared" si="120"/>
        <v>43128</v>
      </c>
      <c r="Q1135" s="7" t="s">
        <v>1143</v>
      </c>
      <c r="R1135" s="7" t="s">
        <v>20</v>
      </c>
      <c r="S1135" s="7"/>
      <c r="T1135" s="7"/>
      <c r="U1135" s="7"/>
      <c r="V1135" s="7"/>
      <c r="X1135" s="26">
        <f t="shared" si="121"/>
        <v>43128</v>
      </c>
      <c r="Y1135" s="174" t="s">
        <v>1143</v>
      </c>
      <c r="Z1135" s="174" t="s">
        <v>20</v>
      </c>
      <c r="AA1135" s="174">
        <v>10.9</v>
      </c>
      <c r="AB1135" s="174">
        <v>14.61</v>
      </c>
      <c r="AC1135" s="174">
        <v>3.6</v>
      </c>
      <c r="AD1135" s="174">
        <v>10.6</v>
      </c>
      <c r="AF1135" s="26" t="e">
        <f t="shared" si="122"/>
        <v>#VALUE!</v>
      </c>
      <c r="AG1135" s="7"/>
      <c r="AH1135" s="7"/>
      <c r="AI1135" s="7"/>
      <c r="AJ1135" s="7"/>
      <c r="AK1135" s="7"/>
      <c r="AL1135" s="7"/>
      <c r="AN1135" s="26" t="e">
        <f t="shared" si="123"/>
        <v>#VALUE!</v>
      </c>
      <c r="AO1135" s="7"/>
      <c r="AP1135" s="7"/>
      <c r="AQ1135" s="7"/>
      <c r="AR1135" s="7"/>
      <c r="AS1135" s="7"/>
      <c r="AT1135" s="7"/>
      <c r="AV1135" s="26" t="e">
        <f t="shared" si="124"/>
        <v>#VALUE!</v>
      </c>
      <c r="AW1135" s="7"/>
      <c r="AX1135" s="7"/>
      <c r="AY1135" s="7"/>
      <c r="AZ1135" s="7"/>
      <c r="BA1135" s="7"/>
      <c r="BB1135" s="7"/>
    </row>
    <row r="1136" spans="1:54" x14ac:dyDescent="0.45">
      <c r="A1136" s="48" t="str">
        <f t="shared" si="125"/>
        <v xml:space="preserve"> </v>
      </c>
      <c r="B1136" s="60"/>
      <c r="C1136" s="61" t="e">
        <f>INDEX(($I$12:$N$1473,$Q$12:$V$1473,$Y$12:$AD$1473),$A1136-VLOOKUP($C$3,$CA$3:$CC$10,3,FALSE)+1,3,VLOOKUP($C$3,$CA$3:$CB$10,2,FALSE))</f>
        <v>#VALUE!</v>
      </c>
      <c r="D1136" s="61" t="e">
        <f>INDEX(($I$12:$N$1473,$Q$12:$V$1473,$Y$12:$AD$1473),$A1136-VLOOKUP($C$3,$CA$3:$CC$10,3,FALSE)+1,4,VLOOKUP($C$3,$CA$3:$CB$10,2,FALSE))</f>
        <v>#VALUE!</v>
      </c>
      <c r="E1136" s="61" t="e">
        <f>INDEX(($I$12:$N$1473,$Q$12:$V$1473,$Y$12:$AD$1473),$A1136-VLOOKUP($C$3,$CA$3:$CC$10,3,FALSE)+1,5,VLOOKUP($C$3,$CA$3:$CB$10,2,FALSE))</f>
        <v>#VALUE!</v>
      </c>
      <c r="F1136" s="62" t="e">
        <f>INDEX(($I$12:$N$1473,$Q$12:$V$1473,$Y$12:$AD$1473),$A1136-VLOOKUP($C$3,$CA$3:$CC$10,3,FALSE)+1,6,VLOOKUP($C$3,$CA$3:$CB$10,2,FALSE))</f>
        <v>#VALUE!</v>
      </c>
      <c r="G1136" s="30"/>
      <c r="H1136" s="26">
        <f t="shared" si="119"/>
        <v>43129</v>
      </c>
      <c r="I1136" s="7" t="s">
        <v>1144</v>
      </c>
      <c r="J1136" s="7" t="s">
        <v>20</v>
      </c>
      <c r="K1136" s="7">
        <v>7.55</v>
      </c>
      <c r="L1136" s="7"/>
      <c r="M1136" s="7">
        <v>9.5</v>
      </c>
      <c r="N1136" s="7">
        <v>11.4</v>
      </c>
      <c r="P1136" s="26">
        <f t="shared" si="120"/>
        <v>43129</v>
      </c>
      <c r="Q1136" s="7" t="s">
        <v>1144</v>
      </c>
      <c r="R1136" s="7" t="s">
        <v>20</v>
      </c>
      <c r="S1136" s="7"/>
      <c r="T1136" s="7"/>
      <c r="U1136" s="7"/>
      <c r="V1136" s="7"/>
      <c r="X1136" s="26">
        <f t="shared" si="121"/>
        <v>43129</v>
      </c>
      <c r="Y1136" s="174" t="s">
        <v>1144</v>
      </c>
      <c r="Z1136" s="174" t="s">
        <v>20</v>
      </c>
      <c r="AA1136" s="174">
        <v>8</v>
      </c>
      <c r="AB1136" s="174">
        <v>14.61</v>
      </c>
      <c r="AC1136" s="174">
        <v>9.3000000000000007</v>
      </c>
      <c r="AD1136" s="174">
        <v>10.7</v>
      </c>
      <c r="AF1136" s="26" t="e">
        <f t="shared" si="122"/>
        <v>#VALUE!</v>
      </c>
      <c r="AG1136" s="7"/>
      <c r="AH1136" s="7"/>
      <c r="AI1136" s="7"/>
      <c r="AJ1136" s="7"/>
      <c r="AK1136" s="7"/>
      <c r="AL1136" s="7"/>
      <c r="AN1136" s="26" t="e">
        <f t="shared" si="123"/>
        <v>#VALUE!</v>
      </c>
      <c r="AO1136" s="7"/>
      <c r="AP1136" s="7"/>
      <c r="AQ1136" s="7"/>
      <c r="AR1136" s="7"/>
      <c r="AS1136" s="7"/>
      <c r="AT1136" s="7"/>
      <c r="AV1136" s="26" t="e">
        <f t="shared" si="124"/>
        <v>#VALUE!</v>
      </c>
      <c r="AW1136" s="7"/>
      <c r="AX1136" s="7"/>
      <c r="AY1136" s="7"/>
      <c r="AZ1136" s="7"/>
      <c r="BA1136" s="7"/>
      <c r="BB1136" s="7"/>
    </row>
    <row r="1137" spans="1:54" x14ac:dyDescent="0.45">
      <c r="A1137" s="48" t="str">
        <f t="shared" si="125"/>
        <v xml:space="preserve"> </v>
      </c>
      <c r="B1137" s="60"/>
      <c r="C1137" s="61" t="e">
        <f>INDEX(($I$12:$N$1473,$Q$12:$V$1473,$Y$12:$AD$1473),$A1137-VLOOKUP($C$3,$CA$3:$CC$10,3,FALSE)+1,3,VLOOKUP($C$3,$CA$3:$CB$10,2,FALSE))</f>
        <v>#VALUE!</v>
      </c>
      <c r="D1137" s="61" t="e">
        <f>INDEX(($I$12:$N$1473,$Q$12:$V$1473,$Y$12:$AD$1473),$A1137-VLOOKUP($C$3,$CA$3:$CC$10,3,FALSE)+1,4,VLOOKUP($C$3,$CA$3:$CB$10,2,FALSE))</f>
        <v>#VALUE!</v>
      </c>
      <c r="E1137" s="61" t="e">
        <f>INDEX(($I$12:$N$1473,$Q$12:$V$1473,$Y$12:$AD$1473),$A1137-VLOOKUP($C$3,$CA$3:$CC$10,3,FALSE)+1,5,VLOOKUP($C$3,$CA$3:$CB$10,2,FALSE))</f>
        <v>#VALUE!</v>
      </c>
      <c r="F1137" s="62" t="e">
        <f>INDEX(($I$12:$N$1473,$Q$12:$V$1473,$Y$12:$AD$1473),$A1137-VLOOKUP($C$3,$CA$3:$CC$10,3,FALSE)+1,6,VLOOKUP($C$3,$CA$3:$CB$10,2,FALSE))</f>
        <v>#VALUE!</v>
      </c>
      <c r="G1137" s="30"/>
      <c r="H1137" s="26">
        <f t="shared" si="119"/>
        <v>43130</v>
      </c>
      <c r="I1137" s="7" t="s">
        <v>1145</v>
      </c>
      <c r="J1137" s="7" t="s">
        <v>20</v>
      </c>
      <c r="K1137" s="7">
        <v>8</v>
      </c>
      <c r="L1137" s="7"/>
      <c r="M1137" s="7">
        <v>8.6999999999999993</v>
      </c>
      <c r="N1137" s="7">
        <v>11.3</v>
      </c>
      <c r="P1137" s="26">
        <f t="shared" si="120"/>
        <v>43130</v>
      </c>
      <c r="Q1137" s="7" t="s">
        <v>1145</v>
      </c>
      <c r="R1137" s="7" t="s">
        <v>20</v>
      </c>
      <c r="S1137" s="7"/>
      <c r="T1137" s="7"/>
      <c r="U1137" s="7"/>
      <c r="V1137" s="7"/>
      <c r="X1137" s="26">
        <f t="shared" si="121"/>
        <v>43130</v>
      </c>
      <c r="Y1137" s="174" t="s">
        <v>1145</v>
      </c>
      <c r="Z1137" s="174" t="s">
        <v>20</v>
      </c>
      <c r="AA1137" s="174">
        <v>8.6</v>
      </c>
      <c r="AB1137" s="174">
        <v>14.61</v>
      </c>
      <c r="AC1137" s="174">
        <v>7.9</v>
      </c>
      <c r="AD1137" s="174">
        <v>10.9</v>
      </c>
      <c r="AF1137" s="26" t="e">
        <f t="shared" si="122"/>
        <v>#VALUE!</v>
      </c>
      <c r="AG1137" s="7"/>
      <c r="AH1137" s="7"/>
      <c r="AI1137" s="7"/>
      <c r="AJ1137" s="7"/>
      <c r="AK1137" s="7"/>
      <c r="AL1137" s="7"/>
      <c r="AN1137" s="26" t="e">
        <f t="shared" si="123"/>
        <v>#VALUE!</v>
      </c>
      <c r="AO1137" s="7"/>
      <c r="AP1137" s="7"/>
      <c r="AQ1137" s="7"/>
      <c r="AR1137" s="7"/>
      <c r="AS1137" s="7"/>
      <c r="AT1137" s="7"/>
      <c r="AV1137" s="26" t="e">
        <f t="shared" si="124"/>
        <v>#VALUE!</v>
      </c>
      <c r="AW1137" s="7"/>
      <c r="AX1137" s="7"/>
      <c r="AY1137" s="7"/>
      <c r="AZ1137" s="7"/>
      <c r="BA1137" s="7"/>
      <c r="BB1137" s="7"/>
    </row>
    <row r="1138" spans="1:54" x14ac:dyDescent="0.45">
      <c r="A1138" s="48" t="str">
        <f t="shared" si="125"/>
        <v xml:space="preserve"> </v>
      </c>
      <c r="B1138" s="60"/>
      <c r="C1138" s="61" t="e">
        <f>INDEX(($I$12:$N$1473,$Q$12:$V$1473,$Y$12:$AD$1473),$A1138-VLOOKUP($C$3,$CA$3:$CC$10,3,FALSE)+1,3,VLOOKUP($C$3,$CA$3:$CB$10,2,FALSE))</f>
        <v>#VALUE!</v>
      </c>
      <c r="D1138" s="61" t="e">
        <f>INDEX(($I$12:$N$1473,$Q$12:$V$1473,$Y$12:$AD$1473),$A1138-VLOOKUP($C$3,$CA$3:$CC$10,3,FALSE)+1,4,VLOOKUP($C$3,$CA$3:$CB$10,2,FALSE))</f>
        <v>#VALUE!</v>
      </c>
      <c r="E1138" s="61" t="e">
        <f>INDEX(($I$12:$N$1473,$Q$12:$V$1473,$Y$12:$AD$1473),$A1138-VLOOKUP($C$3,$CA$3:$CC$10,3,FALSE)+1,5,VLOOKUP($C$3,$CA$3:$CB$10,2,FALSE))</f>
        <v>#VALUE!</v>
      </c>
      <c r="F1138" s="62" t="e">
        <f>INDEX(($I$12:$N$1473,$Q$12:$V$1473,$Y$12:$AD$1473),$A1138-VLOOKUP($C$3,$CA$3:$CC$10,3,FALSE)+1,6,VLOOKUP($C$3,$CA$3:$CB$10,2,FALSE))</f>
        <v>#VALUE!</v>
      </c>
      <c r="G1138" s="30"/>
      <c r="H1138" s="26">
        <f t="shared" si="119"/>
        <v>43131</v>
      </c>
      <c r="I1138" s="7" t="s">
        <v>1146</v>
      </c>
      <c r="J1138" s="7" t="s">
        <v>20</v>
      </c>
      <c r="K1138" s="7">
        <v>9.5500000000000007</v>
      </c>
      <c r="L1138" s="7"/>
      <c r="M1138" s="7">
        <v>7.7</v>
      </c>
      <c r="N1138" s="7">
        <v>9.1999999999999993</v>
      </c>
      <c r="P1138" s="26">
        <f t="shared" si="120"/>
        <v>43131</v>
      </c>
      <c r="Q1138" s="7" t="s">
        <v>1146</v>
      </c>
      <c r="R1138" s="7" t="s">
        <v>20</v>
      </c>
      <c r="S1138" s="7"/>
      <c r="T1138" s="7"/>
      <c r="U1138" s="7"/>
      <c r="V1138" s="7"/>
      <c r="X1138" s="26">
        <f t="shared" si="121"/>
        <v>43131</v>
      </c>
      <c r="Y1138" s="174" t="s">
        <v>1146</v>
      </c>
      <c r="Z1138" s="174" t="s">
        <v>20</v>
      </c>
      <c r="AA1138" s="174">
        <v>10.3</v>
      </c>
      <c r="AB1138" s="174">
        <v>14.61</v>
      </c>
      <c r="AC1138" s="174">
        <v>6.9</v>
      </c>
      <c r="AD1138" s="174">
        <v>8.5</v>
      </c>
      <c r="AF1138" s="26" t="e">
        <f t="shared" si="122"/>
        <v>#VALUE!</v>
      </c>
      <c r="AG1138" s="7"/>
      <c r="AH1138" s="7"/>
      <c r="AI1138" s="7"/>
      <c r="AJ1138" s="7"/>
      <c r="AK1138" s="7"/>
      <c r="AL1138" s="7"/>
      <c r="AN1138" s="26" t="e">
        <f t="shared" si="123"/>
        <v>#VALUE!</v>
      </c>
      <c r="AO1138" s="7"/>
      <c r="AP1138" s="7"/>
      <c r="AQ1138" s="7"/>
      <c r="AR1138" s="7"/>
      <c r="AS1138" s="7"/>
      <c r="AT1138" s="7"/>
      <c r="AV1138" s="26" t="e">
        <f t="shared" si="124"/>
        <v>#VALUE!</v>
      </c>
      <c r="AW1138" s="7"/>
      <c r="AX1138" s="7"/>
      <c r="AY1138" s="7"/>
      <c r="AZ1138" s="7"/>
      <c r="BA1138" s="7"/>
      <c r="BB1138" s="7"/>
    </row>
    <row r="1139" spans="1:54" x14ac:dyDescent="0.45">
      <c r="A1139" s="48" t="str">
        <f t="shared" si="125"/>
        <v xml:space="preserve"> </v>
      </c>
      <c r="B1139" s="60"/>
      <c r="C1139" s="61" t="e">
        <f>INDEX(($I$12:$N$1473,$Q$12:$V$1473,$Y$12:$AD$1473),$A1139-VLOOKUP($C$3,$CA$3:$CC$10,3,FALSE)+1,3,VLOOKUP($C$3,$CA$3:$CB$10,2,FALSE))</f>
        <v>#VALUE!</v>
      </c>
      <c r="D1139" s="61" t="e">
        <f>INDEX(($I$12:$N$1473,$Q$12:$V$1473,$Y$12:$AD$1473),$A1139-VLOOKUP($C$3,$CA$3:$CC$10,3,FALSE)+1,4,VLOOKUP($C$3,$CA$3:$CB$10,2,FALSE))</f>
        <v>#VALUE!</v>
      </c>
      <c r="E1139" s="61" t="e">
        <f>INDEX(($I$12:$N$1473,$Q$12:$V$1473,$Y$12:$AD$1473),$A1139-VLOOKUP($C$3,$CA$3:$CC$10,3,FALSE)+1,5,VLOOKUP($C$3,$CA$3:$CB$10,2,FALSE))</f>
        <v>#VALUE!</v>
      </c>
      <c r="F1139" s="62" t="e">
        <f>INDEX(($I$12:$N$1473,$Q$12:$V$1473,$Y$12:$AD$1473),$A1139-VLOOKUP($C$3,$CA$3:$CC$10,3,FALSE)+1,6,VLOOKUP($C$3,$CA$3:$CB$10,2,FALSE))</f>
        <v>#VALUE!</v>
      </c>
      <c r="G1139" s="30"/>
      <c r="H1139" s="26">
        <f t="shared" si="119"/>
        <v>43132</v>
      </c>
      <c r="I1139" s="7" t="s">
        <v>1147</v>
      </c>
      <c r="J1139" s="7" t="s">
        <v>20</v>
      </c>
      <c r="K1139" s="7">
        <v>12.5</v>
      </c>
      <c r="L1139" s="7"/>
      <c r="M1139" s="7">
        <v>2.8</v>
      </c>
      <c r="N1139" s="7">
        <v>8.1999999999999993</v>
      </c>
      <c r="P1139" s="26">
        <f t="shared" si="120"/>
        <v>43132</v>
      </c>
      <c r="Q1139" s="7" t="s">
        <v>1147</v>
      </c>
      <c r="R1139" s="7" t="s">
        <v>20</v>
      </c>
      <c r="S1139" s="7"/>
      <c r="T1139" s="7"/>
      <c r="U1139" s="7"/>
      <c r="V1139" s="7"/>
      <c r="X1139" s="26">
        <f t="shared" si="121"/>
        <v>43132</v>
      </c>
      <c r="Y1139" s="174" t="s">
        <v>1147</v>
      </c>
      <c r="Z1139" s="174" t="s">
        <v>20</v>
      </c>
      <c r="AA1139" s="174">
        <v>13.05</v>
      </c>
      <c r="AB1139" s="174">
        <v>13.7</v>
      </c>
      <c r="AC1139" s="174">
        <v>1.7</v>
      </c>
      <c r="AD1139" s="174">
        <v>8.1999999999999993</v>
      </c>
      <c r="AF1139" s="26" t="e">
        <f t="shared" si="122"/>
        <v>#VALUE!</v>
      </c>
      <c r="AG1139" s="7"/>
      <c r="AH1139" s="7"/>
      <c r="AI1139" s="7"/>
      <c r="AJ1139" s="7"/>
      <c r="AK1139" s="7"/>
      <c r="AL1139" s="7"/>
      <c r="AN1139" s="26" t="e">
        <f t="shared" si="123"/>
        <v>#VALUE!</v>
      </c>
      <c r="AO1139" s="7"/>
      <c r="AP1139" s="7"/>
      <c r="AQ1139" s="7"/>
      <c r="AR1139" s="7"/>
      <c r="AS1139" s="7"/>
      <c r="AT1139" s="7"/>
      <c r="AV1139" s="26" t="e">
        <f t="shared" si="124"/>
        <v>#VALUE!</v>
      </c>
      <c r="AW1139" s="7"/>
      <c r="AX1139" s="7"/>
      <c r="AY1139" s="7"/>
      <c r="AZ1139" s="7"/>
      <c r="BA1139" s="7"/>
      <c r="BB1139" s="7"/>
    </row>
    <row r="1140" spans="1:54" x14ac:dyDescent="0.45">
      <c r="A1140" s="48" t="str">
        <f t="shared" si="125"/>
        <v xml:space="preserve"> </v>
      </c>
      <c r="B1140" s="60"/>
      <c r="C1140" s="61" t="e">
        <f>INDEX(($I$12:$N$1473,$Q$12:$V$1473,$Y$12:$AD$1473),$A1140-VLOOKUP($C$3,$CA$3:$CC$10,3,FALSE)+1,3,VLOOKUP($C$3,$CA$3:$CB$10,2,FALSE))</f>
        <v>#VALUE!</v>
      </c>
      <c r="D1140" s="61" t="e">
        <f>INDEX(($I$12:$N$1473,$Q$12:$V$1473,$Y$12:$AD$1473),$A1140-VLOOKUP($C$3,$CA$3:$CC$10,3,FALSE)+1,4,VLOOKUP($C$3,$CA$3:$CB$10,2,FALSE))</f>
        <v>#VALUE!</v>
      </c>
      <c r="E1140" s="61" t="e">
        <f>INDEX(($I$12:$N$1473,$Q$12:$V$1473,$Y$12:$AD$1473),$A1140-VLOOKUP($C$3,$CA$3:$CC$10,3,FALSE)+1,5,VLOOKUP($C$3,$CA$3:$CB$10,2,FALSE))</f>
        <v>#VALUE!</v>
      </c>
      <c r="F1140" s="62" t="e">
        <f>INDEX(($I$12:$N$1473,$Q$12:$V$1473,$Y$12:$AD$1473),$A1140-VLOOKUP($C$3,$CA$3:$CC$10,3,FALSE)+1,6,VLOOKUP($C$3,$CA$3:$CB$10,2,FALSE))</f>
        <v>#VALUE!</v>
      </c>
      <c r="G1140" s="30"/>
      <c r="H1140" s="26">
        <f t="shared" si="119"/>
        <v>43133</v>
      </c>
      <c r="I1140" s="7" t="s">
        <v>1148</v>
      </c>
      <c r="J1140" s="7" t="s">
        <v>20</v>
      </c>
      <c r="K1140" s="7">
        <v>12.85</v>
      </c>
      <c r="L1140" s="7"/>
      <c r="M1140" s="7">
        <v>3.4</v>
      </c>
      <c r="N1140" s="7">
        <v>6.9</v>
      </c>
      <c r="P1140" s="26">
        <f t="shared" si="120"/>
        <v>43133</v>
      </c>
      <c r="Q1140" s="7" t="s">
        <v>1148</v>
      </c>
      <c r="R1140" s="7" t="s">
        <v>20</v>
      </c>
      <c r="S1140" s="7"/>
      <c r="T1140" s="7"/>
      <c r="U1140" s="7"/>
      <c r="V1140" s="7"/>
      <c r="X1140" s="26">
        <f t="shared" si="121"/>
        <v>43133</v>
      </c>
      <c r="Y1140" s="174" t="s">
        <v>1148</v>
      </c>
      <c r="Z1140" s="174" t="s">
        <v>20</v>
      </c>
      <c r="AA1140" s="174">
        <v>13.9</v>
      </c>
      <c r="AB1140" s="174">
        <v>13.7</v>
      </c>
      <c r="AC1140" s="174">
        <v>0.4</v>
      </c>
      <c r="AD1140" s="174">
        <v>7.8</v>
      </c>
      <c r="AF1140" s="26" t="e">
        <f t="shared" si="122"/>
        <v>#VALUE!</v>
      </c>
      <c r="AG1140" s="7"/>
      <c r="AH1140" s="7"/>
      <c r="AI1140" s="7"/>
      <c r="AJ1140" s="7"/>
      <c r="AK1140" s="7"/>
      <c r="AL1140" s="7"/>
      <c r="AN1140" s="26" t="e">
        <f t="shared" si="123"/>
        <v>#VALUE!</v>
      </c>
      <c r="AO1140" s="7"/>
      <c r="AP1140" s="7"/>
      <c r="AQ1140" s="7"/>
      <c r="AR1140" s="7"/>
      <c r="AS1140" s="7"/>
      <c r="AT1140" s="7"/>
      <c r="AV1140" s="26" t="e">
        <f t="shared" si="124"/>
        <v>#VALUE!</v>
      </c>
      <c r="AW1140" s="7"/>
      <c r="AX1140" s="7"/>
      <c r="AY1140" s="7"/>
      <c r="AZ1140" s="7"/>
      <c r="BA1140" s="7"/>
      <c r="BB1140" s="7"/>
    </row>
    <row r="1141" spans="1:54" x14ac:dyDescent="0.45">
      <c r="A1141" s="48" t="str">
        <f t="shared" si="125"/>
        <v xml:space="preserve"> </v>
      </c>
      <c r="B1141" s="60"/>
      <c r="C1141" s="61" t="e">
        <f>INDEX(($I$12:$N$1473,$Q$12:$V$1473,$Y$12:$AD$1473),$A1141-VLOOKUP($C$3,$CA$3:$CC$10,3,FALSE)+1,3,VLOOKUP($C$3,$CA$3:$CB$10,2,FALSE))</f>
        <v>#VALUE!</v>
      </c>
      <c r="D1141" s="61" t="e">
        <f>INDEX(($I$12:$N$1473,$Q$12:$V$1473,$Y$12:$AD$1473),$A1141-VLOOKUP($C$3,$CA$3:$CC$10,3,FALSE)+1,4,VLOOKUP($C$3,$CA$3:$CB$10,2,FALSE))</f>
        <v>#VALUE!</v>
      </c>
      <c r="E1141" s="61" t="e">
        <f>INDEX(($I$12:$N$1473,$Q$12:$V$1473,$Y$12:$AD$1473),$A1141-VLOOKUP($C$3,$CA$3:$CC$10,3,FALSE)+1,5,VLOOKUP($C$3,$CA$3:$CB$10,2,FALSE))</f>
        <v>#VALUE!</v>
      </c>
      <c r="F1141" s="62" t="e">
        <f>INDEX(($I$12:$N$1473,$Q$12:$V$1473,$Y$12:$AD$1473),$A1141-VLOOKUP($C$3,$CA$3:$CC$10,3,FALSE)+1,6,VLOOKUP($C$3,$CA$3:$CB$10,2,FALSE))</f>
        <v>#VALUE!</v>
      </c>
      <c r="G1141" s="30"/>
      <c r="H1141" s="26">
        <f t="shared" si="119"/>
        <v>43134</v>
      </c>
      <c r="I1141" s="7" t="s">
        <v>1149</v>
      </c>
      <c r="J1141" s="7" t="s">
        <v>20</v>
      </c>
      <c r="K1141" s="7">
        <v>13.85</v>
      </c>
      <c r="L1141" s="7"/>
      <c r="M1141" s="7">
        <v>3.1</v>
      </c>
      <c r="N1141" s="7">
        <v>5.2</v>
      </c>
      <c r="P1141" s="26">
        <f t="shared" si="120"/>
        <v>43134</v>
      </c>
      <c r="Q1141" s="7" t="s">
        <v>1149</v>
      </c>
      <c r="R1141" s="7" t="s">
        <v>20</v>
      </c>
      <c r="S1141" s="7"/>
      <c r="T1141" s="7"/>
      <c r="U1141" s="7"/>
      <c r="V1141" s="7"/>
      <c r="X1141" s="26">
        <f t="shared" si="121"/>
        <v>43134</v>
      </c>
      <c r="Y1141" s="174" t="s">
        <v>1149</v>
      </c>
      <c r="Z1141" s="174" t="s">
        <v>20</v>
      </c>
      <c r="AA1141" s="174">
        <v>15.25</v>
      </c>
      <c r="AB1141" s="174">
        <v>13.7</v>
      </c>
      <c r="AC1141" s="174">
        <v>0.9</v>
      </c>
      <c r="AD1141" s="174">
        <v>4.5999999999999996</v>
      </c>
      <c r="AF1141" s="26" t="e">
        <f t="shared" si="122"/>
        <v>#VALUE!</v>
      </c>
      <c r="AG1141" s="7"/>
      <c r="AH1141" s="7"/>
      <c r="AI1141" s="7"/>
      <c r="AJ1141" s="7"/>
      <c r="AK1141" s="7"/>
      <c r="AL1141" s="7"/>
      <c r="AN1141" s="26" t="e">
        <f t="shared" si="123"/>
        <v>#VALUE!</v>
      </c>
      <c r="AO1141" s="7"/>
      <c r="AP1141" s="7"/>
      <c r="AQ1141" s="7"/>
      <c r="AR1141" s="7"/>
      <c r="AS1141" s="7"/>
      <c r="AT1141" s="7"/>
      <c r="AV1141" s="26" t="e">
        <f t="shared" si="124"/>
        <v>#VALUE!</v>
      </c>
      <c r="AW1141" s="7"/>
      <c r="AX1141" s="7"/>
      <c r="AY1141" s="7"/>
      <c r="AZ1141" s="7"/>
      <c r="BA1141" s="7"/>
      <c r="BB1141" s="7"/>
    </row>
    <row r="1142" spans="1:54" x14ac:dyDescent="0.45">
      <c r="A1142" s="48" t="str">
        <f t="shared" si="125"/>
        <v xml:space="preserve"> </v>
      </c>
      <c r="B1142" s="60"/>
      <c r="C1142" s="61" t="e">
        <f>INDEX(($I$12:$N$1473,$Q$12:$V$1473,$Y$12:$AD$1473),$A1142-VLOOKUP($C$3,$CA$3:$CC$10,3,FALSE)+1,3,VLOOKUP($C$3,$CA$3:$CB$10,2,FALSE))</f>
        <v>#VALUE!</v>
      </c>
      <c r="D1142" s="61" t="e">
        <f>INDEX(($I$12:$N$1473,$Q$12:$V$1473,$Y$12:$AD$1473),$A1142-VLOOKUP($C$3,$CA$3:$CC$10,3,FALSE)+1,4,VLOOKUP($C$3,$CA$3:$CB$10,2,FALSE))</f>
        <v>#VALUE!</v>
      </c>
      <c r="E1142" s="61" t="e">
        <f>INDEX(($I$12:$N$1473,$Q$12:$V$1473,$Y$12:$AD$1473),$A1142-VLOOKUP($C$3,$CA$3:$CC$10,3,FALSE)+1,5,VLOOKUP($C$3,$CA$3:$CB$10,2,FALSE))</f>
        <v>#VALUE!</v>
      </c>
      <c r="F1142" s="62" t="e">
        <f>INDEX(($I$12:$N$1473,$Q$12:$V$1473,$Y$12:$AD$1473),$A1142-VLOOKUP($C$3,$CA$3:$CC$10,3,FALSE)+1,6,VLOOKUP($C$3,$CA$3:$CB$10,2,FALSE))</f>
        <v>#VALUE!</v>
      </c>
      <c r="G1142" s="30"/>
      <c r="H1142" s="26">
        <f t="shared" si="119"/>
        <v>43135</v>
      </c>
      <c r="I1142" s="7" t="s">
        <v>1150</v>
      </c>
      <c r="J1142" s="7" t="s">
        <v>20</v>
      </c>
      <c r="K1142" s="7">
        <v>15.35</v>
      </c>
      <c r="L1142" s="7"/>
      <c r="M1142" s="7">
        <v>1.9</v>
      </c>
      <c r="N1142" s="7">
        <v>3.4</v>
      </c>
      <c r="P1142" s="26">
        <f t="shared" si="120"/>
        <v>43135</v>
      </c>
      <c r="Q1142" s="7" t="s">
        <v>1150</v>
      </c>
      <c r="R1142" s="7" t="s">
        <v>20</v>
      </c>
      <c r="S1142" s="7"/>
      <c r="T1142" s="7"/>
      <c r="U1142" s="7"/>
      <c r="V1142" s="7"/>
      <c r="X1142" s="26">
        <f t="shared" si="121"/>
        <v>43135</v>
      </c>
      <c r="Y1142" s="174" t="s">
        <v>1150</v>
      </c>
      <c r="Z1142" s="174" t="s">
        <v>20</v>
      </c>
      <c r="AA1142" s="174">
        <v>15.85</v>
      </c>
      <c r="AB1142" s="174">
        <v>13.7</v>
      </c>
      <c r="AC1142" s="174">
        <v>1.1000000000000001</v>
      </c>
      <c r="AD1142" s="174">
        <v>3.2</v>
      </c>
      <c r="AF1142" s="26" t="e">
        <f t="shared" si="122"/>
        <v>#VALUE!</v>
      </c>
      <c r="AG1142" s="7"/>
      <c r="AH1142" s="7"/>
      <c r="AI1142" s="7"/>
      <c r="AJ1142" s="7"/>
      <c r="AK1142" s="7"/>
      <c r="AL1142" s="7"/>
      <c r="AN1142" s="26" t="e">
        <f t="shared" si="123"/>
        <v>#VALUE!</v>
      </c>
      <c r="AO1142" s="7"/>
      <c r="AP1142" s="7"/>
      <c r="AQ1142" s="7"/>
      <c r="AR1142" s="7"/>
      <c r="AS1142" s="7"/>
      <c r="AT1142" s="7"/>
      <c r="AV1142" s="26" t="e">
        <f t="shared" si="124"/>
        <v>#VALUE!</v>
      </c>
      <c r="AW1142" s="7"/>
      <c r="AX1142" s="7"/>
      <c r="AY1142" s="7"/>
      <c r="AZ1142" s="7"/>
      <c r="BA1142" s="7"/>
      <c r="BB1142" s="7"/>
    </row>
    <row r="1143" spans="1:54" x14ac:dyDescent="0.45">
      <c r="A1143" s="48" t="str">
        <f t="shared" si="125"/>
        <v xml:space="preserve"> </v>
      </c>
      <c r="B1143" s="60"/>
      <c r="C1143" s="61" t="e">
        <f>INDEX(($I$12:$N$1473,$Q$12:$V$1473,$Y$12:$AD$1473),$A1143-VLOOKUP($C$3,$CA$3:$CC$10,3,FALSE)+1,3,VLOOKUP($C$3,$CA$3:$CB$10,2,FALSE))</f>
        <v>#VALUE!</v>
      </c>
      <c r="D1143" s="61" t="e">
        <f>INDEX(($I$12:$N$1473,$Q$12:$V$1473,$Y$12:$AD$1473),$A1143-VLOOKUP($C$3,$CA$3:$CC$10,3,FALSE)+1,4,VLOOKUP($C$3,$CA$3:$CB$10,2,FALSE))</f>
        <v>#VALUE!</v>
      </c>
      <c r="E1143" s="61" t="e">
        <f>INDEX(($I$12:$N$1473,$Q$12:$V$1473,$Y$12:$AD$1473),$A1143-VLOOKUP($C$3,$CA$3:$CC$10,3,FALSE)+1,5,VLOOKUP($C$3,$CA$3:$CB$10,2,FALSE))</f>
        <v>#VALUE!</v>
      </c>
      <c r="F1143" s="62" t="e">
        <f>INDEX(($I$12:$N$1473,$Q$12:$V$1473,$Y$12:$AD$1473),$A1143-VLOOKUP($C$3,$CA$3:$CC$10,3,FALSE)+1,6,VLOOKUP($C$3,$CA$3:$CB$10,2,FALSE))</f>
        <v>#VALUE!</v>
      </c>
      <c r="G1143" s="30"/>
      <c r="H1143" s="26">
        <f t="shared" si="119"/>
        <v>43136</v>
      </c>
      <c r="I1143" s="7" t="s">
        <v>1151</v>
      </c>
      <c r="J1143" s="7" t="s">
        <v>20</v>
      </c>
      <c r="K1143" s="7">
        <v>17.649999999999999</v>
      </c>
      <c r="L1143" s="7"/>
      <c r="M1143" s="7">
        <v>-1.2</v>
      </c>
      <c r="N1143" s="7">
        <v>1.9</v>
      </c>
      <c r="P1143" s="26">
        <f t="shared" si="120"/>
        <v>43136</v>
      </c>
      <c r="Q1143" s="7" t="s">
        <v>1151</v>
      </c>
      <c r="R1143" s="7" t="s">
        <v>20</v>
      </c>
      <c r="S1143" s="7"/>
      <c r="T1143" s="7"/>
      <c r="U1143" s="7"/>
      <c r="V1143" s="7"/>
      <c r="X1143" s="26">
        <f t="shared" si="121"/>
        <v>43136</v>
      </c>
      <c r="Y1143" s="174" t="s">
        <v>1151</v>
      </c>
      <c r="Z1143" s="174" t="s">
        <v>20</v>
      </c>
      <c r="AA1143" s="174">
        <v>18.25</v>
      </c>
      <c r="AB1143" s="174">
        <v>13.7</v>
      </c>
      <c r="AC1143" s="174">
        <v>-2</v>
      </c>
      <c r="AD1143" s="174">
        <v>1.5</v>
      </c>
      <c r="AF1143" s="26" t="e">
        <f t="shared" si="122"/>
        <v>#VALUE!</v>
      </c>
      <c r="AG1143" s="7"/>
      <c r="AH1143" s="7"/>
      <c r="AI1143" s="7"/>
      <c r="AJ1143" s="7"/>
      <c r="AK1143" s="7"/>
      <c r="AL1143" s="7"/>
      <c r="AN1143" s="26" t="e">
        <f t="shared" si="123"/>
        <v>#VALUE!</v>
      </c>
      <c r="AO1143" s="7"/>
      <c r="AP1143" s="7"/>
      <c r="AQ1143" s="7"/>
      <c r="AR1143" s="7"/>
      <c r="AS1143" s="7"/>
      <c r="AT1143" s="7"/>
      <c r="AV1143" s="26" t="e">
        <f t="shared" si="124"/>
        <v>#VALUE!</v>
      </c>
      <c r="AW1143" s="7"/>
      <c r="AX1143" s="7"/>
      <c r="AY1143" s="7"/>
      <c r="AZ1143" s="7"/>
      <c r="BA1143" s="7"/>
      <c r="BB1143" s="7"/>
    </row>
    <row r="1144" spans="1:54" x14ac:dyDescent="0.45">
      <c r="A1144" s="48" t="str">
        <f t="shared" si="125"/>
        <v xml:space="preserve"> </v>
      </c>
      <c r="B1144" s="60"/>
      <c r="C1144" s="61" t="e">
        <f>INDEX(($I$12:$N$1473,$Q$12:$V$1473,$Y$12:$AD$1473),$A1144-VLOOKUP($C$3,$CA$3:$CC$10,3,FALSE)+1,3,VLOOKUP($C$3,$CA$3:$CB$10,2,FALSE))</f>
        <v>#VALUE!</v>
      </c>
      <c r="D1144" s="61" t="e">
        <f>INDEX(($I$12:$N$1473,$Q$12:$V$1473,$Y$12:$AD$1473),$A1144-VLOOKUP($C$3,$CA$3:$CC$10,3,FALSE)+1,4,VLOOKUP($C$3,$CA$3:$CB$10,2,FALSE))</f>
        <v>#VALUE!</v>
      </c>
      <c r="E1144" s="61" t="e">
        <f>INDEX(($I$12:$N$1473,$Q$12:$V$1473,$Y$12:$AD$1473),$A1144-VLOOKUP($C$3,$CA$3:$CC$10,3,FALSE)+1,5,VLOOKUP($C$3,$CA$3:$CB$10,2,FALSE))</f>
        <v>#VALUE!</v>
      </c>
      <c r="F1144" s="62" t="e">
        <f>INDEX(($I$12:$N$1473,$Q$12:$V$1473,$Y$12:$AD$1473),$A1144-VLOOKUP($C$3,$CA$3:$CC$10,3,FALSE)+1,6,VLOOKUP($C$3,$CA$3:$CB$10,2,FALSE))</f>
        <v>#VALUE!</v>
      </c>
      <c r="G1144" s="30"/>
      <c r="H1144" s="26">
        <f t="shared" si="119"/>
        <v>43137</v>
      </c>
      <c r="I1144" s="7" t="s">
        <v>1152</v>
      </c>
      <c r="J1144" s="7" t="s">
        <v>20</v>
      </c>
      <c r="K1144" s="7">
        <v>18.2</v>
      </c>
      <c r="L1144" s="7"/>
      <c r="M1144" s="7">
        <v>-0.8</v>
      </c>
      <c r="N1144" s="7">
        <v>0.4</v>
      </c>
      <c r="P1144" s="26">
        <f t="shared" si="120"/>
        <v>43137</v>
      </c>
      <c r="Q1144" s="7" t="s">
        <v>1152</v>
      </c>
      <c r="R1144" s="7" t="s">
        <v>20</v>
      </c>
      <c r="S1144" s="7"/>
      <c r="T1144" s="7"/>
      <c r="U1144" s="7"/>
      <c r="V1144" s="7"/>
      <c r="X1144" s="26">
        <f t="shared" si="121"/>
        <v>43137</v>
      </c>
      <c r="Y1144" s="174" t="s">
        <v>1152</v>
      </c>
      <c r="Z1144" s="174" t="s">
        <v>20</v>
      </c>
      <c r="AA1144" s="174">
        <v>18.45</v>
      </c>
      <c r="AB1144" s="174">
        <v>13.7</v>
      </c>
      <c r="AC1144" s="174">
        <v>-1.1000000000000001</v>
      </c>
      <c r="AD1144" s="174">
        <v>0.2</v>
      </c>
      <c r="AF1144" s="26" t="e">
        <f t="shared" si="122"/>
        <v>#VALUE!</v>
      </c>
      <c r="AG1144" s="7"/>
      <c r="AH1144" s="7"/>
      <c r="AI1144" s="7"/>
      <c r="AJ1144" s="7"/>
      <c r="AK1144" s="7"/>
      <c r="AL1144" s="7"/>
      <c r="AN1144" s="26" t="e">
        <f t="shared" si="123"/>
        <v>#VALUE!</v>
      </c>
      <c r="AO1144" s="7"/>
      <c r="AP1144" s="7"/>
      <c r="AQ1144" s="7"/>
      <c r="AR1144" s="7"/>
      <c r="AS1144" s="7"/>
      <c r="AT1144" s="7"/>
      <c r="AV1144" s="26" t="e">
        <f t="shared" si="124"/>
        <v>#VALUE!</v>
      </c>
      <c r="AW1144" s="7"/>
      <c r="AX1144" s="7"/>
      <c r="AY1144" s="7"/>
      <c r="AZ1144" s="7"/>
      <c r="BA1144" s="7"/>
      <c r="BB1144" s="7"/>
    </row>
    <row r="1145" spans="1:54" x14ac:dyDescent="0.45">
      <c r="A1145" s="48" t="str">
        <f t="shared" si="125"/>
        <v xml:space="preserve"> </v>
      </c>
      <c r="B1145" s="60"/>
      <c r="C1145" s="61" t="e">
        <f>INDEX(($I$12:$N$1473,$Q$12:$V$1473,$Y$12:$AD$1473),$A1145-VLOOKUP($C$3,$CA$3:$CC$10,3,FALSE)+1,3,VLOOKUP($C$3,$CA$3:$CB$10,2,FALSE))</f>
        <v>#VALUE!</v>
      </c>
      <c r="D1145" s="61" t="e">
        <f>INDEX(($I$12:$N$1473,$Q$12:$V$1473,$Y$12:$AD$1473),$A1145-VLOOKUP($C$3,$CA$3:$CC$10,3,FALSE)+1,4,VLOOKUP($C$3,$CA$3:$CB$10,2,FALSE))</f>
        <v>#VALUE!</v>
      </c>
      <c r="E1145" s="61" t="e">
        <f>INDEX(($I$12:$N$1473,$Q$12:$V$1473,$Y$12:$AD$1473),$A1145-VLOOKUP($C$3,$CA$3:$CC$10,3,FALSE)+1,5,VLOOKUP($C$3,$CA$3:$CB$10,2,FALSE))</f>
        <v>#VALUE!</v>
      </c>
      <c r="F1145" s="62" t="e">
        <f>INDEX(($I$12:$N$1473,$Q$12:$V$1473,$Y$12:$AD$1473),$A1145-VLOOKUP($C$3,$CA$3:$CC$10,3,FALSE)+1,6,VLOOKUP($C$3,$CA$3:$CB$10,2,FALSE))</f>
        <v>#VALUE!</v>
      </c>
      <c r="G1145" s="30"/>
      <c r="H1145" s="26">
        <f t="shared" si="119"/>
        <v>43138</v>
      </c>
      <c r="I1145" s="7" t="s">
        <v>1153</v>
      </c>
      <c r="J1145" s="7" t="s">
        <v>20</v>
      </c>
      <c r="K1145" s="7">
        <v>18.8</v>
      </c>
      <c r="L1145" s="7"/>
      <c r="M1145" s="7">
        <v>-1.8</v>
      </c>
      <c r="N1145" s="7">
        <v>0.2</v>
      </c>
      <c r="P1145" s="26">
        <f t="shared" si="120"/>
        <v>43138</v>
      </c>
      <c r="Q1145" s="7" t="s">
        <v>1153</v>
      </c>
      <c r="R1145" s="7" t="s">
        <v>20</v>
      </c>
      <c r="S1145" s="7"/>
      <c r="T1145" s="7"/>
      <c r="U1145" s="7"/>
      <c r="V1145" s="7"/>
      <c r="X1145" s="26">
        <f t="shared" si="121"/>
        <v>43138</v>
      </c>
      <c r="Y1145" s="174" t="s">
        <v>1153</v>
      </c>
      <c r="Z1145" s="174" t="s">
        <v>20</v>
      </c>
      <c r="AA1145" s="174">
        <v>19.100000000000001</v>
      </c>
      <c r="AB1145" s="174">
        <v>13.7</v>
      </c>
      <c r="AC1145" s="174">
        <v>-1.7</v>
      </c>
      <c r="AD1145" s="174">
        <v>-0.5</v>
      </c>
      <c r="AF1145" s="26" t="e">
        <f t="shared" si="122"/>
        <v>#VALUE!</v>
      </c>
      <c r="AG1145" s="7"/>
      <c r="AH1145" s="7"/>
      <c r="AI1145" s="7"/>
      <c r="AJ1145" s="7"/>
      <c r="AK1145" s="7"/>
      <c r="AL1145" s="7"/>
      <c r="AN1145" s="26" t="e">
        <f t="shared" si="123"/>
        <v>#VALUE!</v>
      </c>
      <c r="AO1145" s="7"/>
      <c r="AP1145" s="7"/>
      <c r="AQ1145" s="7"/>
      <c r="AR1145" s="7"/>
      <c r="AS1145" s="7"/>
      <c r="AT1145" s="7"/>
      <c r="AV1145" s="26" t="e">
        <f t="shared" si="124"/>
        <v>#VALUE!</v>
      </c>
      <c r="AW1145" s="7"/>
      <c r="AX1145" s="7"/>
      <c r="AY1145" s="7"/>
      <c r="AZ1145" s="7"/>
      <c r="BA1145" s="7"/>
      <c r="BB1145" s="7"/>
    </row>
    <row r="1146" spans="1:54" x14ac:dyDescent="0.45">
      <c r="A1146" s="48" t="str">
        <f t="shared" si="125"/>
        <v xml:space="preserve"> </v>
      </c>
      <c r="B1146" s="60"/>
      <c r="C1146" s="61" t="e">
        <f>INDEX(($I$12:$N$1473,$Q$12:$V$1473,$Y$12:$AD$1473),$A1146-VLOOKUP($C$3,$CA$3:$CC$10,3,FALSE)+1,3,VLOOKUP($C$3,$CA$3:$CB$10,2,FALSE))</f>
        <v>#VALUE!</v>
      </c>
      <c r="D1146" s="61" t="e">
        <f>INDEX(($I$12:$N$1473,$Q$12:$V$1473,$Y$12:$AD$1473),$A1146-VLOOKUP($C$3,$CA$3:$CC$10,3,FALSE)+1,4,VLOOKUP($C$3,$CA$3:$CB$10,2,FALSE))</f>
        <v>#VALUE!</v>
      </c>
      <c r="E1146" s="61" t="e">
        <f>INDEX(($I$12:$N$1473,$Q$12:$V$1473,$Y$12:$AD$1473),$A1146-VLOOKUP($C$3,$CA$3:$CC$10,3,FALSE)+1,5,VLOOKUP($C$3,$CA$3:$CB$10,2,FALSE))</f>
        <v>#VALUE!</v>
      </c>
      <c r="F1146" s="62" t="e">
        <f>INDEX(($I$12:$N$1473,$Q$12:$V$1473,$Y$12:$AD$1473),$A1146-VLOOKUP($C$3,$CA$3:$CC$10,3,FALSE)+1,6,VLOOKUP($C$3,$CA$3:$CB$10,2,FALSE))</f>
        <v>#VALUE!</v>
      </c>
      <c r="G1146" s="30"/>
      <c r="H1146" s="26">
        <f t="shared" si="119"/>
        <v>43139</v>
      </c>
      <c r="I1146" s="7" t="s">
        <v>1154</v>
      </c>
      <c r="J1146" s="7" t="s">
        <v>20</v>
      </c>
      <c r="K1146" s="7">
        <v>16.649999999999999</v>
      </c>
      <c r="L1146" s="7"/>
      <c r="M1146" s="7">
        <v>-2.7</v>
      </c>
      <c r="N1146" s="7">
        <v>5.4</v>
      </c>
      <c r="P1146" s="26">
        <f t="shared" si="120"/>
        <v>43139</v>
      </c>
      <c r="Q1146" s="7" t="s">
        <v>1154</v>
      </c>
      <c r="R1146" s="7" t="s">
        <v>20</v>
      </c>
      <c r="S1146" s="7"/>
      <c r="T1146" s="7"/>
      <c r="U1146" s="7"/>
      <c r="V1146" s="7"/>
      <c r="X1146" s="26">
        <f t="shared" si="121"/>
        <v>43139</v>
      </c>
      <c r="Y1146" s="174" t="s">
        <v>1154</v>
      </c>
      <c r="Z1146" s="174" t="s">
        <v>20</v>
      </c>
      <c r="AA1146" s="174">
        <v>18.55</v>
      </c>
      <c r="AB1146" s="174">
        <v>13.7</v>
      </c>
      <c r="AC1146" s="174">
        <v>-6.4</v>
      </c>
      <c r="AD1146" s="174">
        <v>5.3</v>
      </c>
      <c r="AF1146" s="26" t="e">
        <f t="shared" si="122"/>
        <v>#VALUE!</v>
      </c>
      <c r="AG1146" s="7"/>
      <c r="AH1146" s="7"/>
      <c r="AI1146" s="7"/>
      <c r="AJ1146" s="7"/>
      <c r="AK1146" s="7"/>
      <c r="AL1146" s="7"/>
      <c r="AN1146" s="26" t="e">
        <f t="shared" si="123"/>
        <v>#VALUE!</v>
      </c>
      <c r="AO1146" s="7"/>
      <c r="AP1146" s="7"/>
      <c r="AQ1146" s="7"/>
      <c r="AR1146" s="7"/>
      <c r="AS1146" s="7"/>
      <c r="AT1146" s="7"/>
      <c r="AV1146" s="26" t="e">
        <f t="shared" si="124"/>
        <v>#VALUE!</v>
      </c>
      <c r="AW1146" s="7"/>
      <c r="AX1146" s="7"/>
      <c r="AY1146" s="7"/>
      <c r="AZ1146" s="7"/>
      <c r="BA1146" s="7"/>
      <c r="BB1146" s="7"/>
    </row>
    <row r="1147" spans="1:54" x14ac:dyDescent="0.45">
      <c r="A1147" s="48" t="str">
        <f t="shared" si="125"/>
        <v xml:space="preserve"> </v>
      </c>
      <c r="B1147" s="60"/>
      <c r="C1147" s="61" t="e">
        <f>INDEX(($I$12:$N$1473,$Q$12:$V$1473,$Y$12:$AD$1473),$A1147-VLOOKUP($C$3,$CA$3:$CC$10,3,FALSE)+1,3,VLOOKUP($C$3,$CA$3:$CB$10,2,FALSE))</f>
        <v>#VALUE!</v>
      </c>
      <c r="D1147" s="61" t="e">
        <f>INDEX(($I$12:$N$1473,$Q$12:$V$1473,$Y$12:$AD$1473),$A1147-VLOOKUP($C$3,$CA$3:$CC$10,3,FALSE)+1,4,VLOOKUP($C$3,$CA$3:$CB$10,2,FALSE))</f>
        <v>#VALUE!</v>
      </c>
      <c r="E1147" s="61" t="e">
        <f>INDEX(($I$12:$N$1473,$Q$12:$V$1473,$Y$12:$AD$1473),$A1147-VLOOKUP($C$3,$CA$3:$CC$10,3,FALSE)+1,5,VLOOKUP($C$3,$CA$3:$CB$10,2,FALSE))</f>
        <v>#VALUE!</v>
      </c>
      <c r="F1147" s="62" t="e">
        <f>INDEX(($I$12:$N$1473,$Q$12:$V$1473,$Y$12:$AD$1473),$A1147-VLOOKUP($C$3,$CA$3:$CC$10,3,FALSE)+1,6,VLOOKUP($C$3,$CA$3:$CB$10,2,FALSE))</f>
        <v>#VALUE!</v>
      </c>
      <c r="G1147" s="30"/>
      <c r="H1147" s="26">
        <f t="shared" si="119"/>
        <v>43140</v>
      </c>
      <c r="I1147" s="7" t="s">
        <v>1155</v>
      </c>
      <c r="J1147" s="7" t="s">
        <v>20</v>
      </c>
      <c r="K1147" s="7">
        <v>18.850000000000001</v>
      </c>
      <c r="L1147" s="7"/>
      <c r="M1147" s="7">
        <v>-4</v>
      </c>
      <c r="N1147" s="7">
        <v>2.2999999999999998</v>
      </c>
      <c r="P1147" s="26">
        <f t="shared" si="120"/>
        <v>43140</v>
      </c>
      <c r="Q1147" s="7" t="s">
        <v>1155</v>
      </c>
      <c r="R1147" s="7" t="s">
        <v>20</v>
      </c>
      <c r="S1147" s="7"/>
      <c r="T1147" s="7"/>
      <c r="U1147" s="7"/>
      <c r="V1147" s="7"/>
      <c r="X1147" s="26">
        <f t="shared" si="121"/>
        <v>43140</v>
      </c>
      <c r="Y1147" s="174" t="s">
        <v>1155</v>
      </c>
      <c r="Z1147" s="174" t="s">
        <v>20</v>
      </c>
      <c r="AA1147" s="174">
        <v>19.850000000000001</v>
      </c>
      <c r="AB1147" s="174">
        <v>13.7</v>
      </c>
      <c r="AC1147" s="174">
        <v>-5.0999999999999996</v>
      </c>
      <c r="AD1147" s="174">
        <v>1.4</v>
      </c>
      <c r="AF1147" s="26" t="e">
        <f t="shared" si="122"/>
        <v>#VALUE!</v>
      </c>
      <c r="AG1147" s="7"/>
      <c r="AH1147" s="7"/>
      <c r="AI1147" s="7"/>
      <c r="AJ1147" s="7"/>
      <c r="AK1147" s="7"/>
      <c r="AL1147" s="7"/>
      <c r="AN1147" s="26" t="e">
        <f t="shared" si="123"/>
        <v>#VALUE!</v>
      </c>
      <c r="AO1147" s="7"/>
      <c r="AP1147" s="7"/>
      <c r="AQ1147" s="7"/>
      <c r="AR1147" s="7"/>
      <c r="AS1147" s="7"/>
      <c r="AT1147" s="7"/>
      <c r="AV1147" s="26" t="e">
        <f t="shared" si="124"/>
        <v>#VALUE!</v>
      </c>
      <c r="AW1147" s="7"/>
      <c r="AX1147" s="7"/>
      <c r="AY1147" s="7"/>
      <c r="AZ1147" s="7"/>
      <c r="BA1147" s="7"/>
      <c r="BB1147" s="7"/>
    </row>
    <row r="1148" spans="1:54" x14ac:dyDescent="0.45">
      <c r="A1148" s="48" t="str">
        <f t="shared" si="125"/>
        <v xml:space="preserve"> </v>
      </c>
      <c r="B1148" s="60"/>
      <c r="C1148" s="61" t="e">
        <f>INDEX(($I$12:$N$1473,$Q$12:$V$1473,$Y$12:$AD$1473),$A1148-VLOOKUP($C$3,$CA$3:$CC$10,3,FALSE)+1,3,VLOOKUP($C$3,$CA$3:$CB$10,2,FALSE))</f>
        <v>#VALUE!</v>
      </c>
      <c r="D1148" s="61" t="e">
        <f>INDEX(($I$12:$N$1473,$Q$12:$V$1473,$Y$12:$AD$1473),$A1148-VLOOKUP($C$3,$CA$3:$CC$10,3,FALSE)+1,4,VLOOKUP($C$3,$CA$3:$CB$10,2,FALSE))</f>
        <v>#VALUE!</v>
      </c>
      <c r="E1148" s="61" t="e">
        <f>INDEX(($I$12:$N$1473,$Q$12:$V$1473,$Y$12:$AD$1473),$A1148-VLOOKUP($C$3,$CA$3:$CC$10,3,FALSE)+1,5,VLOOKUP($C$3,$CA$3:$CB$10,2,FALSE))</f>
        <v>#VALUE!</v>
      </c>
      <c r="F1148" s="62" t="e">
        <f>INDEX(($I$12:$N$1473,$Q$12:$V$1473,$Y$12:$AD$1473),$A1148-VLOOKUP($C$3,$CA$3:$CC$10,3,FALSE)+1,6,VLOOKUP($C$3,$CA$3:$CB$10,2,FALSE))</f>
        <v>#VALUE!</v>
      </c>
      <c r="G1148" s="30"/>
      <c r="H1148" s="26">
        <f t="shared" si="119"/>
        <v>43141</v>
      </c>
      <c r="I1148" s="7" t="s">
        <v>1156</v>
      </c>
      <c r="J1148" s="7" t="s">
        <v>20</v>
      </c>
      <c r="K1148" s="7">
        <v>14.8</v>
      </c>
      <c r="L1148" s="7"/>
      <c r="M1148" s="7">
        <v>0.1</v>
      </c>
      <c r="N1148" s="7">
        <v>6.3</v>
      </c>
      <c r="P1148" s="26">
        <f t="shared" si="120"/>
        <v>43141</v>
      </c>
      <c r="Q1148" s="7" t="s">
        <v>1156</v>
      </c>
      <c r="R1148" s="7" t="s">
        <v>20</v>
      </c>
      <c r="S1148" s="7"/>
      <c r="T1148" s="7"/>
      <c r="U1148" s="7"/>
      <c r="V1148" s="7"/>
      <c r="X1148" s="26">
        <f t="shared" si="121"/>
        <v>43141</v>
      </c>
      <c r="Y1148" s="174" t="s">
        <v>1156</v>
      </c>
      <c r="Z1148" s="174" t="s">
        <v>20</v>
      </c>
      <c r="AA1148" s="174">
        <v>17.600000000000001</v>
      </c>
      <c r="AB1148" s="174">
        <v>13.7</v>
      </c>
      <c r="AC1148" s="174">
        <v>-3.9</v>
      </c>
      <c r="AD1148" s="174">
        <v>4.7</v>
      </c>
      <c r="AF1148" s="26" t="e">
        <f t="shared" si="122"/>
        <v>#VALUE!</v>
      </c>
      <c r="AG1148" s="7"/>
      <c r="AH1148" s="7"/>
      <c r="AI1148" s="7"/>
      <c r="AJ1148" s="7"/>
      <c r="AK1148" s="7"/>
      <c r="AL1148" s="7"/>
      <c r="AN1148" s="26" t="e">
        <f t="shared" si="123"/>
        <v>#VALUE!</v>
      </c>
      <c r="AO1148" s="7"/>
      <c r="AP1148" s="7"/>
      <c r="AQ1148" s="7"/>
      <c r="AR1148" s="7"/>
      <c r="AS1148" s="7"/>
      <c r="AT1148" s="7"/>
      <c r="AV1148" s="26" t="e">
        <f t="shared" si="124"/>
        <v>#VALUE!</v>
      </c>
      <c r="AW1148" s="7"/>
      <c r="AX1148" s="7"/>
      <c r="AY1148" s="7"/>
      <c r="AZ1148" s="7"/>
      <c r="BA1148" s="7"/>
      <c r="BB1148" s="7"/>
    </row>
    <row r="1149" spans="1:54" x14ac:dyDescent="0.45">
      <c r="A1149" s="48" t="str">
        <f t="shared" si="125"/>
        <v xml:space="preserve"> </v>
      </c>
      <c r="B1149" s="60"/>
      <c r="C1149" s="61" t="e">
        <f>INDEX(($I$12:$N$1473,$Q$12:$V$1473,$Y$12:$AD$1473),$A1149-VLOOKUP($C$3,$CA$3:$CC$10,3,FALSE)+1,3,VLOOKUP($C$3,$CA$3:$CB$10,2,FALSE))</f>
        <v>#VALUE!</v>
      </c>
      <c r="D1149" s="61" t="e">
        <f>INDEX(($I$12:$N$1473,$Q$12:$V$1473,$Y$12:$AD$1473),$A1149-VLOOKUP($C$3,$CA$3:$CC$10,3,FALSE)+1,4,VLOOKUP($C$3,$CA$3:$CB$10,2,FALSE))</f>
        <v>#VALUE!</v>
      </c>
      <c r="E1149" s="61" t="e">
        <f>INDEX(($I$12:$N$1473,$Q$12:$V$1473,$Y$12:$AD$1473),$A1149-VLOOKUP($C$3,$CA$3:$CC$10,3,FALSE)+1,5,VLOOKUP($C$3,$CA$3:$CB$10,2,FALSE))</f>
        <v>#VALUE!</v>
      </c>
      <c r="F1149" s="62" t="e">
        <f>INDEX(($I$12:$N$1473,$Q$12:$V$1473,$Y$12:$AD$1473),$A1149-VLOOKUP($C$3,$CA$3:$CC$10,3,FALSE)+1,6,VLOOKUP($C$3,$CA$3:$CB$10,2,FALSE))</f>
        <v>#VALUE!</v>
      </c>
      <c r="G1149" s="30"/>
      <c r="H1149" s="26">
        <f t="shared" si="119"/>
        <v>43142</v>
      </c>
      <c r="I1149" s="7" t="s">
        <v>1157</v>
      </c>
      <c r="J1149" s="7" t="s">
        <v>20</v>
      </c>
      <c r="K1149" s="7">
        <v>12.35</v>
      </c>
      <c r="L1149" s="7"/>
      <c r="M1149" s="7">
        <v>2.7</v>
      </c>
      <c r="N1149" s="7">
        <v>8.6</v>
      </c>
      <c r="P1149" s="26">
        <f t="shared" si="120"/>
        <v>43142</v>
      </c>
      <c r="Q1149" s="7" t="s">
        <v>1157</v>
      </c>
      <c r="R1149" s="7" t="s">
        <v>20</v>
      </c>
      <c r="S1149" s="7"/>
      <c r="T1149" s="7"/>
      <c r="U1149" s="7"/>
      <c r="V1149" s="7"/>
      <c r="X1149" s="26">
        <f t="shared" si="121"/>
        <v>43142</v>
      </c>
      <c r="Y1149" s="174" t="s">
        <v>1157</v>
      </c>
      <c r="Z1149" s="174" t="s">
        <v>20</v>
      </c>
      <c r="AA1149" s="174">
        <v>13.1</v>
      </c>
      <c r="AB1149" s="174">
        <v>13.7</v>
      </c>
      <c r="AC1149" s="174">
        <v>2.1</v>
      </c>
      <c r="AD1149" s="174">
        <v>7.7</v>
      </c>
      <c r="AF1149" s="26" t="e">
        <f t="shared" si="122"/>
        <v>#VALUE!</v>
      </c>
      <c r="AG1149" s="7"/>
      <c r="AH1149" s="7"/>
      <c r="AI1149" s="7"/>
      <c r="AJ1149" s="7"/>
      <c r="AK1149" s="7"/>
      <c r="AL1149" s="7"/>
      <c r="AN1149" s="26" t="e">
        <f t="shared" si="123"/>
        <v>#VALUE!</v>
      </c>
      <c r="AO1149" s="7"/>
      <c r="AP1149" s="7"/>
      <c r="AQ1149" s="7"/>
      <c r="AR1149" s="7"/>
      <c r="AS1149" s="7"/>
      <c r="AT1149" s="7"/>
      <c r="AV1149" s="26" t="e">
        <f t="shared" si="124"/>
        <v>#VALUE!</v>
      </c>
      <c r="AW1149" s="7"/>
      <c r="AX1149" s="7"/>
      <c r="AY1149" s="7"/>
      <c r="AZ1149" s="7"/>
      <c r="BA1149" s="7"/>
      <c r="BB1149" s="7"/>
    </row>
    <row r="1150" spans="1:54" x14ac:dyDescent="0.45">
      <c r="A1150" s="48" t="str">
        <f t="shared" si="125"/>
        <v xml:space="preserve"> </v>
      </c>
      <c r="B1150" s="60"/>
      <c r="C1150" s="61" t="e">
        <f>INDEX(($I$12:$N$1473,$Q$12:$V$1473,$Y$12:$AD$1473),$A1150-VLOOKUP($C$3,$CA$3:$CC$10,3,FALSE)+1,3,VLOOKUP($C$3,$CA$3:$CB$10,2,FALSE))</f>
        <v>#VALUE!</v>
      </c>
      <c r="D1150" s="61" t="e">
        <f>INDEX(($I$12:$N$1473,$Q$12:$V$1473,$Y$12:$AD$1473),$A1150-VLOOKUP($C$3,$CA$3:$CC$10,3,FALSE)+1,4,VLOOKUP($C$3,$CA$3:$CB$10,2,FALSE))</f>
        <v>#VALUE!</v>
      </c>
      <c r="E1150" s="61" t="e">
        <f>INDEX(($I$12:$N$1473,$Q$12:$V$1473,$Y$12:$AD$1473),$A1150-VLOOKUP($C$3,$CA$3:$CC$10,3,FALSE)+1,5,VLOOKUP($C$3,$CA$3:$CB$10,2,FALSE))</f>
        <v>#VALUE!</v>
      </c>
      <c r="F1150" s="62" t="e">
        <f>INDEX(($I$12:$N$1473,$Q$12:$V$1473,$Y$12:$AD$1473),$A1150-VLOOKUP($C$3,$CA$3:$CC$10,3,FALSE)+1,6,VLOOKUP($C$3,$CA$3:$CB$10,2,FALSE))</f>
        <v>#VALUE!</v>
      </c>
      <c r="G1150" s="30"/>
      <c r="H1150" s="26">
        <f t="shared" si="119"/>
        <v>43143</v>
      </c>
      <c r="I1150" s="7" t="s">
        <v>1158</v>
      </c>
      <c r="J1150" s="7" t="s">
        <v>20</v>
      </c>
      <c r="K1150" s="7">
        <v>14.1</v>
      </c>
      <c r="L1150" s="7"/>
      <c r="M1150" s="7">
        <v>0.7</v>
      </c>
      <c r="N1150" s="7">
        <v>7.1</v>
      </c>
      <c r="P1150" s="26">
        <f t="shared" si="120"/>
        <v>43143</v>
      </c>
      <c r="Q1150" s="7" t="s">
        <v>1158</v>
      </c>
      <c r="R1150" s="7" t="s">
        <v>20</v>
      </c>
      <c r="S1150" s="7"/>
      <c r="T1150" s="7"/>
      <c r="U1150" s="7"/>
      <c r="V1150" s="7"/>
      <c r="X1150" s="26">
        <f t="shared" si="121"/>
        <v>43143</v>
      </c>
      <c r="Y1150" s="174" t="s">
        <v>1158</v>
      </c>
      <c r="Z1150" s="174" t="s">
        <v>20</v>
      </c>
      <c r="AA1150" s="174">
        <v>15.55</v>
      </c>
      <c r="AB1150" s="174">
        <v>13.7</v>
      </c>
      <c r="AC1150" s="174">
        <v>-2.6</v>
      </c>
      <c r="AD1150" s="174">
        <v>7.5</v>
      </c>
      <c r="AF1150" s="26" t="e">
        <f t="shared" si="122"/>
        <v>#VALUE!</v>
      </c>
      <c r="AG1150" s="7"/>
      <c r="AH1150" s="7"/>
      <c r="AI1150" s="7"/>
      <c r="AJ1150" s="7"/>
      <c r="AK1150" s="7"/>
      <c r="AL1150" s="7"/>
      <c r="AN1150" s="26" t="e">
        <f t="shared" si="123"/>
        <v>#VALUE!</v>
      </c>
      <c r="AO1150" s="7"/>
      <c r="AP1150" s="7"/>
      <c r="AQ1150" s="7"/>
      <c r="AR1150" s="7"/>
      <c r="AS1150" s="7"/>
      <c r="AT1150" s="7"/>
      <c r="AV1150" s="26" t="e">
        <f t="shared" si="124"/>
        <v>#VALUE!</v>
      </c>
      <c r="AW1150" s="7"/>
      <c r="AX1150" s="7"/>
      <c r="AY1150" s="7"/>
      <c r="AZ1150" s="7"/>
      <c r="BA1150" s="7"/>
      <c r="BB1150" s="7"/>
    </row>
    <row r="1151" spans="1:54" x14ac:dyDescent="0.45">
      <c r="A1151" s="48" t="str">
        <f t="shared" si="125"/>
        <v xml:space="preserve"> </v>
      </c>
      <c r="B1151" s="60"/>
      <c r="C1151" s="61" t="e">
        <f>INDEX(($I$12:$N$1473,$Q$12:$V$1473,$Y$12:$AD$1473),$A1151-VLOOKUP($C$3,$CA$3:$CC$10,3,FALSE)+1,3,VLOOKUP($C$3,$CA$3:$CB$10,2,FALSE))</f>
        <v>#VALUE!</v>
      </c>
      <c r="D1151" s="61" t="e">
        <f>INDEX(($I$12:$N$1473,$Q$12:$V$1473,$Y$12:$AD$1473),$A1151-VLOOKUP($C$3,$CA$3:$CC$10,3,FALSE)+1,4,VLOOKUP($C$3,$CA$3:$CB$10,2,FALSE))</f>
        <v>#VALUE!</v>
      </c>
      <c r="E1151" s="61" t="e">
        <f>INDEX(($I$12:$N$1473,$Q$12:$V$1473,$Y$12:$AD$1473),$A1151-VLOOKUP($C$3,$CA$3:$CC$10,3,FALSE)+1,5,VLOOKUP($C$3,$CA$3:$CB$10,2,FALSE))</f>
        <v>#VALUE!</v>
      </c>
      <c r="F1151" s="62" t="e">
        <f>INDEX(($I$12:$N$1473,$Q$12:$V$1473,$Y$12:$AD$1473),$A1151-VLOOKUP($C$3,$CA$3:$CC$10,3,FALSE)+1,6,VLOOKUP($C$3,$CA$3:$CB$10,2,FALSE))</f>
        <v>#VALUE!</v>
      </c>
      <c r="G1151" s="30"/>
      <c r="H1151" s="26">
        <f t="shared" si="119"/>
        <v>43144</v>
      </c>
      <c r="I1151" s="7" t="s">
        <v>1159</v>
      </c>
      <c r="J1151" s="7" t="s">
        <v>20</v>
      </c>
      <c r="K1151" s="7">
        <v>16.3</v>
      </c>
      <c r="L1151" s="7"/>
      <c r="M1151" s="7">
        <v>-0.9</v>
      </c>
      <c r="N1151" s="7">
        <v>4.3</v>
      </c>
      <c r="P1151" s="26">
        <f t="shared" si="120"/>
        <v>43144</v>
      </c>
      <c r="Q1151" s="7" t="s">
        <v>1159</v>
      </c>
      <c r="R1151" s="7" t="s">
        <v>20</v>
      </c>
      <c r="S1151" s="7"/>
      <c r="T1151" s="7"/>
      <c r="U1151" s="7"/>
      <c r="V1151" s="7"/>
      <c r="X1151" s="26">
        <f t="shared" si="121"/>
        <v>43144</v>
      </c>
      <c r="Y1151" s="174" t="s">
        <v>1159</v>
      </c>
      <c r="Z1151" s="174" t="s">
        <v>20</v>
      </c>
      <c r="AA1151" s="174">
        <v>16.850000000000001</v>
      </c>
      <c r="AB1151" s="174">
        <v>13.7</v>
      </c>
      <c r="AC1151" s="174">
        <v>-1.5</v>
      </c>
      <c r="AD1151" s="174">
        <v>3.8</v>
      </c>
      <c r="AF1151" s="26" t="e">
        <f t="shared" si="122"/>
        <v>#VALUE!</v>
      </c>
      <c r="AG1151" s="7"/>
      <c r="AH1151" s="7"/>
      <c r="AI1151" s="7"/>
      <c r="AJ1151" s="7"/>
      <c r="AK1151" s="7"/>
      <c r="AL1151" s="7"/>
      <c r="AN1151" s="26" t="e">
        <f t="shared" si="123"/>
        <v>#VALUE!</v>
      </c>
      <c r="AO1151" s="7"/>
      <c r="AP1151" s="7"/>
      <c r="AQ1151" s="7"/>
      <c r="AR1151" s="7"/>
      <c r="AS1151" s="7"/>
      <c r="AT1151" s="7"/>
      <c r="AV1151" s="26" t="e">
        <f t="shared" si="124"/>
        <v>#VALUE!</v>
      </c>
      <c r="AW1151" s="7"/>
      <c r="AX1151" s="7"/>
      <c r="AY1151" s="7"/>
      <c r="AZ1151" s="7"/>
      <c r="BA1151" s="7"/>
      <c r="BB1151" s="7"/>
    </row>
    <row r="1152" spans="1:54" x14ac:dyDescent="0.45">
      <c r="A1152" s="48" t="str">
        <f t="shared" si="125"/>
        <v xml:space="preserve"> </v>
      </c>
      <c r="B1152" s="60"/>
      <c r="C1152" s="61" t="e">
        <f>INDEX(($I$12:$N$1473,$Q$12:$V$1473,$Y$12:$AD$1473),$A1152-VLOOKUP($C$3,$CA$3:$CC$10,3,FALSE)+1,3,VLOOKUP($C$3,$CA$3:$CB$10,2,FALSE))</f>
        <v>#VALUE!</v>
      </c>
      <c r="D1152" s="61" t="e">
        <f>INDEX(($I$12:$N$1473,$Q$12:$V$1473,$Y$12:$AD$1473),$A1152-VLOOKUP($C$3,$CA$3:$CC$10,3,FALSE)+1,4,VLOOKUP($C$3,$CA$3:$CB$10,2,FALSE))</f>
        <v>#VALUE!</v>
      </c>
      <c r="E1152" s="61" t="e">
        <f>INDEX(($I$12:$N$1473,$Q$12:$V$1473,$Y$12:$AD$1473),$A1152-VLOOKUP($C$3,$CA$3:$CC$10,3,FALSE)+1,5,VLOOKUP($C$3,$CA$3:$CB$10,2,FALSE))</f>
        <v>#VALUE!</v>
      </c>
      <c r="F1152" s="62" t="e">
        <f>INDEX(($I$12:$N$1473,$Q$12:$V$1473,$Y$12:$AD$1473),$A1152-VLOOKUP($C$3,$CA$3:$CC$10,3,FALSE)+1,6,VLOOKUP($C$3,$CA$3:$CB$10,2,FALSE))</f>
        <v>#VALUE!</v>
      </c>
      <c r="G1152" s="30"/>
      <c r="H1152" s="26">
        <f t="shared" si="119"/>
        <v>43145</v>
      </c>
      <c r="I1152" s="7" t="s">
        <v>1160</v>
      </c>
      <c r="J1152" s="7" t="s">
        <v>20</v>
      </c>
      <c r="K1152" s="7">
        <v>14.25</v>
      </c>
      <c r="L1152" s="7"/>
      <c r="M1152" s="7">
        <v>0.2</v>
      </c>
      <c r="N1152" s="7">
        <v>7.3</v>
      </c>
      <c r="P1152" s="26">
        <f t="shared" si="120"/>
        <v>43145</v>
      </c>
      <c r="Q1152" s="7" t="s">
        <v>1160</v>
      </c>
      <c r="R1152" s="7" t="s">
        <v>20</v>
      </c>
      <c r="S1152" s="7"/>
      <c r="T1152" s="7"/>
      <c r="U1152" s="7"/>
      <c r="V1152" s="7"/>
      <c r="X1152" s="26">
        <f t="shared" si="121"/>
        <v>43145</v>
      </c>
      <c r="Y1152" s="174" t="s">
        <v>1160</v>
      </c>
      <c r="Z1152" s="174" t="s">
        <v>20</v>
      </c>
      <c r="AA1152" s="174">
        <v>14.55</v>
      </c>
      <c r="AB1152" s="174">
        <v>13.7</v>
      </c>
      <c r="AC1152" s="174">
        <v>-0.3</v>
      </c>
      <c r="AD1152" s="174">
        <v>7.2</v>
      </c>
      <c r="AF1152" s="26" t="e">
        <f t="shared" si="122"/>
        <v>#VALUE!</v>
      </c>
      <c r="AG1152" s="7"/>
      <c r="AH1152" s="7"/>
      <c r="AI1152" s="7"/>
      <c r="AJ1152" s="7"/>
      <c r="AK1152" s="7"/>
      <c r="AL1152" s="7"/>
      <c r="AN1152" s="26" t="e">
        <f t="shared" si="123"/>
        <v>#VALUE!</v>
      </c>
      <c r="AO1152" s="7"/>
      <c r="AP1152" s="7"/>
      <c r="AQ1152" s="7"/>
      <c r="AR1152" s="7"/>
      <c r="AS1152" s="7"/>
      <c r="AT1152" s="7"/>
      <c r="AV1152" s="26" t="e">
        <f t="shared" si="124"/>
        <v>#VALUE!</v>
      </c>
      <c r="AW1152" s="7"/>
      <c r="AX1152" s="7"/>
      <c r="AY1152" s="7"/>
      <c r="AZ1152" s="7"/>
      <c r="BA1152" s="7"/>
      <c r="BB1152" s="7"/>
    </row>
    <row r="1153" spans="1:54" x14ac:dyDescent="0.45">
      <c r="A1153" s="48" t="str">
        <f t="shared" si="125"/>
        <v xml:space="preserve"> </v>
      </c>
      <c r="B1153" s="60"/>
      <c r="C1153" s="61" t="e">
        <f>INDEX(($I$12:$N$1473,$Q$12:$V$1473,$Y$12:$AD$1473),$A1153-VLOOKUP($C$3,$CA$3:$CC$10,3,FALSE)+1,3,VLOOKUP($C$3,$CA$3:$CB$10,2,FALSE))</f>
        <v>#VALUE!</v>
      </c>
      <c r="D1153" s="61" t="e">
        <f>INDEX(($I$12:$N$1473,$Q$12:$V$1473,$Y$12:$AD$1473),$A1153-VLOOKUP($C$3,$CA$3:$CC$10,3,FALSE)+1,4,VLOOKUP($C$3,$CA$3:$CB$10,2,FALSE))</f>
        <v>#VALUE!</v>
      </c>
      <c r="E1153" s="61" t="e">
        <f>INDEX(($I$12:$N$1473,$Q$12:$V$1473,$Y$12:$AD$1473),$A1153-VLOOKUP($C$3,$CA$3:$CC$10,3,FALSE)+1,5,VLOOKUP($C$3,$CA$3:$CB$10,2,FALSE))</f>
        <v>#VALUE!</v>
      </c>
      <c r="F1153" s="62" t="e">
        <f>INDEX(($I$12:$N$1473,$Q$12:$V$1473,$Y$12:$AD$1473),$A1153-VLOOKUP($C$3,$CA$3:$CC$10,3,FALSE)+1,6,VLOOKUP($C$3,$CA$3:$CB$10,2,FALSE))</f>
        <v>#VALUE!</v>
      </c>
      <c r="G1153" s="30"/>
      <c r="H1153" s="26">
        <f t="shared" si="119"/>
        <v>43146</v>
      </c>
      <c r="I1153" s="7" t="s">
        <v>1161</v>
      </c>
      <c r="J1153" s="7" t="s">
        <v>20</v>
      </c>
      <c r="K1153" s="7">
        <v>10.15</v>
      </c>
      <c r="L1153" s="7"/>
      <c r="M1153" s="7">
        <v>4.5999999999999996</v>
      </c>
      <c r="N1153" s="7">
        <v>11.1</v>
      </c>
      <c r="P1153" s="26">
        <f t="shared" si="120"/>
        <v>43146</v>
      </c>
      <c r="Q1153" s="7" t="s">
        <v>1161</v>
      </c>
      <c r="R1153" s="7" t="s">
        <v>20</v>
      </c>
      <c r="S1153" s="7"/>
      <c r="T1153" s="7"/>
      <c r="U1153" s="7"/>
      <c r="V1153" s="7"/>
      <c r="X1153" s="26">
        <f t="shared" si="121"/>
        <v>43146</v>
      </c>
      <c r="Y1153" s="174" t="s">
        <v>1161</v>
      </c>
      <c r="Z1153" s="174" t="s">
        <v>20</v>
      </c>
      <c r="AA1153" s="174">
        <v>10.15</v>
      </c>
      <c r="AB1153" s="174">
        <v>13.7</v>
      </c>
      <c r="AC1153" s="174">
        <v>4.0999999999999996</v>
      </c>
      <c r="AD1153" s="174">
        <v>11.6</v>
      </c>
      <c r="AF1153" s="26" t="e">
        <f t="shared" si="122"/>
        <v>#VALUE!</v>
      </c>
      <c r="AG1153" s="7"/>
      <c r="AH1153" s="7"/>
      <c r="AI1153" s="7"/>
      <c r="AJ1153" s="7"/>
      <c r="AK1153" s="7"/>
      <c r="AL1153" s="7"/>
      <c r="AN1153" s="26" t="e">
        <f t="shared" si="123"/>
        <v>#VALUE!</v>
      </c>
      <c r="AO1153" s="7"/>
      <c r="AP1153" s="7"/>
      <c r="AQ1153" s="7"/>
      <c r="AR1153" s="7"/>
      <c r="AS1153" s="7"/>
      <c r="AT1153" s="7"/>
      <c r="AV1153" s="26" t="e">
        <f t="shared" si="124"/>
        <v>#VALUE!</v>
      </c>
      <c r="AW1153" s="7"/>
      <c r="AX1153" s="7"/>
      <c r="AY1153" s="7"/>
      <c r="AZ1153" s="7"/>
      <c r="BA1153" s="7"/>
      <c r="BB1153" s="7"/>
    </row>
    <row r="1154" spans="1:54" x14ac:dyDescent="0.45">
      <c r="A1154" s="48" t="str">
        <f t="shared" si="125"/>
        <v xml:space="preserve"> </v>
      </c>
      <c r="B1154" s="60"/>
      <c r="C1154" s="61" t="e">
        <f>INDEX(($I$12:$N$1473,$Q$12:$V$1473,$Y$12:$AD$1473),$A1154-VLOOKUP($C$3,$CA$3:$CC$10,3,FALSE)+1,3,VLOOKUP($C$3,$CA$3:$CB$10,2,FALSE))</f>
        <v>#VALUE!</v>
      </c>
      <c r="D1154" s="61" t="e">
        <f>INDEX(($I$12:$N$1473,$Q$12:$V$1473,$Y$12:$AD$1473),$A1154-VLOOKUP($C$3,$CA$3:$CC$10,3,FALSE)+1,4,VLOOKUP($C$3,$CA$3:$CB$10,2,FALSE))</f>
        <v>#VALUE!</v>
      </c>
      <c r="E1154" s="61" t="e">
        <f>INDEX(($I$12:$N$1473,$Q$12:$V$1473,$Y$12:$AD$1473),$A1154-VLOOKUP($C$3,$CA$3:$CC$10,3,FALSE)+1,5,VLOOKUP($C$3,$CA$3:$CB$10,2,FALSE))</f>
        <v>#VALUE!</v>
      </c>
      <c r="F1154" s="62" t="e">
        <f>INDEX(($I$12:$N$1473,$Q$12:$V$1473,$Y$12:$AD$1473),$A1154-VLOOKUP($C$3,$CA$3:$CC$10,3,FALSE)+1,6,VLOOKUP($C$3,$CA$3:$CB$10,2,FALSE))</f>
        <v>#VALUE!</v>
      </c>
      <c r="G1154" s="30"/>
      <c r="H1154" s="26">
        <f t="shared" si="119"/>
        <v>43147</v>
      </c>
      <c r="I1154" s="7" t="s">
        <v>1162</v>
      </c>
      <c r="J1154" s="7" t="s">
        <v>20</v>
      </c>
      <c r="K1154" s="7">
        <v>10.9</v>
      </c>
      <c r="L1154" s="7"/>
      <c r="M1154" s="7">
        <v>3.9</v>
      </c>
      <c r="N1154" s="7">
        <v>10.3</v>
      </c>
      <c r="P1154" s="26">
        <f t="shared" si="120"/>
        <v>43147</v>
      </c>
      <c r="Q1154" s="7" t="s">
        <v>1162</v>
      </c>
      <c r="R1154" s="7" t="s">
        <v>20</v>
      </c>
      <c r="S1154" s="7"/>
      <c r="T1154" s="7"/>
      <c r="U1154" s="7"/>
      <c r="V1154" s="7"/>
      <c r="X1154" s="26">
        <f t="shared" si="121"/>
        <v>43147</v>
      </c>
      <c r="Y1154" s="174" t="s">
        <v>1162</v>
      </c>
      <c r="Z1154" s="174" t="s">
        <v>20</v>
      </c>
      <c r="AA1154" s="174">
        <v>13.2</v>
      </c>
      <c r="AB1154" s="174">
        <v>13.7</v>
      </c>
      <c r="AC1154" s="174">
        <v>0.2</v>
      </c>
      <c r="AD1154" s="174">
        <v>9.4</v>
      </c>
      <c r="AF1154" s="26" t="e">
        <f t="shared" si="122"/>
        <v>#VALUE!</v>
      </c>
      <c r="AG1154" s="7"/>
      <c r="AH1154" s="7"/>
      <c r="AI1154" s="7"/>
      <c r="AJ1154" s="7"/>
      <c r="AK1154" s="7"/>
      <c r="AL1154" s="7"/>
      <c r="AN1154" s="26" t="e">
        <f t="shared" si="123"/>
        <v>#VALUE!</v>
      </c>
      <c r="AO1154" s="7"/>
      <c r="AP1154" s="7"/>
      <c r="AQ1154" s="7"/>
      <c r="AR1154" s="7"/>
      <c r="AS1154" s="7"/>
      <c r="AT1154" s="7"/>
      <c r="AV1154" s="26" t="e">
        <f t="shared" si="124"/>
        <v>#VALUE!</v>
      </c>
      <c r="AW1154" s="7"/>
      <c r="AX1154" s="7"/>
      <c r="AY1154" s="7"/>
      <c r="AZ1154" s="7"/>
      <c r="BA1154" s="7"/>
      <c r="BB1154" s="7"/>
    </row>
    <row r="1155" spans="1:54" x14ac:dyDescent="0.45">
      <c r="A1155" s="48" t="str">
        <f t="shared" si="125"/>
        <v xml:space="preserve"> </v>
      </c>
      <c r="B1155" s="60"/>
      <c r="C1155" s="61" t="e">
        <f>INDEX(($I$12:$N$1473,$Q$12:$V$1473,$Y$12:$AD$1473),$A1155-VLOOKUP($C$3,$CA$3:$CC$10,3,FALSE)+1,3,VLOOKUP($C$3,$CA$3:$CB$10,2,FALSE))</f>
        <v>#VALUE!</v>
      </c>
      <c r="D1155" s="61" t="e">
        <f>INDEX(($I$12:$N$1473,$Q$12:$V$1473,$Y$12:$AD$1473),$A1155-VLOOKUP($C$3,$CA$3:$CC$10,3,FALSE)+1,4,VLOOKUP($C$3,$CA$3:$CB$10,2,FALSE))</f>
        <v>#VALUE!</v>
      </c>
      <c r="E1155" s="61" t="e">
        <f>INDEX(($I$12:$N$1473,$Q$12:$V$1473,$Y$12:$AD$1473),$A1155-VLOOKUP($C$3,$CA$3:$CC$10,3,FALSE)+1,5,VLOOKUP($C$3,$CA$3:$CB$10,2,FALSE))</f>
        <v>#VALUE!</v>
      </c>
      <c r="F1155" s="62" t="e">
        <f>INDEX(($I$12:$N$1473,$Q$12:$V$1473,$Y$12:$AD$1473),$A1155-VLOOKUP($C$3,$CA$3:$CC$10,3,FALSE)+1,6,VLOOKUP($C$3,$CA$3:$CB$10,2,FALSE))</f>
        <v>#VALUE!</v>
      </c>
      <c r="G1155" s="30"/>
      <c r="H1155" s="26">
        <f t="shared" si="119"/>
        <v>43148</v>
      </c>
      <c r="I1155" s="7" t="s">
        <v>1163</v>
      </c>
      <c r="J1155" s="7" t="s">
        <v>20</v>
      </c>
      <c r="K1155" s="7">
        <v>11.05</v>
      </c>
      <c r="L1155" s="7"/>
      <c r="M1155" s="7">
        <v>5.0999999999999996</v>
      </c>
      <c r="N1155" s="7">
        <v>8.8000000000000007</v>
      </c>
      <c r="P1155" s="26">
        <f t="shared" si="120"/>
        <v>43148</v>
      </c>
      <c r="Q1155" s="7" t="s">
        <v>1163</v>
      </c>
      <c r="R1155" s="7" t="s">
        <v>20</v>
      </c>
      <c r="S1155" s="7"/>
      <c r="T1155" s="7"/>
      <c r="U1155" s="7"/>
      <c r="V1155" s="7"/>
      <c r="X1155" s="26">
        <f t="shared" si="121"/>
        <v>43148</v>
      </c>
      <c r="Y1155" s="174" t="s">
        <v>1163</v>
      </c>
      <c r="Z1155" s="174" t="s">
        <v>20</v>
      </c>
      <c r="AA1155" s="174">
        <v>11.75</v>
      </c>
      <c r="AB1155" s="174">
        <v>13.7</v>
      </c>
      <c r="AC1155" s="174">
        <v>3.8</v>
      </c>
      <c r="AD1155" s="174">
        <v>8.6999999999999993</v>
      </c>
      <c r="AF1155" s="26" t="e">
        <f t="shared" si="122"/>
        <v>#VALUE!</v>
      </c>
      <c r="AG1155" s="7"/>
      <c r="AH1155" s="7"/>
      <c r="AI1155" s="7"/>
      <c r="AJ1155" s="7"/>
      <c r="AK1155" s="7"/>
      <c r="AL1155" s="7"/>
      <c r="AN1155" s="26" t="e">
        <f t="shared" si="123"/>
        <v>#VALUE!</v>
      </c>
      <c r="AO1155" s="7"/>
      <c r="AP1155" s="7"/>
      <c r="AQ1155" s="7"/>
      <c r="AR1155" s="7"/>
      <c r="AS1155" s="7"/>
      <c r="AT1155" s="7"/>
      <c r="AV1155" s="26" t="e">
        <f t="shared" si="124"/>
        <v>#VALUE!</v>
      </c>
      <c r="AW1155" s="7"/>
      <c r="AX1155" s="7"/>
      <c r="AY1155" s="7"/>
      <c r="AZ1155" s="7"/>
      <c r="BA1155" s="7"/>
      <c r="BB1155" s="7"/>
    </row>
    <row r="1156" spans="1:54" x14ac:dyDescent="0.45">
      <c r="A1156" s="48" t="str">
        <f t="shared" si="125"/>
        <v xml:space="preserve"> </v>
      </c>
      <c r="B1156" s="60"/>
      <c r="C1156" s="61" t="e">
        <f>INDEX(($I$12:$N$1473,$Q$12:$V$1473,$Y$12:$AD$1473),$A1156-VLOOKUP($C$3,$CA$3:$CC$10,3,FALSE)+1,3,VLOOKUP($C$3,$CA$3:$CB$10,2,FALSE))</f>
        <v>#VALUE!</v>
      </c>
      <c r="D1156" s="61" t="e">
        <f>INDEX(($I$12:$N$1473,$Q$12:$V$1473,$Y$12:$AD$1473),$A1156-VLOOKUP($C$3,$CA$3:$CC$10,3,FALSE)+1,4,VLOOKUP($C$3,$CA$3:$CB$10,2,FALSE))</f>
        <v>#VALUE!</v>
      </c>
      <c r="E1156" s="61" t="e">
        <f>INDEX(($I$12:$N$1473,$Q$12:$V$1473,$Y$12:$AD$1473),$A1156-VLOOKUP($C$3,$CA$3:$CC$10,3,FALSE)+1,5,VLOOKUP($C$3,$CA$3:$CB$10,2,FALSE))</f>
        <v>#VALUE!</v>
      </c>
      <c r="F1156" s="62" t="e">
        <f>INDEX(($I$12:$N$1473,$Q$12:$V$1473,$Y$12:$AD$1473),$A1156-VLOOKUP($C$3,$CA$3:$CC$10,3,FALSE)+1,6,VLOOKUP($C$3,$CA$3:$CB$10,2,FALSE))</f>
        <v>#VALUE!</v>
      </c>
      <c r="G1156" s="30"/>
      <c r="H1156" s="26">
        <f t="shared" si="119"/>
        <v>43149</v>
      </c>
      <c r="I1156" s="7" t="s">
        <v>1164</v>
      </c>
      <c r="J1156" s="7" t="s">
        <v>20</v>
      </c>
      <c r="K1156" s="7">
        <v>13.5</v>
      </c>
      <c r="L1156" s="7"/>
      <c r="M1156" s="7">
        <v>0.6</v>
      </c>
      <c r="N1156" s="7">
        <v>8.4</v>
      </c>
      <c r="P1156" s="26">
        <f t="shared" si="120"/>
        <v>43149</v>
      </c>
      <c r="Q1156" s="7" t="s">
        <v>1164</v>
      </c>
      <c r="R1156" s="7" t="s">
        <v>20</v>
      </c>
      <c r="S1156" s="7"/>
      <c r="T1156" s="7"/>
      <c r="U1156" s="7"/>
      <c r="V1156" s="7"/>
      <c r="X1156" s="26">
        <f t="shared" si="121"/>
        <v>43149</v>
      </c>
      <c r="Y1156" s="174" t="s">
        <v>1164</v>
      </c>
      <c r="Z1156" s="174" t="s">
        <v>20</v>
      </c>
      <c r="AA1156" s="174">
        <v>14.6</v>
      </c>
      <c r="AB1156" s="174">
        <v>13.7</v>
      </c>
      <c r="AC1156" s="174">
        <v>-1.7</v>
      </c>
      <c r="AD1156" s="174">
        <v>8.5</v>
      </c>
      <c r="AF1156" s="26" t="e">
        <f t="shared" si="122"/>
        <v>#VALUE!</v>
      </c>
      <c r="AG1156" s="7"/>
      <c r="AH1156" s="7"/>
      <c r="AI1156" s="7"/>
      <c r="AJ1156" s="7"/>
      <c r="AK1156" s="7"/>
      <c r="AL1156" s="7"/>
      <c r="AN1156" s="26" t="e">
        <f t="shared" si="123"/>
        <v>#VALUE!</v>
      </c>
      <c r="AO1156" s="7"/>
      <c r="AP1156" s="7"/>
      <c r="AQ1156" s="7"/>
      <c r="AR1156" s="7"/>
      <c r="AS1156" s="7"/>
      <c r="AT1156" s="7"/>
      <c r="AV1156" s="26" t="e">
        <f t="shared" si="124"/>
        <v>#VALUE!</v>
      </c>
      <c r="AW1156" s="7"/>
      <c r="AX1156" s="7"/>
      <c r="AY1156" s="7"/>
      <c r="AZ1156" s="7"/>
      <c r="BA1156" s="7"/>
      <c r="BB1156" s="7"/>
    </row>
    <row r="1157" spans="1:54" x14ac:dyDescent="0.45">
      <c r="A1157" s="48" t="str">
        <f t="shared" si="125"/>
        <v xml:space="preserve"> </v>
      </c>
      <c r="B1157" s="60"/>
      <c r="C1157" s="61" t="e">
        <f>INDEX(($I$12:$N$1473,$Q$12:$V$1473,$Y$12:$AD$1473),$A1157-VLOOKUP($C$3,$CA$3:$CC$10,3,FALSE)+1,3,VLOOKUP($C$3,$CA$3:$CB$10,2,FALSE))</f>
        <v>#VALUE!</v>
      </c>
      <c r="D1157" s="61" t="e">
        <f>INDEX(($I$12:$N$1473,$Q$12:$V$1473,$Y$12:$AD$1473),$A1157-VLOOKUP($C$3,$CA$3:$CC$10,3,FALSE)+1,4,VLOOKUP($C$3,$CA$3:$CB$10,2,FALSE))</f>
        <v>#VALUE!</v>
      </c>
      <c r="E1157" s="61" t="e">
        <f>INDEX(($I$12:$N$1473,$Q$12:$V$1473,$Y$12:$AD$1473),$A1157-VLOOKUP($C$3,$CA$3:$CC$10,3,FALSE)+1,5,VLOOKUP($C$3,$CA$3:$CB$10,2,FALSE))</f>
        <v>#VALUE!</v>
      </c>
      <c r="F1157" s="62" t="e">
        <f>INDEX(($I$12:$N$1473,$Q$12:$V$1473,$Y$12:$AD$1473),$A1157-VLOOKUP($C$3,$CA$3:$CC$10,3,FALSE)+1,6,VLOOKUP($C$3,$CA$3:$CB$10,2,FALSE))</f>
        <v>#VALUE!</v>
      </c>
      <c r="G1157" s="30"/>
      <c r="H1157" s="26">
        <f t="shared" si="119"/>
        <v>43150</v>
      </c>
      <c r="I1157" s="7" t="s">
        <v>1165</v>
      </c>
      <c r="J1157" s="7" t="s">
        <v>20</v>
      </c>
      <c r="K1157" s="7">
        <v>14.75</v>
      </c>
      <c r="L1157" s="7"/>
      <c r="M1157" s="7">
        <v>0.7</v>
      </c>
      <c r="N1157" s="7">
        <v>5.8</v>
      </c>
      <c r="P1157" s="26">
        <f t="shared" si="120"/>
        <v>43150</v>
      </c>
      <c r="Q1157" s="7" t="s">
        <v>1165</v>
      </c>
      <c r="R1157" s="7" t="s">
        <v>20</v>
      </c>
      <c r="S1157" s="7"/>
      <c r="T1157" s="7"/>
      <c r="U1157" s="7"/>
      <c r="V1157" s="7"/>
      <c r="X1157" s="26">
        <f t="shared" si="121"/>
        <v>43150</v>
      </c>
      <c r="Y1157" s="174" t="s">
        <v>1165</v>
      </c>
      <c r="Z1157" s="174" t="s">
        <v>20</v>
      </c>
      <c r="AA1157" s="174">
        <v>15.6</v>
      </c>
      <c r="AB1157" s="174">
        <v>13.7</v>
      </c>
      <c r="AC1157" s="174">
        <v>-0.5</v>
      </c>
      <c r="AD1157" s="174">
        <v>5.3</v>
      </c>
      <c r="AF1157" s="26" t="e">
        <f t="shared" si="122"/>
        <v>#VALUE!</v>
      </c>
      <c r="AG1157" s="7"/>
      <c r="AH1157" s="7"/>
      <c r="AI1157" s="7"/>
      <c r="AJ1157" s="7"/>
      <c r="AK1157" s="7"/>
      <c r="AL1157" s="7"/>
      <c r="AN1157" s="26" t="e">
        <f t="shared" si="123"/>
        <v>#VALUE!</v>
      </c>
      <c r="AO1157" s="7"/>
      <c r="AP1157" s="7"/>
      <c r="AQ1157" s="7"/>
      <c r="AR1157" s="7"/>
      <c r="AS1157" s="7"/>
      <c r="AT1157" s="7"/>
      <c r="AV1157" s="26" t="e">
        <f t="shared" si="124"/>
        <v>#VALUE!</v>
      </c>
      <c r="AW1157" s="7"/>
      <c r="AX1157" s="7"/>
      <c r="AY1157" s="7"/>
      <c r="AZ1157" s="7"/>
      <c r="BA1157" s="7"/>
      <c r="BB1157" s="7"/>
    </row>
    <row r="1158" spans="1:54" x14ac:dyDescent="0.45">
      <c r="A1158" s="48" t="str">
        <f t="shared" si="125"/>
        <v xml:space="preserve"> </v>
      </c>
      <c r="B1158" s="60"/>
      <c r="C1158" s="61" t="e">
        <f>INDEX(($I$12:$N$1473,$Q$12:$V$1473,$Y$12:$AD$1473),$A1158-VLOOKUP($C$3,$CA$3:$CC$10,3,FALSE)+1,3,VLOOKUP($C$3,$CA$3:$CB$10,2,FALSE))</f>
        <v>#VALUE!</v>
      </c>
      <c r="D1158" s="61" t="e">
        <f>INDEX(($I$12:$N$1473,$Q$12:$V$1473,$Y$12:$AD$1473),$A1158-VLOOKUP($C$3,$CA$3:$CC$10,3,FALSE)+1,4,VLOOKUP($C$3,$CA$3:$CB$10,2,FALSE))</f>
        <v>#VALUE!</v>
      </c>
      <c r="E1158" s="61" t="e">
        <f>INDEX(($I$12:$N$1473,$Q$12:$V$1473,$Y$12:$AD$1473),$A1158-VLOOKUP($C$3,$CA$3:$CC$10,3,FALSE)+1,5,VLOOKUP($C$3,$CA$3:$CB$10,2,FALSE))</f>
        <v>#VALUE!</v>
      </c>
      <c r="F1158" s="62" t="e">
        <f>INDEX(($I$12:$N$1473,$Q$12:$V$1473,$Y$12:$AD$1473),$A1158-VLOOKUP($C$3,$CA$3:$CC$10,3,FALSE)+1,6,VLOOKUP($C$3,$CA$3:$CB$10,2,FALSE))</f>
        <v>#VALUE!</v>
      </c>
      <c r="G1158" s="30"/>
      <c r="H1158" s="26">
        <f t="shared" si="119"/>
        <v>43151</v>
      </c>
      <c r="I1158" s="7" t="s">
        <v>1166</v>
      </c>
      <c r="J1158" s="7" t="s">
        <v>20</v>
      </c>
      <c r="K1158" s="7">
        <v>12.55</v>
      </c>
      <c r="L1158" s="7"/>
      <c r="M1158" s="7">
        <v>3.7</v>
      </c>
      <c r="N1158" s="7">
        <v>7.2</v>
      </c>
      <c r="P1158" s="26">
        <f t="shared" si="120"/>
        <v>43151</v>
      </c>
      <c r="Q1158" s="7" t="s">
        <v>1166</v>
      </c>
      <c r="R1158" s="7" t="s">
        <v>20</v>
      </c>
      <c r="S1158" s="7"/>
      <c r="T1158" s="7"/>
      <c r="U1158" s="7"/>
      <c r="V1158" s="7"/>
      <c r="X1158" s="26">
        <f t="shared" si="121"/>
        <v>43151</v>
      </c>
      <c r="Y1158" s="174" t="s">
        <v>1166</v>
      </c>
      <c r="Z1158" s="174" t="s">
        <v>20</v>
      </c>
      <c r="AA1158" s="174">
        <v>12.9</v>
      </c>
      <c r="AB1158" s="174">
        <v>13.7</v>
      </c>
      <c r="AC1158" s="174">
        <v>3.2</v>
      </c>
      <c r="AD1158" s="174">
        <v>7</v>
      </c>
      <c r="AF1158" s="26" t="e">
        <f t="shared" si="122"/>
        <v>#VALUE!</v>
      </c>
      <c r="AG1158" s="7"/>
      <c r="AH1158" s="7"/>
      <c r="AI1158" s="7"/>
      <c r="AJ1158" s="7"/>
      <c r="AK1158" s="7"/>
      <c r="AL1158" s="7"/>
      <c r="AN1158" s="26" t="e">
        <f t="shared" si="123"/>
        <v>#VALUE!</v>
      </c>
      <c r="AO1158" s="7"/>
      <c r="AP1158" s="7"/>
      <c r="AQ1158" s="7"/>
      <c r="AR1158" s="7"/>
      <c r="AS1158" s="7"/>
      <c r="AT1158" s="7"/>
      <c r="AV1158" s="26" t="e">
        <f t="shared" si="124"/>
        <v>#VALUE!</v>
      </c>
      <c r="AW1158" s="7"/>
      <c r="AX1158" s="7"/>
      <c r="AY1158" s="7"/>
      <c r="AZ1158" s="7"/>
      <c r="BA1158" s="7"/>
      <c r="BB1158" s="7"/>
    </row>
    <row r="1159" spans="1:54" x14ac:dyDescent="0.45">
      <c r="A1159" s="48" t="str">
        <f t="shared" si="125"/>
        <v xml:space="preserve"> </v>
      </c>
      <c r="B1159" s="60"/>
      <c r="C1159" s="61" t="e">
        <f>INDEX(($I$12:$N$1473,$Q$12:$V$1473,$Y$12:$AD$1473),$A1159-VLOOKUP($C$3,$CA$3:$CC$10,3,FALSE)+1,3,VLOOKUP($C$3,$CA$3:$CB$10,2,FALSE))</f>
        <v>#VALUE!</v>
      </c>
      <c r="D1159" s="61" t="e">
        <f>INDEX(($I$12:$N$1473,$Q$12:$V$1473,$Y$12:$AD$1473),$A1159-VLOOKUP($C$3,$CA$3:$CC$10,3,FALSE)+1,4,VLOOKUP($C$3,$CA$3:$CB$10,2,FALSE))</f>
        <v>#VALUE!</v>
      </c>
      <c r="E1159" s="61" t="e">
        <f>INDEX(($I$12:$N$1473,$Q$12:$V$1473,$Y$12:$AD$1473),$A1159-VLOOKUP($C$3,$CA$3:$CC$10,3,FALSE)+1,5,VLOOKUP($C$3,$CA$3:$CB$10,2,FALSE))</f>
        <v>#VALUE!</v>
      </c>
      <c r="F1159" s="62" t="e">
        <f>INDEX(($I$12:$N$1473,$Q$12:$V$1473,$Y$12:$AD$1473),$A1159-VLOOKUP($C$3,$CA$3:$CC$10,3,FALSE)+1,6,VLOOKUP($C$3,$CA$3:$CB$10,2,FALSE))</f>
        <v>#VALUE!</v>
      </c>
      <c r="G1159" s="30"/>
      <c r="H1159" s="26">
        <f t="shared" si="119"/>
        <v>43152</v>
      </c>
      <c r="I1159" s="7" t="s">
        <v>1167</v>
      </c>
      <c r="J1159" s="7" t="s">
        <v>20</v>
      </c>
      <c r="K1159" s="7">
        <v>15.2</v>
      </c>
      <c r="L1159" s="7"/>
      <c r="M1159" s="7">
        <v>0.5</v>
      </c>
      <c r="N1159" s="7">
        <v>5.0999999999999996</v>
      </c>
      <c r="P1159" s="26">
        <f t="shared" si="120"/>
        <v>43152</v>
      </c>
      <c r="Q1159" s="7" t="s">
        <v>1167</v>
      </c>
      <c r="R1159" s="7" t="s">
        <v>20</v>
      </c>
      <c r="S1159" s="7"/>
      <c r="T1159" s="7"/>
      <c r="U1159" s="7"/>
      <c r="V1159" s="7"/>
      <c r="X1159" s="26">
        <f t="shared" si="121"/>
        <v>43152</v>
      </c>
      <c r="Y1159" s="174" t="s">
        <v>1167</v>
      </c>
      <c r="Z1159" s="174" t="s">
        <v>20</v>
      </c>
      <c r="AA1159" s="174">
        <v>15.8</v>
      </c>
      <c r="AB1159" s="174">
        <v>13.7</v>
      </c>
      <c r="AC1159" s="174">
        <v>-0.2</v>
      </c>
      <c r="AD1159" s="174">
        <v>4.5999999999999996</v>
      </c>
      <c r="AF1159" s="26" t="e">
        <f t="shared" si="122"/>
        <v>#VALUE!</v>
      </c>
      <c r="AG1159" s="7"/>
      <c r="AH1159" s="7"/>
      <c r="AI1159" s="7"/>
      <c r="AJ1159" s="7"/>
      <c r="AK1159" s="7"/>
      <c r="AL1159" s="7"/>
      <c r="AN1159" s="26" t="e">
        <f t="shared" si="123"/>
        <v>#VALUE!</v>
      </c>
      <c r="AO1159" s="7"/>
      <c r="AP1159" s="7"/>
      <c r="AQ1159" s="7"/>
      <c r="AR1159" s="7"/>
      <c r="AS1159" s="7"/>
      <c r="AT1159" s="7"/>
      <c r="AV1159" s="26" t="e">
        <f t="shared" si="124"/>
        <v>#VALUE!</v>
      </c>
      <c r="AW1159" s="7"/>
      <c r="AX1159" s="7"/>
      <c r="AY1159" s="7"/>
      <c r="AZ1159" s="7"/>
      <c r="BA1159" s="7"/>
      <c r="BB1159" s="7"/>
    </row>
    <row r="1160" spans="1:54" x14ac:dyDescent="0.45">
      <c r="A1160" s="48" t="str">
        <f t="shared" si="125"/>
        <v xml:space="preserve"> </v>
      </c>
      <c r="B1160" s="60"/>
      <c r="C1160" s="61" t="e">
        <f>INDEX(($I$12:$N$1473,$Q$12:$V$1473,$Y$12:$AD$1473),$A1160-VLOOKUP($C$3,$CA$3:$CC$10,3,FALSE)+1,3,VLOOKUP($C$3,$CA$3:$CB$10,2,FALSE))</f>
        <v>#VALUE!</v>
      </c>
      <c r="D1160" s="61" t="e">
        <f>INDEX(($I$12:$N$1473,$Q$12:$V$1473,$Y$12:$AD$1473),$A1160-VLOOKUP($C$3,$CA$3:$CC$10,3,FALSE)+1,4,VLOOKUP($C$3,$CA$3:$CB$10,2,FALSE))</f>
        <v>#VALUE!</v>
      </c>
      <c r="E1160" s="61" t="e">
        <f>INDEX(($I$12:$N$1473,$Q$12:$V$1473,$Y$12:$AD$1473),$A1160-VLOOKUP($C$3,$CA$3:$CC$10,3,FALSE)+1,5,VLOOKUP($C$3,$CA$3:$CB$10,2,FALSE))</f>
        <v>#VALUE!</v>
      </c>
      <c r="F1160" s="62" t="e">
        <f>INDEX(($I$12:$N$1473,$Q$12:$V$1473,$Y$12:$AD$1473),$A1160-VLOOKUP($C$3,$CA$3:$CC$10,3,FALSE)+1,6,VLOOKUP($C$3,$CA$3:$CB$10,2,FALSE))</f>
        <v>#VALUE!</v>
      </c>
      <c r="G1160" s="30"/>
      <c r="H1160" s="26">
        <f t="shared" si="119"/>
        <v>43153</v>
      </c>
      <c r="I1160" s="7" t="s">
        <v>1168</v>
      </c>
      <c r="J1160" s="7" t="s">
        <v>20</v>
      </c>
      <c r="K1160" s="7">
        <v>16.100000000000001</v>
      </c>
      <c r="L1160" s="7"/>
      <c r="M1160" s="7">
        <v>-1.2</v>
      </c>
      <c r="N1160" s="7">
        <v>5</v>
      </c>
      <c r="P1160" s="26">
        <f t="shared" si="120"/>
        <v>43153</v>
      </c>
      <c r="Q1160" s="7" t="s">
        <v>1168</v>
      </c>
      <c r="R1160" s="7" t="s">
        <v>20</v>
      </c>
      <c r="S1160" s="7"/>
      <c r="T1160" s="7"/>
      <c r="U1160" s="7"/>
      <c r="V1160" s="7"/>
      <c r="X1160" s="26">
        <f t="shared" si="121"/>
        <v>43153</v>
      </c>
      <c r="Y1160" s="174" t="s">
        <v>1168</v>
      </c>
      <c r="Z1160" s="174" t="s">
        <v>20</v>
      </c>
      <c r="AA1160" s="174">
        <v>16.399999999999999</v>
      </c>
      <c r="AB1160" s="174">
        <v>13.7</v>
      </c>
      <c r="AC1160" s="174">
        <v>-1.7</v>
      </c>
      <c r="AD1160" s="174">
        <v>4.9000000000000004</v>
      </c>
      <c r="AF1160" s="26" t="e">
        <f t="shared" si="122"/>
        <v>#VALUE!</v>
      </c>
      <c r="AG1160" s="7"/>
      <c r="AH1160" s="7"/>
      <c r="AI1160" s="7"/>
      <c r="AJ1160" s="7"/>
      <c r="AK1160" s="7"/>
      <c r="AL1160" s="7"/>
      <c r="AN1160" s="26" t="e">
        <f t="shared" si="123"/>
        <v>#VALUE!</v>
      </c>
      <c r="AO1160" s="7"/>
      <c r="AP1160" s="7"/>
      <c r="AQ1160" s="7"/>
      <c r="AR1160" s="7"/>
      <c r="AS1160" s="7"/>
      <c r="AT1160" s="7"/>
      <c r="AV1160" s="26" t="e">
        <f t="shared" si="124"/>
        <v>#VALUE!</v>
      </c>
      <c r="AW1160" s="7"/>
      <c r="AX1160" s="7"/>
      <c r="AY1160" s="7"/>
      <c r="AZ1160" s="7"/>
      <c r="BA1160" s="7"/>
      <c r="BB1160" s="7"/>
    </row>
    <row r="1161" spans="1:54" x14ac:dyDescent="0.45">
      <c r="A1161" s="48" t="str">
        <f t="shared" si="125"/>
        <v xml:space="preserve"> </v>
      </c>
      <c r="B1161" s="60"/>
      <c r="C1161" s="61" t="e">
        <f>INDEX(($I$12:$N$1473,$Q$12:$V$1473,$Y$12:$AD$1473),$A1161-VLOOKUP($C$3,$CA$3:$CC$10,3,FALSE)+1,3,VLOOKUP($C$3,$CA$3:$CB$10,2,FALSE))</f>
        <v>#VALUE!</v>
      </c>
      <c r="D1161" s="61" t="e">
        <f>INDEX(($I$12:$N$1473,$Q$12:$V$1473,$Y$12:$AD$1473),$A1161-VLOOKUP($C$3,$CA$3:$CC$10,3,FALSE)+1,4,VLOOKUP($C$3,$CA$3:$CB$10,2,FALSE))</f>
        <v>#VALUE!</v>
      </c>
      <c r="E1161" s="61" t="e">
        <f>INDEX(($I$12:$N$1473,$Q$12:$V$1473,$Y$12:$AD$1473),$A1161-VLOOKUP($C$3,$CA$3:$CC$10,3,FALSE)+1,5,VLOOKUP($C$3,$CA$3:$CB$10,2,FALSE))</f>
        <v>#VALUE!</v>
      </c>
      <c r="F1161" s="62" t="e">
        <f>INDEX(($I$12:$N$1473,$Q$12:$V$1473,$Y$12:$AD$1473),$A1161-VLOOKUP($C$3,$CA$3:$CC$10,3,FALSE)+1,6,VLOOKUP($C$3,$CA$3:$CB$10,2,FALSE))</f>
        <v>#VALUE!</v>
      </c>
      <c r="G1161" s="30"/>
      <c r="H1161" s="26">
        <f t="shared" si="119"/>
        <v>43154</v>
      </c>
      <c r="I1161" s="7" t="s">
        <v>1169</v>
      </c>
      <c r="J1161" s="7" t="s">
        <v>20</v>
      </c>
      <c r="K1161" s="7">
        <v>16.399999999999999</v>
      </c>
      <c r="L1161" s="7"/>
      <c r="M1161" s="7">
        <v>-1.4</v>
      </c>
      <c r="N1161" s="7">
        <v>4.5999999999999996</v>
      </c>
      <c r="P1161" s="26">
        <f t="shared" si="120"/>
        <v>43154</v>
      </c>
      <c r="Q1161" s="7" t="s">
        <v>1169</v>
      </c>
      <c r="R1161" s="7" t="s">
        <v>20</v>
      </c>
      <c r="S1161" s="7"/>
      <c r="T1161" s="7"/>
      <c r="U1161" s="7"/>
      <c r="V1161" s="7"/>
      <c r="X1161" s="26">
        <f t="shared" si="121"/>
        <v>43154</v>
      </c>
      <c r="Y1161" s="174" t="s">
        <v>1169</v>
      </c>
      <c r="Z1161" s="174" t="s">
        <v>20</v>
      </c>
      <c r="AA1161" s="174">
        <v>17.45</v>
      </c>
      <c r="AB1161" s="174">
        <v>13.7</v>
      </c>
      <c r="AC1161" s="174">
        <v>-2.5</v>
      </c>
      <c r="AD1161" s="174">
        <v>3.6</v>
      </c>
      <c r="AF1161" s="26" t="e">
        <f t="shared" si="122"/>
        <v>#VALUE!</v>
      </c>
      <c r="AG1161" s="7"/>
      <c r="AH1161" s="7"/>
      <c r="AI1161" s="7"/>
      <c r="AJ1161" s="7"/>
      <c r="AK1161" s="7"/>
      <c r="AL1161" s="7"/>
      <c r="AN1161" s="26" t="e">
        <f t="shared" si="123"/>
        <v>#VALUE!</v>
      </c>
      <c r="AO1161" s="7"/>
      <c r="AP1161" s="7"/>
      <c r="AQ1161" s="7"/>
      <c r="AR1161" s="7"/>
      <c r="AS1161" s="7"/>
      <c r="AT1161" s="7"/>
      <c r="AV1161" s="26" t="e">
        <f t="shared" si="124"/>
        <v>#VALUE!</v>
      </c>
      <c r="AW1161" s="7"/>
      <c r="AX1161" s="7"/>
      <c r="AY1161" s="7"/>
      <c r="AZ1161" s="7"/>
      <c r="BA1161" s="7"/>
      <c r="BB1161" s="7"/>
    </row>
    <row r="1162" spans="1:54" x14ac:dyDescent="0.45">
      <c r="A1162" s="48" t="str">
        <f t="shared" si="125"/>
        <v xml:space="preserve"> </v>
      </c>
      <c r="B1162" s="60"/>
      <c r="C1162" s="61" t="e">
        <f>INDEX(($I$12:$N$1473,$Q$12:$V$1473,$Y$12:$AD$1473),$A1162-VLOOKUP($C$3,$CA$3:$CC$10,3,FALSE)+1,3,VLOOKUP($C$3,$CA$3:$CB$10,2,FALSE))</f>
        <v>#VALUE!</v>
      </c>
      <c r="D1162" s="61" t="e">
        <f>INDEX(($I$12:$N$1473,$Q$12:$V$1473,$Y$12:$AD$1473),$A1162-VLOOKUP($C$3,$CA$3:$CC$10,3,FALSE)+1,4,VLOOKUP($C$3,$CA$3:$CB$10,2,FALSE))</f>
        <v>#VALUE!</v>
      </c>
      <c r="E1162" s="61" t="e">
        <f>INDEX(($I$12:$N$1473,$Q$12:$V$1473,$Y$12:$AD$1473),$A1162-VLOOKUP($C$3,$CA$3:$CC$10,3,FALSE)+1,5,VLOOKUP($C$3,$CA$3:$CB$10,2,FALSE))</f>
        <v>#VALUE!</v>
      </c>
      <c r="F1162" s="62" t="e">
        <f>INDEX(($I$12:$N$1473,$Q$12:$V$1473,$Y$12:$AD$1473),$A1162-VLOOKUP($C$3,$CA$3:$CC$10,3,FALSE)+1,6,VLOOKUP($C$3,$CA$3:$CB$10,2,FALSE))</f>
        <v>#VALUE!</v>
      </c>
      <c r="G1162" s="30"/>
      <c r="H1162" s="26">
        <f t="shared" si="119"/>
        <v>43155</v>
      </c>
      <c r="I1162" s="7" t="s">
        <v>1170</v>
      </c>
      <c r="J1162" s="7" t="s">
        <v>20</v>
      </c>
      <c r="K1162" s="7">
        <v>15.35</v>
      </c>
      <c r="L1162" s="7"/>
      <c r="M1162" s="7">
        <v>-0.8</v>
      </c>
      <c r="N1162" s="7">
        <v>6.1</v>
      </c>
      <c r="P1162" s="26">
        <f t="shared" si="120"/>
        <v>43155</v>
      </c>
      <c r="Q1162" s="7" t="s">
        <v>1170</v>
      </c>
      <c r="R1162" s="7" t="s">
        <v>20</v>
      </c>
      <c r="S1162" s="7"/>
      <c r="T1162" s="7"/>
      <c r="U1162" s="7"/>
      <c r="V1162" s="7"/>
      <c r="X1162" s="26">
        <f t="shared" si="121"/>
        <v>43155</v>
      </c>
      <c r="Y1162" s="174" t="s">
        <v>1170</v>
      </c>
      <c r="Z1162" s="174" t="s">
        <v>20</v>
      </c>
      <c r="AA1162" s="174">
        <v>16.2</v>
      </c>
      <c r="AB1162" s="174">
        <v>13.7</v>
      </c>
      <c r="AC1162" s="174">
        <v>-2.2999999999999998</v>
      </c>
      <c r="AD1162" s="174">
        <v>5.9</v>
      </c>
      <c r="AF1162" s="26" t="e">
        <f t="shared" si="122"/>
        <v>#VALUE!</v>
      </c>
      <c r="AG1162" s="7"/>
      <c r="AH1162" s="7"/>
      <c r="AI1162" s="7"/>
      <c r="AJ1162" s="7"/>
      <c r="AK1162" s="7"/>
      <c r="AL1162" s="7"/>
      <c r="AN1162" s="26" t="e">
        <f t="shared" si="123"/>
        <v>#VALUE!</v>
      </c>
      <c r="AO1162" s="7"/>
      <c r="AP1162" s="7"/>
      <c r="AQ1162" s="7"/>
      <c r="AR1162" s="7"/>
      <c r="AS1162" s="7"/>
      <c r="AT1162" s="7"/>
      <c r="AV1162" s="26" t="e">
        <f t="shared" si="124"/>
        <v>#VALUE!</v>
      </c>
      <c r="AW1162" s="7"/>
      <c r="AX1162" s="7"/>
      <c r="AY1162" s="7"/>
      <c r="AZ1162" s="7"/>
      <c r="BA1162" s="7"/>
      <c r="BB1162" s="7"/>
    </row>
    <row r="1163" spans="1:54" x14ac:dyDescent="0.45">
      <c r="A1163" s="48" t="str">
        <f t="shared" si="125"/>
        <v xml:space="preserve"> </v>
      </c>
      <c r="B1163" s="60"/>
      <c r="C1163" s="61" t="e">
        <f>INDEX(($I$12:$N$1473,$Q$12:$V$1473,$Y$12:$AD$1473),$A1163-VLOOKUP($C$3,$CA$3:$CC$10,3,FALSE)+1,3,VLOOKUP($C$3,$CA$3:$CB$10,2,FALSE))</f>
        <v>#VALUE!</v>
      </c>
      <c r="D1163" s="61" t="e">
        <f>INDEX(($I$12:$N$1473,$Q$12:$V$1473,$Y$12:$AD$1473),$A1163-VLOOKUP($C$3,$CA$3:$CC$10,3,FALSE)+1,4,VLOOKUP($C$3,$CA$3:$CB$10,2,FALSE))</f>
        <v>#VALUE!</v>
      </c>
      <c r="E1163" s="61" t="e">
        <f>INDEX(($I$12:$N$1473,$Q$12:$V$1473,$Y$12:$AD$1473),$A1163-VLOOKUP($C$3,$CA$3:$CC$10,3,FALSE)+1,5,VLOOKUP($C$3,$CA$3:$CB$10,2,FALSE))</f>
        <v>#VALUE!</v>
      </c>
      <c r="F1163" s="62" t="e">
        <f>INDEX(($I$12:$N$1473,$Q$12:$V$1473,$Y$12:$AD$1473),$A1163-VLOOKUP($C$3,$CA$3:$CC$10,3,FALSE)+1,6,VLOOKUP($C$3,$CA$3:$CB$10,2,FALSE))</f>
        <v>#VALUE!</v>
      </c>
      <c r="G1163" s="30"/>
      <c r="H1163" s="26">
        <f t="shared" si="119"/>
        <v>43156</v>
      </c>
      <c r="I1163" s="7" t="s">
        <v>1171</v>
      </c>
      <c r="J1163" s="7" t="s">
        <v>20</v>
      </c>
      <c r="K1163" s="7">
        <v>17.2</v>
      </c>
      <c r="L1163" s="7"/>
      <c r="M1163" s="7">
        <v>-1.9</v>
      </c>
      <c r="N1163" s="7">
        <v>3.5</v>
      </c>
      <c r="P1163" s="26">
        <f t="shared" si="120"/>
        <v>43156</v>
      </c>
      <c r="Q1163" s="7" t="s">
        <v>1171</v>
      </c>
      <c r="R1163" s="7" t="s">
        <v>20</v>
      </c>
      <c r="S1163" s="7"/>
      <c r="T1163" s="7"/>
      <c r="U1163" s="7"/>
      <c r="V1163" s="7"/>
      <c r="X1163" s="26">
        <f t="shared" si="121"/>
        <v>43156</v>
      </c>
      <c r="Y1163" s="174" t="s">
        <v>1171</v>
      </c>
      <c r="Z1163" s="174" t="s">
        <v>20</v>
      </c>
      <c r="AA1163" s="174">
        <v>17.600000000000001</v>
      </c>
      <c r="AB1163" s="174">
        <v>13.7</v>
      </c>
      <c r="AC1163" s="174">
        <v>-2.4</v>
      </c>
      <c r="AD1163" s="174">
        <v>3.2</v>
      </c>
      <c r="AF1163" s="26" t="e">
        <f t="shared" si="122"/>
        <v>#VALUE!</v>
      </c>
      <c r="AG1163" s="7"/>
      <c r="AH1163" s="7"/>
      <c r="AI1163" s="7"/>
      <c r="AJ1163" s="7"/>
      <c r="AK1163" s="7"/>
      <c r="AL1163" s="7"/>
      <c r="AN1163" s="26" t="e">
        <f t="shared" si="123"/>
        <v>#VALUE!</v>
      </c>
      <c r="AO1163" s="7"/>
      <c r="AP1163" s="7"/>
      <c r="AQ1163" s="7"/>
      <c r="AR1163" s="7"/>
      <c r="AS1163" s="7"/>
      <c r="AT1163" s="7"/>
      <c r="AV1163" s="26" t="e">
        <f t="shared" si="124"/>
        <v>#VALUE!</v>
      </c>
      <c r="AW1163" s="7"/>
      <c r="AX1163" s="7"/>
      <c r="AY1163" s="7"/>
      <c r="AZ1163" s="7"/>
      <c r="BA1163" s="7"/>
      <c r="BB1163" s="7"/>
    </row>
    <row r="1164" spans="1:54" x14ac:dyDescent="0.45">
      <c r="A1164" s="48" t="str">
        <f t="shared" si="125"/>
        <v xml:space="preserve"> </v>
      </c>
      <c r="B1164" s="60"/>
      <c r="C1164" s="61" t="e">
        <f>INDEX(($I$12:$N$1473,$Q$12:$V$1473,$Y$12:$AD$1473),$A1164-VLOOKUP($C$3,$CA$3:$CC$10,3,FALSE)+1,3,VLOOKUP($C$3,$CA$3:$CB$10,2,FALSE))</f>
        <v>#VALUE!</v>
      </c>
      <c r="D1164" s="61" t="e">
        <f>INDEX(($I$12:$N$1473,$Q$12:$V$1473,$Y$12:$AD$1473),$A1164-VLOOKUP($C$3,$CA$3:$CC$10,3,FALSE)+1,4,VLOOKUP($C$3,$CA$3:$CB$10,2,FALSE))</f>
        <v>#VALUE!</v>
      </c>
      <c r="E1164" s="61" t="e">
        <f>INDEX(($I$12:$N$1473,$Q$12:$V$1473,$Y$12:$AD$1473),$A1164-VLOOKUP($C$3,$CA$3:$CC$10,3,FALSE)+1,5,VLOOKUP($C$3,$CA$3:$CB$10,2,FALSE))</f>
        <v>#VALUE!</v>
      </c>
      <c r="F1164" s="62" t="e">
        <f>INDEX(($I$12:$N$1473,$Q$12:$V$1473,$Y$12:$AD$1473),$A1164-VLOOKUP($C$3,$CA$3:$CC$10,3,FALSE)+1,6,VLOOKUP($C$3,$CA$3:$CB$10,2,FALSE))</f>
        <v>#VALUE!</v>
      </c>
      <c r="G1164" s="30"/>
      <c r="H1164" s="26">
        <f t="shared" si="119"/>
        <v>43157</v>
      </c>
      <c r="I1164" s="7" t="s">
        <v>1172</v>
      </c>
      <c r="J1164" s="7" t="s">
        <v>20</v>
      </c>
      <c r="K1164" s="7">
        <v>19.55</v>
      </c>
      <c r="L1164" s="7"/>
      <c r="M1164" s="7">
        <v>-3.8</v>
      </c>
      <c r="N1164" s="7">
        <v>0.7</v>
      </c>
      <c r="P1164" s="26">
        <f t="shared" si="120"/>
        <v>43157</v>
      </c>
      <c r="Q1164" s="7" t="s">
        <v>1172</v>
      </c>
      <c r="R1164" s="7" t="s">
        <v>20</v>
      </c>
      <c r="S1164" s="7"/>
      <c r="T1164" s="7"/>
      <c r="U1164" s="7"/>
      <c r="V1164" s="7"/>
      <c r="X1164" s="26">
        <f t="shared" si="121"/>
        <v>43157</v>
      </c>
      <c r="Y1164" s="174" t="s">
        <v>1172</v>
      </c>
      <c r="Z1164" s="174" t="s">
        <v>20</v>
      </c>
      <c r="AA1164" s="174">
        <v>20.45</v>
      </c>
      <c r="AB1164" s="174">
        <v>13.7</v>
      </c>
      <c r="AC1164" s="174">
        <v>-4.7</v>
      </c>
      <c r="AD1164" s="174">
        <v>-0.2</v>
      </c>
      <c r="AF1164" s="26" t="e">
        <f t="shared" si="122"/>
        <v>#VALUE!</v>
      </c>
      <c r="AG1164" s="7"/>
      <c r="AH1164" s="7"/>
      <c r="AI1164" s="7"/>
      <c r="AJ1164" s="7"/>
      <c r="AK1164" s="7"/>
      <c r="AL1164" s="7"/>
      <c r="AN1164" s="26" t="e">
        <f t="shared" si="123"/>
        <v>#VALUE!</v>
      </c>
      <c r="AO1164" s="7"/>
      <c r="AP1164" s="7"/>
      <c r="AQ1164" s="7"/>
      <c r="AR1164" s="7"/>
      <c r="AS1164" s="7"/>
      <c r="AT1164" s="7"/>
      <c r="AV1164" s="26" t="e">
        <f t="shared" si="124"/>
        <v>#VALUE!</v>
      </c>
      <c r="AW1164" s="7"/>
      <c r="AX1164" s="7"/>
      <c r="AY1164" s="7"/>
      <c r="AZ1164" s="7"/>
      <c r="BA1164" s="7"/>
      <c r="BB1164" s="7"/>
    </row>
    <row r="1165" spans="1:54" x14ac:dyDescent="0.45">
      <c r="A1165" s="48" t="str">
        <f t="shared" si="125"/>
        <v xml:space="preserve"> </v>
      </c>
      <c r="B1165" s="60"/>
      <c r="C1165" s="61" t="e">
        <f>INDEX(($I$12:$N$1473,$Q$12:$V$1473,$Y$12:$AD$1473),$A1165-VLOOKUP($C$3,$CA$3:$CC$10,3,FALSE)+1,3,VLOOKUP($C$3,$CA$3:$CB$10,2,FALSE))</f>
        <v>#VALUE!</v>
      </c>
      <c r="D1165" s="61" t="e">
        <f>INDEX(($I$12:$N$1473,$Q$12:$V$1473,$Y$12:$AD$1473),$A1165-VLOOKUP($C$3,$CA$3:$CC$10,3,FALSE)+1,4,VLOOKUP($C$3,$CA$3:$CB$10,2,FALSE))</f>
        <v>#VALUE!</v>
      </c>
      <c r="E1165" s="61" t="e">
        <f>INDEX(($I$12:$N$1473,$Q$12:$V$1473,$Y$12:$AD$1473),$A1165-VLOOKUP($C$3,$CA$3:$CC$10,3,FALSE)+1,5,VLOOKUP($C$3,$CA$3:$CB$10,2,FALSE))</f>
        <v>#VALUE!</v>
      </c>
      <c r="F1165" s="62" t="e">
        <f>INDEX(($I$12:$N$1473,$Q$12:$V$1473,$Y$12:$AD$1473),$A1165-VLOOKUP($C$3,$CA$3:$CC$10,3,FALSE)+1,6,VLOOKUP($C$3,$CA$3:$CB$10,2,FALSE))</f>
        <v>#VALUE!</v>
      </c>
      <c r="G1165" s="30"/>
      <c r="H1165" s="26">
        <f t="shared" ref="H1165:H1228" si="126">DATEVALUE(LEFT(I1165,10))</f>
        <v>43158</v>
      </c>
      <c r="I1165" s="7" t="s">
        <v>1173</v>
      </c>
      <c r="J1165" s="7" t="s">
        <v>20</v>
      </c>
      <c r="K1165" s="7">
        <v>21.55</v>
      </c>
      <c r="L1165" s="7"/>
      <c r="M1165" s="7">
        <v>-5.6</v>
      </c>
      <c r="N1165" s="7">
        <v>-1.5</v>
      </c>
      <c r="P1165" s="26">
        <f t="shared" ref="P1165:P1228" si="127">DATEVALUE(LEFT(Q1165,10))</f>
        <v>43158</v>
      </c>
      <c r="Q1165" s="7" t="s">
        <v>1173</v>
      </c>
      <c r="R1165" s="7" t="s">
        <v>20</v>
      </c>
      <c r="S1165" s="7"/>
      <c r="T1165" s="7"/>
      <c r="U1165" s="7"/>
      <c r="V1165" s="7"/>
      <c r="X1165" s="26">
        <f t="shared" ref="X1165:X1228" si="128">DATEVALUE(LEFT(Y1165,10))</f>
        <v>43158</v>
      </c>
      <c r="Y1165" s="174" t="s">
        <v>1173</v>
      </c>
      <c r="Z1165" s="174" t="s">
        <v>20</v>
      </c>
      <c r="AA1165" s="174">
        <v>22.2</v>
      </c>
      <c r="AB1165" s="174">
        <v>13.7</v>
      </c>
      <c r="AC1165" s="174">
        <v>-6.2</v>
      </c>
      <c r="AD1165" s="174">
        <v>-2.2000000000000002</v>
      </c>
      <c r="AF1165" s="26" t="e">
        <f t="shared" ref="AF1165:AF1228" si="129">DATEVALUE(LEFT(AG1165,10))</f>
        <v>#VALUE!</v>
      </c>
      <c r="AG1165" s="7"/>
      <c r="AH1165" s="7"/>
      <c r="AI1165" s="7"/>
      <c r="AJ1165" s="7"/>
      <c r="AK1165" s="7"/>
      <c r="AL1165" s="7"/>
      <c r="AN1165" s="26" t="e">
        <f t="shared" ref="AN1165:AN1228" si="130">DATEVALUE(LEFT(AO1165,10))</f>
        <v>#VALUE!</v>
      </c>
      <c r="AO1165" s="7"/>
      <c r="AP1165" s="7"/>
      <c r="AQ1165" s="7"/>
      <c r="AR1165" s="7"/>
      <c r="AS1165" s="7"/>
      <c r="AT1165" s="7"/>
      <c r="AV1165" s="26" t="e">
        <f t="shared" ref="AV1165:AV1228" si="131">DATEVALUE(LEFT(AW1165,10))</f>
        <v>#VALUE!</v>
      </c>
      <c r="AW1165" s="7"/>
      <c r="AX1165" s="7"/>
      <c r="AY1165" s="7"/>
      <c r="AZ1165" s="7"/>
      <c r="BA1165" s="7"/>
      <c r="BB1165" s="7"/>
    </row>
    <row r="1166" spans="1:54" x14ac:dyDescent="0.45">
      <c r="A1166" s="48" t="str">
        <f t="shared" ref="A1166:A1229" si="132">IF(A1165&lt;DATE(YEAR($E$9),MONTH($E$9),DAY($E$9)-1),DATE(YEAR(A1165),MONTH(A1165),DAY(A1165)+1)," ")</f>
        <v xml:space="preserve"> </v>
      </c>
      <c r="B1166" s="60"/>
      <c r="C1166" s="61" t="e">
        <f>INDEX(($I$12:$N$1473,$Q$12:$V$1473,$Y$12:$AD$1473),$A1166-VLOOKUP($C$3,$CA$3:$CC$10,3,FALSE)+1,3,VLOOKUP($C$3,$CA$3:$CB$10,2,FALSE))</f>
        <v>#VALUE!</v>
      </c>
      <c r="D1166" s="61" t="e">
        <f>INDEX(($I$12:$N$1473,$Q$12:$V$1473,$Y$12:$AD$1473),$A1166-VLOOKUP($C$3,$CA$3:$CC$10,3,FALSE)+1,4,VLOOKUP($C$3,$CA$3:$CB$10,2,FALSE))</f>
        <v>#VALUE!</v>
      </c>
      <c r="E1166" s="61" t="e">
        <f>INDEX(($I$12:$N$1473,$Q$12:$V$1473,$Y$12:$AD$1473),$A1166-VLOOKUP($C$3,$CA$3:$CC$10,3,FALSE)+1,5,VLOOKUP($C$3,$CA$3:$CB$10,2,FALSE))</f>
        <v>#VALUE!</v>
      </c>
      <c r="F1166" s="62" t="e">
        <f>INDEX(($I$12:$N$1473,$Q$12:$V$1473,$Y$12:$AD$1473),$A1166-VLOOKUP($C$3,$CA$3:$CC$10,3,FALSE)+1,6,VLOOKUP($C$3,$CA$3:$CB$10,2,FALSE))</f>
        <v>#VALUE!</v>
      </c>
      <c r="G1166" s="30"/>
      <c r="H1166" s="26">
        <f t="shared" si="126"/>
        <v>43159</v>
      </c>
      <c r="I1166" s="7" t="s">
        <v>1174</v>
      </c>
      <c r="J1166" s="7" t="s">
        <v>20</v>
      </c>
      <c r="K1166" s="7">
        <v>21.8</v>
      </c>
      <c r="L1166" s="7"/>
      <c r="M1166" s="7">
        <v>-7</v>
      </c>
      <c r="N1166" s="7">
        <v>-0.6</v>
      </c>
      <c r="P1166" s="26">
        <f t="shared" si="127"/>
        <v>43159</v>
      </c>
      <c r="Q1166" s="7" t="s">
        <v>1174</v>
      </c>
      <c r="R1166" s="7" t="s">
        <v>20</v>
      </c>
      <c r="S1166" s="7"/>
      <c r="T1166" s="7"/>
      <c r="U1166" s="7"/>
      <c r="V1166" s="7"/>
      <c r="X1166" s="26">
        <f t="shared" si="128"/>
        <v>43159</v>
      </c>
      <c r="Y1166" s="174" t="s">
        <v>1174</v>
      </c>
      <c r="Z1166" s="174" t="s">
        <v>20</v>
      </c>
      <c r="AA1166" s="174">
        <v>22.65</v>
      </c>
      <c r="AB1166" s="174">
        <v>13.7</v>
      </c>
      <c r="AC1166" s="174">
        <v>-8.5</v>
      </c>
      <c r="AD1166" s="174">
        <v>-0.8</v>
      </c>
      <c r="AF1166" s="26" t="e">
        <f t="shared" si="129"/>
        <v>#VALUE!</v>
      </c>
      <c r="AG1166" s="7"/>
      <c r="AH1166" s="7"/>
      <c r="AI1166" s="7"/>
      <c r="AJ1166" s="7"/>
      <c r="AK1166" s="7"/>
      <c r="AL1166" s="7"/>
      <c r="AN1166" s="26" t="e">
        <f t="shared" si="130"/>
        <v>#VALUE!</v>
      </c>
      <c r="AO1166" s="7"/>
      <c r="AP1166" s="7"/>
      <c r="AQ1166" s="7"/>
      <c r="AR1166" s="7"/>
      <c r="AS1166" s="7"/>
      <c r="AT1166" s="7"/>
      <c r="AV1166" s="26" t="e">
        <f t="shared" si="131"/>
        <v>#VALUE!</v>
      </c>
      <c r="AW1166" s="7"/>
      <c r="AX1166" s="7"/>
      <c r="AY1166" s="7"/>
      <c r="AZ1166" s="7"/>
      <c r="BA1166" s="7"/>
      <c r="BB1166" s="7"/>
    </row>
    <row r="1167" spans="1:54" x14ac:dyDescent="0.45">
      <c r="A1167" s="48" t="str">
        <f t="shared" si="132"/>
        <v xml:space="preserve"> </v>
      </c>
      <c r="B1167" s="60"/>
      <c r="C1167" s="61" t="e">
        <f>INDEX(($I$12:$N$1473,$Q$12:$V$1473,$Y$12:$AD$1473),$A1167-VLOOKUP($C$3,$CA$3:$CC$10,3,FALSE)+1,3,VLOOKUP($C$3,$CA$3:$CB$10,2,FALSE))</f>
        <v>#VALUE!</v>
      </c>
      <c r="D1167" s="61" t="e">
        <f>INDEX(($I$12:$N$1473,$Q$12:$V$1473,$Y$12:$AD$1473),$A1167-VLOOKUP($C$3,$CA$3:$CC$10,3,FALSE)+1,4,VLOOKUP($C$3,$CA$3:$CB$10,2,FALSE))</f>
        <v>#VALUE!</v>
      </c>
      <c r="E1167" s="61" t="e">
        <f>INDEX(($I$12:$N$1473,$Q$12:$V$1473,$Y$12:$AD$1473),$A1167-VLOOKUP($C$3,$CA$3:$CC$10,3,FALSE)+1,5,VLOOKUP($C$3,$CA$3:$CB$10,2,FALSE))</f>
        <v>#VALUE!</v>
      </c>
      <c r="F1167" s="62" t="e">
        <f>INDEX(($I$12:$N$1473,$Q$12:$V$1473,$Y$12:$AD$1473),$A1167-VLOOKUP($C$3,$CA$3:$CC$10,3,FALSE)+1,6,VLOOKUP($C$3,$CA$3:$CB$10,2,FALSE))</f>
        <v>#VALUE!</v>
      </c>
      <c r="G1167" s="30"/>
      <c r="H1167" s="26">
        <f t="shared" si="126"/>
        <v>43160</v>
      </c>
      <c r="I1167" s="7" t="s">
        <v>1175</v>
      </c>
      <c r="J1167" s="7" t="s">
        <v>20</v>
      </c>
      <c r="K1167" s="7">
        <v>18.95</v>
      </c>
      <c r="L1167" s="7"/>
      <c r="M1167" s="7">
        <v>-4.4000000000000004</v>
      </c>
      <c r="N1167" s="7">
        <v>2.5</v>
      </c>
      <c r="P1167" s="26">
        <f t="shared" si="127"/>
        <v>43160</v>
      </c>
      <c r="Q1167" s="7" t="s">
        <v>1175</v>
      </c>
      <c r="R1167" s="7" t="s">
        <v>20</v>
      </c>
      <c r="S1167" s="7"/>
      <c r="T1167" s="7"/>
      <c r="U1167" s="7"/>
      <c r="V1167" s="7"/>
      <c r="X1167" s="26">
        <f t="shared" si="128"/>
        <v>43160</v>
      </c>
      <c r="Y1167" s="174" t="s">
        <v>1175</v>
      </c>
      <c r="Z1167" s="174" t="s">
        <v>20</v>
      </c>
      <c r="AA1167" s="174">
        <v>19.149999999999999</v>
      </c>
      <c r="AB1167" s="174">
        <v>10.81</v>
      </c>
      <c r="AC1167" s="174">
        <v>-4.8</v>
      </c>
      <c r="AD1167" s="174">
        <v>2.5</v>
      </c>
      <c r="AF1167" s="26" t="e">
        <f t="shared" si="129"/>
        <v>#VALUE!</v>
      </c>
      <c r="AG1167" s="7"/>
      <c r="AH1167" s="7"/>
      <c r="AI1167" s="7"/>
      <c r="AJ1167" s="7"/>
      <c r="AK1167" s="7"/>
      <c r="AL1167" s="7"/>
      <c r="AN1167" s="26" t="e">
        <f t="shared" si="130"/>
        <v>#VALUE!</v>
      </c>
      <c r="AO1167" s="7"/>
      <c r="AP1167" s="7"/>
      <c r="AQ1167" s="7"/>
      <c r="AR1167" s="7"/>
      <c r="AS1167" s="7"/>
      <c r="AT1167" s="7"/>
      <c r="AV1167" s="26" t="e">
        <f t="shared" si="131"/>
        <v>#VALUE!</v>
      </c>
      <c r="AW1167" s="7"/>
      <c r="AX1167" s="7"/>
      <c r="AY1167" s="7"/>
      <c r="AZ1167" s="7"/>
      <c r="BA1167" s="7"/>
      <c r="BB1167" s="7"/>
    </row>
    <row r="1168" spans="1:54" x14ac:dyDescent="0.45">
      <c r="A1168" s="48" t="str">
        <f t="shared" si="132"/>
        <v xml:space="preserve"> </v>
      </c>
      <c r="B1168" s="60"/>
      <c r="C1168" s="61" t="e">
        <f>INDEX(($I$12:$N$1473,$Q$12:$V$1473,$Y$12:$AD$1473),$A1168-VLOOKUP($C$3,$CA$3:$CC$10,3,FALSE)+1,3,VLOOKUP($C$3,$CA$3:$CB$10,2,FALSE))</f>
        <v>#VALUE!</v>
      </c>
      <c r="D1168" s="61" t="e">
        <f>INDEX(($I$12:$N$1473,$Q$12:$V$1473,$Y$12:$AD$1473),$A1168-VLOOKUP($C$3,$CA$3:$CC$10,3,FALSE)+1,4,VLOOKUP($C$3,$CA$3:$CB$10,2,FALSE))</f>
        <v>#VALUE!</v>
      </c>
      <c r="E1168" s="61" t="e">
        <f>INDEX(($I$12:$N$1473,$Q$12:$V$1473,$Y$12:$AD$1473),$A1168-VLOOKUP($C$3,$CA$3:$CC$10,3,FALSE)+1,5,VLOOKUP($C$3,$CA$3:$CB$10,2,FALSE))</f>
        <v>#VALUE!</v>
      </c>
      <c r="F1168" s="62" t="e">
        <f>INDEX(($I$12:$N$1473,$Q$12:$V$1473,$Y$12:$AD$1473),$A1168-VLOOKUP($C$3,$CA$3:$CC$10,3,FALSE)+1,6,VLOOKUP($C$3,$CA$3:$CB$10,2,FALSE))</f>
        <v>#VALUE!</v>
      </c>
      <c r="G1168" s="30"/>
      <c r="H1168" s="26">
        <f t="shared" si="126"/>
        <v>43161</v>
      </c>
      <c r="I1168" s="7" t="s">
        <v>1176</v>
      </c>
      <c r="J1168" s="7" t="s">
        <v>20</v>
      </c>
      <c r="K1168" s="7">
        <v>12.75</v>
      </c>
      <c r="L1168" s="7"/>
      <c r="M1168" s="7">
        <v>1.1000000000000001</v>
      </c>
      <c r="N1168" s="7">
        <v>9.4</v>
      </c>
      <c r="P1168" s="26">
        <f t="shared" si="127"/>
        <v>43161</v>
      </c>
      <c r="Q1168" s="7" t="s">
        <v>1176</v>
      </c>
      <c r="R1168" s="7" t="s">
        <v>20</v>
      </c>
      <c r="S1168" s="7"/>
      <c r="T1168" s="7"/>
      <c r="U1168" s="7"/>
      <c r="V1168" s="7"/>
      <c r="X1168" s="26">
        <f t="shared" si="128"/>
        <v>43161</v>
      </c>
      <c r="Y1168" s="174" t="s">
        <v>1176</v>
      </c>
      <c r="Z1168" s="174" t="s">
        <v>20</v>
      </c>
      <c r="AA1168" s="174">
        <v>12.85</v>
      </c>
      <c r="AB1168" s="174">
        <v>10.81</v>
      </c>
      <c r="AC1168" s="174">
        <v>0.8</v>
      </c>
      <c r="AD1168" s="174">
        <v>9.5</v>
      </c>
      <c r="AF1168" s="26" t="e">
        <f t="shared" si="129"/>
        <v>#VALUE!</v>
      </c>
      <c r="AG1168" s="7"/>
      <c r="AH1168" s="7"/>
      <c r="AI1168" s="7"/>
      <c r="AJ1168" s="7"/>
      <c r="AK1168" s="7"/>
      <c r="AL1168" s="7"/>
      <c r="AN1168" s="26" t="e">
        <f t="shared" si="130"/>
        <v>#VALUE!</v>
      </c>
      <c r="AO1168" s="7"/>
      <c r="AP1168" s="7"/>
      <c r="AQ1168" s="7"/>
      <c r="AR1168" s="7"/>
      <c r="AS1168" s="7"/>
      <c r="AT1168" s="7"/>
      <c r="AV1168" s="26" t="e">
        <f t="shared" si="131"/>
        <v>#VALUE!</v>
      </c>
      <c r="AW1168" s="7"/>
      <c r="AX1168" s="7"/>
      <c r="AY1168" s="7"/>
      <c r="AZ1168" s="7"/>
      <c r="BA1168" s="7"/>
      <c r="BB1168" s="7"/>
    </row>
    <row r="1169" spans="1:54" x14ac:dyDescent="0.45">
      <c r="A1169" s="48" t="str">
        <f t="shared" si="132"/>
        <v xml:space="preserve"> </v>
      </c>
      <c r="B1169" s="60"/>
      <c r="C1169" s="61" t="e">
        <f>INDEX(($I$12:$N$1473,$Q$12:$V$1473,$Y$12:$AD$1473),$A1169-VLOOKUP($C$3,$CA$3:$CC$10,3,FALSE)+1,3,VLOOKUP($C$3,$CA$3:$CB$10,2,FALSE))</f>
        <v>#VALUE!</v>
      </c>
      <c r="D1169" s="61" t="e">
        <f>INDEX(($I$12:$N$1473,$Q$12:$V$1473,$Y$12:$AD$1473),$A1169-VLOOKUP($C$3,$CA$3:$CC$10,3,FALSE)+1,4,VLOOKUP($C$3,$CA$3:$CB$10,2,FALSE))</f>
        <v>#VALUE!</v>
      </c>
      <c r="E1169" s="61" t="e">
        <f>INDEX(($I$12:$N$1473,$Q$12:$V$1473,$Y$12:$AD$1473),$A1169-VLOOKUP($C$3,$CA$3:$CC$10,3,FALSE)+1,5,VLOOKUP($C$3,$CA$3:$CB$10,2,FALSE))</f>
        <v>#VALUE!</v>
      </c>
      <c r="F1169" s="62" t="e">
        <f>INDEX(($I$12:$N$1473,$Q$12:$V$1473,$Y$12:$AD$1473),$A1169-VLOOKUP($C$3,$CA$3:$CC$10,3,FALSE)+1,6,VLOOKUP($C$3,$CA$3:$CB$10,2,FALSE))</f>
        <v>#VALUE!</v>
      </c>
      <c r="G1169" s="30"/>
      <c r="H1169" s="26">
        <f t="shared" si="126"/>
        <v>43162</v>
      </c>
      <c r="I1169" s="7" t="s">
        <v>1177</v>
      </c>
      <c r="J1169" s="7" t="s">
        <v>20</v>
      </c>
      <c r="K1169" s="7">
        <v>11.65</v>
      </c>
      <c r="L1169" s="7"/>
      <c r="M1169" s="7">
        <v>1.6</v>
      </c>
      <c r="N1169" s="7">
        <v>11.1</v>
      </c>
      <c r="P1169" s="26">
        <f t="shared" si="127"/>
        <v>43162</v>
      </c>
      <c r="Q1169" s="7" t="s">
        <v>1177</v>
      </c>
      <c r="R1169" s="7" t="s">
        <v>20</v>
      </c>
      <c r="S1169" s="7"/>
      <c r="T1169" s="7"/>
      <c r="U1169" s="7"/>
      <c r="V1169" s="7"/>
      <c r="X1169" s="26">
        <f t="shared" si="128"/>
        <v>43162</v>
      </c>
      <c r="Y1169" s="174" t="s">
        <v>1177</v>
      </c>
      <c r="Z1169" s="174" t="s">
        <v>20</v>
      </c>
      <c r="AA1169" s="174">
        <v>12.35</v>
      </c>
      <c r="AB1169" s="174">
        <v>10.81</v>
      </c>
      <c r="AC1169" s="174">
        <v>0.2</v>
      </c>
      <c r="AD1169" s="174">
        <v>11.1</v>
      </c>
      <c r="AF1169" s="26" t="e">
        <f t="shared" si="129"/>
        <v>#VALUE!</v>
      </c>
      <c r="AG1169" s="7"/>
      <c r="AH1169" s="7"/>
      <c r="AI1169" s="7"/>
      <c r="AJ1169" s="7"/>
      <c r="AK1169" s="7"/>
      <c r="AL1169" s="7"/>
      <c r="AN1169" s="26" t="e">
        <f t="shared" si="130"/>
        <v>#VALUE!</v>
      </c>
      <c r="AO1169" s="7"/>
      <c r="AP1169" s="7"/>
      <c r="AQ1169" s="7"/>
      <c r="AR1169" s="7"/>
      <c r="AS1169" s="7"/>
      <c r="AT1169" s="7"/>
      <c r="AV1169" s="26" t="e">
        <f t="shared" si="131"/>
        <v>#VALUE!</v>
      </c>
      <c r="AW1169" s="7"/>
      <c r="AX1169" s="7"/>
      <c r="AY1169" s="7"/>
      <c r="AZ1169" s="7"/>
      <c r="BA1169" s="7"/>
      <c r="BB1169" s="7"/>
    </row>
    <row r="1170" spans="1:54" x14ac:dyDescent="0.45">
      <c r="A1170" s="48" t="str">
        <f t="shared" si="132"/>
        <v xml:space="preserve"> </v>
      </c>
      <c r="B1170" s="60"/>
      <c r="C1170" s="61" t="e">
        <f>INDEX(($I$12:$N$1473,$Q$12:$V$1473,$Y$12:$AD$1473),$A1170-VLOOKUP($C$3,$CA$3:$CC$10,3,FALSE)+1,3,VLOOKUP($C$3,$CA$3:$CB$10,2,FALSE))</f>
        <v>#VALUE!</v>
      </c>
      <c r="D1170" s="61" t="e">
        <f>INDEX(($I$12:$N$1473,$Q$12:$V$1473,$Y$12:$AD$1473),$A1170-VLOOKUP($C$3,$CA$3:$CC$10,3,FALSE)+1,4,VLOOKUP($C$3,$CA$3:$CB$10,2,FALSE))</f>
        <v>#VALUE!</v>
      </c>
      <c r="E1170" s="61" t="e">
        <f>INDEX(($I$12:$N$1473,$Q$12:$V$1473,$Y$12:$AD$1473),$A1170-VLOOKUP($C$3,$CA$3:$CC$10,3,FALSE)+1,5,VLOOKUP($C$3,$CA$3:$CB$10,2,FALSE))</f>
        <v>#VALUE!</v>
      </c>
      <c r="F1170" s="62" t="e">
        <f>INDEX(($I$12:$N$1473,$Q$12:$V$1473,$Y$12:$AD$1473),$A1170-VLOOKUP($C$3,$CA$3:$CC$10,3,FALSE)+1,6,VLOOKUP($C$3,$CA$3:$CB$10,2,FALSE))</f>
        <v>#VALUE!</v>
      </c>
      <c r="G1170" s="30"/>
      <c r="H1170" s="26">
        <f t="shared" si="126"/>
        <v>43163</v>
      </c>
      <c r="I1170" s="7" t="s">
        <v>1178</v>
      </c>
      <c r="J1170" s="7" t="s">
        <v>20</v>
      </c>
      <c r="K1170" s="7">
        <v>12</v>
      </c>
      <c r="L1170" s="7"/>
      <c r="M1170" s="7">
        <v>3.4</v>
      </c>
      <c r="N1170" s="7">
        <v>8.6</v>
      </c>
      <c r="P1170" s="26">
        <f t="shared" si="127"/>
        <v>43163</v>
      </c>
      <c r="Q1170" s="7" t="s">
        <v>1178</v>
      </c>
      <c r="R1170" s="7" t="s">
        <v>20</v>
      </c>
      <c r="S1170" s="7"/>
      <c r="T1170" s="7"/>
      <c r="U1170" s="7"/>
      <c r="V1170" s="7"/>
      <c r="X1170" s="26">
        <f t="shared" si="128"/>
        <v>43163</v>
      </c>
      <c r="Y1170" s="174" t="s">
        <v>1178</v>
      </c>
      <c r="Z1170" s="174" t="s">
        <v>20</v>
      </c>
      <c r="AA1170" s="174">
        <v>12.75</v>
      </c>
      <c r="AB1170" s="174">
        <v>10.81</v>
      </c>
      <c r="AC1170" s="174">
        <v>2.2000000000000002</v>
      </c>
      <c r="AD1170" s="174">
        <v>8.3000000000000007</v>
      </c>
      <c r="AF1170" s="26" t="e">
        <f t="shared" si="129"/>
        <v>#VALUE!</v>
      </c>
      <c r="AG1170" s="7"/>
      <c r="AH1170" s="7"/>
      <c r="AI1170" s="7"/>
      <c r="AJ1170" s="7"/>
      <c r="AK1170" s="7"/>
      <c r="AL1170" s="7"/>
      <c r="AN1170" s="26" t="e">
        <f t="shared" si="130"/>
        <v>#VALUE!</v>
      </c>
      <c r="AO1170" s="7"/>
      <c r="AP1170" s="7"/>
      <c r="AQ1170" s="7"/>
      <c r="AR1170" s="7"/>
      <c r="AS1170" s="7"/>
      <c r="AT1170" s="7"/>
      <c r="AV1170" s="26" t="e">
        <f t="shared" si="131"/>
        <v>#VALUE!</v>
      </c>
      <c r="AW1170" s="7"/>
      <c r="AX1170" s="7"/>
      <c r="AY1170" s="7"/>
      <c r="AZ1170" s="7"/>
      <c r="BA1170" s="7"/>
      <c r="BB1170" s="7"/>
    </row>
    <row r="1171" spans="1:54" x14ac:dyDescent="0.45">
      <c r="A1171" s="48" t="str">
        <f t="shared" si="132"/>
        <v xml:space="preserve"> </v>
      </c>
      <c r="B1171" s="60"/>
      <c r="C1171" s="61" t="e">
        <f>INDEX(($I$12:$N$1473,$Q$12:$V$1473,$Y$12:$AD$1473),$A1171-VLOOKUP($C$3,$CA$3:$CC$10,3,FALSE)+1,3,VLOOKUP($C$3,$CA$3:$CB$10,2,FALSE))</f>
        <v>#VALUE!</v>
      </c>
      <c r="D1171" s="61" t="e">
        <f>INDEX(($I$12:$N$1473,$Q$12:$V$1473,$Y$12:$AD$1473),$A1171-VLOOKUP($C$3,$CA$3:$CC$10,3,FALSE)+1,4,VLOOKUP($C$3,$CA$3:$CB$10,2,FALSE))</f>
        <v>#VALUE!</v>
      </c>
      <c r="E1171" s="61" t="e">
        <f>INDEX(($I$12:$N$1473,$Q$12:$V$1473,$Y$12:$AD$1473),$A1171-VLOOKUP($C$3,$CA$3:$CC$10,3,FALSE)+1,5,VLOOKUP($C$3,$CA$3:$CB$10,2,FALSE))</f>
        <v>#VALUE!</v>
      </c>
      <c r="F1171" s="62" t="e">
        <f>INDEX(($I$12:$N$1473,$Q$12:$V$1473,$Y$12:$AD$1473),$A1171-VLOOKUP($C$3,$CA$3:$CC$10,3,FALSE)+1,6,VLOOKUP($C$3,$CA$3:$CB$10,2,FALSE))</f>
        <v>#VALUE!</v>
      </c>
      <c r="G1171" s="30"/>
      <c r="H1171" s="26">
        <f t="shared" si="126"/>
        <v>43164</v>
      </c>
      <c r="I1171" s="7" t="s">
        <v>1179</v>
      </c>
      <c r="J1171" s="7" t="s">
        <v>20</v>
      </c>
      <c r="K1171" s="7">
        <v>9.1999999999999993</v>
      </c>
      <c r="L1171" s="7"/>
      <c r="M1171" s="7">
        <v>5</v>
      </c>
      <c r="N1171" s="7">
        <v>12.6</v>
      </c>
      <c r="P1171" s="26">
        <f t="shared" si="127"/>
        <v>43164</v>
      </c>
      <c r="Q1171" s="7" t="s">
        <v>1179</v>
      </c>
      <c r="R1171" s="7" t="s">
        <v>20</v>
      </c>
      <c r="S1171" s="7"/>
      <c r="T1171" s="7"/>
      <c r="U1171" s="7"/>
      <c r="V1171" s="7"/>
      <c r="X1171" s="26">
        <f t="shared" si="128"/>
        <v>43164</v>
      </c>
      <c r="Y1171" s="174" t="s">
        <v>1179</v>
      </c>
      <c r="Z1171" s="174" t="s">
        <v>20</v>
      </c>
      <c r="AA1171" s="174">
        <v>9.1999999999999993</v>
      </c>
      <c r="AB1171" s="174">
        <v>10.81</v>
      </c>
      <c r="AC1171" s="174">
        <v>4.4000000000000004</v>
      </c>
      <c r="AD1171" s="174">
        <v>13.2</v>
      </c>
      <c r="AF1171" s="26" t="e">
        <f t="shared" si="129"/>
        <v>#VALUE!</v>
      </c>
      <c r="AG1171" s="7"/>
      <c r="AH1171" s="7"/>
      <c r="AI1171" s="7"/>
      <c r="AJ1171" s="7"/>
      <c r="AK1171" s="7"/>
      <c r="AL1171" s="7"/>
      <c r="AN1171" s="26" t="e">
        <f t="shared" si="130"/>
        <v>#VALUE!</v>
      </c>
      <c r="AO1171" s="7"/>
      <c r="AP1171" s="7"/>
      <c r="AQ1171" s="7"/>
      <c r="AR1171" s="7"/>
      <c r="AS1171" s="7"/>
      <c r="AT1171" s="7"/>
      <c r="AV1171" s="26" t="e">
        <f t="shared" si="131"/>
        <v>#VALUE!</v>
      </c>
      <c r="AW1171" s="7"/>
      <c r="AX1171" s="7"/>
      <c r="AY1171" s="7"/>
      <c r="AZ1171" s="7"/>
      <c r="BA1171" s="7"/>
      <c r="BB1171" s="7"/>
    </row>
    <row r="1172" spans="1:54" x14ac:dyDescent="0.45">
      <c r="A1172" s="48" t="str">
        <f t="shared" si="132"/>
        <v xml:space="preserve"> </v>
      </c>
      <c r="B1172" s="60"/>
      <c r="C1172" s="61" t="e">
        <f>INDEX(($I$12:$N$1473,$Q$12:$V$1473,$Y$12:$AD$1473),$A1172-VLOOKUP($C$3,$CA$3:$CC$10,3,FALSE)+1,3,VLOOKUP($C$3,$CA$3:$CB$10,2,FALSE))</f>
        <v>#VALUE!</v>
      </c>
      <c r="D1172" s="61" t="e">
        <f>INDEX(($I$12:$N$1473,$Q$12:$V$1473,$Y$12:$AD$1473),$A1172-VLOOKUP($C$3,$CA$3:$CC$10,3,FALSE)+1,4,VLOOKUP($C$3,$CA$3:$CB$10,2,FALSE))</f>
        <v>#VALUE!</v>
      </c>
      <c r="E1172" s="61" t="e">
        <f>INDEX(($I$12:$N$1473,$Q$12:$V$1473,$Y$12:$AD$1473),$A1172-VLOOKUP($C$3,$CA$3:$CC$10,3,FALSE)+1,5,VLOOKUP($C$3,$CA$3:$CB$10,2,FALSE))</f>
        <v>#VALUE!</v>
      </c>
      <c r="F1172" s="62" t="e">
        <f>INDEX(($I$12:$N$1473,$Q$12:$V$1473,$Y$12:$AD$1473),$A1172-VLOOKUP($C$3,$CA$3:$CC$10,3,FALSE)+1,6,VLOOKUP($C$3,$CA$3:$CB$10,2,FALSE))</f>
        <v>#VALUE!</v>
      </c>
      <c r="G1172" s="30"/>
      <c r="H1172" s="26">
        <f t="shared" si="126"/>
        <v>43165</v>
      </c>
      <c r="I1172" s="7" t="s">
        <v>1180</v>
      </c>
      <c r="J1172" s="7" t="s">
        <v>20</v>
      </c>
      <c r="K1172" s="7">
        <v>9.15</v>
      </c>
      <c r="L1172" s="7"/>
      <c r="M1172" s="7">
        <v>6</v>
      </c>
      <c r="N1172" s="7">
        <v>11.7</v>
      </c>
      <c r="P1172" s="26">
        <f t="shared" si="127"/>
        <v>43165</v>
      </c>
      <c r="Q1172" s="7" t="s">
        <v>1180</v>
      </c>
      <c r="R1172" s="7" t="s">
        <v>20</v>
      </c>
      <c r="S1172" s="7"/>
      <c r="T1172" s="7"/>
      <c r="U1172" s="7"/>
      <c r="V1172" s="7"/>
      <c r="X1172" s="26">
        <f t="shared" si="128"/>
        <v>43165</v>
      </c>
      <c r="Y1172" s="174" t="s">
        <v>1180</v>
      </c>
      <c r="Z1172" s="174" t="s">
        <v>20</v>
      </c>
      <c r="AA1172" s="174">
        <v>9.5</v>
      </c>
      <c r="AB1172" s="174">
        <v>10.81</v>
      </c>
      <c r="AC1172" s="174">
        <v>5</v>
      </c>
      <c r="AD1172" s="174">
        <v>12</v>
      </c>
      <c r="AF1172" s="26" t="e">
        <f t="shared" si="129"/>
        <v>#VALUE!</v>
      </c>
      <c r="AG1172" s="7"/>
      <c r="AH1172" s="7"/>
      <c r="AI1172" s="7"/>
      <c r="AJ1172" s="7"/>
      <c r="AK1172" s="7"/>
      <c r="AL1172" s="7"/>
      <c r="AN1172" s="26" t="e">
        <f t="shared" si="130"/>
        <v>#VALUE!</v>
      </c>
      <c r="AO1172" s="7"/>
      <c r="AP1172" s="7"/>
      <c r="AQ1172" s="7"/>
      <c r="AR1172" s="7"/>
      <c r="AS1172" s="7"/>
      <c r="AT1172" s="7"/>
      <c r="AV1172" s="26" t="e">
        <f t="shared" si="131"/>
        <v>#VALUE!</v>
      </c>
      <c r="AW1172" s="7"/>
      <c r="AX1172" s="7"/>
      <c r="AY1172" s="7"/>
      <c r="AZ1172" s="7"/>
      <c r="BA1172" s="7"/>
      <c r="BB1172" s="7"/>
    </row>
    <row r="1173" spans="1:54" x14ac:dyDescent="0.45">
      <c r="A1173" s="48" t="str">
        <f t="shared" si="132"/>
        <v xml:space="preserve"> </v>
      </c>
      <c r="B1173" s="60"/>
      <c r="C1173" s="61" t="e">
        <f>INDEX(($I$12:$N$1473,$Q$12:$V$1473,$Y$12:$AD$1473),$A1173-VLOOKUP($C$3,$CA$3:$CC$10,3,FALSE)+1,3,VLOOKUP($C$3,$CA$3:$CB$10,2,FALSE))</f>
        <v>#VALUE!</v>
      </c>
      <c r="D1173" s="61" t="e">
        <f>INDEX(($I$12:$N$1473,$Q$12:$V$1473,$Y$12:$AD$1473),$A1173-VLOOKUP($C$3,$CA$3:$CC$10,3,FALSE)+1,4,VLOOKUP($C$3,$CA$3:$CB$10,2,FALSE))</f>
        <v>#VALUE!</v>
      </c>
      <c r="E1173" s="61" t="e">
        <f>INDEX(($I$12:$N$1473,$Q$12:$V$1473,$Y$12:$AD$1473),$A1173-VLOOKUP($C$3,$CA$3:$CC$10,3,FALSE)+1,5,VLOOKUP($C$3,$CA$3:$CB$10,2,FALSE))</f>
        <v>#VALUE!</v>
      </c>
      <c r="F1173" s="62" t="e">
        <f>INDEX(($I$12:$N$1473,$Q$12:$V$1473,$Y$12:$AD$1473),$A1173-VLOOKUP($C$3,$CA$3:$CC$10,3,FALSE)+1,6,VLOOKUP($C$3,$CA$3:$CB$10,2,FALSE))</f>
        <v>#VALUE!</v>
      </c>
      <c r="G1173" s="30"/>
      <c r="H1173" s="26">
        <f t="shared" si="126"/>
        <v>43166</v>
      </c>
      <c r="I1173" s="7" t="s">
        <v>1181</v>
      </c>
      <c r="J1173" s="7" t="s">
        <v>20</v>
      </c>
      <c r="K1173" s="7">
        <v>10.9</v>
      </c>
      <c r="L1173" s="7"/>
      <c r="M1173" s="7">
        <v>3.8</v>
      </c>
      <c r="N1173" s="7">
        <v>10.4</v>
      </c>
      <c r="P1173" s="26">
        <f t="shared" si="127"/>
        <v>43166</v>
      </c>
      <c r="Q1173" s="7" t="s">
        <v>1181</v>
      </c>
      <c r="R1173" s="7" t="s">
        <v>20</v>
      </c>
      <c r="S1173" s="7"/>
      <c r="T1173" s="7"/>
      <c r="U1173" s="7"/>
      <c r="V1173" s="7"/>
      <c r="X1173" s="26">
        <f t="shared" si="128"/>
        <v>43166</v>
      </c>
      <c r="Y1173" s="174" t="s">
        <v>1181</v>
      </c>
      <c r="Z1173" s="174" t="s">
        <v>20</v>
      </c>
      <c r="AA1173" s="174">
        <v>10.9</v>
      </c>
      <c r="AB1173" s="174">
        <v>10.81</v>
      </c>
      <c r="AC1173" s="174">
        <v>3.3</v>
      </c>
      <c r="AD1173" s="174">
        <v>10.9</v>
      </c>
      <c r="AF1173" s="26" t="e">
        <f t="shared" si="129"/>
        <v>#VALUE!</v>
      </c>
      <c r="AG1173" s="7"/>
      <c r="AH1173" s="7"/>
      <c r="AI1173" s="7"/>
      <c r="AJ1173" s="7"/>
      <c r="AK1173" s="7"/>
      <c r="AL1173" s="7"/>
      <c r="AN1173" s="26" t="e">
        <f t="shared" si="130"/>
        <v>#VALUE!</v>
      </c>
      <c r="AO1173" s="7"/>
      <c r="AP1173" s="7"/>
      <c r="AQ1173" s="7"/>
      <c r="AR1173" s="7"/>
      <c r="AS1173" s="7"/>
      <c r="AT1173" s="7"/>
      <c r="AV1173" s="26" t="e">
        <f t="shared" si="131"/>
        <v>#VALUE!</v>
      </c>
      <c r="AW1173" s="7"/>
      <c r="AX1173" s="7"/>
      <c r="AY1173" s="7"/>
      <c r="AZ1173" s="7"/>
      <c r="BA1173" s="7"/>
      <c r="BB1173" s="7"/>
    </row>
    <row r="1174" spans="1:54" x14ac:dyDescent="0.45">
      <c r="A1174" s="48" t="str">
        <f t="shared" si="132"/>
        <v xml:space="preserve"> </v>
      </c>
      <c r="B1174" s="60"/>
      <c r="C1174" s="61" t="e">
        <f>INDEX(($I$12:$N$1473,$Q$12:$V$1473,$Y$12:$AD$1473),$A1174-VLOOKUP($C$3,$CA$3:$CC$10,3,FALSE)+1,3,VLOOKUP($C$3,$CA$3:$CB$10,2,FALSE))</f>
        <v>#VALUE!</v>
      </c>
      <c r="D1174" s="61" t="e">
        <f>INDEX(($I$12:$N$1473,$Q$12:$V$1473,$Y$12:$AD$1473),$A1174-VLOOKUP($C$3,$CA$3:$CC$10,3,FALSE)+1,4,VLOOKUP($C$3,$CA$3:$CB$10,2,FALSE))</f>
        <v>#VALUE!</v>
      </c>
      <c r="E1174" s="61" t="e">
        <f>INDEX(($I$12:$N$1473,$Q$12:$V$1473,$Y$12:$AD$1473),$A1174-VLOOKUP($C$3,$CA$3:$CC$10,3,FALSE)+1,5,VLOOKUP($C$3,$CA$3:$CB$10,2,FALSE))</f>
        <v>#VALUE!</v>
      </c>
      <c r="F1174" s="62" t="e">
        <f>INDEX(($I$12:$N$1473,$Q$12:$V$1473,$Y$12:$AD$1473),$A1174-VLOOKUP($C$3,$CA$3:$CC$10,3,FALSE)+1,6,VLOOKUP($C$3,$CA$3:$CB$10,2,FALSE))</f>
        <v>#VALUE!</v>
      </c>
      <c r="G1174" s="30"/>
      <c r="H1174" s="26">
        <f t="shared" si="126"/>
        <v>43167</v>
      </c>
      <c r="I1174" s="7" t="s">
        <v>1182</v>
      </c>
      <c r="J1174" s="7" t="s">
        <v>20</v>
      </c>
      <c r="K1174" s="7">
        <v>10.75</v>
      </c>
      <c r="L1174" s="7"/>
      <c r="M1174" s="7">
        <v>3.9</v>
      </c>
      <c r="N1174" s="7">
        <v>10.6</v>
      </c>
      <c r="P1174" s="26">
        <f t="shared" si="127"/>
        <v>43167</v>
      </c>
      <c r="Q1174" s="7" t="s">
        <v>1182</v>
      </c>
      <c r="R1174" s="7" t="s">
        <v>20</v>
      </c>
      <c r="S1174" s="7"/>
      <c r="T1174" s="7"/>
      <c r="U1174" s="7"/>
      <c r="V1174" s="7"/>
      <c r="X1174" s="26">
        <f t="shared" si="128"/>
        <v>43167</v>
      </c>
      <c r="Y1174" s="174" t="s">
        <v>1182</v>
      </c>
      <c r="Z1174" s="174" t="s">
        <v>20</v>
      </c>
      <c r="AA1174" s="174">
        <v>11</v>
      </c>
      <c r="AB1174" s="174">
        <v>10.81</v>
      </c>
      <c r="AC1174" s="174">
        <v>3.3</v>
      </c>
      <c r="AD1174" s="174">
        <v>10.7</v>
      </c>
      <c r="AF1174" s="26" t="e">
        <f t="shared" si="129"/>
        <v>#VALUE!</v>
      </c>
      <c r="AG1174" s="7"/>
      <c r="AH1174" s="7"/>
      <c r="AI1174" s="7"/>
      <c r="AJ1174" s="7"/>
      <c r="AK1174" s="7"/>
      <c r="AL1174" s="7"/>
      <c r="AN1174" s="26" t="e">
        <f t="shared" si="130"/>
        <v>#VALUE!</v>
      </c>
      <c r="AO1174" s="7"/>
      <c r="AP1174" s="7"/>
      <c r="AQ1174" s="7"/>
      <c r="AR1174" s="7"/>
      <c r="AS1174" s="7"/>
      <c r="AT1174" s="7"/>
      <c r="AV1174" s="26" t="e">
        <f t="shared" si="131"/>
        <v>#VALUE!</v>
      </c>
      <c r="AW1174" s="7"/>
      <c r="AX1174" s="7"/>
      <c r="AY1174" s="7"/>
      <c r="AZ1174" s="7"/>
      <c r="BA1174" s="7"/>
      <c r="BB1174" s="7"/>
    </row>
    <row r="1175" spans="1:54" x14ac:dyDescent="0.45">
      <c r="A1175" s="48" t="str">
        <f t="shared" si="132"/>
        <v xml:space="preserve"> </v>
      </c>
      <c r="B1175" s="60"/>
      <c r="C1175" s="61" t="e">
        <f>INDEX(($I$12:$N$1473,$Q$12:$V$1473,$Y$12:$AD$1473),$A1175-VLOOKUP($C$3,$CA$3:$CC$10,3,FALSE)+1,3,VLOOKUP($C$3,$CA$3:$CB$10,2,FALSE))</f>
        <v>#VALUE!</v>
      </c>
      <c r="D1175" s="61" t="e">
        <f>INDEX(($I$12:$N$1473,$Q$12:$V$1473,$Y$12:$AD$1473),$A1175-VLOOKUP($C$3,$CA$3:$CC$10,3,FALSE)+1,4,VLOOKUP($C$3,$CA$3:$CB$10,2,FALSE))</f>
        <v>#VALUE!</v>
      </c>
      <c r="E1175" s="61" t="e">
        <f>INDEX(($I$12:$N$1473,$Q$12:$V$1473,$Y$12:$AD$1473),$A1175-VLOOKUP($C$3,$CA$3:$CC$10,3,FALSE)+1,5,VLOOKUP($C$3,$CA$3:$CB$10,2,FALSE))</f>
        <v>#VALUE!</v>
      </c>
      <c r="F1175" s="62" t="e">
        <f>INDEX(($I$12:$N$1473,$Q$12:$V$1473,$Y$12:$AD$1473),$A1175-VLOOKUP($C$3,$CA$3:$CC$10,3,FALSE)+1,6,VLOOKUP($C$3,$CA$3:$CB$10,2,FALSE))</f>
        <v>#VALUE!</v>
      </c>
      <c r="G1175" s="30"/>
      <c r="H1175" s="26">
        <f t="shared" si="126"/>
        <v>43168</v>
      </c>
      <c r="I1175" s="7" t="s">
        <v>1183</v>
      </c>
      <c r="J1175" s="7" t="s">
        <v>20</v>
      </c>
      <c r="K1175" s="7">
        <v>7.55</v>
      </c>
      <c r="L1175" s="7"/>
      <c r="M1175" s="7">
        <v>6.1</v>
      </c>
      <c r="N1175" s="7">
        <v>14.8</v>
      </c>
      <c r="P1175" s="26">
        <f t="shared" si="127"/>
        <v>43168</v>
      </c>
      <c r="Q1175" s="7" t="s">
        <v>1183</v>
      </c>
      <c r="R1175" s="7" t="s">
        <v>20</v>
      </c>
      <c r="S1175" s="7"/>
      <c r="T1175" s="7"/>
      <c r="U1175" s="7"/>
      <c r="V1175" s="7"/>
      <c r="X1175" s="26">
        <f t="shared" si="128"/>
        <v>43168</v>
      </c>
      <c r="Y1175" s="174" t="s">
        <v>1183</v>
      </c>
      <c r="Z1175" s="174" t="s">
        <v>20</v>
      </c>
      <c r="AA1175" s="174">
        <v>8.4499999999999993</v>
      </c>
      <c r="AB1175" s="174">
        <v>10.81</v>
      </c>
      <c r="AC1175" s="174">
        <v>5.0999999999999996</v>
      </c>
      <c r="AD1175" s="174">
        <v>14</v>
      </c>
      <c r="AF1175" s="26" t="e">
        <f t="shared" si="129"/>
        <v>#VALUE!</v>
      </c>
      <c r="AG1175" s="7"/>
      <c r="AH1175" s="7"/>
      <c r="AI1175" s="7"/>
      <c r="AJ1175" s="7"/>
      <c r="AK1175" s="7"/>
      <c r="AL1175" s="7"/>
      <c r="AN1175" s="26" t="e">
        <f t="shared" si="130"/>
        <v>#VALUE!</v>
      </c>
      <c r="AO1175" s="7"/>
      <c r="AP1175" s="7"/>
      <c r="AQ1175" s="7"/>
      <c r="AR1175" s="7"/>
      <c r="AS1175" s="7"/>
      <c r="AT1175" s="7"/>
      <c r="AV1175" s="26" t="e">
        <f t="shared" si="131"/>
        <v>#VALUE!</v>
      </c>
      <c r="AW1175" s="7"/>
      <c r="AX1175" s="7"/>
      <c r="AY1175" s="7"/>
      <c r="AZ1175" s="7"/>
      <c r="BA1175" s="7"/>
      <c r="BB1175" s="7"/>
    </row>
    <row r="1176" spans="1:54" x14ac:dyDescent="0.45">
      <c r="A1176" s="48" t="str">
        <f t="shared" si="132"/>
        <v xml:space="preserve"> </v>
      </c>
      <c r="B1176" s="60"/>
      <c r="C1176" s="61" t="e">
        <f>INDEX(($I$12:$N$1473,$Q$12:$V$1473,$Y$12:$AD$1473),$A1176-VLOOKUP($C$3,$CA$3:$CC$10,3,FALSE)+1,3,VLOOKUP($C$3,$CA$3:$CB$10,2,FALSE))</f>
        <v>#VALUE!</v>
      </c>
      <c r="D1176" s="61" t="e">
        <f>INDEX(($I$12:$N$1473,$Q$12:$V$1473,$Y$12:$AD$1473),$A1176-VLOOKUP($C$3,$CA$3:$CC$10,3,FALSE)+1,4,VLOOKUP($C$3,$CA$3:$CB$10,2,FALSE))</f>
        <v>#VALUE!</v>
      </c>
      <c r="E1176" s="61" t="e">
        <f>INDEX(($I$12:$N$1473,$Q$12:$V$1473,$Y$12:$AD$1473),$A1176-VLOOKUP($C$3,$CA$3:$CC$10,3,FALSE)+1,5,VLOOKUP($C$3,$CA$3:$CB$10,2,FALSE))</f>
        <v>#VALUE!</v>
      </c>
      <c r="F1176" s="62" t="e">
        <f>INDEX(($I$12:$N$1473,$Q$12:$V$1473,$Y$12:$AD$1473),$A1176-VLOOKUP($C$3,$CA$3:$CC$10,3,FALSE)+1,6,VLOOKUP($C$3,$CA$3:$CB$10,2,FALSE))</f>
        <v>#VALUE!</v>
      </c>
      <c r="G1176" s="30"/>
      <c r="H1176" s="26">
        <f t="shared" si="126"/>
        <v>43169</v>
      </c>
      <c r="I1176" s="7" t="s">
        <v>1184</v>
      </c>
      <c r="J1176" s="7" t="s">
        <v>20</v>
      </c>
      <c r="K1176" s="7">
        <v>3.85</v>
      </c>
      <c r="L1176" s="7"/>
      <c r="M1176" s="7">
        <v>10.9</v>
      </c>
      <c r="N1176" s="7">
        <v>17.399999999999999</v>
      </c>
      <c r="P1176" s="26">
        <f t="shared" si="127"/>
        <v>43169</v>
      </c>
      <c r="Q1176" s="7" t="s">
        <v>1184</v>
      </c>
      <c r="R1176" s="7" t="s">
        <v>20</v>
      </c>
      <c r="S1176" s="7"/>
      <c r="T1176" s="7"/>
      <c r="U1176" s="7"/>
      <c r="V1176" s="7"/>
      <c r="X1176" s="26">
        <f t="shared" si="128"/>
        <v>43169</v>
      </c>
      <c r="Y1176" s="174" t="s">
        <v>1184</v>
      </c>
      <c r="Z1176" s="174" t="s">
        <v>20</v>
      </c>
      <c r="AA1176" s="174">
        <v>3.95</v>
      </c>
      <c r="AB1176" s="174">
        <v>10.81</v>
      </c>
      <c r="AC1176" s="174">
        <v>10.3</v>
      </c>
      <c r="AD1176" s="174">
        <v>17.8</v>
      </c>
      <c r="AF1176" s="26" t="e">
        <f t="shared" si="129"/>
        <v>#VALUE!</v>
      </c>
      <c r="AG1176" s="7"/>
      <c r="AH1176" s="7"/>
      <c r="AI1176" s="7"/>
      <c r="AJ1176" s="7"/>
      <c r="AK1176" s="7"/>
      <c r="AL1176" s="7"/>
      <c r="AN1176" s="26" t="e">
        <f t="shared" si="130"/>
        <v>#VALUE!</v>
      </c>
      <c r="AO1176" s="7"/>
      <c r="AP1176" s="7"/>
      <c r="AQ1176" s="7"/>
      <c r="AR1176" s="7"/>
      <c r="AS1176" s="7"/>
      <c r="AT1176" s="7"/>
      <c r="AV1176" s="26" t="e">
        <f t="shared" si="131"/>
        <v>#VALUE!</v>
      </c>
      <c r="AW1176" s="7"/>
      <c r="AX1176" s="7"/>
      <c r="AY1176" s="7"/>
      <c r="AZ1176" s="7"/>
      <c r="BA1176" s="7"/>
      <c r="BB1176" s="7"/>
    </row>
    <row r="1177" spans="1:54" x14ac:dyDescent="0.45">
      <c r="A1177" s="48" t="str">
        <f t="shared" si="132"/>
        <v xml:space="preserve"> </v>
      </c>
      <c r="B1177" s="60"/>
      <c r="C1177" s="61" t="e">
        <f>INDEX(($I$12:$N$1473,$Q$12:$V$1473,$Y$12:$AD$1473),$A1177-VLOOKUP($C$3,$CA$3:$CC$10,3,FALSE)+1,3,VLOOKUP($C$3,$CA$3:$CB$10,2,FALSE))</f>
        <v>#VALUE!</v>
      </c>
      <c r="D1177" s="61" t="e">
        <f>INDEX(($I$12:$N$1473,$Q$12:$V$1473,$Y$12:$AD$1473),$A1177-VLOOKUP($C$3,$CA$3:$CC$10,3,FALSE)+1,4,VLOOKUP($C$3,$CA$3:$CB$10,2,FALSE))</f>
        <v>#VALUE!</v>
      </c>
      <c r="E1177" s="61" t="e">
        <f>INDEX(($I$12:$N$1473,$Q$12:$V$1473,$Y$12:$AD$1473),$A1177-VLOOKUP($C$3,$CA$3:$CC$10,3,FALSE)+1,5,VLOOKUP($C$3,$CA$3:$CB$10,2,FALSE))</f>
        <v>#VALUE!</v>
      </c>
      <c r="F1177" s="62" t="e">
        <f>INDEX(($I$12:$N$1473,$Q$12:$V$1473,$Y$12:$AD$1473),$A1177-VLOOKUP($C$3,$CA$3:$CC$10,3,FALSE)+1,6,VLOOKUP($C$3,$CA$3:$CB$10,2,FALSE))</f>
        <v>#VALUE!</v>
      </c>
      <c r="G1177" s="30"/>
      <c r="H1177" s="26">
        <f t="shared" si="126"/>
        <v>43170</v>
      </c>
      <c r="I1177" s="7" t="s">
        <v>1185</v>
      </c>
      <c r="J1177" s="7" t="s">
        <v>20</v>
      </c>
      <c r="K1177" s="7">
        <v>3.4</v>
      </c>
      <c r="L1177" s="7"/>
      <c r="M1177" s="7">
        <v>10.6</v>
      </c>
      <c r="N1177" s="7">
        <v>18.600000000000001</v>
      </c>
      <c r="P1177" s="26">
        <f t="shared" si="127"/>
        <v>43170</v>
      </c>
      <c r="Q1177" s="7" t="s">
        <v>1185</v>
      </c>
      <c r="R1177" s="7" t="s">
        <v>20</v>
      </c>
      <c r="S1177" s="7"/>
      <c r="T1177" s="7"/>
      <c r="U1177" s="7"/>
      <c r="V1177" s="7"/>
      <c r="X1177" s="26">
        <f t="shared" si="128"/>
        <v>43170</v>
      </c>
      <c r="Y1177" s="174" t="s">
        <v>1185</v>
      </c>
      <c r="Z1177" s="174" t="s">
        <v>20</v>
      </c>
      <c r="AA1177" s="174">
        <v>3.75</v>
      </c>
      <c r="AB1177" s="174">
        <v>10.81</v>
      </c>
      <c r="AC1177" s="174">
        <v>10.3</v>
      </c>
      <c r="AD1177" s="174">
        <v>18.2</v>
      </c>
      <c r="AF1177" s="26" t="e">
        <f t="shared" si="129"/>
        <v>#VALUE!</v>
      </c>
      <c r="AG1177" s="7"/>
      <c r="AH1177" s="7"/>
      <c r="AI1177" s="7"/>
      <c r="AJ1177" s="7"/>
      <c r="AK1177" s="7"/>
      <c r="AL1177" s="7"/>
      <c r="AN1177" s="26" t="e">
        <f t="shared" si="130"/>
        <v>#VALUE!</v>
      </c>
      <c r="AO1177" s="7"/>
      <c r="AP1177" s="7"/>
      <c r="AQ1177" s="7"/>
      <c r="AR1177" s="7"/>
      <c r="AS1177" s="7"/>
      <c r="AT1177" s="7"/>
      <c r="AV1177" s="26" t="e">
        <f t="shared" si="131"/>
        <v>#VALUE!</v>
      </c>
      <c r="AW1177" s="7"/>
      <c r="AX1177" s="7"/>
      <c r="AY1177" s="7"/>
      <c r="AZ1177" s="7"/>
      <c r="BA1177" s="7"/>
      <c r="BB1177" s="7"/>
    </row>
    <row r="1178" spans="1:54" x14ac:dyDescent="0.45">
      <c r="A1178" s="48" t="str">
        <f t="shared" si="132"/>
        <v xml:space="preserve"> </v>
      </c>
      <c r="B1178" s="60"/>
      <c r="C1178" s="61" t="e">
        <f>INDEX(($I$12:$N$1473,$Q$12:$V$1473,$Y$12:$AD$1473),$A1178-VLOOKUP($C$3,$CA$3:$CC$10,3,FALSE)+1,3,VLOOKUP($C$3,$CA$3:$CB$10,2,FALSE))</f>
        <v>#VALUE!</v>
      </c>
      <c r="D1178" s="61" t="e">
        <f>INDEX(($I$12:$N$1473,$Q$12:$V$1473,$Y$12:$AD$1473),$A1178-VLOOKUP($C$3,$CA$3:$CC$10,3,FALSE)+1,4,VLOOKUP($C$3,$CA$3:$CB$10,2,FALSE))</f>
        <v>#VALUE!</v>
      </c>
      <c r="E1178" s="61" t="e">
        <f>INDEX(($I$12:$N$1473,$Q$12:$V$1473,$Y$12:$AD$1473),$A1178-VLOOKUP($C$3,$CA$3:$CC$10,3,FALSE)+1,5,VLOOKUP($C$3,$CA$3:$CB$10,2,FALSE))</f>
        <v>#VALUE!</v>
      </c>
      <c r="F1178" s="62" t="e">
        <f>INDEX(($I$12:$N$1473,$Q$12:$V$1473,$Y$12:$AD$1473),$A1178-VLOOKUP($C$3,$CA$3:$CC$10,3,FALSE)+1,6,VLOOKUP($C$3,$CA$3:$CB$10,2,FALSE))</f>
        <v>#VALUE!</v>
      </c>
      <c r="G1178" s="30"/>
      <c r="H1178" s="26">
        <f t="shared" si="126"/>
        <v>43171</v>
      </c>
      <c r="I1178" s="7" t="s">
        <v>1186</v>
      </c>
      <c r="J1178" s="7" t="s">
        <v>20</v>
      </c>
      <c r="K1178" s="7">
        <v>6.3</v>
      </c>
      <c r="L1178" s="7"/>
      <c r="M1178" s="7">
        <v>9.5</v>
      </c>
      <c r="N1178" s="7">
        <v>13.9</v>
      </c>
      <c r="P1178" s="26">
        <f t="shared" si="127"/>
        <v>43171</v>
      </c>
      <c r="Q1178" s="7" t="s">
        <v>1186</v>
      </c>
      <c r="R1178" s="7" t="s">
        <v>20</v>
      </c>
      <c r="S1178" s="7"/>
      <c r="T1178" s="7"/>
      <c r="U1178" s="7"/>
      <c r="V1178" s="7"/>
      <c r="X1178" s="26">
        <f t="shared" si="128"/>
        <v>43171</v>
      </c>
      <c r="Y1178" s="174" t="s">
        <v>1186</v>
      </c>
      <c r="Z1178" s="174" t="s">
        <v>20</v>
      </c>
      <c r="AA1178" s="174">
        <v>6.85</v>
      </c>
      <c r="AB1178" s="174">
        <v>10.81</v>
      </c>
      <c r="AC1178" s="174">
        <v>9.4</v>
      </c>
      <c r="AD1178" s="174">
        <v>12.9</v>
      </c>
      <c r="AF1178" s="26" t="e">
        <f t="shared" si="129"/>
        <v>#VALUE!</v>
      </c>
      <c r="AG1178" s="7"/>
      <c r="AH1178" s="7"/>
      <c r="AI1178" s="7"/>
      <c r="AJ1178" s="7"/>
      <c r="AK1178" s="7"/>
      <c r="AL1178" s="7"/>
      <c r="AN1178" s="26" t="e">
        <f t="shared" si="130"/>
        <v>#VALUE!</v>
      </c>
      <c r="AO1178" s="7"/>
      <c r="AP1178" s="7"/>
      <c r="AQ1178" s="7"/>
      <c r="AR1178" s="7"/>
      <c r="AS1178" s="7"/>
      <c r="AT1178" s="7"/>
      <c r="AV1178" s="26" t="e">
        <f t="shared" si="131"/>
        <v>#VALUE!</v>
      </c>
      <c r="AW1178" s="7"/>
      <c r="AX1178" s="7"/>
      <c r="AY1178" s="7"/>
      <c r="AZ1178" s="7"/>
      <c r="BA1178" s="7"/>
      <c r="BB1178" s="7"/>
    </row>
    <row r="1179" spans="1:54" x14ac:dyDescent="0.45">
      <c r="A1179" s="48" t="str">
        <f t="shared" si="132"/>
        <v xml:space="preserve"> </v>
      </c>
      <c r="B1179" s="60"/>
      <c r="C1179" s="61" t="e">
        <f>INDEX(($I$12:$N$1473,$Q$12:$V$1473,$Y$12:$AD$1473),$A1179-VLOOKUP($C$3,$CA$3:$CC$10,3,FALSE)+1,3,VLOOKUP($C$3,$CA$3:$CB$10,2,FALSE))</f>
        <v>#VALUE!</v>
      </c>
      <c r="D1179" s="61" t="e">
        <f>INDEX(($I$12:$N$1473,$Q$12:$V$1473,$Y$12:$AD$1473),$A1179-VLOOKUP($C$3,$CA$3:$CC$10,3,FALSE)+1,4,VLOOKUP($C$3,$CA$3:$CB$10,2,FALSE))</f>
        <v>#VALUE!</v>
      </c>
      <c r="E1179" s="61" t="e">
        <f>INDEX(($I$12:$N$1473,$Q$12:$V$1473,$Y$12:$AD$1473),$A1179-VLOOKUP($C$3,$CA$3:$CC$10,3,FALSE)+1,5,VLOOKUP($C$3,$CA$3:$CB$10,2,FALSE))</f>
        <v>#VALUE!</v>
      </c>
      <c r="F1179" s="62" t="e">
        <f>INDEX(($I$12:$N$1473,$Q$12:$V$1473,$Y$12:$AD$1473),$A1179-VLOOKUP($C$3,$CA$3:$CC$10,3,FALSE)+1,6,VLOOKUP($C$3,$CA$3:$CB$10,2,FALSE))</f>
        <v>#VALUE!</v>
      </c>
      <c r="G1179" s="30"/>
      <c r="H1179" s="26">
        <f t="shared" si="126"/>
        <v>43172</v>
      </c>
      <c r="I1179" s="7" t="s">
        <v>1187</v>
      </c>
      <c r="J1179" s="7" t="s">
        <v>20</v>
      </c>
      <c r="K1179" s="7">
        <v>7.15</v>
      </c>
      <c r="L1179" s="7"/>
      <c r="M1179" s="7">
        <v>8.4</v>
      </c>
      <c r="N1179" s="7">
        <v>13.3</v>
      </c>
      <c r="P1179" s="26">
        <f t="shared" si="127"/>
        <v>43172</v>
      </c>
      <c r="Q1179" s="7" t="s">
        <v>1187</v>
      </c>
      <c r="R1179" s="7" t="s">
        <v>20</v>
      </c>
      <c r="S1179" s="7"/>
      <c r="T1179" s="7"/>
      <c r="U1179" s="7"/>
      <c r="V1179" s="7"/>
      <c r="X1179" s="26">
        <f t="shared" si="128"/>
        <v>43172</v>
      </c>
      <c r="Y1179" s="174" t="s">
        <v>1187</v>
      </c>
      <c r="Z1179" s="174" t="s">
        <v>20</v>
      </c>
      <c r="AA1179" s="174">
        <v>7.85</v>
      </c>
      <c r="AB1179" s="174">
        <v>10.81</v>
      </c>
      <c r="AC1179" s="174">
        <v>7.9</v>
      </c>
      <c r="AD1179" s="174">
        <v>12.4</v>
      </c>
      <c r="AF1179" s="26" t="e">
        <f t="shared" si="129"/>
        <v>#VALUE!</v>
      </c>
      <c r="AG1179" s="7"/>
      <c r="AH1179" s="7"/>
      <c r="AI1179" s="7"/>
      <c r="AJ1179" s="7"/>
      <c r="AK1179" s="7"/>
      <c r="AL1179" s="7"/>
      <c r="AN1179" s="26" t="e">
        <f t="shared" si="130"/>
        <v>#VALUE!</v>
      </c>
      <c r="AO1179" s="7"/>
      <c r="AP1179" s="7"/>
      <c r="AQ1179" s="7"/>
      <c r="AR1179" s="7"/>
      <c r="AS1179" s="7"/>
      <c r="AT1179" s="7"/>
      <c r="AV1179" s="26" t="e">
        <f t="shared" si="131"/>
        <v>#VALUE!</v>
      </c>
      <c r="AW1179" s="7"/>
      <c r="AX1179" s="7"/>
      <c r="AY1179" s="7"/>
      <c r="AZ1179" s="7"/>
      <c r="BA1179" s="7"/>
      <c r="BB1179" s="7"/>
    </row>
    <row r="1180" spans="1:54" x14ac:dyDescent="0.45">
      <c r="A1180" s="48" t="str">
        <f t="shared" si="132"/>
        <v xml:space="preserve"> </v>
      </c>
      <c r="B1180" s="60"/>
      <c r="C1180" s="61" t="e">
        <f>INDEX(($I$12:$N$1473,$Q$12:$V$1473,$Y$12:$AD$1473),$A1180-VLOOKUP($C$3,$CA$3:$CC$10,3,FALSE)+1,3,VLOOKUP($C$3,$CA$3:$CB$10,2,FALSE))</f>
        <v>#VALUE!</v>
      </c>
      <c r="D1180" s="61" t="e">
        <f>INDEX(($I$12:$N$1473,$Q$12:$V$1473,$Y$12:$AD$1473),$A1180-VLOOKUP($C$3,$CA$3:$CC$10,3,FALSE)+1,4,VLOOKUP($C$3,$CA$3:$CB$10,2,FALSE))</f>
        <v>#VALUE!</v>
      </c>
      <c r="E1180" s="61" t="e">
        <f>INDEX(($I$12:$N$1473,$Q$12:$V$1473,$Y$12:$AD$1473),$A1180-VLOOKUP($C$3,$CA$3:$CC$10,3,FALSE)+1,5,VLOOKUP($C$3,$CA$3:$CB$10,2,FALSE))</f>
        <v>#VALUE!</v>
      </c>
      <c r="F1180" s="62" t="e">
        <f>INDEX(($I$12:$N$1473,$Q$12:$V$1473,$Y$12:$AD$1473),$A1180-VLOOKUP($C$3,$CA$3:$CC$10,3,FALSE)+1,6,VLOOKUP($C$3,$CA$3:$CB$10,2,FALSE))</f>
        <v>#VALUE!</v>
      </c>
      <c r="G1180" s="30"/>
      <c r="H1180" s="26">
        <f t="shared" si="126"/>
        <v>43173</v>
      </c>
      <c r="I1180" s="7" t="s">
        <v>1188</v>
      </c>
      <c r="J1180" s="7" t="s">
        <v>20</v>
      </c>
      <c r="K1180" s="7">
        <v>8.65</v>
      </c>
      <c r="L1180" s="7"/>
      <c r="M1180" s="7">
        <v>3.8</v>
      </c>
      <c r="N1180" s="7">
        <v>14.9</v>
      </c>
      <c r="P1180" s="26">
        <f t="shared" si="127"/>
        <v>43173</v>
      </c>
      <c r="Q1180" s="7" t="s">
        <v>1188</v>
      </c>
      <c r="R1180" s="7" t="s">
        <v>20</v>
      </c>
      <c r="S1180" s="7"/>
      <c r="T1180" s="7"/>
      <c r="U1180" s="7"/>
      <c r="V1180" s="7"/>
      <c r="X1180" s="26">
        <f t="shared" si="128"/>
        <v>43173</v>
      </c>
      <c r="Y1180" s="174" t="s">
        <v>1188</v>
      </c>
      <c r="Z1180" s="174" t="s">
        <v>20</v>
      </c>
      <c r="AA1180" s="174">
        <v>9.6999999999999993</v>
      </c>
      <c r="AB1180" s="174">
        <v>10.81</v>
      </c>
      <c r="AC1180" s="174">
        <v>2.2000000000000002</v>
      </c>
      <c r="AD1180" s="174">
        <v>14.4</v>
      </c>
      <c r="AF1180" s="26" t="e">
        <f t="shared" si="129"/>
        <v>#VALUE!</v>
      </c>
      <c r="AG1180" s="7"/>
      <c r="AH1180" s="7"/>
      <c r="AI1180" s="7"/>
      <c r="AJ1180" s="7"/>
      <c r="AK1180" s="7"/>
      <c r="AL1180" s="7"/>
      <c r="AN1180" s="26" t="e">
        <f t="shared" si="130"/>
        <v>#VALUE!</v>
      </c>
      <c r="AO1180" s="7"/>
      <c r="AP1180" s="7"/>
      <c r="AQ1180" s="7"/>
      <c r="AR1180" s="7"/>
      <c r="AS1180" s="7"/>
      <c r="AT1180" s="7"/>
      <c r="AV1180" s="26" t="e">
        <f t="shared" si="131"/>
        <v>#VALUE!</v>
      </c>
      <c r="AW1180" s="7"/>
      <c r="AX1180" s="7"/>
      <c r="AY1180" s="7"/>
      <c r="AZ1180" s="7"/>
      <c r="BA1180" s="7"/>
      <c r="BB1180" s="7"/>
    </row>
    <row r="1181" spans="1:54" x14ac:dyDescent="0.45">
      <c r="A1181" s="48" t="str">
        <f t="shared" si="132"/>
        <v xml:space="preserve"> </v>
      </c>
      <c r="B1181" s="60"/>
      <c r="C1181" s="61" t="e">
        <f>INDEX(($I$12:$N$1473,$Q$12:$V$1473,$Y$12:$AD$1473),$A1181-VLOOKUP($C$3,$CA$3:$CC$10,3,FALSE)+1,3,VLOOKUP($C$3,$CA$3:$CB$10,2,FALSE))</f>
        <v>#VALUE!</v>
      </c>
      <c r="D1181" s="61" t="e">
        <f>INDEX(($I$12:$N$1473,$Q$12:$V$1473,$Y$12:$AD$1473),$A1181-VLOOKUP($C$3,$CA$3:$CC$10,3,FALSE)+1,4,VLOOKUP($C$3,$CA$3:$CB$10,2,FALSE))</f>
        <v>#VALUE!</v>
      </c>
      <c r="E1181" s="61" t="e">
        <f>INDEX(($I$12:$N$1473,$Q$12:$V$1473,$Y$12:$AD$1473),$A1181-VLOOKUP($C$3,$CA$3:$CC$10,3,FALSE)+1,5,VLOOKUP($C$3,$CA$3:$CB$10,2,FALSE))</f>
        <v>#VALUE!</v>
      </c>
      <c r="F1181" s="62" t="e">
        <f>INDEX(($I$12:$N$1473,$Q$12:$V$1473,$Y$12:$AD$1473),$A1181-VLOOKUP($C$3,$CA$3:$CC$10,3,FALSE)+1,6,VLOOKUP($C$3,$CA$3:$CB$10,2,FALSE))</f>
        <v>#VALUE!</v>
      </c>
      <c r="G1181" s="30"/>
      <c r="H1181" s="26">
        <f t="shared" si="126"/>
        <v>43174</v>
      </c>
      <c r="I1181" s="7" t="s">
        <v>1189</v>
      </c>
      <c r="J1181" s="7" t="s">
        <v>20</v>
      </c>
      <c r="K1181" s="7">
        <v>6.9</v>
      </c>
      <c r="L1181" s="7"/>
      <c r="M1181" s="7">
        <v>8.6999999999999993</v>
      </c>
      <c r="N1181" s="7">
        <v>13.5</v>
      </c>
      <c r="P1181" s="26">
        <f t="shared" si="127"/>
        <v>43174</v>
      </c>
      <c r="Q1181" s="7" t="s">
        <v>1189</v>
      </c>
      <c r="R1181" s="7" t="s">
        <v>20</v>
      </c>
      <c r="S1181" s="7"/>
      <c r="T1181" s="7"/>
      <c r="U1181" s="7"/>
      <c r="V1181" s="7"/>
      <c r="X1181" s="26">
        <f t="shared" si="128"/>
        <v>43174</v>
      </c>
      <c r="Y1181" s="174" t="s">
        <v>1189</v>
      </c>
      <c r="Z1181" s="174" t="s">
        <v>20</v>
      </c>
      <c r="AA1181" s="174">
        <v>6.95</v>
      </c>
      <c r="AB1181" s="174">
        <v>10.81</v>
      </c>
      <c r="AC1181" s="174">
        <v>8.3000000000000007</v>
      </c>
      <c r="AD1181" s="174">
        <v>13.8</v>
      </c>
      <c r="AF1181" s="26" t="e">
        <f t="shared" si="129"/>
        <v>#VALUE!</v>
      </c>
      <c r="AG1181" s="7"/>
      <c r="AH1181" s="7"/>
      <c r="AI1181" s="7"/>
      <c r="AJ1181" s="7"/>
      <c r="AK1181" s="7"/>
      <c r="AL1181" s="7"/>
      <c r="AN1181" s="26" t="e">
        <f t="shared" si="130"/>
        <v>#VALUE!</v>
      </c>
      <c r="AO1181" s="7"/>
      <c r="AP1181" s="7"/>
      <c r="AQ1181" s="7"/>
      <c r="AR1181" s="7"/>
      <c r="AS1181" s="7"/>
      <c r="AT1181" s="7"/>
      <c r="AV1181" s="26" t="e">
        <f t="shared" si="131"/>
        <v>#VALUE!</v>
      </c>
      <c r="AW1181" s="7"/>
      <c r="AX1181" s="7"/>
      <c r="AY1181" s="7"/>
      <c r="AZ1181" s="7"/>
      <c r="BA1181" s="7"/>
      <c r="BB1181" s="7"/>
    </row>
    <row r="1182" spans="1:54" x14ac:dyDescent="0.45">
      <c r="A1182" s="48" t="str">
        <f t="shared" si="132"/>
        <v xml:space="preserve"> </v>
      </c>
      <c r="B1182" s="60"/>
      <c r="C1182" s="61" t="e">
        <f>INDEX(($I$12:$N$1473,$Q$12:$V$1473,$Y$12:$AD$1473),$A1182-VLOOKUP($C$3,$CA$3:$CC$10,3,FALSE)+1,3,VLOOKUP($C$3,$CA$3:$CB$10,2,FALSE))</f>
        <v>#VALUE!</v>
      </c>
      <c r="D1182" s="61" t="e">
        <f>INDEX(($I$12:$N$1473,$Q$12:$V$1473,$Y$12:$AD$1473),$A1182-VLOOKUP($C$3,$CA$3:$CC$10,3,FALSE)+1,4,VLOOKUP($C$3,$CA$3:$CB$10,2,FALSE))</f>
        <v>#VALUE!</v>
      </c>
      <c r="E1182" s="61" t="e">
        <f>INDEX(($I$12:$N$1473,$Q$12:$V$1473,$Y$12:$AD$1473),$A1182-VLOOKUP($C$3,$CA$3:$CC$10,3,FALSE)+1,5,VLOOKUP($C$3,$CA$3:$CB$10,2,FALSE))</f>
        <v>#VALUE!</v>
      </c>
      <c r="F1182" s="62" t="e">
        <f>INDEX(($I$12:$N$1473,$Q$12:$V$1473,$Y$12:$AD$1473),$A1182-VLOOKUP($C$3,$CA$3:$CC$10,3,FALSE)+1,6,VLOOKUP($C$3,$CA$3:$CB$10,2,FALSE))</f>
        <v>#VALUE!</v>
      </c>
      <c r="G1182" s="30"/>
      <c r="H1182" s="26">
        <f t="shared" si="126"/>
        <v>43175</v>
      </c>
      <c r="I1182" s="7" t="s">
        <v>1190</v>
      </c>
      <c r="J1182" s="7" t="s">
        <v>20</v>
      </c>
      <c r="K1182" s="7">
        <v>7.8</v>
      </c>
      <c r="L1182" s="7"/>
      <c r="M1182" s="7">
        <v>7.1</v>
      </c>
      <c r="N1182" s="7">
        <v>13.3</v>
      </c>
      <c r="P1182" s="26">
        <f t="shared" si="127"/>
        <v>43175</v>
      </c>
      <c r="Q1182" s="7" t="s">
        <v>1190</v>
      </c>
      <c r="R1182" s="7" t="s">
        <v>20</v>
      </c>
      <c r="S1182" s="7"/>
      <c r="T1182" s="7"/>
      <c r="U1182" s="7"/>
      <c r="V1182" s="7"/>
      <c r="X1182" s="26">
        <f t="shared" si="128"/>
        <v>43175</v>
      </c>
      <c r="Y1182" s="174" t="s">
        <v>1190</v>
      </c>
      <c r="Z1182" s="174" t="s">
        <v>20</v>
      </c>
      <c r="AA1182" s="174">
        <v>7.9</v>
      </c>
      <c r="AB1182" s="174">
        <v>10.81</v>
      </c>
      <c r="AC1182" s="174">
        <v>6.2</v>
      </c>
      <c r="AD1182" s="174">
        <v>14</v>
      </c>
      <c r="AF1182" s="26" t="e">
        <f t="shared" si="129"/>
        <v>#VALUE!</v>
      </c>
      <c r="AG1182" s="7"/>
      <c r="AH1182" s="7"/>
      <c r="AI1182" s="7"/>
      <c r="AJ1182" s="7"/>
      <c r="AK1182" s="7"/>
      <c r="AL1182" s="7"/>
      <c r="AN1182" s="26" t="e">
        <f t="shared" si="130"/>
        <v>#VALUE!</v>
      </c>
      <c r="AO1182" s="7"/>
      <c r="AP1182" s="7"/>
      <c r="AQ1182" s="7"/>
      <c r="AR1182" s="7"/>
      <c r="AS1182" s="7"/>
      <c r="AT1182" s="7"/>
      <c r="AV1182" s="26" t="e">
        <f t="shared" si="131"/>
        <v>#VALUE!</v>
      </c>
      <c r="AW1182" s="7"/>
      <c r="AX1182" s="7"/>
      <c r="AY1182" s="7"/>
      <c r="AZ1182" s="7"/>
      <c r="BA1182" s="7"/>
      <c r="BB1182" s="7"/>
    </row>
    <row r="1183" spans="1:54" x14ac:dyDescent="0.45">
      <c r="A1183" s="48" t="str">
        <f t="shared" si="132"/>
        <v xml:space="preserve"> </v>
      </c>
      <c r="B1183" s="60"/>
      <c r="C1183" s="61" t="e">
        <f>INDEX(($I$12:$N$1473,$Q$12:$V$1473,$Y$12:$AD$1473),$A1183-VLOOKUP($C$3,$CA$3:$CC$10,3,FALSE)+1,3,VLOOKUP($C$3,$CA$3:$CB$10,2,FALSE))</f>
        <v>#VALUE!</v>
      </c>
      <c r="D1183" s="61" t="e">
        <f>INDEX(($I$12:$N$1473,$Q$12:$V$1473,$Y$12:$AD$1473),$A1183-VLOOKUP($C$3,$CA$3:$CC$10,3,FALSE)+1,4,VLOOKUP($C$3,$CA$3:$CB$10,2,FALSE))</f>
        <v>#VALUE!</v>
      </c>
      <c r="E1183" s="61" t="e">
        <f>INDEX(($I$12:$N$1473,$Q$12:$V$1473,$Y$12:$AD$1473),$A1183-VLOOKUP($C$3,$CA$3:$CC$10,3,FALSE)+1,5,VLOOKUP($C$3,$CA$3:$CB$10,2,FALSE))</f>
        <v>#VALUE!</v>
      </c>
      <c r="F1183" s="62" t="e">
        <f>INDEX(($I$12:$N$1473,$Q$12:$V$1473,$Y$12:$AD$1473),$A1183-VLOOKUP($C$3,$CA$3:$CC$10,3,FALSE)+1,6,VLOOKUP($C$3,$CA$3:$CB$10,2,FALSE))</f>
        <v>#VALUE!</v>
      </c>
      <c r="G1183" s="30"/>
      <c r="H1183" s="26">
        <f t="shared" si="126"/>
        <v>43176</v>
      </c>
      <c r="I1183" s="7" t="s">
        <v>1191</v>
      </c>
      <c r="J1183" s="7" t="s">
        <v>20</v>
      </c>
      <c r="K1183" s="7">
        <v>13.3</v>
      </c>
      <c r="L1183" s="7"/>
      <c r="M1183" s="7">
        <v>1.2</v>
      </c>
      <c r="N1183" s="7">
        <v>8.1999999999999993</v>
      </c>
      <c r="P1183" s="26">
        <f t="shared" si="127"/>
        <v>43176</v>
      </c>
      <c r="Q1183" s="7" t="s">
        <v>1191</v>
      </c>
      <c r="R1183" s="7" t="s">
        <v>20</v>
      </c>
      <c r="S1183" s="7"/>
      <c r="T1183" s="7"/>
      <c r="U1183" s="7"/>
      <c r="V1183" s="7"/>
      <c r="X1183" s="26">
        <f t="shared" si="128"/>
        <v>43176</v>
      </c>
      <c r="Y1183" s="174" t="s">
        <v>1191</v>
      </c>
      <c r="Z1183" s="174" t="s">
        <v>20</v>
      </c>
      <c r="AA1183" s="174">
        <v>13.95</v>
      </c>
      <c r="AB1183" s="174">
        <v>10.81</v>
      </c>
      <c r="AC1183" s="174">
        <v>0.9</v>
      </c>
      <c r="AD1183" s="174">
        <v>7.2</v>
      </c>
      <c r="AF1183" s="26" t="e">
        <f t="shared" si="129"/>
        <v>#VALUE!</v>
      </c>
      <c r="AG1183" s="7"/>
      <c r="AH1183" s="7"/>
      <c r="AI1183" s="7"/>
      <c r="AJ1183" s="7"/>
      <c r="AK1183" s="7"/>
      <c r="AL1183" s="7"/>
      <c r="AN1183" s="26" t="e">
        <f t="shared" si="130"/>
        <v>#VALUE!</v>
      </c>
      <c r="AO1183" s="7"/>
      <c r="AP1183" s="7"/>
      <c r="AQ1183" s="7"/>
      <c r="AR1183" s="7"/>
      <c r="AS1183" s="7"/>
      <c r="AT1183" s="7"/>
      <c r="AV1183" s="26" t="e">
        <f t="shared" si="131"/>
        <v>#VALUE!</v>
      </c>
      <c r="AW1183" s="7"/>
      <c r="AX1183" s="7"/>
      <c r="AY1183" s="7"/>
      <c r="AZ1183" s="7"/>
      <c r="BA1183" s="7"/>
      <c r="BB1183" s="7"/>
    </row>
    <row r="1184" spans="1:54" x14ac:dyDescent="0.45">
      <c r="A1184" s="48" t="str">
        <f t="shared" si="132"/>
        <v xml:space="preserve"> </v>
      </c>
      <c r="B1184" s="60"/>
      <c r="C1184" s="61" t="e">
        <f>INDEX(($I$12:$N$1473,$Q$12:$V$1473,$Y$12:$AD$1473),$A1184-VLOOKUP($C$3,$CA$3:$CC$10,3,FALSE)+1,3,VLOOKUP($C$3,$CA$3:$CB$10,2,FALSE))</f>
        <v>#VALUE!</v>
      </c>
      <c r="D1184" s="61" t="e">
        <f>INDEX(($I$12:$N$1473,$Q$12:$V$1473,$Y$12:$AD$1473),$A1184-VLOOKUP($C$3,$CA$3:$CC$10,3,FALSE)+1,4,VLOOKUP($C$3,$CA$3:$CB$10,2,FALSE))</f>
        <v>#VALUE!</v>
      </c>
      <c r="E1184" s="61" t="e">
        <f>INDEX(($I$12:$N$1473,$Q$12:$V$1473,$Y$12:$AD$1473),$A1184-VLOOKUP($C$3,$CA$3:$CC$10,3,FALSE)+1,5,VLOOKUP($C$3,$CA$3:$CB$10,2,FALSE))</f>
        <v>#VALUE!</v>
      </c>
      <c r="F1184" s="62" t="e">
        <f>INDEX(($I$12:$N$1473,$Q$12:$V$1473,$Y$12:$AD$1473),$A1184-VLOOKUP($C$3,$CA$3:$CC$10,3,FALSE)+1,6,VLOOKUP($C$3,$CA$3:$CB$10,2,FALSE))</f>
        <v>#VALUE!</v>
      </c>
      <c r="G1184" s="30"/>
      <c r="H1184" s="26">
        <f t="shared" si="126"/>
        <v>43177</v>
      </c>
      <c r="I1184" s="7" t="s">
        <v>1192</v>
      </c>
      <c r="J1184" s="7" t="s">
        <v>20</v>
      </c>
      <c r="K1184" s="7">
        <v>17.399999999999999</v>
      </c>
      <c r="L1184" s="7"/>
      <c r="M1184" s="7">
        <v>-0.6</v>
      </c>
      <c r="N1184" s="7">
        <v>1.8</v>
      </c>
      <c r="P1184" s="26">
        <f t="shared" si="127"/>
        <v>43177</v>
      </c>
      <c r="Q1184" s="7" t="s">
        <v>1192</v>
      </c>
      <c r="R1184" s="7" t="s">
        <v>20</v>
      </c>
      <c r="S1184" s="7"/>
      <c r="T1184" s="7"/>
      <c r="U1184" s="7"/>
      <c r="V1184" s="7"/>
      <c r="X1184" s="26">
        <f t="shared" si="128"/>
        <v>43177</v>
      </c>
      <c r="Y1184" s="174" t="s">
        <v>1192</v>
      </c>
      <c r="Z1184" s="174" t="s">
        <v>20</v>
      </c>
      <c r="AA1184" s="174">
        <v>18</v>
      </c>
      <c r="AB1184" s="174">
        <v>10.81</v>
      </c>
      <c r="AC1184" s="174">
        <v>-1.3</v>
      </c>
      <c r="AD1184" s="174">
        <v>1.3</v>
      </c>
      <c r="AF1184" s="26" t="e">
        <f t="shared" si="129"/>
        <v>#VALUE!</v>
      </c>
      <c r="AG1184" s="7"/>
      <c r="AH1184" s="7"/>
      <c r="AI1184" s="7"/>
      <c r="AJ1184" s="7"/>
      <c r="AK1184" s="7"/>
      <c r="AL1184" s="7"/>
      <c r="AN1184" s="26" t="e">
        <f t="shared" si="130"/>
        <v>#VALUE!</v>
      </c>
      <c r="AO1184" s="7"/>
      <c r="AP1184" s="7"/>
      <c r="AQ1184" s="7"/>
      <c r="AR1184" s="7"/>
      <c r="AS1184" s="7"/>
      <c r="AT1184" s="7"/>
      <c r="AV1184" s="26" t="e">
        <f t="shared" si="131"/>
        <v>#VALUE!</v>
      </c>
      <c r="AW1184" s="7"/>
      <c r="AX1184" s="7"/>
      <c r="AY1184" s="7"/>
      <c r="AZ1184" s="7"/>
      <c r="BA1184" s="7"/>
      <c r="BB1184" s="7"/>
    </row>
    <row r="1185" spans="1:54" x14ac:dyDescent="0.45">
      <c r="A1185" s="48" t="str">
        <f t="shared" si="132"/>
        <v xml:space="preserve"> </v>
      </c>
      <c r="B1185" s="60"/>
      <c r="C1185" s="61" t="e">
        <f>INDEX(($I$12:$N$1473,$Q$12:$V$1473,$Y$12:$AD$1473),$A1185-VLOOKUP($C$3,$CA$3:$CC$10,3,FALSE)+1,3,VLOOKUP($C$3,$CA$3:$CB$10,2,FALSE))</f>
        <v>#VALUE!</v>
      </c>
      <c r="D1185" s="61" t="e">
        <f>INDEX(($I$12:$N$1473,$Q$12:$V$1473,$Y$12:$AD$1473),$A1185-VLOOKUP($C$3,$CA$3:$CC$10,3,FALSE)+1,4,VLOOKUP($C$3,$CA$3:$CB$10,2,FALSE))</f>
        <v>#VALUE!</v>
      </c>
      <c r="E1185" s="61" t="e">
        <f>INDEX(($I$12:$N$1473,$Q$12:$V$1473,$Y$12:$AD$1473),$A1185-VLOOKUP($C$3,$CA$3:$CC$10,3,FALSE)+1,5,VLOOKUP($C$3,$CA$3:$CB$10,2,FALSE))</f>
        <v>#VALUE!</v>
      </c>
      <c r="F1185" s="62" t="e">
        <f>INDEX(($I$12:$N$1473,$Q$12:$V$1473,$Y$12:$AD$1473),$A1185-VLOOKUP($C$3,$CA$3:$CC$10,3,FALSE)+1,6,VLOOKUP($C$3,$CA$3:$CB$10,2,FALSE))</f>
        <v>#VALUE!</v>
      </c>
      <c r="G1185" s="30"/>
      <c r="H1185" s="26">
        <f t="shared" si="126"/>
        <v>43178</v>
      </c>
      <c r="I1185" s="7" t="s">
        <v>1193</v>
      </c>
      <c r="J1185" s="7" t="s">
        <v>20</v>
      </c>
      <c r="K1185" s="7">
        <v>17.8</v>
      </c>
      <c r="L1185" s="7"/>
      <c r="M1185" s="7">
        <v>-1.3</v>
      </c>
      <c r="N1185" s="7">
        <v>1.7</v>
      </c>
      <c r="P1185" s="26">
        <f t="shared" si="127"/>
        <v>43178</v>
      </c>
      <c r="Q1185" s="7" t="s">
        <v>1193</v>
      </c>
      <c r="R1185" s="7" t="s">
        <v>20</v>
      </c>
      <c r="S1185" s="7"/>
      <c r="T1185" s="7"/>
      <c r="U1185" s="7"/>
      <c r="V1185" s="7"/>
      <c r="X1185" s="26">
        <f t="shared" si="128"/>
        <v>43178</v>
      </c>
      <c r="Y1185" s="174" t="s">
        <v>1193</v>
      </c>
      <c r="Z1185" s="174" t="s">
        <v>20</v>
      </c>
      <c r="AA1185" s="174">
        <v>18.2</v>
      </c>
      <c r="AB1185" s="174">
        <v>10.81</v>
      </c>
      <c r="AC1185" s="174">
        <v>-1.8</v>
      </c>
      <c r="AD1185" s="174">
        <v>1.4</v>
      </c>
      <c r="AF1185" s="26" t="e">
        <f t="shared" si="129"/>
        <v>#VALUE!</v>
      </c>
      <c r="AG1185" s="7"/>
      <c r="AH1185" s="7"/>
      <c r="AI1185" s="7"/>
      <c r="AJ1185" s="7"/>
      <c r="AK1185" s="7"/>
      <c r="AL1185" s="7"/>
      <c r="AN1185" s="26" t="e">
        <f t="shared" si="130"/>
        <v>#VALUE!</v>
      </c>
      <c r="AO1185" s="7"/>
      <c r="AP1185" s="7"/>
      <c r="AQ1185" s="7"/>
      <c r="AR1185" s="7"/>
      <c r="AS1185" s="7"/>
      <c r="AT1185" s="7"/>
      <c r="AV1185" s="26" t="e">
        <f t="shared" si="131"/>
        <v>#VALUE!</v>
      </c>
      <c r="AW1185" s="7"/>
      <c r="AX1185" s="7"/>
      <c r="AY1185" s="7"/>
      <c r="AZ1185" s="7"/>
      <c r="BA1185" s="7"/>
      <c r="BB1185" s="7"/>
    </row>
    <row r="1186" spans="1:54" x14ac:dyDescent="0.45">
      <c r="A1186" s="48" t="str">
        <f t="shared" si="132"/>
        <v xml:space="preserve"> </v>
      </c>
      <c r="B1186" s="60"/>
      <c r="C1186" s="61" t="e">
        <f>INDEX(($I$12:$N$1473,$Q$12:$V$1473,$Y$12:$AD$1473),$A1186-VLOOKUP($C$3,$CA$3:$CC$10,3,FALSE)+1,3,VLOOKUP($C$3,$CA$3:$CB$10,2,FALSE))</f>
        <v>#VALUE!</v>
      </c>
      <c r="D1186" s="61" t="e">
        <f>INDEX(($I$12:$N$1473,$Q$12:$V$1473,$Y$12:$AD$1473),$A1186-VLOOKUP($C$3,$CA$3:$CC$10,3,FALSE)+1,4,VLOOKUP($C$3,$CA$3:$CB$10,2,FALSE))</f>
        <v>#VALUE!</v>
      </c>
      <c r="E1186" s="61" t="e">
        <f>INDEX(($I$12:$N$1473,$Q$12:$V$1473,$Y$12:$AD$1473),$A1186-VLOOKUP($C$3,$CA$3:$CC$10,3,FALSE)+1,5,VLOOKUP($C$3,$CA$3:$CB$10,2,FALSE))</f>
        <v>#VALUE!</v>
      </c>
      <c r="F1186" s="62" t="e">
        <f>INDEX(($I$12:$N$1473,$Q$12:$V$1473,$Y$12:$AD$1473),$A1186-VLOOKUP($C$3,$CA$3:$CC$10,3,FALSE)+1,6,VLOOKUP($C$3,$CA$3:$CB$10,2,FALSE))</f>
        <v>#VALUE!</v>
      </c>
      <c r="G1186" s="30"/>
      <c r="H1186" s="26">
        <f t="shared" si="126"/>
        <v>43179</v>
      </c>
      <c r="I1186" s="7" t="s">
        <v>1194</v>
      </c>
      <c r="J1186" s="7" t="s">
        <v>20</v>
      </c>
      <c r="K1186" s="7">
        <v>14.25</v>
      </c>
      <c r="L1186" s="7"/>
      <c r="M1186" s="7">
        <v>-1.3</v>
      </c>
      <c r="N1186" s="7">
        <v>8.8000000000000007</v>
      </c>
      <c r="P1186" s="26">
        <f t="shared" si="127"/>
        <v>43179</v>
      </c>
      <c r="Q1186" s="7" t="s">
        <v>1194</v>
      </c>
      <c r="R1186" s="7" t="s">
        <v>20</v>
      </c>
      <c r="S1186" s="7"/>
      <c r="T1186" s="7"/>
      <c r="U1186" s="7"/>
      <c r="V1186" s="7"/>
      <c r="X1186" s="26">
        <f t="shared" si="128"/>
        <v>43179</v>
      </c>
      <c r="Y1186" s="174" t="s">
        <v>1194</v>
      </c>
      <c r="Z1186" s="174" t="s">
        <v>20</v>
      </c>
      <c r="AA1186" s="174">
        <v>15.15</v>
      </c>
      <c r="AB1186" s="174">
        <v>10.81</v>
      </c>
      <c r="AC1186" s="174">
        <v>-2</v>
      </c>
      <c r="AD1186" s="174">
        <v>7.7</v>
      </c>
      <c r="AF1186" s="26" t="e">
        <f t="shared" si="129"/>
        <v>#VALUE!</v>
      </c>
      <c r="AG1186" s="7"/>
      <c r="AH1186" s="7"/>
      <c r="AI1186" s="7"/>
      <c r="AJ1186" s="7"/>
      <c r="AK1186" s="7"/>
      <c r="AL1186" s="7"/>
      <c r="AN1186" s="26" t="e">
        <f t="shared" si="130"/>
        <v>#VALUE!</v>
      </c>
      <c r="AO1186" s="7"/>
      <c r="AP1186" s="7"/>
      <c r="AQ1186" s="7"/>
      <c r="AR1186" s="7"/>
      <c r="AS1186" s="7"/>
      <c r="AT1186" s="7"/>
      <c r="AV1186" s="26" t="e">
        <f t="shared" si="131"/>
        <v>#VALUE!</v>
      </c>
      <c r="AW1186" s="7"/>
      <c r="AX1186" s="7"/>
      <c r="AY1186" s="7"/>
      <c r="AZ1186" s="7"/>
      <c r="BA1186" s="7"/>
      <c r="BB1186" s="7"/>
    </row>
    <row r="1187" spans="1:54" x14ac:dyDescent="0.45">
      <c r="A1187" s="48" t="str">
        <f t="shared" si="132"/>
        <v xml:space="preserve"> </v>
      </c>
      <c r="B1187" s="60"/>
      <c r="C1187" s="61" t="e">
        <f>INDEX(($I$12:$N$1473,$Q$12:$V$1473,$Y$12:$AD$1473),$A1187-VLOOKUP($C$3,$CA$3:$CC$10,3,FALSE)+1,3,VLOOKUP($C$3,$CA$3:$CB$10,2,FALSE))</f>
        <v>#VALUE!</v>
      </c>
      <c r="D1187" s="61" t="e">
        <f>INDEX(($I$12:$N$1473,$Q$12:$V$1473,$Y$12:$AD$1473),$A1187-VLOOKUP($C$3,$CA$3:$CC$10,3,FALSE)+1,4,VLOOKUP($C$3,$CA$3:$CB$10,2,FALSE))</f>
        <v>#VALUE!</v>
      </c>
      <c r="E1187" s="61" t="e">
        <f>INDEX(($I$12:$N$1473,$Q$12:$V$1473,$Y$12:$AD$1473),$A1187-VLOOKUP($C$3,$CA$3:$CC$10,3,FALSE)+1,5,VLOOKUP($C$3,$CA$3:$CB$10,2,FALSE))</f>
        <v>#VALUE!</v>
      </c>
      <c r="F1187" s="62" t="e">
        <f>INDEX(($I$12:$N$1473,$Q$12:$V$1473,$Y$12:$AD$1473),$A1187-VLOOKUP($C$3,$CA$3:$CC$10,3,FALSE)+1,6,VLOOKUP($C$3,$CA$3:$CB$10,2,FALSE))</f>
        <v>#VALUE!</v>
      </c>
      <c r="G1187" s="30"/>
      <c r="H1187" s="26">
        <f t="shared" si="126"/>
        <v>43180</v>
      </c>
      <c r="I1187" s="7" t="s">
        <v>1195</v>
      </c>
      <c r="J1187" s="7" t="s">
        <v>20</v>
      </c>
      <c r="K1187" s="7">
        <v>13.05</v>
      </c>
      <c r="L1187" s="7"/>
      <c r="M1187" s="7">
        <v>1.1000000000000001</v>
      </c>
      <c r="N1187" s="7">
        <v>8.8000000000000007</v>
      </c>
      <c r="P1187" s="26">
        <f t="shared" si="127"/>
        <v>43180</v>
      </c>
      <c r="Q1187" s="7" t="s">
        <v>1195</v>
      </c>
      <c r="R1187" s="7" t="s">
        <v>20</v>
      </c>
      <c r="S1187" s="7"/>
      <c r="T1187" s="7"/>
      <c r="U1187" s="7"/>
      <c r="V1187" s="7"/>
      <c r="X1187" s="26">
        <f t="shared" si="128"/>
        <v>43180</v>
      </c>
      <c r="Y1187" s="174" t="s">
        <v>1195</v>
      </c>
      <c r="Z1187" s="174" t="s">
        <v>20</v>
      </c>
      <c r="AA1187" s="174">
        <v>14.05</v>
      </c>
      <c r="AB1187" s="174">
        <v>10.81</v>
      </c>
      <c r="AC1187" s="174">
        <v>-0.4</v>
      </c>
      <c r="AD1187" s="174">
        <v>8.3000000000000007</v>
      </c>
      <c r="AF1187" s="26" t="e">
        <f t="shared" si="129"/>
        <v>#VALUE!</v>
      </c>
      <c r="AG1187" s="7"/>
      <c r="AH1187" s="7"/>
      <c r="AI1187" s="7"/>
      <c r="AJ1187" s="7"/>
      <c r="AK1187" s="7"/>
      <c r="AL1187" s="7"/>
      <c r="AN1187" s="26" t="e">
        <f t="shared" si="130"/>
        <v>#VALUE!</v>
      </c>
      <c r="AO1187" s="7"/>
      <c r="AP1187" s="7"/>
      <c r="AQ1187" s="7"/>
      <c r="AR1187" s="7"/>
      <c r="AS1187" s="7"/>
      <c r="AT1187" s="7"/>
      <c r="AV1187" s="26" t="e">
        <f t="shared" si="131"/>
        <v>#VALUE!</v>
      </c>
      <c r="AW1187" s="7"/>
      <c r="AX1187" s="7"/>
      <c r="AY1187" s="7"/>
      <c r="AZ1187" s="7"/>
      <c r="BA1187" s="7"/>
      <c r="BB1187" s="7"/>
    </row>
    <row r="1188" spans="1:54" x14ac:dyDescent="0.45">
      <c r="A1188" s="48" t="str">
        <f t="shared" si="132"/>
        <v xml:space="preserve"> </v>
      </c>
      <c r="B1188" s="60"/>
      <c r="C1188" s="61" t="e">
        <f>INDEX(($I$12:$N$1473,$Q$12:$V$1473,$Y$12:$AD$1473),$A1188-VLOOKUP($C$3,$CA$3:$CC$10,3,FALSE)+1,3,VLOOKUP($C$3,$CA$3:$CB$10,2,FALSE))</f>
        <v>#VALUE!</v>
      </c>
      <c r="D1188" s="61" t="e">
        <f>INDEX(($I$12:$N$1473,$Q$12:$V$1473,$Y$12:$AD$1473),$A1188-VLOOKUP($C$3,$CA$3:$CC$10,3,FALSE)+1,4,VLOOKUP($C$3,$CA$3:$CB$10,2,FALSE))</f>
        <v>#VALUE!</v>
      </c>
      <c r="E1188" s="61" t="e">
        <f>INDEX(($I$12:$N$1473,$Q$12:$V$1473,$Y$12:$AD$1473),$A1188-VLOOKUP($C$3,$CA$3:$CC$10,3,FALSE)+1,5,VLOOKUP($C$3,$CA$3:$CB$10,2,FALSE))</f>
        <v>#VALUE!</v>
      </c>
      <c r="F1188" s="62" t="e">
        <f>INDEX(($I$12:$N$1473,$Q$12:$V$1473,$Y$12:$AD$1473),$A1188-VLOOKUP($C$3,$CA$3:$CC$10,3,FALSE)+1,6,VLOOKUP($C$3,$CA$3:$CB$10,2,FALSE))</f>
        <v>#VALUE!</v>
      </c>
      <c r="G1188" s="30"/>
      <c r="H1188" s="26">
        <f t="shared" si="126"/>
        <v>43181</v>
      </c>
      <c r="I1188" s="7" t="s">
        <v>1196</v>
      </c>
      <c r="J1188" s="7" t="s">
        <v>20</v>
      </c>
      <c r="K1188" s="7">
        <v>12.7</v>
      </c>
      <c r="L1188" s="7"/>
      <c r="M1188" s="7">
        <v>2</v>
      </c>
      <c r="N1188" s="7">
        <v>8.6</v>
      </c>
      <c r="P1188" s="26">
        <f t="shared" si="127"/>
        <v>43181</v>
      </c>
      <c r="Q1188" s="7" t="s">
        <v>1196</v>
      </c>
      <c r="R1188" s="7" t="s">
        <v>20</v>
      </c>
      <c r="S1188" s="7"/>
      <c r="T1188" s="7"/>
      <c r="U1188" s="7"/>
      <c r="V1188" s="7"/>
      <c r="X1188" s="26">
        <f t="shared" si="128"/>
        <v>43181</v>
      </c>
      <c r="Y1188" s="174" t="s">
        <v>1196</v>
      </c>
      <c r="Z1188" s="174" t="s">
        <v>20</v>
      </c>
      <c r="AA1188" s="174">
        <v>14.75</v>
      </c>
      <c r="AB1188" s="174">
        <v>10.81</v>
      </c>
      <c r="AC1188" s="174">
        <v>-1.9</v>
      </c>
      <c r="AD1188" s="174">
        <v>8.4</v>
      </c>
      <c r="AF1188" s="26" t="e">
        <f t="shared" si="129"/>
        <v>#VALUE!</v>
      </c>
      <c r="AG1188" s="7"/>
      <c r="AH1188" s="7"/>
      <c r="AI1188" s="7"/>
      <c r="AJ1188" s="7"/>
      <c r="AK1188" s="7"/>
      <c r="AL1188" s="7"/>
      <c r="AN1188" s="26" t="e">
        <f t="shared" si="130"/>
        <v>#VALUE!</v>
      </c>
      <c r="AO1188" s="7"/>
      <c r="AP1188" s="7"/>
      <c r="AQ1188" s="7"/>
      <c r="AR1188" s="7"/>
      <c r="AS1188" s="7"/>
      <c r="AT1188" s="7"/>
      <c r="AV1188" s="26" t="e">
        <f t="shared" si="131"/>
        <v>#VALUE!</v>
      </c>
      <c r="AW1188" s="7"/>
      <c r="AX1188" s="7"/>
      <c r="AY1188" s="7"/>
      <c r="AZ1188" s="7"/>
      <c r="BA1188" s="7"/>
      <c r="BB1188" s="7"/>
    </row>
    <row r="1189" spans="1:54" x14ac:dyDescent="0.45">
      <c r="A1189" s="48" t="str">
        <f t="shared" si="132"/>
        <v xml:space="preserve"> </v>
      </c>
      <c r="B1189" s="60"/>
      <c r="C1189" s="61" t="e">
        <f>INDEX(($I$12:$N$1473,$Q$12:$V$1473,$Y$12:$AD$1473),$A1189-VLOOKUP($C$3,$CA$3:$CC$10,3,FALSE)+1,3,VLOOKUP($C$3,$CA$3:$CB$10,2,FALSE))</f>
        <v>#VALUE!</v>
      </c>
      <c r="D1189" s="61" t="e">
        <f>INDEX(($I$12:$N$1473,$Q$12:$V$1473,$Y$12:$AD$1473),$A1189-VLOOKUP($C$3,$CA$3:$CC$10,3,FALSE)+1,4,VLOOKUP($C$3,$CA$3:$CB$10,2,FALSE))</f>
        <v>#VALUE!</v>
      </c>
      <c r="E1189" s="61" t="e">
        <f>INDEX(($I$12:$N$1473,$Q$12:$V$1473,$Y$12:$AD$1473),$A1189-VLOOKUP($C$3,$CA$3:$CC$10,3,FALSE)+1,5,VLOOKUP($C$3,$CA$3:$CB$10,2,FALSE))</f>
        <v>#VALUE!</v>
      </c>
      <c r="F1189" s="62" t="e">
        <f>INDEX(($I$12:$N$1473,$Q$12:$V$1473,$Y$12:$AD$1473),$A1189-VLOOKUP($C$3,$CA$3:$CC$10,3,FALSE)+1,6,VLOOKUP($C$3,$CA$3:$CB$10,2,FALSE))</f>
        <v>#VALUE!</v>
      </c>
      <c r="G1189" s="30"/>
      <c r="H1189" s="26">
        <f t="shared" si="126"/>
        <v>43182</v>
      </c>
      <c r="I1189" s="7" t="s">
        <v>1197</v>
      </c>
      <c r="J1189" s="7" t="s">
        <v>20</v>
      </c>
      <c r="K1189" s="7">
        <v>11.85</v>
      </c>
      <c r="L1189" s="7"/>
      <c r="M1189" s="7">
        <v>5.0999999999999996</v>
      </c>
      <c r="N1189" s="7">
        <v>7.2</v>
      </c>
      <c r="P1189" s="26">
        <f t="shared" si="127"/>
        <v>43182</v>
      </c>
      <c r="Q1189" s="7" t="s">
        <v>1197</v>
      </c>
      <c r="R1189" s="7" t="s">
        <v>20</v>
      </c>
      <c r="S1189" s="7"/>
      <c r="T1189" s="7"/>
      <c r="U1189" s="7"/>
      <c r="V1189" s="7"/>
      <c r="X1189" s="26">
        <f t="shared" si="128"/>
        <v>43182</v>
      </c>
      <c r="Y1189" s="174" t="s">
        <v>1197</v>
      </c>
      <c r="Z1189" s="174" t="s">
        <v>20</v>
      </c>
      <c r="AA1189" s="174">
        <v>12.3</v>
      </c>
      <c r="AB1189" s="174">
        <v>10.81</v>
      </c>
      <c r="AC1189" s="174">
        <v>4.5999999999999996</v>
      </c>
      <c r="AD1189" s="174">
        <v>6.8</v>
      </c>
      <c r="AF1189" s="26" t="e">
        <f t="shared" si="129"/>
        <v>#VALUE!</v>
      </c>
      <c r="AG1189" s="7"/>
      <c r="AH1189" s="7"/>
      <c r="AI1189" s="7"/>
      <c r="AJ1189" s="7"/>
      <c r="AK1189" s="7"/>
      <c r="AL1189" s="7"/>
      <c r="AN1189" s="26" t="e">
        <f t="shared" si="130"/>
        <v>#VALUE!</v>
      </c>
      <c r="AO1189" s="7"/>
      <c r="AP1189" s="7"/>
      <c r="AQ1189" s="7"/>
      <c r="AR1189" s="7"/>
      <c r="AS1189" s="7"/>
      <c r="AT1189" s="7"/>
      <c r="AV1189" s="26" t="e">
        <f t="shared" si="131"/>
        <v>#VALUE!</v>
      </c>
      <c r="AW1189" s="7"/>
      <c r="AX1189" s="7"/>
      <c r="AY1189" s="7"/>
      <c r="AZ1189" s="7"/>
      <c r="BA1189" s="7"/>
      <c r="BB1189" s="7"/>
    </row>
    <row r="1190" spans="1:54" x14ac:dyDescent="0.45">
      <c r="A1190" s="48" t="str">
        <f t="shared" si="132"/>
        <v xml:space="preserve"> </v>
      </c>
      <c r="B1190" s="60"/>
      <c r="C1190" s="61" t="e">
        <f>INDEX(($I$12:$N$1473,$Q$12:$V$1473,$Y$12:$AD$1473),$A1190-VLOOKUP($C$3,$CA$3:$CC$10,3,FALSE)+1,3,VLOOKUP($C$3,$CA$3:$CB$10,2,FALSE))</f>
        <v>#VALUE!</v>
      </c>
      <c r="D1190" s="61" t="e">
        <f>INDEX(($I$12:$N$1473,$Q$12:$V$1473,$Y$12:$AD$1473),$A1190-VLOOKUP($C$3,$CA$3:$CC$10,3,FALSE)+1,4,VLOOKUP($C$3,$CA$3:$CB$10,2,FALSE))</f>
        <v>#VALUE!</v>
      </c>
      <c r="E1190" s="61" t="e">
        <f>INDEX(($I$12:$N$1473,$Q$12:$V$1473,$Y$12:$AD$1473),$A1190-VLOOKUP($C$3,$CA$3:$CC$10,3,FALSE)+1,5,VLOOKUP($C$3,$CA$3:$CB$10,2,FALSE))</f>
        <v>#VALUE!</v>
      </c>
      <c r="F1190" s="62" t="e">
        <f>INDEX(($I$12:$N$1473,$Q$12:$V$1473,$Y$12:$AD$1473),$A1190-VLOOKUP($C$3,$CA$3:$CC$10,3,FALSE)+1,6,VLOOKUP($C$3,$CA$3:$CB$10,2,FALSE))</f>
        <v>#VALUE!</v>
      </c>
      <c r="G1190" s="30"/>
      <c r="H1190" s="26">
        <f t="shared" si="126"/>
        <v>43183</v>
      </c>
      <c r="I1190" s="7" t="s">
        <v>1198</v>
      </c>
      <c r="J1190" s="7" t="s">
        <v>20</v>
      </c>
      <c r="K1190" s="7">
        <v>8</v>
      </c>
      <c r="L1190" s="7"/>
      <c r="M1190" s="7">
        <v>5.9</v>
      </c>
      <c r="N1190" s="7">
        <v>14.1</v>
      </c>
      <c r="P1190" s="26">
        <f t="shared" si="127"/>
        <v>43183</v>
      </c>
      <c r="Q1190" s="7" t="s">
        <v>1198</v>
      </c>
      <c r="R1190" s="7" t="s">
        <v>20</v>
      </c>
      <c r="S1190" s="7"/>
      <c r="T1190" s="7"/>
      <c r="U1190" s="7"/>
      <c r="V1190" s="7"/>
      <c r="X1190" s="26">
        <f t="shared" si="128"/>
        <v>43183</v>
      </c>
      <c r="Y1190" s="174" t="s">
        <v>1198</v>
      </c>
      <c r="Z1190" s="174" t="s">
        <v>20</v>
      </c>
      <c r="AA1190" s="174">
        <v>8.6</v>
      </c>
      <c r="AB1190" s="174">
        <v>10.81</v>
      </c>
      <c r="AC1190" s="174">
        <v>5.3</v>
      </c>
      <c r="AD1190" s="174">
        <v>13.5</v>
      </c>
      <c r="AF1190" s="26" t="e">
        <f t="shared" si="129"/>
        <v>#VALUE!</v>
      </c>
      <c r="AG1190" s="7"/>
      <c r="AH1190" s="7"/>
      <c r="AI1190" s="7"/>
      <c r="AJ1190" s="7"/>
      <c r="AK1190" s="7"/>
      <c r="AL1190" s="7"/>
      <c r="AN1190" s="26" t="e">
        <f t="shared" si="130"/>
        <v>#VALUE!</v>
      </c>
      <c r="AO1190" s="7"/>
      <c r="AP1190" s="7"/>
      <c r="AQ1190" s="7"/>
      <c r="AR1190" s="7"/>
      <c r="AS1190" s="7"/>
      <c r="AT1190" s="7"/>
      <c r="AV1190" s="26" t="e">
        <f t="shared" si="131"/>
        <v>#VALUE!</v>
      </c>
      <c r="AW1190" s="7"/>
      <c r="AX1190" s="7"/>
      <c r="AY1190" s="7"/>
      <c r="AZ1190" s="7"/>
      <c r="BA1190" s="7"/>
      <c r="BB1190" s="7"/>
    </row>
    <row r="1191" spans="1:54" x14ac:dyDescent="0.45">
      <c r="A1191" s="48" t="str">
        <f t="shared" si="132"/>
        <v xml:space="preserve"> </v>
      </c>
      <c r="B1191" s="60"/>
      <c r="C1191" s="61" t="e">
        <f>INDEX(($I$12:$N$1473,$Q$12:$V$1473,$Y$12:$AD$1473),$A1191-VLOOKUP($C$3,$CA$3:$CC$10,3,FALSE)+1,3,VLOOKUP($C$3,$CA$3:$CB$10,2,FALSE))</f>
        <v>#VALUE!</v>
      </c>
      <c r="D1191" s="61" t="e">
        <f>INDEX(($I$12:$N$1473,$Q$12:$V$1473,$Y$12:$AD$1473),$A1191-VLOOKUP($C$3,$CA$3:$CC$10,3,FALSE)+1,4,VLOOKUP($C$3,$CA$3:$CB$10,2,FALSE))</f>
        <v>#VALUE!</v>
      </c>
      <c r="E1191" s="61" t="e">
        <f>INDEX(($I$12:$N$1473,$Q$12:$V$1473,$Y$12:$AD$1473),$A1191-VLOOKUP($C$3,$CA$3:$CC$10,3,FALSE)+1,5,VLOOKUP($C$3,$CA$3:$CB$10,2,FALSE))</f>
        <v>#VALUE!</v>
      </c>
      <c r="F1191" s="62" t="e">
        <f>INDEX(($I$12:$N$1473,$Q$12:$V$1473,$Y$12:$AD$1473),$A1191-VLOOKUP($C$3,$CA$3:$CC$10,3,FALSE)+1,6,VLOOKUP($C$3,$CA$3:$CB$10,2,FALSE))</f>
        <v>#VALUE!</v>
      </c>
      <c r="G1191" s="30"/>
      <c r="H1191" s="26">
        <f t="shared" si="126"/>
        <v>43184</v>
      </c>
      <c r="I1191" s="7" t="s">
        <v>1199</v>
      </c>
      <c r="J1191" s="7" t="s">
        <v>20</v>
      </c>
      <c r="K1191" s="7">
        <v>6.4</v>
      </c>
      <c r="L1191" s="7"/>
      <c r="M1191" s="7">
        <v>7.5</v>
      </c>
      <c r="N1191" s="7">
        <v>15.7</v>
      </c>
      <c r="P1191" s="26">
        <f t="shared" si="127"/>
        <v>43184</v>
      </c>
      <c r="Q1191" s="7" t="s">
        <v>1199</v>
      </c>
      <c r="R1191" s="7" t="s">
        <v>20</v>
      </c>
      <c r="S1191" s="7"/>
      <c r="T1191" s="7"/>
      <c r="U1191" s="7"/>
      <c r="V1191" s="7"/>
      <c r="X1191" s="26">
        <f t="shared" si="128"/>
        <v>43184</v>
      </c>
      <c r="Y1191" s="174" t="s">
        <v>1199</v>
      </c>
      <c r="Z1191" s="174" t="s">
        <v>20</v>
      </c>
      <c r="AA1191" s="174">
        <v>8.0500000000000007</v>
      </c>
      <c r="AB1191" s="174">
        <v>10.81</v>
      </c>
      <c r="AC1191" s="174">
        <v>4.5</v>
      </c>
      <c r="AD1191" s="174">
        <v>15.4</v>
      </c>
      <c r="AF1191" s="26" t="e">
        <f t="shared" si="129"/>
        <v>#VALUE!</v>
      </c>
      <c r="AG1191" s="7"/>
      <c r="AH1191" s="7"/>
      <c r="AI1191" s="7"/>
      <c r="AJ1191" s="7"/>
      <c r="AK1191" s="7"/>
      <c r="AL1191" s="7"/>
      <c r="AN1191" s="26" t="e">
        <f t="shared" si="130"/>
        <v>#VALUE!</v>
      </c>
      <c r="AO1191" s="7"/>
      <c r="AP1191" s="7"/>
      <c r="AQ1191" s="7"/>
      <c r="AR1191" s="7"/>
      <c r="AS1191" s="7"/>
      <c r="AT1191" s="7"/>
      <c r="AV1191" s="26" t="e">
        <f t="shared" si="131"/>
        <v>#VALUE!</v>
      </c>
      <c r="AW1191" s="7"/>
      <c r="AX1191" s="7"/>
      <c r="AY1191" s="7"/>
      <c r="AZ1191" s="7"/>
      <c r="BA1191" s="7"/>
      <c r="BB1191" s="7"/>
    </row>
    <row r="1192" spans="1:54" x14ac:dyDescent="0.45">
      <c r="A1192" s="48" t="str">
        <f t="shared" si="132"/>
        <v xml:space="preserve"> </v>
      </c>
      <c r="B1192" s="60"/>
      <c r="C1192" s="61" t="e">
        <f>INDEX(($I$12:$N$1473,$Q$12:$V$1473,$Y$12:$AD$1473),$A1192-VLOOKUP($C$3,$CA$3:$CC$10,3,FALSE)+1,3,VLOOKUP($C$3,$CA$3:$CB$10,2,FALSE))</f>
        <v>#VALUE!</v>
      </c>
      <c r="D1192" s="61" t="e">
        <f>INDEX(($I$12:$N$1473,$Q$12:$V$1473,$Y$12:$AD$1473),$A1192-VLOOKUP($C$3,$CA$3:$CC$10,3,FALSE)+1,4,VLOOKUP($C$3,$CA$3:$CB$10,2,FALSE))</f>
        <v>#VALUE!</v>
      </c>
      <c r="E1192" s="61" t="e">
        <f>INDEX(($I$12:$N$1473,$Q$12:$V$1473,$Y$12:$AD$1473),$A1192-VLOOKUP($C$3,$CA$3:$CC$10,3,FALSE)+1,5,VLOOKUP($C$3,$CA$3:$CB$10,2,FALSE))</f>
        <v>#VALUE!</v>
      </c>
      <c r="F1192" s="62" t="e">
        <f>INDEX(($I$12:$N$1473,$Q$12:$V$1473,$Y$12:$AD$1473),$A1192-VLOOKUP($C$3,$CA$3:$CC$10,3,FALSE)+1,6,VLOOKUP($C$3,$CA$3:$CB$10,2,FALSE))</f>
        <v>#VALUE!</v>
      </c>
      <c r="G1192" s="30"/>
      <c r="H1192" s="26">
        <f t="shared" si="126"/>
        <v>43185</v>
      </c>
      <c r="I1192" s="7" t="s">
        <v>1200</v>
      </c>
      <c r="J1192" s="7" t="s">
        <v>20</v>
      </c>
      <c r="K1192" s="7">
        <v>7.55</v>
      </c>
      <c r="L1192" s="7"/>
      <c r="M1192" s="7">
        <v>7.1</v>
      </c>
      <c r="N1192" s="7">
        <v>13.8</v>
      </c>
      <c r="P1192" s="26">
        <f t="shared" si="127"/>
        <v>43185</v>
      </c>
      <c r="Q1192" s="7" t="s">
        <v>1200</v>
      </c>
      <c r="R1192" s="7" t="s">
        <v>20</v>
      </c>
      <c r="S1192" s="7"/>
      <c r="T1192" s="7"/>
      <c r="U1192" s="7"/>
      <c r="V1192" s="7"/>
      <c r="X1192" s="26">
        <f t="shared" si="128"/>
        <v>43185</v>
      </c>
      <c r="Y1192" s="174" t="s">
        <v>1200</v>
      </c>
      <c r="Z1192" s="174" t="s">
        <v>20</v>
      </c>
      <c r="AA1192" s="174">
        <v>7.95</v>
      </c>
      <c r="AB1192" s="174">
        <v>10.81</v>
      </c>
      <c r="AC1192" s="174">
        <v>6.3</v>
      </c>
      <c r="AD1192" s="174">
        <v>13.8</v>
      </c>
      <c r="AF1192" s="26" t="e">
        <f t="shared" si="129"/>
        <v>#VALUE!</v>
      </c>
      <c r="AG1192" s="7"/>
      <c r="AH1192" s="7"/>
      <c r="AI1192" s="7"/>
      <c r="AJ1192" s="7"/>
      <c r="AK1192" s="7"/>
      <c r="AL1192" s="7"/>
      <c r="AN1192" s="26" t="e">
        <f t="shared" si="130"/>
        <v>#VALUE!</v>
      </c>
      <c r="AO1192" s="7"/>
      <c r="AP1192" s="7"/>
      <c r="AQ1192" s="7"/>
      <c r="AR1192" s="7"/>
      <c r="AS1192" s="7"/>
      <c r="AT1192" s="7"/>
      <c r="AV1192" s="26" t="e">
        <f t="shared" si="131"/>
        <v>#VALUE!</v>
      </c>
      <c r="AW1192" s="7"/>
      <c r="AX1192" s="7"/>
      <c r="AY1192" s="7"/>
      <c r="AZ1192" s="7"/>
      <c r="BA1192" s="7"/>
      <c r="BB1192" s="7"/>
    </row>
    <row r="1193" spans="1:54" x14ac:dyDescent="0.45">
      <c r="A1193" s="48" t="str">
        <f t="shared" si="132"/>
        <v xml:space="preserve"> </v>
      </c>
      <c r="B1193" s="60"/>
      <c r="C1193" s="61" t="e">
        <f>INDEX(($I$12:$N$1473,$Q$12:$V$1473,$Y$12:$AD$1473),$A1193-VLOOKUP($C$3,$CA$3:$CC$10,3,FALSE)+1,3,VLOOKUP($C$3,$CA$3:$CB$10,2,FALSE))</f>
        <v>#VALUE!</v>
      </c>
      <c r="D1193" s="61" t="e">
        <f>INDEX(($I$12:$N$1473,$Q$12:$V$1473,$Y$12:$AD$1473),$A1193-VLOOKUP($C$3,$CA$3:$CC$10,3,FALSE)+1,4,VLOOKUP($C$3,$CA$3:$CB$10,2,FALSE))</f>
        <v>#VALUE!</v>
      </c>
      <c r="E1193" s="61" t="e">
        <f>INDEX(($I$12:$N$1473,$Q$12:$V$1473,$Y$12:$AD$1473),$A1193-VLOOKUP($C$3,$CA$3:$CC$10,3,FALSE)+1,5,VLOOKUP($C$3,$CA$3:$CB$10,2,FALSE))</f>
        <v>#VALUE!</v>
      </c>
      <c r="F1193" s="62" t="e">
        <f>INDEX(($I$12:$N$1473,$Q$12:$V$1473,$Y$12:$AD$1473),$A1193-VLOOKUP($C$3,$CA$3:$CC$10,3,FALSE)+1,6,VLOOKUP($C$3,$CA$3:$CB$10,2,FALSE))</f>
        <v>#VALUE!</v>
      </c>
      <c r="G1193" s="30"/>
      <c r="H1193" s="26">
        <f t="shared" si="126"/>
        <v>43186</v>
      </c>
      <c r="I1193" s="7" t="s">
        <v>1201</v>
      </c>
      <c r="J1193" s="7" t="s">
        <v>20</v>
      </c>
      <c r="K1193" s="7">
        <v>8.3000000000000007</v>
      </c>
      <c r="L1193" s="7"/>
      <c r="M1193" s="7">
        <v>5.9</v>
      </c>
      <c r="N1193" s="7">
        <v>13.5</v>
      </c>
      <c r="P1193" s="26">
        <f t="shared" si="127"/>
        <v>43186</v>
      </c>
      <c r="Q1193" s="7" t="s">
        <v>1201</v>
      </c>
      <c r="R1193" s="7" t="s">
        <v>20</v>
      </c>
      <c r="S1193" s="7"/>
      <c r="T1193" s="7"/>
      <c r="U1193" s="7"/>
      <c r="V1193" s="7"/>
      <c r="X1193" s="26">
        <f t="shared" si="128"/>
        <v>43186</v>
      </c>
      <c r="Y1193" s="174" t="s">
        <v>1201</v>
      </c>
      <c r="Z1193" s="174" t="s">
        <v>20</v>
      </c>
      <c r="AA1193" s="174">
        <v>8.75</v>
      </c>
      <c r="AB1193" s="174">
        <v>10.81</v>
      </c>
      <c r="AC1193" s="174">
        <v>4.8</v>
      </c>
      <c r="AD1193" s="174">
        <v>13.7</v>
      </c>
      <c r="AF1193" s="26" t="e">
        <f t="shared" si="129"/>
        <v>#VALUE!</v>
      </c>
      <c r="AG1193" s="7"/>
      <c r="AH1193" s="7"/>
      <c r="AI1193" s="7"/>
      <c r="AJ1193" s="7"/>
      <c r="AK1193" s="7"/>
      <c r="AL1193" s="7"/>
      <c r="AN1193" s="26" t="e">
        <f t="shared" si="130"/>
        <v>#VALUE!</v>
      </c>
      <c r="AO1193" s="7"/>
      <c r="AP1193" s="7"/>
      <c r="AQ1193" s="7"/>
      <c r="AR1193" s="7"/>
      <c r="AS1193" s="7"/>
      <c r="AT1193" s="7"/>
      <c r="AV1193" s="26" t="e">
        <f t="shared" si="131"/>
        <v>#VALUE!</v>
      </c>
      <c r="AW1193" s="7"/>
      <c r="AX1193" s="7"/>
      <c r="AY1193" s="7"/>
      <c r="AZ1193" s="7"/>
      <c r="BA1193" s="7"/>
      <c r="BB1193" s="7"/>
    </row>
    <row r="1194" spans="1:54" x14ac:dyDescent="0.45">
      <c r="A1194" s="48" t="str">
        <f t="shared" si="132"/>
        <v xml:space="preserve"> </v>
      </c>
      <c r="B1194" s="60"/>
      <c r="C1194" s="61" t="e">
        <f>INDEX(($I$12:$N$1473,$Q$12:$V$1473,$Y$12:$AD$1473),$A1194-VLOOKUP($C$3,$CA$3:$CC$10,3,FALSE)+1,3,VLOOKUP($C$3,$CA$3:$CB$10,2,FALSE))</f>
        <v>#VALUE!</v>
      </c>
      <c r="D1194" s="61" t="e">
        <f>INDEX(($I$12:$N$1473,$Q$12:$V$1473,$Y$12:$AD$1473),$A1194-VLOOKUP($C$3,$CA$3:$CC$10,3,FALSE)+1,4,VLOOKUP($C$3,$CA$3:$CB$10,2,FALSE))</f>
        <v>#VALUE!</v>
      </c>
      <c r="E1194" s="61" t="e">
        <f>INDEX(($I$12:$N$1473,$Q$12:$V$1473,$Y$12:$AD$1473),$A1194-VLOOKUP($C$3,$CA$3:$CC$10,3,FALSE)+1,5,VLOOKUP($C$3,$CA$3:$CB$10,2,FALSE))</f>
        <v>#VALUE!</v>
      </c>
      <c r="F1194" s="62" t="e">
        <f>INDEX(($I$12:$N$1473,$Q$12:$V$1473,$Y$12:$AD$1473),$A1194-VLOOKUP($C$3,$CA$3:$CC$10,3,FALSE)+1,6,VLOOKUP($C$3,$CA$3:$CB$10,2,FALSE))</f>
        <v>#VALUE!</v>
      </c>
      <c r="G1194" s="30"/>
      <c r="H1194" s="26">
        <f t="shared" si="126"/>
        <v>43187</v>
      </c>
      <c r="I1194" s="7" t="s">
        <v>1202</v>
      </c>
      <c r="J1194" s="7" t="s">
        <v>20</v>
      </c>
      <c r="K1194" s="7">
        <v>7.1</v>
      </c>
      <c r="L1194" s="7"/>
      <c r="M1194" s="7">
        <v>7.2</v>
      </c>
      <c r="N1194" s="7">
        <v>14.6</v>
      </c>
      <c r="P1194" s="26">
        <f t="shared" si="127"/>
        <v>43187</v>
      </c>
      <c r="Q1194" s="7" t="s">
        <v>1202</v>
      </c>
      <c r="R1194" s="7" t="s">
        <v>20</v>
      </c>
      <c r="S1194" s="7"/>
      <c r="T1194" s="7"/>
      <c r="U1194" s="7"/>
      <c r="V1194" s="7"/>
      <c r="X1194" s="26">
        <f t="shared" si="128"/>
        <v>43187</v>
      </c>
      <c r="Y1194" s="174" t="s">
        <v>1202</v>
      </c>
      <c r="Z1194" s="174" t="s">
        <v>20</v>
      </c>
      <c r="AA1194" s="174">
        <v>7.4</v>
      </c>
      <c r="AB1194" s="174">
        <v>10.81</v>
      </c>
      <c r="AC1194" s="174">
        <v>6.7</v>
      </c>
      <c r="AD1194" s="174">
        <v>14.5</v>
      </c>
      <c r="AF1194" s="26" t="e">
        <f t="shared" si="129"/>
        <v>#VALUE!</v>
      </c>
      <c r="AG1194" s="7"/>
      <c r="AH1194" s="7"/>
      <c r="AI1194" s="7"/>
      <c r="AJ1194" s="7"/>
      <c r="AK1194" s="7"/>
      <c r="AL1194" s="7"/>
      <c r="AN1194" s="26" t="e">
        <f t="shared" si="130"/>
        <v>#VALUE!</v>
      </c>
      <c r="AO1194" s="7"/>
      <c r="AP1194" s="7"/>
      <c r="AQ1194" s="7"/>
      <c r="AR1194" s="7"/>
      <c r="AS1194" s="7"/>
      <c r="AT1194" s="7"/>
      <c r="AV1194" s="26" t="e">
        <f t="shared" si="131"/>
        <v>#VALUE!</v>
      </c>
      <c r="AW1194" s="7"/>
      <c r="AX1194" s="7"/>
      <c r="AY1194" s="7"/>
      <c r="AZ1194" s="7"/>
      <c r="BA1194" s="7"/>
      <c r="BB1194" s="7"/>
    </row>
    <row r="1195" spans="1:54" x14ac:dyDescent="0.45">
      <c r="A1195" s="48" t="str">
        <f t="shared" si="132"/>
        <v xml:space="preserve"> </v>
      </c>
      <c r="B1195" s="60"/>
      <c r="C1195" s="61" t="e">
        <f>INDEX(($I$12:$N$1473,$Q$12:$V$1473,$Y$12:$AD$1473),$A1195-VLOOKUP($C$3,$CA$3:$CC$10,3,FALSE)+1,3,VLOOKUP($C$3,$CA$3:$CB$10,2,FALSE))</f>
        <v>#VALUE!</v>
      </c>
      <c r="D1195" s="61" t="e">
        <f>INDEX(($I$12:$N$1473,$Q$12:$V$1473,$Y$12:$AD$1473),$A1195-VLOOKUP($C$3,$CA$3:$CC$10,3,FALSE)+1,4,VLOOKUP($C$3,$CA$3:$CB$10,2,FALSE))</f>
        <v>#VALUE!</v>
      </c>
      <c r="E1195" s="61" t="e">
        <f>INDEX(($I$12:$N$1473,$Q$12:$V$1473,$Y$12:$AD$1473),$A1195-VLOOKUP($C$3,$CA$3:$CC$10,3,FALSE)+1,5,VLOOKUP($C$3,$CA$3:$CB$10,2,FALSE))</f>
        <v>#VALUE!</v>
      </c>
      <c r="F1195" s="62" t="e">
        <f>INDEX(($I$12:$N$1473,$Q$12:$V$1473,$Y$12:$AD$1473),$A1195-VLOOKUP($C$3,$CA$3:$CC$10,3,FALSE)+1,6,VLOOKUP($C$3,$CA$3:$CB$10,2,FALSE))</f>
        <v>#VALUE!</v>
      </c>
      <c r="G1195" s="30"/>
      <c r="H1195" s="26">
        <f t="shared" si="126"/>
        <v>43188</v>
      </c>
      <c r="I1195" s="7" t="s">
        <v>1203</v>
      </c>
      <c r="J1195" s="7" t="s">
        <v>20</v>
      </c>
      <c r="K1195" s="7">
        <v>10</v>
      </c>
      <c r="L1195" s="7"/>
      <c r="M1195" s="7">
        <v>3.4</v>
      </c>
      <c r="N1195" s="7">
        <v>12.6</v>
      </c>
      <c r="P1195" s="26">
        <f t="shared" si="127"/>
        <v>43188</v>
      </c>
      <c r="Q1195" s="7" t="s">
        <v>1203</v>
      </c>
      <c r="R1195" s="7" t="s">
        <v>20</v>
      </c>
      <c r="S1195" s="7"/>
      <c r="T1195" s="7"/>
      <c r="U1195" s="7"/>
      <c r="V1195" s="7"/>
      <c r="X1195" s="26">
        <f t="shared" si="128"/>
        <v>43188</v>
      </c>
      <c r="Y1195" s="174" t="s">
        <v>1203</v>
      </c>
      <c r="Z1195" s="174" t="s">
        <v>20</v>
      </c>
      <c r="AA1195" s="174">
        <v>10.8</v>
      </c>
      <c r="AB1195" s="174">
        <v>10.81</v>
      </c>
      <c r="AC1195" s="174">
        <v>2.2999999999999998</v>
      </c>
      <c r="AD1195" s="174">
        <v>12.1</v>
      </c>
      <c r="AF1195" s="26" t="e">
        <f t="shared" si="129"/>
        <v>#VALUE!</v>
      </c>
      <c r="AG1195" s="7"/>
      <c r="AH1195" s="7"/>
      <c r="AI1195" s="7"/>
      <c r="AJ1195" s="7"/>
      <c r="AK1195" s="7"/>
      <c r="AL1195" s="7"/>
      <c r="AN1195" s="26" t="e">
        <f t="shared" si="130"/>
        <v>#VALUE!</v>
      </c>
      <c r="AO1195" s="7"/>
      <c r="AP1195" s="7"/>
      <c r="AQ1195" s="7"/>
      <c r="AR1195" s="7"/>
      <c r="AS1195" s="7"/>
      <c r="AT1195" s="7"/>
      <c r="AV1195" s="26" t="e">
        <f t="shared" si="131"/>
        <v>#VALUE!</v>
      </c>
      <c r="AW1195" s="7"/>
      <c r="AX1195" s="7"/>
      <c r="AY1195" s="7"/>
      <c r="AZ1195" s="7"/>
      <c r="BA1195" s="7"/>
      <c r="BB1195" s="7"/>
    </row>
    <row r="1196" spans="1:54" x14ac:dyDescent="0.45">
      <c r="A1196" s="48" t="str">
        <f t="shared" si="132"/>
        <v xml:space="preserve"> </v>
      </c>
      <c r="B1196" s="60"/>
      <c r="C1196" s="61" t="e">
        <f>INDEX(($I$12:$N$1473,$Q$12:$V$1473,$Y$12:$AD$1473),$A1196-VLOOKUP($C$3,$CA$3:$CC$10,3,FALSE)+1,3,VLOOKUP($C$3,$CA$3:$CB$10,2,FALSE))</f>
        <v>#VALUE!</v>
      </c>
      <c r="D1196" s="61" t="e">
        <f>INDEX(($I$12:$N$1473,$Q$12:$V$1473,$Y$12:$AD$1473),$A1196-VLOOKUP($C$3,$CA$3:$CC$10,3,FALSE)+1,4,VLOOKUP($C$3,$CA$3:$CB$10,2,FALSE))</f>
        <v>#VALUE!</v>
      </c>
      <c r="E1196" s="61" t="e">
        <f>INDEX(($I$12:$N$1473,$Q$12:$V$1473,$Y$12:$AD$1473),$A1196-VLOOKUP($C$3,$CA$3:$CC$10,3,FALSE)+1,5,VLOOKUP($C$3,$CA$3:$CB$10,2,FALSE))</f>
        <v>#VALUE!</v>
      </c>
      <c r="F1196" s="62" t="e">
        <f>INDEX(($I$12:$N$1473,$Q$12:$V$1473,$Y$12:$AD$1473),$A1196-VLOOKUP($C$3,$CA$3:$CC$10,3,FALSE)+1,6,VLOOKUP($C$3,$CA$3:$CB$10,2,FALSE))</f>
        <v>#VALUE!</v>
      </c>
      <c r="G1196" s="30"/>
      <c r="H1196" s="26">
        <f t="shared" si="126"/>
        <v>43189</v>
      </c>
      <c r="I1196" s="7" t="s">
        <v>1204</v>
      </c>
      <c r="J1196" s="7" t="s">
        <v>20</v>
      </c>
      <c r="K1196" s="7">
        <v>9.65</v>
      </c>
      <c r="L1196" s="7"/>
      <c r="M1196" s="7">
        <v>5.6</v>
      </c>
      <c r="N1196" s="7">
        <v>11.1</v>
      </c>
      <c r="P1196" s="26">
        <f t="shared" si="127"/>
        <v>43189</v>
      </c>
      <c r="Q1196" s="7" t="s">
        <v>1204</v>
      </c>
      <c r="R1196" s="7" t="s">
        <v>20</v>
      </c>
      <c r="S1196" s="7"/>
      <c r="T1196" s="7"/>
      <c r="U1196" s="7"/>
      <c r="V1196" s="7"/>
      <c r="X1196" s="26">
        <f t="shared" si="128"/>
        <v>43189</v>
      </c>
      <c r="Y1196" s="174" t="s">
        <v>1204</v>
      </c>
      <c r="Z1196" s="174" t="s">
        <v>20</v>
      </c>
      <c r="AA1196" s="174">
        <v>10.45</v>
      </c>
      <c r="AB1196" s="174">
        <v>10.81</v>
      </c>
      <c r="AC1196" s="174">
        <v>5</v>
      </c>
      <c r="AD1196" s="174">
        <v>10.1</v>
      </c>
      <c r="AF1196" s="26" t="e">
        <f t="shared" si="129"/>
        <v>#VALUE!</v>
      </c>
      <c r="AG1196" s="7"/>
      <c r="AH1196" s="7"/>
      <c r="AI1196" s="7"/>
      <c r="AJ1196" s="7"/>
      <c r="AK1196" s="7"/>
      <c r="AL1196" s="7"/>
      <c r="AN1196" s="26" t="e">
        <f t="shared" si="130"/>
        <v>#VALUE!</v>
      </c>
      <c r="AO1196" s="7"/>
      <c r="AP1196" s="7"/>
      <c r="AQ1196" s="7"/>
      <c r="AR1196" s="7"/>
      <c r="AS1196" s="7"/>
      <c r="AT1196" s="7"/>
      <c r="AV1196" s="26" t="e">
        <f t="shared" si="131"/>
        <v>#VALUE!</v>
      </c>
      <c r="AW1196" s="7"/>
      <c r="AX1196" s="7"/>
      <c r="AY1196" s="7"/>
      <c r="AZ1196" s="7"/>
      <c r="BA1196" s="7"/>
      <c r="BB1196" s="7"/>
    </row>
    <row r="1197" spans="1:54" x14ac:dyDescent="0.45">
      <c r="A1197" s="48" t="str">
        <f t="shared" si="132"/>
        <v xml:space="preserve"> </v>
      </c>
      <c r="B1197" s="60"/>
      <c r="C1197" s="61" t="e">
        <f>INDEX(($I$12:$N$1473,$Q$12:$V$1473,$Y$12:$AD$1473),$A1197-VLOOKUP($C$3,$CA$3:$CC$10,3,FALSE)+1,3,VLOOKUP($C$3,$CA$3:$CB$10,2,FALSE))</f>
        <v>#VALUE!</v>
      </c>
      <c r="D1197" s="61" t="e">
        <f>INDEX(($I$12:$N$1473,$Q$12:$V$1473,$Y$12:$AD$1473),$A1197-VLOOKUP($C$3,$CA$3:$CC$10,3,FALSE)+1,4,VLOOKUP($C$3,$CA$3:$CB$10,2,FALSE))</f>
        <v>#VALUE!</v>
      </c>
      <c r="E1197" s="61" t="e">
        <f>INDEX(($I$12:$N$1473,$Q$12:$V$1473,$Y$12:$AD$1473),$A1197-VLOOKUP($C$3,$CA$3:$CC$10,3,FALSE)+1,5,VLOOKUP($C$3,$CA$3:$CB$10,2,FALSE))</f>
        <v>#VALUE!</v>
      </c>
      <c r="F1197" s="62" t="e">
        <f>INDEX(($I$12:$N$1473,$Q$12:$V$1473,$Y$12:$AD$1473),$A1197-VLOOKUP($C$3,$CA$3:$CC$10,3,FALSE)+1,6,VLOOKUP($C$3,$CA$3:$CB$10,2,FALSE))</f>
        <v>#VALUE!</v>
      </c>
      <c r="G1197" s="30"/>
      <c r="H1197" s="26">
        <f t="shared" si="126"/>
        <v>43190</v>
      </c>
      <c r="I1197" s="7" t="s">
        <v>1205</v>
      </c>
      <c r="J1197" s="7" t="s">
        <v>20</v>
      </c>
      <c r="K1197" s="7">
        <v>10</v>
      </c>
      <c r="L1197" s="7"/>
      <c r="M1197" s="7">
        <v>4.9000000000000004</v>
      </c>
      <c r="N1197" s="7">
        <v>11.1</v>
      </c>
      <c r="P1197" s="26">
        <f t="shared" si="127"/>
        <v>43190</v>
      </c>
      <c r="Q1197" s="7" t="s">
        <v>1205</v>
      </c>
      <c r="R1197" s="7" t="s">
        <v>20</v>
      </c>
      <c r="S1197" s="7"/>
      <c r="T1197" s="7"/>
      <c r="U1197" s="7"/>
      <c r="V1197" s="7"/>
      <c r="X1197" s="26">
        <f t="shared" si="128"/>
        <v>43190</v>
      </c>
      <c r="Y1197" s="174" t="s">
        <v>1205</v>
      </c>
      <c r="Z1197" s="174" t="s">
        <v>20</v>
      </c>
      <c r="AA1197" s="174">
        <v>10.9</v>
      </c>
      <c r="AB1197" s="174">
        <v>10.81</v>
      </c>
      <c r="AC1197" s="174">
        <v>3.1</v>
      </c>
      <c r="AD1197" s="174">
        <v>11.1</v>
      </c>
      <c r="AF1197" s="26" t="e">
        <f t="shared" si="129"/>
        <v>#VALUE!</v>
      </c>
      <c r="AG1197" s="7"/>
      <c r="AH1197" s="7"/>
      <c r="AI1197" s="7"/>
      <c r="AJ1197" s="7"/>
      <c r="AK1197" s="7"/>
      <c r="AL1197" s="7"/>
      <c r="AN1197" s="26" t="e">
        <f t="shared" si="130"/>
        <v>#VALUE!</v>
      </c>
      <c r="AO1197" s="7"/>
      <c r="AP1197" s="7"/>
      <c r="AQ1197" s="7"/>
      <c r="AR1197" s="7"/>
      <c r="AS1197" s="7"/>
      <c r="AT1197" s="7"/>
      <c r="AV1197" s="26" t="e">
        <f t="shared" si="131"/>
        <v>#VALUE!</v>
      </c>
      <c r="AW1197" s="7"/>
      <c r="AX1197" s="7"/>
      <c r="AY1197" s="7"/>
      <c r="AZ1197" s="7"/>
      <c r="BA1197" s="7"/>
      <c r="BB1197" s="7"/>
    </row>
    <row r="1198" spans="1:54" x14ac:dyDescent="0.45">
      <c r="A1198" s="48" t="str">
        <f t="shared" si="132"/>
        <v xml:space="preserve"> </v>
      </c>
      <c r="B1198" s="60"/>
      <c r="C1198" s="61" t="e">
        <f>INDEX(($I$12:$N$1473,$Q$12:$V$1473,$Y$12:$AD$1473),$A1198-VLOOKUP($C$3,$CA$3:$CC$10,3,FALSE)+1,3,VLOOKUP($C$3,$CA$3:$CB$10,2,FALSE))</f>
        <v>#VALUE!</v>
      </c>
      <c r="D1198" s="61" t="e">
        <f>INDEX(($I$12:$N$1473,$Q$12:$V$1473,$Y$12:$AD$1473),$A1198-VLOOKUP($C$3,$CA$3:$CC$10,3,FALSE)+1,4,VLOOKUP($C$3,$CA$3:$CB$10,2,FALSE))</f>
        <v>#VALUE!</v>
      </c>
      <c r="E1198" s="61" t="e">
        <f>INDEX(($I$12:$N$1473,$Q$12:$V$1473,$Y$12:$AD$1473),$A1198-VLOOKUP($C$3,$CA$3:$CC$10,3,FALSE)+1,5,VLOOKUP($C$3,$CA$3:$CB$10,2,FALSE))</f>
        <v>#VALUE!</v>
      </c>
      <c r="F1198" s="62" t="e">
        <f>INDEX(($I$12:$N$1473,$Q$12:$V$1473,$Y$12:$AD$1473),$A1198-VLOOKUP($C$3,$CA$3:$CC$10,3,FALSE)+1,6,VLOOKUP($C$3,$CA$3:$CB$10,2,FALSE))</f>
        <v>#VALUE!</v>
      </c>
      <c r="G1198" s="30"/>
      <c r="H1198" s="26">
        <f t="shared" si="126"/>
        <v>43191</v>
      </c>
      <c r="I1198" s="7" t="s">
        <v>1206</v>
      </c>
      <c r="J1198" s="7" t="s">
        <v>20</v>
      </c>
      <c r="K1198" s="7">
        <v>8.6999999999999993</v>
      </c>
      <c r="L1198" s="7"/>
      <c r="M1198" s="7">
        <v>6.8</v>
      </c>
      <c r="N1198" s="7">
        <v>11.8</v>
      </c>
      <c r="P1198" s="26">
        <f t="shared" si="127"/>
        <v>43191</v>
      </c>
      <c r="Q1198" s="7" t="s">
        <v>1206</v>
      </c>
      <c r="R1198" s="7" t="s">
        <v>20</v>
      </c>
      <c r="S1198" s="7"/>
      <c r="T1198" s="7"/>
      <c r="U1198" s="7"/>
      <c r="V1198" s="7"/>
      <c r="X1198" s="26">
        <f t="shared" si="128"/>
        <v>43191</v>
      </c>
      <c r="Y1198" s="174" t="s">
        <v>1206</v>
      </c>
      <c r="Z1198" s="174" t="s">
        <v>20</v>
      </c>
      <c r="AA1198" s="174">
        <v>9.4</v>
      </c>
      <c r="AB1198" s="174">
        <v>8.8000000000000007</v>
      </c>
      <c r="AC1198" s="174">
        <v>5.9</v>
      </c>
      <c r="AD1198" s="174">
        <v>11.3</v>
      </c>
      <c r="AF1198" s="26" t="e">
        <f t="shared" si="129"/>
        <v>#VALUE!</v>
      </c>
      <c r="AG1198" s="7"/>
      <c r="AH1198" s="7"/>
      <c r="AI1198" s="7"/>
      <c r="AJ1198" s="7"/>
      <c r="AK1198" s="7"/>
      <c r="AL1198" s="7"/>
      <c r="AN1198" s="26" t="e">
        <f t="shared" si="130"/>
        <v>#VALUE!</v>
      </c>
      <c r="AO1198" s="7"/>
      <c r="AP1198" s="7"/>
      <c r="AQ1198" s="7"/>
      <c r="AR1198" s="7"/>
      <c r="AS1198" s="7"/>
      <c r="AT1198" s="7"/>
      <c r="AV1198" s="26" t="e">
        <f t="shared" si="131"/>
        <v>#VALUE!</v>
      </c>
      <c r="AW1198" s="7"/>
      <c r="AX1198" s="7"/>
      <c r="AY1198" s="7"/>
      <c r="AZ1198" s="7"/>
      <c r="BA1198" s="7"/>
      <c r="BB1198" s="7"/>
    </row>
    <row r="1199" spans="1:54" x14ac:dyDescent="0.45">
      <c r="A1199" s="48" t="str">
        <f t="shared" si="132"/>
        <v xml:space="preserve"> </v>
      </c>
      <c r="B1199" s="60"/>
      <c r="C1199" s="61" t="e">
        <f>INDEX(($I$12:$N$1473,$Q$12:$V$1473,$Y$12:$AD$1473),$A1199-VLOOKUP($C$3,$CA$3:$CC$10,3,FALSE)+1,3,VLOOKUP($C$3,$CA$3:$CB$10,2,FALSE))</f>
        <v>#VALUE!</v>
      </c>
      <c r="D1199" s="61" t="e">
        <f>INDEX(($I$12:$N$1473,$Q$12:$V$1473,$Y$12:$AD$1473),$A1199-VLOOKUP($C$3,$CA$3:$CC$10,3,FALSE)+1,4,VLOOKUP($C$3,$CA$3:$CB$10,2,FALSE))</f>
        <v>#VALUE!</v>
      </c>
      <c r="E1199" s="61" t="e">
        <f>INDEX(($I$12:$N$1473,$Q$12:$V$1473,$Y$12:$AD$1473),$A1199-VLOOKUP($C$3,$CA$3:$CC$10,3,FALSE)+1,5,VLOOKUP($C$3,$CA$3:$CB$10,2,FALSE))</f>
        <v>#VALUE!</v>
      </c>
      <c r="F1199" s="62" t="e">
        <f>INDEX(($I$12:$N$1473,$Q$12:$V$1473,$Y$12:$AD$1473),$A1199-VLOOKUP($C$3,$CA$3:$CC$10,3,FALSE)+1,6,VLOOKUP($C$3,$CA$3:$CB$10,2,FALSE))</f>
        <v>#VALUE!</v>
      </c>
      <c r="G1199" s="30"/>
      <c r="H1199" s="26">
        <f t="shared" si="126"/>
        <v>43192</v>
      </c>
      <c r="I1199" s="7" t="s">
        <v>1207</v>
      </c>
      <c r="J1199" s="7" t="s">
        <v>20</v>
      </c>
      <c r="K1199" s="7">
        <v>5.8</v>
      </c>
      <c r="L1199" s="7"/>
      <c r="M1199" s="7">
        <v>7.5</v>
      </c>
      <c r="N1199" s="7">
        <v>16.899999999999999</v>
      </c>
      <c r="P1199" s="26">
        <f t="shared" si="127"/>
        <v>43192</v>
      </c>
      <c r="Q1199" s="7" t="s">
        <v>1207</v>
      </c>
      <c r="R1199" s="7" t="s">
        <v>20</v>
      </c>
      <c r="S1199" s="7"/>
      <c r="T1199" s="7"/>
      <c r="U1199" s="7"/>
      <c r="V1199" s="7"/>
      <c r="X1199" s="26">
        <f t="shared" si="128"/>
        <v>43192</v>
      </c>
      <c r="Y1199" s="174" t="s">
        <v>1207</v>
      </c>
      <c r="Z1199" s="174" t="s">
        <v>20</v>
      </c>
      <c r="AA1199" s="174">
        <v>6.4</v>
      </c>
      <c r="AB1199" s="174">
        <v>8.8000000000000007</v>
      </c>
      <c r="AC1199" s="174">
        <v>7.2</v>
      </c>
      <c r="AD1199" s="174">
        <v>16</v>
      </c>
      <c r="AF1199" s="26" t="e">
        <f t="shared" si="129"/>
        <v>#VALUE!</v>
      </c>
      <c r="AG1199" s="7"/>
      <c r="AH1199" s="7"/>
      <c r="AI1199" s="7"/>
      <c r="AJ1199" s="7"/>
      <c r="AK1199" s="7"/>
      <c r="AL1199" s="7"/>
      <c r="AN1199" s="26" t="e">
        <f t="shared" si="130"/>
        <v>#VALUE!</v>
      </c>
      <c r="AO1199" s="7"/>
      <c r="AP1199" s="7"/>
      <c r="AQ1199" s="7"/>
      <c r="AR1199" s="7"/>
      <c r="AS1199" s="7"/>
      <c r="AT1199" s="7"/>
      <c r="AV1199" s="26" t="e">
        <f t="shared" si="131"/>
        <v>#VALUE!</v>
      </c>
      <c r="AW1199" s="7"/>
      <c r="AX1199" s="7"/>
      <c r="AY1199" s="7"/>
      <c r="AZ1199" s="7"/>
      <c r="BA1199" s="7"/>
      <c r="BB1199" s="7"/>
    </row>
    <row r="1200" spans="1:54" x14ac:dyDescent="0.45">
      <c r="A1200" s="48" t="str">
        <f t="shared" si="132"/>
        <v xml:space="preserve"> </v>
      </c>
      <c r="B1200" s="60"/>
      <c r="C1200" s="61" t="e">
        <f>INDEX(($I$12:$N$1473,$Q$12:$V$1473,$Y$12:$AD$1473),$A1200-VLOOKUP($C$3,$CA$3:$CC$10,3,FALSE)+1,3,VLOOKUP($C$3,$CA$3:$CB$10,2,FALSE))</f>
        <v>#VALUE!</v>
      </c>
      <c r="D1200" s="61" t="e">
        <f>INDEX(($I$12:$N$1473,$Q$12:$V$1473,$Y$12:$AD$1473),$A1200-VLOOKUP($C$3,$CA$3:$CC$10,3,FALSE)+1,4,VLOOKUP($C$3,$CA$3:$CB$10,2,FALSE))</f>
        <v>#VALUE!</v>
      </c>
      <c r="E1200" s="61" t="e">
        <f>INDEX(($I$12:$N$1473,$Q$12:$V$1473,$Y$12:$AD$1473),$A1200-VLOOKUP($C$3,$CA$3:$CC$10,3,FALSE)+1,5,VLOOKUP($C$3,$CA$3:$CB$10,2,FALSE))</f>
        <v>#VALUE!</v>
      </c>
      <c r="F1200" s="62" t="e">
        <f>INDEX(($I$12:$N$1473,$Q$12:$V$1473,$Y$12:$AD$1473),$A1200-VLOOKUP($C$3,$CA$3:$CC$10,3,FALSE)+1,6,VLOOKUP($C$3,$CA$3:$CB$10,2,FALSE))</f>
        <v>#VALUE!</v>
      </c>
      <c r="G1200" s="30"/>
      <c r="H1200" s="26">
        <f t="shared" si="126"/>
        <v>43193</v>
      </c>
      <c r="I1200" s="7" t="s">
        <v>1208</v>
      </c>
      <c r="J1200" s="7" t="s">
        <v>20</v>
      </c>
      <c r="K1200" s="7">
        <v>5.0999999999999996</v>
      </c>
      <c r="L1200" s="7"/>
      <c r="M1200" s="7">
        <v>10.4</v>
      </c>
      <c r="N1200" s="7">
        <v>15.4</v>
      </c>
      <c r="P1200" s="26">
        <f t="shared" si="127"/>
        <v>43193</v>
      </c>
      <c r="Q1200" s="7" t="s">
        <v>1208</v>
      </c>
      <c r="R1200" s="7" t="s">
        <v>20</v>
      </c>
      <c r="S1200" s="7"/>
      <c r="T1200" s="7"/>
      <c r="U1200" s="7"/>
      <c r="V1200" s="7"/>
      <c r="X1200" s="26">
        <f t="shared" si="128"/>
        <v>43193</v>
      </c>
      <c r="Y1200" s="174" t="s">
        <v>1208</v>
      </c>
      <c r="Z1200" s="174" t="s">
        <v>20</v>
      </c>
      <c r="AA1200" s="174">
        <v>5.7</v>
      </c>
      <c r="AB1200" s="174">
        <v>8.8000000000000007</v>
      </c>
      <c r="AC1200" s="174">
        <v>9.6</v>
      </c>
      <c r="AD1200" s="174">
        <v>15</v>
      </c>
      <c r="AF1200" s="26" t="e">
        <f t="shared" si="129"/>
        <v>#VALUE!</v>
      </c>
      <c r="AG1200" s="7"/>
      <c r="AH1200" s="7"/>
      <c r="AI1200" s="7"/>
      <c r="AJ1200" s="7"/>
      <c r="AK1200" s="7"/>
      <c r="AL1200" s="7"/>
      <c r="AN1200" s="26" t="e">
        <f t="shared" si="130"/>
        <v>#VALUE!</v>
      </c>
      <c r="AO1200" s="7"/>
      <c r="AP1200" s="7"/>
      <c r="AQ1200" s="7"/>
      <c r="AR1200" s="7"/>
      <c r="AS1200" s="7"/>
      <c r="AT1200" s="7"/>
      <c r="AV1200" s="26" t="e">
        <f t="shared" si="131"/>
        <v>#VALUE!</v>
      </c>
      <c r="AW1200" s="7"/>
      <c r="AX1200" s="7"/>
      <c r="AY1200" s="7"/>
      <c r="AZ1200" s="7"/>
      <c r="BA1200" s="7"/>
      <c r="BB1200" s="7"/>
    </row>
    <row r="1201" spans="1:54" x14ac:dyDescent="0.45">
      <c r="A1201" s="48" t="str">
        <f t="shared" si="132"/>
        <v xml:space="preserve"> </v>
      </c>
      <c r="B1201" s="60"/>
      <c r="C1201" s="61" t="e">
        <f>INDEX(($I$12:$N$1473,$Q$12:$V$1473,$Y$12:$AD$1473),$A1201-VLOOKUP($C$3,$CA$3:$CC$10,3,FALSE)+1,3,VLOOKUP($C$3,$CA$3:$CB$10,2,FALSE))</f>
        <v>#VALUE!</v>
      </c>
      <c r="D1201" s="61" t="e">
        <f>INDEX(($I$12:$N$1473,$Q$12:$V$1473,$Y$12:$AD$1473),$A1201-VLOOKUP($C$3,$CA$3:$CC$10,3,FALSE)+1,4,VLOOKUP($C$3,$CA$3:$CB$10,2,FALSE))</f>
        <v>#VALUE!</v>
      </c>
      <c r="E1201" s="61" t="e">
        <f>INDEX(($I$12:$N$1473,$Q$12:$V$1473,$Y$12:$AD$1473),$A1201-VLOOKUP($C$3,$CA$3:$CC$10,3,FALSE)+1,5,VLOOKUP($C$3,$CA$3:$CB$10,2,FALSE))</f>
        <v>#VALUE!</v>
      </c>
      <c r="F1201" s="62" t="e">
        <f>INDEX(($I$12:$N$1473,$Q$12:$V$1473,$Y$12:$AD$1473),$A1201-VLOOKUP($C$3,$CA$3:$CC$10,3,FALSE)+1,6,VLOOKUP($C$3,$CA$3:$CB$10,2,FALSE))</f>
        <v>#VALUE!</v>
      </c>
      <c r="G1201" s="30"/>
      <c r="H1201" s="26">
        <f t="shared" si="126"/>
        <v>43194</v>
      </c>
      <c r="I1201" s="7" t="s">
        <v>1209</v>
      </c>
      <c r="J1201" s="7" t="s">
        <v>20</v>
      </c>
      <c r="K1201" s="7">
        <v>6.7</v>
      </c>
      <c r="L1201" s="7"/>
      <c r="M1201" s="7">
        <v>8.1999999999999993</v>
      </c>
      <c r="N1201" s="7">
        <v>14.4</v>
      </c>
      <c r="P1201" s="26">
        <f t="shared" si="127"/>
        <v>43194</v>
      </c>
      <c r="Q1201" s="7" t="s">
        <v>1209</v>
      </c>
      <c r="R1201" s="7" t="s">
        <v>20</v>
      </c>
      <c r="S1201" s="7"/>
      <c r="T1201" s="7"/>
      <c r="U1201" s="7"/>
      <c r="V1201" s="7"/>
      <c r="X1201" s="26">
        <f t="shared" si="128"/>
        <v>43194</v>
      </c>
      <c r="Y1201" s="174" t="s">
        <v>1209</v>
      </c>
      <c r="Z1201" s="174" t="s">
        <v>20</v>
      </c>
      <c r="AA1201" s="174">
        <v>7</v>
      </c>
      <c r="AB1201" s="174">
        <v>8.8000000000000007</v>
      </c>
      <c r="AC1201" s="174">
        <v>7.7</v>
      </c>
      <c r="AD1201" s="174">
        <v>14.3</v>
      </c>
      <c r="AF1201" s="26" t="e">
        <f t="shared" si="129"/>
        <v>#VALUE!</v>
      </c>
      <c r="AG1201" s="7"/>
      <c r="AH1201" s="7"/>
      <c r="AI1201" s="7"/>
      <c r="AJ1201" s="7"/>
      <c r="AK1201" s="7"/>
      <c r="AL1201" s="7"/>
      <c r="AN1201" s="26" t="e">
        <f t="shared" si="130"/>
        <v>#VALUE!</v>
      </c>
      <c r="AO1201" s="7"/>
      <c r="AP1201" s="7"/>
      <c r="AQ1201" s="7"/>
      <c r="AR1201" s="7"/>
      <c r="AS1201" s="7"/>
      <c r="AT1201" s="7"/>
      <c r="AV1201" s="26" t="e">
        <f t="shared" si="131"/>
        <v>#VALUE!</v>
      </c>
      <c r="AW1201" s="7"/>
      <c r="AX1201" s="7"/>
      <c r="AY1201" s="7"/>
      <c r="AZ1201" s="7"/>
      <c r="BA1201" s="7"/>
      <c r="BB1201" s="7"/>
    </row>
    <row r="1202" spans="1:54" x14ac:dyDescent="0.45">
      <c r="A1202" s="48" t="str">
        <f t="shared" si="132"/>
        <v xml:space="preserve"> </v>
      </c>
      <c r="B1202" s="60"/>
      <c r="C1202" s="61" t="e">
        <f>INDEX(($I$12:$N$1473,$Q$12:$V$1473,$Y$12:$AD$1473),$A1202-VLOOKUP($C$3,$CA$3:$CC$10,3,FALSE)+1,3,VLOOKUP($C$3,$CA$3:$CB$10,2,FALSE))</f>
        <v>#VALUE!</v>
      </c>
      <c r="D1202" s="61" t="e">
        <f>INDEX(($I$12:$N$1473,$Q$12:$V$1473,$Y$12:$AD$1473),$A1202-VLOOKUP($C$3,$CA$3:$CC$10,3,FALSE)+1,4,VLOOKUP($C$3,$CA$3:$CB$10,2,FALSE))</f>
        <v>#VALUE!</v>
      </c>
      <c r="E1202" s="61" t="e">
        <f>INDEX(($I$12:$N$1473,$Q$12:$V$1473,$Y$12:$AD$1473),$A1202-VLOOKUP($C$3,$CA$3:$CC$10,3,FALSE)+1,5,VLOOKUP($C$3,$CA$3:$CB$10,2,FALSE))</f>
        <v>#VALUE!</v>
      </c>
      <c r="F1202" s="62" t="e">
        <f>INDEX(($I$12:$N$1473,$Q$12:$V$1473,$Y$12:$AD$1473),$A1202-VLOOKUP($C$3,$CA$3:$CC$10,3,FALSE)+1,6,VLOOKUP($C$3,$CA$3:$CB$10,2,FALSE))</f>
        <v>#VALUE!</v>
      </c>
      <c r="G1202" s="30"/>
      <c r="H1202" s="26">
        <f t="shared" si="126"/>
        <v>43195</v>
      </c>
      <c r="I1202" s="7" t="s">
        <v>1210</v>
      </c>
      <c r="J1202" s="7" t="s">
        <v>20</v>
      </c>
      <c r="K1202" s="7">
        <v>8.5</v>
      </c>
      <c r="L1202" s="7"/>
      <c r="M1202" s="7">
        <v>7.3</v>
      </c>
      <c r="N1202" s="7">
        <v>11.7</v>
      </c>
      <c r="P1202" s="26">
        <f t="shared" si="127"/>
        <v>43195</v>
      </c>
      <c r="Q1202" s="7" t="s">
        <v>1210</v>
      </c>
      <c r="R1202" s="7" t="s">
        <v>20</v>
      </c>
      <c r="S1202" s="7"/>
      <c r="T1202" s="7"/>
      <c r="U1202" s="7"/>
      <c r="V1202" s="7"/>
      <c r="X1202" s="26">
        <f t="shared" si="128"/>
        <v>43195</v>
      </c>
      <c r="Y1202" s="174" t="s">
        <v>1210</v>
      </c>
      <c r="Z1202" s="174" t="s">
        <v>20</v>
      </c>
      <c r="AA1202" s="174">
        <v>8.65</v>
      </c>
      <c r="AB1202" s="174">
        <v>8.8000000000000007</v>
      </c>
      <c r="AC1202" s="174">
        <v>6.2</v>
      </c>
      <c r="AD1202" s="174">
        <v>12.5</v>
      </c>
      <c r="AF1202" s="26" t="e">
        <f t="shared" si="129"/>
        <v>#VALUE!</v>
      </c>
      <c r="AG1202" s="7"/>
      <c r="AH1202" s="7"/>
      <c r="AI1202" s="7"/>
      <c r="AJ1202" s="7"/>
      <c r="AK1202" s="7"/>
      <c r="AL1202" s="7"/>
      <c r="AN1202" s="26" t="e">
        <f t="shared" si="130"/>
        <v>#VALUE!</v>
      </c>
      <c r="AO1202" s="7"/>
      <c r="AP1202" s="7"/>
      <c r="AQ1202" s="7"/>
      <c r="AR1202" s="7"/>
      <c r="AS1202" s="7"/>
      <c r="AT1202" s="7"/>
      <c r="AV1202" s="26" t="e">
        <f t="shared" si="131"/>
        <v>#VALUE!</v>
      </c>
      <c r="AW1202" s="7"/>
      <c r="AX1202" s="7"/>
      <c r="AY1202" s="7"/>
      <c r="AZ1202" s="7"/>
      <c r="BA1202" s="7"/>
      <c r="BB1202" s="7"/>
    </row>
    <row r="1203" spans="1:54" x14ac:dyDescent="0.45">
      <c r="A1203" s="48" t="str">
        <f t="shared" si="132"/>
        <v xml:space="preserve"> </v>
      </c>
      <c r="B1203" s="60"/>
      <c r="C1203" s="61" t="e">
        <f>INDEX(($I$12:$N$1473,$Q$12:$V$1473,$Y$12:$AD$1473),$A1203-VLOOKUP($C$3,$CA$3:$CC$10,3,FALSE)+1,3,VLOOKUP($C$3,$CA$3:$CB$10,2,FALSE))</f>
        <v>#VALUE!</v>
      </c>
      <c r="D1203" s="61" t="e">
        <f>INDEX(($I$12:$N$1473,$Q$12:$V$1473,$Y$12:$AD$1473),$A1203-VLOOKUP($C$3,$CA$3:$CC$10,3,FALSE)+1,4,VLOOKUP($C$3,$CA$3:$CB$10,2,FALSE))</f>
        <v>#VALUE!</v>
      </c>
      <c r="E1203" s="61" t="e">
        <f>INDEX(($I$12:$N$1473,$Q$12:$V$1473,$Y$12:$AD$1473),$A1203-VLOOKUP($C$3,$CA$3:$CC$10,3,FALSE)+1,5,VLOOKUP($C$3,$CA$3:$CB$10,2,FALSE))</f>
        <v>#VALUE!</v>
      </c>
      <c r="F1203" s="62" t="e">
        <f>INDEX(($I$12:$N$1473,$Q$12:$V$1473,$Y$12:$AD$1473),$A1203-VLOOKUP($C$3,$CA$3:$CC$10,3,FALSE)+1,6,VLOOKUP($C$3,$CA$3:$CB$10,2,FALSE))</f>
        <v>#VALUE!</v>
      </c>
      <c r="G1203" s="30"/>
      <c r="H1203" s="26">
        <f t="shared" si="126"/>
        <v>43196</v>
      </c>
      <c r="I1203" s="7" t="s">
        <v>1211</v>
      </c>
      <c r="J1203" s="7" t="s">
        <v>20</v>
      </c>
      <c r="K1203" s="7">
        <v>5.4</v>
      </c>
      <c r="L1203" s="7"/>
      <c r="M1203" s="7">
        <v>5.7</v>
      </c>
      <c r="N1203" s="7">
        <v>19.5</v>
      </c>
      <c r="P1203" s="26">
        <f t="shared" si="127"/>
        <v>43196</v>
      </c>
      <c r="Q1203" s="7" t="s">
        <v>1211</v>
      </c>
      <c r="R1203" s="7" t="s">
        <v>20</v>
      </c>
      <c r="S1203" s="7"/>
      <c r="T1203" s="7"/>
      <c r="U1203" s="7"/>
      <c r="V1203" s="7"/>
      <c r="X1203" s="26">
        <f t="shared" si="128"/>
        <v>43196</v>
      </c>
      <c r="Y1203" s="174" t="s">
        <v>1211</v>
      </c>
      <c r="Z1203" s="174" t="s">
        <v>20</v>
      </c>
      <c r="AA1203" s="174">
        <v>6.15</v>
      </c>
      <c r="AB1203" s="174">
        <v>8.8000000000000007</v>
      </c>
      <c r="AC1203" s="174">
        <v>4.2</v>
      </c>
      <c r="AD1203" s="174">
        <v>19.5</v>
      </c>
      <c r="AF1203" s="26" t="e">
        <f t="shared" si="129"/>
        <v>#VALUE!</v>
      </c>
      <c r="AG1203" s="7"/>
      <c r="AH1203" s="7"/>
      <c r="AI1203" s="7"/>
      <c r="AJ1203" s="7"/>
      <c r="AK1203" s="7"/>
      <c r="AL1203" s="7"/>
      <c r="AN1203" s="26" t="e">
        <f t="shared" si="130"/>
        <v>#VALUE!</v>
      </c>
      <c r="AO1203" s="7"/>
      <c r="AP1203" s="7"/>
      <c r="AQ1203" s="7"/>
      <c r="AR1203" s="7"/>
      <c r="AS1203" s="7"/>
      <c r="AT1203" s="7"/>
      <c r="AV1203" s="26" t="e">
        <f t="shared" si="131"/>
        <v>#VALUE!</v>
      </c>
      <c r="AW1203" s="7"/>
      <c r="AX1203" s="7"/>
      <c r="AY1203" s="7"/>
      <c r="AZ1203" s="7"/>
      <c r="BA1203" s="7"/>
      <c r="BB1203" s="7"/>
    </row>
    <row r="1204" spans="1:54" x14ac:dyDescent="0.45">
      <c r="A1204" s="48" t="str">
        <f t="shared" si="132"/>
        <v xml:space="preserve"> </v>
      </c>
      <c r="B1204" s="60"/>
      <c r="C1204" s="61" t="e">
        <f>INDEX(($I$12:$N$1473,$Q$12:$V$1473,$Y$12:$AD$1473),$A1204-VLOOKUP($C$3,$CA$3:$CC$10,3,FALSE)+1,3,VLOOKUP($C$3,$CA$3:$CB$10,2,FALSE))</f>
        <v>#VALUE!</v>
      </c>
      <c r="D1204" s="61" t="e">
        <f>INDEX(($I$12:$N$1473,$Q$12:$V$1473,$Y$12:$AD$1473),$A1204-VLOOKUP($C$3,$CA$3:$CC$10,3,FALSE)+1,4,VLOOKUP($C$3,$CA$3:$CB$10,2,FALSE))</f>
        <v>#VALUE!</v>
      </c>
      <c r="E1204" s="61" t="e">
        <f>INDEX(($I$12:$N$1473,$Q$12:$V$1473,$Y$12:$AD$1473),$A1204-VLOOKUP($C$3,$CA$3:$CC$10,3,FALSE)+1,5,VLOOKUP($C$3,$CA$3:$CB$10,2,FALSE))</f>
        <v>#VALUE!</v>
      </c>
      <c r="F1204" s="62" t="e">
        <f>INDEX(($I$12:$N$1473,$Q$12:$V$1473,$Y$12:$AD$1473),$A1204-VLOOKUP($C$3,$CA$3:$CC$10,3,FALSE)+1,6,VLOOKUP($C$3,$CA$3:$CB$10,2,FALSE))</f>
        <v>#VALUE!</v>
      </c>
      <c r="G1204" s="30"/>
      <c r="H1204" s="26">
        <f t="shared" si="126"/>
        <v>43197</v>
      </c>
      <c r="I1204" s="7" t="s">
        <v>1212</v>
      </c>
      <c r="J1204" s="7" t="s">
        <v>20</v>
      </c>
      <c r="K1204" s="7">
        <v>1.95</v>
      </c>
      <c r="L1204" s="7"/>
      <c r="M1204" s="7">
        <v>10.5</v>
      </c>
      <c r="N1204" s="7">
        <v>21.6</v>
      </c>
      <c r="P1204" s="26">
        <f t="shared" si="127"/>
        <v>43197</v>
      </c>
      <c r="Q1204" s="7" t="s">
        <v>1212</v>
      </c>
      <c r="R1204" s="7" t="s">
        <v>20</v>
      </c>
      <c r="S1204" s="7"/>
      <c r="T1204" s="7"/>
      <c r="U1204" s="7"/>
      <c r="V1204" s="7"/>
      <c r="X1204" s="26">
        <f t="shared" si="128"/>
        <v>43197</v>
      </c>
      <c r="Y1204" s="174" t="s">
        <v>1212</v>
      </c>
      <c r="Z1204" s="174" t="s">
        <v>20</v>
      </c>
      <c r="AA1204" s="174">
        <v>2.0499999999999998</v>
      </c>
      <c r="AB1204" s="174">
        <v>8.8000000000000007</v>
      </c>
      <c r="AC1204" s="174">
        <v>10.6</v>
      </c>
      <c r="AD1204" s="174">
        <v>21.3</v>
      </c>
      <c r="AF1204" s="26" t="e">
        <f t="shared" si="129"/>
        <v>#VALUE!</v>
      </c>
      <c r="AG1204" s="7"/>
      <c r="AH1204" s="7"/>
      <c r="AI1204" s="7"/>
      <c r="AJ1204" s="7"/>
      <c r="AK1204" s="7"/>
      <c r="AL1204" s="7"/>
      <c r="AN1204" s="26" t="e">
        <f t="shared" si="130"/>
        <v>#VALUE!</v>
      </c>
      <c r="AO1204" s="7"/>
      <c r="AP1204" s="7"/>
      <c r="AQ1204" s="7"/>
      <c r="AR1204" s="7"/>
      <c r="AS1204" s="7"/>
      <c r="AT1204" s="7"/>
      <c r="AV1204" s="26" t="e">
        <f t="shared" si="131"/>
        <v>#VALUE!</v>
      </c>
      <c r="AW1204" s="7"/>
      <c r="AX1204" s="7"/>
      <c r="AY1204" s="7"/>
      <c r="AZ1204" s="7"/>
      <c r="BA1204" s="7"/>
      <c r="BB1204" s="7"/>
    </row>
    <row r="1205" spans="1:54" x14ac:dyDescent="0.45">
      <c r="A1205" s="48" t="str">
        <f t="shared" si="132"/>
        <v xml:space="preserve"> </v>
      </c>
      <c r="B1205" s="60"/>
      <c r="C1205" s="61" t="e">
        <f>INDEX(($I$12:$N$1473,$Q$12:$V$1473,$Y$12:$AD$1473),$A1205-VLOOKUP($C$3,$CA$3:$CC$10,3,FALSE)+1,3,VLOOKUP($C$3,$CA$3:$CB$10,2,FALSE))</f>
        <v>#VALUE!</v>
      </c>
      <c r="D1205" s="61" t="e">
        <f>INDEX(($I$12:$N$1473,$Q$12:$V$1473,$Y$12:$AD$1473),$A1205-VLOOKUP($C$3,$CA$3:$CC$10,3,FALSE)+1,4,VLOOKUP($C$3,$CA$3:$CB$10,2,FALSE))</f>
        <v>#VALUE!</v>
      </c>
      <c r="E1205" s="61" t="e">
        <f>INDEX(($I$12:$N$1473,$Q$12:$V$1473,$Y$12:$AD$1473),$A1205-VLOOKUP($C$3,$CA$3:$CC$10,3,FALSE)+1,5,VLOOKUP($C$3,$CA$3:$CB$10,2,FALSE))</f>
        <v>#VALUE!</v>
      </c>
      <c r="F1205" s="62" t="e">
        <f>INDEX(($I$12:$N$1473,$Q$12:$V$1473,$Y$12:$AD$1473),$A1205-VLOOKUP($C$3,$CA$3:$CC$10,3,FALSE)+1,6,VLOOKUP($C$3,$CA$3:$CB$10,2,FALSE))</f>
        <v>#VALUE!</v>
      </c>
      <c r="G1205" s="30"/>
      <c r="H1205" s="26">
        <f t="shared" si="126"/>
        <v>43198</v>
      </c>
      <c r="I1205" s="7" t="s">
        <v>1213</v>
      </c>
      <c r="J1205" s="7" t="s">
        <v>20</v>
      </c>
      <c r="K1205" s="7">
        <v>0.45</v>
      </c>
      <c r="L1205" s="7"/>
      <c r="M1205" s="7">
        <v>11.6</v>
      </c>
      <c r="N1205" s="7">
        <v>23.5</v>
      </c>
      <c r="P1205" s="26">
        <f t="shared" si="127"/>
        <v>43198</v>
      </c>
      <c r="Q1205" s="7" t="s">
        <v>1213</v>
      </c>
      <c r="R1205" s="7" t="s">
        <v>20</v>
      </c>
      <c r="S1205" s="7"/>
      <c r="T1205" s="7"/>
      <c r="U1205" s="7"/>
      <c r="V1205" s="7"/>
      <c r="X1205" s="26">
        <f t="shared" si="128"/>
        <v>43198</v>
      </c>
      <c r="Y1205" s="174" t="s">
        <v>1213</v>
      </c>
      <c r="Z1205" s="174" t="s">
        <v>20</v>
      </c>
      <c r="AA1205" s="174">
        <v>1.4</v>
      </c>
      <c r="AB1205" s="174">
        <v>8.8000000000000007</v>
      </c>
      <c r="AC1205" s="174">
        <v>10.6</v>
      </c>
      <c r="AD1205" s="174">
        <v>22.6</v>
      </c>
      <c r="AF1205" s="26" t="e">
        <f t="shared" si="129"/>
        <v>#VALUE!</v>
      </c>
      <c r="AG1205" s="7"/>
      <c r="AH1205" s="7"/>
      <c r="AI1205" s="7"/>
      <c r="AJ1205" s="7"/>
      <c r="AK1205" s="7"/>
      <c r="AL1205" s="7"/>
      <c r="AN1205" s="26" t="e">
        <f t="shared" si="130"/>
        <v>#VALUE!</v>
      </c>
      <c r="AO1205" s="7"/>
      <c r="AP1205" s="7"/>
      <c r="AQ1205" s="7"/>
      <c r="AR1205" s="7"/>
      <c r="AS1205" s="7"/>
      <c r="AT1205" s="7"/>
      <c r="AV1205" s="26" t="e">
        <f t="shared" si="131"/>
        <v>#VALUE!</v>
      </c>
      <c r="AW1205" s="7"/>
      <c r="AX1205" s="7"/>
      <c r="AY1205" s="7"/>
      <c r="AZ1205" s="7"/>
      <c r="BA1205" s="7"/>
      <c r="BB1205" s="7"/>
    </row>
    <row r="1206" spans="1:54" x14ac:dyDescent="0.45">
      <c r="A1206" s="48" t="str">
        <f t="shared" si="132"/>
        <v xml:space="preserve"> </v>
      </c>
      <c r="B1206" s="60"/>
      <c r="C1206" s="61" t="e">
        <f>INDEX(($I$12:$N$1473,$Q$12:$V$1473,$Y$12:$AD$1473),$A1206-VLOOKUP($C$3,$CA$3:$CC$10,3,FALSE)+1,3,VLOOKUP($C$3,$CA$3:$CB$10,2,FALSE))</f>
        <v>#VALUE!</v>
      </c>
      <c r="D1206" s="61" t="e">
        <f>INDEX(($I$12:$N$1473,$Q$12:$V$1473,$Y$12:$AD$1473),$A1206-VLOOKUP($C$3,$CA$3:$CC$10,3,FALSE)+1,4,VLOOKUP($C$3,$CA$3:$CB$10,2,FALSE))</f>
        <v>#VALUE!</v>
      </c>
      <c r="E1206" s="61" t="e">
        <f>INDEX(($I$12:$N$1473,$Q$12:$V$1473,$Y$12:$AD$1473),$A1206-VLOOKUP($C$3,$CA$3:$CC$10,3,FALSE)+1,5,VLOOKUP($C$3,$CA$3:$CB$10,2,FALSE))</f>
        <v>#VALUE!</v>
      </c>
      <c r="F1206" s="62" t="e">
        <f>INDEX(($I$12:$N$1473,$Q$12:$V$1473,$Y$12:$AD$1473),$A1206-VLOOKUP($C$3,$CA$3:$CC$10,3,FALSE)+1,6,VLOOKUP($C$3,$CA$3:$CB$10,2,FALSE))</f>
        <v>#VALUE!</v>
      </c>
      <c r="G1206" s="30"/>
      <c r="H1206" s="26">
        <f t="shared" si="126"/>
        <v>43199</v>
      </c>
      <c r="I1206" s="7" t="s">
        <v>1214</v>
      </c>
      <c r="J1206" s="7" t="s">
        <v>20</v>
      </c>
      <c r="K1206" s="7">
        <v>4</v>
      </c>
      <c r="L1206" s="7"/>
      <c r="M1206" s="7">
        <v>11.9</v>
      </c>
      <c r="N1206" s="7">
        <v>16.100000000000001</v>
      </c>
      <c r="P1206" s="26">
        <f t="shared" si="127"/>
        <v>43199</v>
      </c>
      <c r="Q1206" s="7" t="s">
        <v>1214</v>
      </c>
      <c r="R1206" s="7" t="s">
        <v>20</v>
      </c>
      <c r="S1206" s="7"/>
      <c r="T1206" s="7"/>
      <c r="U1206" s="7"/>
      <c r="V1206" s="7"/>
      <c r="X1206" s="26">
        <f t="shared" si="128"/>
        <v>43199</v>
      </c>
      <c r="Y1206" s="174" t="s">
        <v>1214</v>
      </c>
      <c r="Z1206" s="174" t="s">
        <v>20</v>
      </c>
      <c r="AA1206" s="174">
        <v>5</v>
      </c>
      <c r="AB1206" s="174">
        <v>8.8000000000000007</v>
      </c>
      <c r="AC1206" s="174">
        <v>11</v>
      </c>
      <c r="AD1206" s="174">
        <v>15</v>
      </c>
      <c r="AF1206" s="26" t="e">
        <f t="shared" si="129"/>
        <v>#VALUE!</v>
      </c>
      <c r="AG1206" s="7"/>
      <c r="AH1206" s="7"/>
      <c r="AI1206" s="7"/>
      <c r="AJ1206" s="7"/>
      <c r="AK1206" s="7"/>
      <c r="AL1206" s="7"/>
      <c r="AN1206" s="26" t="e">
        <f t="shared" si="130"/>
        <v>#VALUE!</v>
      </c>
      <c r="AO1206" s="7"/>
      <c r="AP1206" s="7"/>
      <c r="AQ1206" s="7"/>
      <c r="AR1206" s="7"/>
      <c r="AS1206" s="7"/>
      <c r="AT1206" s="7"/>
      <c r="AV1206" s="26" t="e">
        <f t="shared" si="131"/>
        <v>#VALUE!</v>
      </c>
      <c r="AW1206" s="7"/>
      <c r="AX1206" s="7"/>
      <c r="AY1206" s="7"/>
      <c r="AZ1206" s="7"/>
      <c r="BA1206" s="7"/>
      <c r="BB1206" s="7"/>
    </row>
    <row r="1207" spans="1:54" x14ac:dyDescent="0.45">
      <c r="A1207" s="48" t="str">
        <f t="shared" si="132"/>
        <v xml:space="preserve"> </v>
      </c>
      <c r="B1207" s="60"/>
      <c r="C1207" s="61" t="e">
        <f>INDEX(($I$12:$N$1473,$Q$12:$V$1473,$Y$12:$AD$1473),$A1207-VLOOKUP($C$3,$CA$3:$CC$10,3,FALSE)+1,3,VLOOKUP($C$3,$CA$3:$CB$10,2,FALSE))</f>
        <v>#VALUE!</v>
      </c>
      <c r="D1207" s="61" t="e">
        <f>INDEX(($I$12:$N$1473,$Q$12:$V$1473,$Y$12:$AD$1473),$A1207-VLOOKUP($C$3,$CA$3:$CC$10,3,FALSE)+1,4,VLOOKUP($C$3,$CA$3:$CB$10,2,FALSE))</f>
        <v>#VALUE!</v>
      </c>
      <c r="E1207" s="61" t="e">
        <f>INDEX(($I$12:$N$1473,$Q$12:$V$1473,$Y$12:$AD$1473),$A1207-VLOOKUP($C$3,$CA$3:$CC$10,3,FALSE)+1,5,VLOOKUP($C$3,$CA$3:$CB$10,2,FALSE))</f>
        <v>#VALUE!</v>
      </c>
      <c r="F1207" s="62" t="e">
        <f>INDEX(($I$12:$N$1473,$Q$12:$V$1473,$Y$12:$AD$1473),$A1207-VLOOKUP($C$3,$CA$3:$CC$10,3,FALSE)+1,6,VLOOKUP($C$3,$CA$3:$CB$10,2,FALSE))</f>
        <v>#VALUE!</v>
      </c>
      <c r="G1207" s="30"/>
      <c r="H1207" s="26">
        <f t="shared" si="126"/>
        <v>43200</v>
      </c>
      <c r="I1207" s="7" t="s">
        <v>1215</v>
      </c>
      <c r="J1207" s="7" t="s">
        <v>20</v>
      </c>
      <c r="K1207" s="7">
        <v>4.1500000000000004</v>
      </c>
      <c r="L1207" s="7"/>
      <c r="M1207" s="7">
        <v>10.3</v>
      </c>
      <c r="N1207" s="7">
        <v>17.399999999999999</v>
      </c>
      <c r="P1207" s="26">
        <f t="shared" si="127"/>
        <v>43200</v>
      </c>
      <c r="Q1207" s="7" t="s">
        <v>1215</v>
      </c>
      <c r="R1207" s="7" t="s">
        <v>20</v>
      </c>
      <c r="S1207" s="7"/>
      <c r="T1207" s="7"/>
      <c r="U1207" s="7"/>
      <c r="V1207" s="7"/>
      <c r="X1207" s="26">
        <f t="shared" si="128"/>
        <v>43200</v>
      </c>
      <c r="Y1207" s="174" t="s">
        <v>1215</v>
      </c>
      <c r="Z1207" s="174" t="s">
        <v>20</v>
      </c>
      <c r="AA1207" s="174">
        <v>5.0999999999999996</v>
      </c>
      <c r="AB1207" s="174">
        <v>8.8000000000000007</v>
      </c>
      <c r="AC1207" s="174">
        <v>9.6</v>
      </c>
      <c r="AD1207" s="174">
        <v>16.2</v>
      </c>
      <c r="AF1207" s="26" t="e">
        <f t="shared" si="129"/>
        <v>#VALUE!</v>
      </c>
      <c r="AG1207" s="7"/>
      <c r="AH1207" s="7"/>
      <c r="AI1207" s="7"/>
      <c r="AJ1207" s="7"/>
      <c r="AK1207" s="7"/>
      <c r="AL1207" s="7"/>
      <c r="AN1207" s="26" t="e">
        <f t="shared" si="130"/>
        <v>#VALUE!</v>
      </c>
      <c r="AO1207" s="7"/>
      <c r="AP1207" s="7"/>
      <c r="AQ1207" s="7"/>
      <c r="AR1207" s="7"/>
      <c r="AS1207" s="7"/>
      <c r="AT1207" s="7"/>
      <c r="AV1207" s="26" t="e">
        <f t="shared" si="131"/>
        <v>#VALUE!</v>
      </c>
      <c r="AW1207" s="7"/>
      <c r="AX1207" s="7"/>
      <c r="AY1207" s="7"/>
      <c r="AZ1207" s="7"/>
      <c r="BA1207" s="7"/>
      <c r="BB1207" s="7"/>
    </row>
    <row r="1208" spans="1:54" x14ac:dyDescent="0.45">
      <c r="A1208" s="48" t="str">
        <f t="shared" si="132"/>
        <v xml:space="preserve"> </v>
      </c>
      <c r="B1208" s="60"/>
      <c r="C1208" s="61" t="e">
        <f>INDEX(($I$12:$N$1473,$Q$12:$V$1473,$Y$12:$AD$1473),$A1208-VLOOKUP($C$3,$CA$3:$CC$10,3,FALSE)+1,3,VLOOKUP($C$3,$CA$3:$CB$10,2,FALSE))</f>
        <v>#VALUE!</v>
      </c>
      <c r="D1208" s="61" t="e">
        <f>INDEX(($I$12:$N$1473,$Q$12:$V$1473,$Y$12:$AD$1473),$A1208-VLOOKUP($C$3,$CA$3:$CC$10,3,FALSE)+1,4,VLOOKUP($C$3,$CA$3:$CB$10,2,FALSE))</f>
        <v>#VALUE!</v>
      </c>
      <c r="E1208" s="61" t="e">
        <f>INDEX(($I$12:$N$1473,$Q$12:$V$1473,$Y$12:$AD$1473),$A1208-VLOOKUP($C$3,$CA$3:$CC$10,3,FALSE)+1,5,VLOOKUP($C$3,$CA$3:$CB$10,2,FALSE))</f>
        <v>#VALUE!</v>
      </c>
      <c r="F1208" s="62" t="e">
        <f>INDEX(($I$12:$N$1473,$Q$12:$V$1473,$Y$12:$AD$1473),$A1208-VLOOKUP($C$3,$CA$3:$CC$10,3,FALSE)+1,6,VLOOKUP($C$3,$CA$3:$CB$10,2,FALSE))</f>
        <v>#VALUE!</v>
      </c>
      <c r="G1208" s="30"/>
      <c r="H1208" s="26">
        <f t="shared" si="126"/>
        <v>43201</v>
      </c>
      <c r="I1208" s="7" t="s">
        <v>1216</v>
      </c>
      <c r="J1208" s="7" t="s">
        <v>20</v>
      </c>
      <c r="K1208" s="7">
        <v>4.25</v>
      </c>
      <c r="L1208" s="7"/>
      <c r="M1208" s="7">
        <v>7.5</v>
      </c>
      <c r="N1208" s="7">
        <v>20</v>
      </c>
      <c r="P1208" s="26">
        <f t="shared" si="127"/>
        <v>43201</v>
      </c>
      <c r="Q1208" s="7" t="s">
        <v>1216</v>
      </c>
      <c r="R1208" s="7" t="s">
        <v>20</v>
      </c>
      <c r="S1208" s="7"/>
      <c r="T1208" s="7"/>
      <c r="U1208" s="7"/>
      <c r="V1208" s="7"/>
      <c r="X1208" s="26">
        <f t="shared" si="128"/>
        <v>43201</v>
      </c>
      <c r="Y1208" s="174" t="s">
        <v>1216</v>
      </c>
      <c r="Z1208" s="174" t="s">
        <v>20</v>
      </c>
      <c r="AA1208" s="174">
        <v>5.7</v>
      </c>
      <c r="AB1208" s="174">
        <v>7.7</v>
      </c>
      <c r="AC1208" s="174">
        <v>6.2</v>
      </c>
      <c r="AD1208" s="174">
        <v>18.399999999999999</v>
      </c>
      <c r="AF1208" s="26" t="e">
        <f t="shared" si="129"/>
        <v>#VALUE!</v>
      </c>
      <c r="AG1208" s="7"/>
      <c r="AH1208" s="7"/>
      <c r="AI1208" s="7"/>
      <c r="AJ1208" s="7"/>
      <c r="AK1208" s="7"/>
      <c r="AL1208" s="7"/>
      <c r="AN1208" s="26" t="e">
        <f t="shared" si="130"/>
        <v>#VALUE!</v>
      </c>
      <c r="AO1208" s="7"/>
      <c r="AP1208" s="7"/>
      <c r="AQ1208" s="7"/>
      <c r="AR1208" s="7"/>
      <c r="AS1208" s="7"/>
      <c r="AT1208" s="7"/>
      <c r="AV1208" s="26" t="e">
        <f t="shared" si="131"/>
        <v>#VALUE!</v>
      </c>
      <c r="AW1208" s="7"/>
      <c r="AX1208" s="7"/>
      <c r="AY1208" s="7"/>
      <c r="AZ1208" s="7"/>
      <c r="BA1208" s="7"/>
      <c r="BB1208" s="7"/>
    </row>
    <row r="1209" spans="1:54" x14ac:dyDescent="0.45">
      <c r="A1209" s="48" t="str">
        <f t="shared" si="132"/>
        <v xml:space="preserve"> </v>
      </c>
      <c r="B1209" s="60"/>
      <c r="C1209" s="61" t="e">
        <f>INDEX(($I$12:$N$1473,$Q$12:$V$1473,$Y$12:$AD$1473),$A1209-VLOOKUP($C$3,$CA$3:$CC$10,3,FALSE)+1,3,VLOOKUP($C$3,$CA$3:$CB$10,2,FALSE))</f>
        <v>#VALUE!</v>
      </c>
      <c r="D1209" s="61" t="e">
        <f>INDEX(($I$12:$N$1473,$Q$12:$V$1473,$Y$12:$AD$1473),$A1209-VLOOKUP($C$3,$CA$3:$CC$10,3,FALSE)+1,4,VLOOKUP($C$3,$CA$3:$CB$10,2,FALSE))</f>
        <v>#VALUE!</v>
      </c>
      <c r="E1209" s="61" t="e">
        <f>INDEX(($I$12:$N$1473,$Q$12:$V$1473,$Y$12:$AD$1473),$A1209-VLOOKUP($C$3,$CA$3:$CC$10,3,FALSE)+1,5,VLOOKUP($C$3,$CA$3:$CB$10,2,FALSE))</f>
        <v>#VALUE!</v>
      </c>
      <c r="F1209" s="62" t="e">
        <f>INDEX(($I$12:$N$1473,$Q$12:$V$1473,$Y$12:$AD$1473),$A1209-VLOOKUP($C$3,$CA$3:$CC$10,3,FALSE)+1,6,VLOOKUP($C$3,$CA$3:$CB$10,2,FALSE))</f>
        <v>#VALUE!</v>
      </c>
      <c r="G1209" s="30"/>
      <c r="H1209" s="26">
        <f t="shared" si="126"/>
        <v>43202</v>
      </c>
      <c r="I1209" s="7" t="s">
        <v>1217</v>
      </c>
      <c r="J1209" s="7" t="s">
        <v>20</v>
      </c>
      <c r="K1209" s="7">
        <v>5.5</v>
      </c>
      <c r="L1209" s="7"/>
      <c r="M1209" s="7">
        <v>10.1</v>
      </c>
      <c r="N1209" s="7">
        <v>14.9</v>
      </c>
      <c r="P1209" s="26">
        <f t="shared" si="127"/>
        <v>43202</v>
      </c>
      <c r="Q1209" s="7" t="s">
        <v>1217</v>
      </c>
      <c r="R1209" s="7" t="s">
        <v>20</v>
      </c>
      <c r="S1209" s="7"/>
      <c r="T1209" s="7"/>
      <c r="U1209" s="7"/>
      <c r="V1209" s="7"/>
      <c r="X1209" s="26">
        <f t="shared" si="128"/>
        <v>43202</v>
      </c>
      <c r="Y1209" s="174" t="s">
        <v>1217</v>
      </c>
      <c r="Z1209" s="174" t="s">
        <v>20</v>
      </c>
      <c r="AA1209" s="174">
        <v>6.35</v>
      </c>
      <c r="AB1209" s="174">
        <v>7.7</v>
      </c>
      <c r="AC1209" s="174">
        <v>9.1</v>
      </c>
      <c r="AD1209" s="174">
        <v>14.2</v>
      </c>
      <c r="AF1209" s="26" t="e">
        <f t="shared" si="129"/>
        <v>#VALUE!</v>
      </c>
      <c r="AG1209" s="7"/>
      <c r="AH1209" s="7"/>
      <c r="AI1209" s="7"/>
      <c r="AJ1209" s="7"/>
      <c r="AK1209" s="7"/>
      <c r="AL1209" s="7"/>
      <c r="AN1209" s="26" t="e">
        <f t="shared" si="130"/>
        <v>#VALUE!</v>
      </c>
      <c r="AO1209" s="7"/>
      <c r="AP1209" s="7"/>
      <c r="AQ1209" s="7"/>
      <c r="AR1209" s="7"/>
      <c r="AS1209" s="7"/>
      <c r="AT1209" s="7"/>
      <c r="AV1209" s="26" t="e">
        <f t="shared" si="131"/>
        <v>#VALUE!</v>
      </c>
      <c r="AW1209" s="7"/>
      <c r="AX1209" s="7"/>
      <c r="AY1209" s="7"/>
      <c r="AZ1209" s="7"/>
      <c r="BA1209" s="7"/>
      <c r="BB1209" s="7"/>
    </row>
    <row r="1210" spans="1:54" x14ac:dyDescent="0.45">
      <c r="A1210" s="48" t="str">
        <f t="shared" si="132"/>
        <v xml:space="preserve"> </v>
      </c>
      <c r="B1210" s="60"/>
      <c r="C1210" s="61" t="e">
        <f>INDEX(($I$12:$N$1473,$Q$12:$V$1473,$Y$12:$AD$1473),$A1210-VLOOKUP($C$3,$CA$3:$CC$10,3,FALSE)+1,3,VLOOKUP($C$3,$CA$3:$CB$10,2,FALSE))</f>
        <v>#VALUE!</v>
      </c>
      <c r="D1210" s="61" t="e">
        <f>INDEX(($I$12:$N$1473,$Q$12:$V$1473,$Y$12:$AD$1473),$A1210-VLOOKUP($C$3,$CA$3:$CC$10,3,FALSE)+1,4,VLOOKUP($C$3,$CA$3:$CB$10,2,FALSE))</f>
        <v>#VALUE!</v>
      </c>
      <c r="E1210" s="61" t="e">
        <f>INDEX(($I$12:$N$1473,$Q$12:$V$1473,$Y$12:$AD$1473),$A1210-VLOOKUP($C$3,$CA$3:$CC$10,3,FALSE)+1,5,VLOOKUP($C$3,$CA$3:$CB$10,2,FALSE))</f>
        <v>#VALUE!</v>
      </c>
      <c r="F1210" s="62" t="e">
        <f>INDEX(($I$12:$N$1473,$Q$12:$V$1473,$Y$12:$AD$1473),$A1210-VLOOKUP($C$3,$CA$3:$CC$10,3,FALSE)+1,6,VLOOKUP($C$3,$CA$3:$CB$10,2,FALSE))</f>
        <v>#VALUE!</v>
      </c>
      <c r="G1210" s="30"/>
      <c r="H1210" s="26">
        <f t="shared" si="126"/>
        <v>43203</v>
      </c>
      <c r="I1210" s="7" t="s">
        <v>1218</v>
      </c>
      <c r="J1210" s="7" t="s">
        <v>20</v>
      </c>
      <c r="K1210" s="7">
        <v>3.65</v>
      </c>
      <c r="L1210" s="7"/>
      <c r="M1210" s="7">
        <v>9.8000000000000007</v>
      </c>
      <c r="N1210" s="7">
        <v>18.899999999999999</v>
      </c>
      <c r="P1210" s="26">
        <f t="shared" si="127"/>
        <v>43203</v>
      </c>
      <c r="Q1210" s="7" t="s">
        <v>1218</v>
      </c>
      <c r="R1210" s="7" t="s">
        <v>20</v>
      </c>
      <c r="S1210" s="7"/>
      <c r="T1210" s="7"/>
      <c r="U1210" s="7"/>
      <c r="V1210" s="7"/>
      <c r="X1210" s="26">
        <f t="shared" si="128"/>
        <v>43203</v>
      </c>
      <c r="Y1210" s="174" t="s">
        <v>1218</v>
      </c>
      <c r="Z1210" s="174" t="s">
        <v>20</v>
      </c>
      <c r="AA1210" s="174">
        <v>4.6500000000000004</v>
      </c>
      <c r="AB1210" s="174">
        <v>7.7</v>
      </c>
      <c r="AC1210" s="174">
        <v>8.5</v>
      </c>
      <c r="AD1210" s="174">
        <v>18.2</v>
      </c>
      <c r="AF1210" s="26" t="e">
        <f t="shared" si="129"/>
        <v>#VALUE!</v>
      </c>
      <c r="AG1210" s="7"/>
      <c r="AH1210" s="7"/>
      <c r="AI1210" s="7"/>
      <c r="AJ1210" s="7"/>
      <c r="AK1210" s="7"/>
      <c r="AL1210" s="7"/>
      <c r="AN1210" s="26" t="e">
        <f t="shared" si="130"/>
        <v>#VALUE!</v>
      </c>
      <c r="AO1210" s="7"/>
      <c r="AP1210" s="7"/>
      <c r="AQ1210" s="7"/>
      <c r="AR1210" s="7"/>
      <c r="AS1210" s="7"/>
      <c r="AT1210" s="7"/>
      <c r="AV1210" s="26" t="e">
        <f t="shared" si="131"/>
        <v>#VALUE!</v>
      </c>
      <c r="AW1210" s="7"/>
      <c r="AX1210" s="7"/>
      <c r="AY1210" s="7"/>
      <c r="AZ1210" s="7"/>
      <c r="BA1210" s="7"/>
      <c r="BB1210" s="7"/>
    </row>
    <row r="1211" spans="1:54" x14ac:dyDescent="0.45">
      <c r="A1211" s="48" t="str">
        <f t="shared" si="132"/>
        <v xml:space="preserve"> </v>
      </c>
      <c r="B1211" s="60"/>
      <c r="C1211" s="61" t="e">
        <f>INDEX(($I$12:$N$1473,$Q$12:$V$1473,$Y$12:$AD$1473),$A1211-VLOOKUP($C$3,$CA$3:$CC$10,3,FALSE)+1,3,VLOOKUP($C$3,$CA$3:$CB$10,2,FALSE))</f>
        <v>#VALUE!</v>
      </c>
      <c r="D1211" s="61" t="e">
        <f>INDEX(($I$12:$N$1473,$Q$12:$V$1473,$Y$12:$AD$1473),$A1211-VLOOKUP($C$3,$CA$3:$CC$10,3,FALSE)+1,4,VLOOKUP($C$3,$CA$3:$CB$10,2,FALSE))</f>
        <v>#VALUE!</v>
      </c>
      <c r="E1211" s="61" t="e">
        <f>INDEX(($I$12:$N$1473,$Q$12:$V$1473,$Y$12:$AD$1473),$A1211-VLOOKUP($C$3,$CA$3:$CC$10,3,FALSE)+1,5,VLOOKUP($C$3,$CA$3:$CB$10,2,FALSE))</f>
        <v>#VALUE!</v>
      </c>
      <c r="F1211" s="62" t="e">
        <f>INDEX(($I$12:$N$1473,$Q$12:$V$1473,$Y$12:$AD$1473),$A1211-VLOOKUP($C$3,$CA$3:$CC$10,3,FALSE)+1,6,VLOOKUP($C$3,$CA$3:$CB$10,2,FALSE))</f>
        <v>#VALUE!</v>
      </c>
      <c r="G1211" s="30"/>
      <c r="H1211" s="26">
        <f t="shared" si="126"/>
        <v>43204</v>
      </c>
      <c r="I1211" s="7" t="s">
        <v>1219</v>
      </c>
      <c r="J1211" s="7" t="s">
        <v>20</v>
      </c>
      <c r="K1211" s="7">
        <v>4.3</v>
      </c>
      <c r="L1211" s="7"/>
      <c r="M1211" s="7">
        <v>9.9</v>
      </c>
      <c r="N1211" s="7">
        <v>17.5</v>
      </c>
      <c r="P1211" s="26">
        <f t="shared" si="127"/>
        <v>43204</v>
      </c>
      <c r="Q1211" s="7" t="s">
        <v>1219</v>
      </c>
      <c r="R1211" s="7" t="s">
        <v>20</v>
      </c>
      <c r="S1211" s="7"/>
      <c r="T1211" s="7"/>
      <c r="U1211" s="7"/>
      <c r="V1211" s="7"/>
      <c r="X1211" s="26">
        <f t="shared" si="128"/>
        <v>43204</v>
      </c>
      <c r="Y1211" s="174" t="s">
        <v>1219</v>
      </c>
      <c r="Z1211" s="174" t="s">
        <v>20</v>
      </c>
      <c r="AA1211" s="174">
        <v>5.95</v>
      </c>
      <c r="AB1211" s="174">
        <v>7.7</v>
      </c>
      <c r="AC1211" s="174">
        <v>7</v>
      </c>
      <c r="AD1211" s="174">
        <v>17.100000000000001</v>
      </c>
      <c r="AF1211" s="26" t="e">
        <f t="shared" si="129"/>
        <v>#VALUE!</v>
      </c>
      <c r="AG1211" s="7"/>
      <c r="AH1211" s="7"/>
      <c r="AI1211" s="7"/>
      <c r="AJ1211" s="7"/>
      <c r="AK1211" s="7"/>
      <c r="AL1211" s="7"/>
      <c r="AN1211" s="26" t="e">
        <f t="shared" si="130"/>
        <v>#VALUE!</v>
      </c>
      <c r="AO1211" s="7"/>
      <c r="AP1211" s="7"/>
      <c r="AQ1211" s="7"/>
      <c r="AR1211" s="7"/>
      <c r="AS1211" s="7"/>
      <c r="AT1211" s="7"/>
      <c r="AV1211" s="26" t="e">
        <f t="shared" si="131"/>
        <v>#VALUE!</v>
      </c>
      <c r="AW1211" s="7"/>
      <c r="AX1211" s="7"/>
      <c r="AY1211" s="7"/>
      <c r="AZ1211" s="7"/>
      <c r="BA1211" s="7"/>
      <c r="BB1211" s="7"/>
    </row>
    <row r="1212" spans="1:54" x14ac:dyDescent="0.45">
      <c r="A1212" s="48" t="str">
        <f t="shared" si="132"/>
        <v xml:space="preserve"> </v>
      </c>
      <c r="B1212" s="60"/>
      <c r="C1212" s="61" t="e">
        <f>INDEX(($I$12:$N$1473,$Q$12:$V$1473,$Y$12:$AD$1473),$A1212-VLOOKUP($C$3,$CA$3:$CC$10,3,FALSE)+1,3,VLOOKUP($C$3,$CA$3:$CB$10,2,FALSE))</f>
        <v>#VALUE!</v>
      </c>
      <c r="D1212" s="61" t="e">
        <f>INDEX(($I$12:$N$1473,$Q$12:$V$1473,$Y$12:$AD$1473),$A1212-VLOOKUP($C$3,$CA$3:$CC$10,3,FALSE)+1,4,VLOOKUP($C$3,$CA$3:$CB$10,2,FALSE))</f>
        <v>#VALUE!</v>
      </c>
      <c r="E1212" s="61" t="e">
        <f>INDEX(($I$12:$N$1473,$Q$12:$V$1473,$Y$12:$AD$1473),$A1212-VLOOKUP($C$3,$CA$3:$CC$10,3,FALSE)+1,5,VLOOKUP($C$3,$CA$3:$CB$10,2,FALSE))</f>
        <v>#VALUE!</v>
      </c>
      <c r="F1212" s="62" t="e">
        <f>INDEX(($I$12:$N$1473,$Q$12:$V$1473,$Y$12:$AD$1473),$A1212-VLOOKUP($C$3,$CA$3:$CC$10,3,FALSE)+1,6,VLOOKUP($C$3,$CA$3:$CB$10,2,FALSE))</f>
        <v>#VALUE!</v>
      </c>
      <c r="G1212" s="30"/>
      <c r="H1212" s="26">
        <f t="shared" si="126"/>
        <v>43205</v>
      </c>
      <c r="I1212" s="7" t="s">
        <v>1220</v>
      </c>
      <c r="J1212" s="7" t="s">
        <v>20</v>
      </c>
      <c r="K1212" s="7">
        <v>4.6500000000000004</v>
      </c>
      <c r="L1212" s="7"/>
      <c r="M1212" s="7">
        <v>8.9</v>
      </c>
      <c r="N1212" s="7">
        <v>17.8</v>
      </c>
      <c r="P1212" s="26">
        <f t="shared" si="127"/>
        <v>43205</v>
      </c>
      <c r="Q1212" s="7" t="s">
        <v>1220</v>
      </c>
      <c r="R1212" s="7" t="s">
        <v>20</v>
      </c>
      <c r="S1212" s="7"/>
      <c r="T1212" s="7"/>
      <c r="U1212" s="7"/>
      <c r="V1212" s="7"/>
      <c r="X1212" s="26">
        <f t="shared" si="128"/>
        <v>43205</v>
      </c>
      <c r="Y1212" s="174" t="s">
        <v>1220</v>
      </c>
      <c r="Z1212" s="174" t="s">
        <v>20</v>
      </c>
      <c r="AA1212" s="174">
        <v>5.3</v>
      </c>
      <c r="AB1212" s="174">
        <v>7.7</v>
      </c>
      <c r="AC1212" s="174">
        <v>8.1</v>
      </c>
      <c r="AD1212" s="174">
        <v>17.3</v>
      </c>
      <c r="AF1212" s="26" t="e">
        <f t="shared" si="129"/>
        <v>#VALUE!</v>
      </c>
      <c r="AG1212" s="7"/>
      <c r="AH1212" s="7"/>
      <c r="AI1212" s="7"/>
      <c r="AJ1212" s="7"/>
      <c r="AK1212" s="7"/>
      <c r="AL1212" s="7"/>
      <c r="AN1212" s="26" t="e">
        <f t="shared" si="130"/>
        <v>#VALUE!</v>
      </c>
      <c r="AO1212" s="7"/>
      <c r="AP1212" s="7"/>
      <c r="AQ1212" s="7"/>
      <c r="AR1212" s="7"/>
      <c r="AS1212" s="7"/>
      <c r="AT1212" s="7"/>
      <c r="AV1212" s="26" t="e">
        <f t="shared" si="131"/>
        <v>#VALUE!</v>
      </c>
      <c r="AW1212" s="7"/>
      <c r="AX1212" s="7"/>
      <c r="AY1212" s="7"/>
      <c r="AZ1212" s="7"/>
      <c r="BA1212" s="7"/>
      <c r="BB1212" s="7"/>
    </row>
    <row r="1213" spans="1:54" x14ac:dyDescent="0.45">
      <c r="A1213" s="48" t="str">
        <f t="shared" si="132"/>
        <v xml:space="preserve"> </v>
      </c>
      <c r="B1213" s="60"/>
      <c r="C1213" s="61" t="e">
        <f>INDEX(($I$12:$N$1473,$Q$12:$V$1473,$Y$12:$AD$1473),$A1213-VLOOKUP($C$3,$CA$3:$CC$10,3,FALSE)+1,3,VLOOKUP($C$3,$CA$3:$CB$10,2,FALSE))</f>
        <v>#VALUE!</v>
      </c>
      <c r="D1213" s="61" t="e">
        <f>INDEX(($I$12:$N$1473,$Q$12:$V$1473,$Y$12:$AD$1473),$A1213-VLOOKUP($C$3,$CA$3:$CC$10,3,FALSE)+1,4,VLOOKUP($C$3,$CA$3:$CB$10,2,FALSE))</f>
        <v>#VALUE!</v>
      </c>
      <c r="E1213" s="61" t="e">
        <f>INDEX(($I$12:$N$1473,$Q$12:$V$1473,$Y$12:$AD$1473),$A1213-VLOOKUP($C$3,$CA$3:$CC$10,3,FALSE)+1,5,VLOOKUP($C$3,$CA$3:$CB$10,2,FALSE))</f>
        <v>#VALUE!</v>
      </c>
      <c r="F1213" s="62" t="e">
        <f>INDEX(($I$12:$N$1473,$Q$12:$V$1473,$Y$12:$AD$1473),$A1213-VLOOKUP($C$3,$CA$3:$CC$10,3,FALSE)+1,6,VLOOKUP($C$3,$CA$3:$CB$10,2,FALSE))</f>
        <v>#VALUE!</v>
      </c>
      <c r="G1213" s="30"/>
      <c r="H1213" s="26">
        <f t="shared" si="126"/>
        <v>43206</v>
      </c>
      <c r="I1213" s="7" t="s">
        <v>1221</v>
      </c>
      <c r="J1213" s="7" t="s">
        <v>20</v>
      </c>
      <c r="K1213" s="7">
        <v>4.1500000000000004</v>
      </c>
      <c r="L1213" s="7"/>
      <c r="M1213" s="7">
        <v>9.1999999999999993</v>
      </c>
      <c r="N1213" s="7">
        <v>18.5</v>
      </c>
      <c r="P1213" s="26">
        <f t="shared" si="127"/>
        <v>43206</v>
      </c>
      <c r="Q1213" s="7" t="s">
        <v>1221</v>
      </c>
      <c r="R1213" s="7" t="s">
        <v>20</v>
      </c>
      <c r="S1213" s="7"/>
      <c r="T1213" s="7"/>
      <c r="U1213" s="7"/>
      <c r="V1213" s="7"/>
      <c r="X1213" s="26">
        <f t="shared" si="128"/>
        <v>43206</v>
      </c>
      <c r="Y1213" s="174" t="s">
        <v>1221</v>
      </c>
      <c r="Z1213" s="174" t="s">
        <v>20</v>
      </c>
      <c r="AA1213" s="174">
        <v>5.85</v>
      </c>
      <c r="AB1213" s="174">
        <v>7.7</v>
      </c>
      <c r="AC1213" s="174">
        <v>6.4</v>
      </c>
      <c r="AD1213" s="174">
        <v>17.899999999999999</v>
      </c>
      <c r="AF1213" s="26" t="e">
        <f t="shared" si="129"/>
        <v>#VALUE!</v>
      </c>
      <c r="AG1213" s="7"/>
      <c r="AH1213" s="7"/>
      <c r="AI1213" s="7"/>
      <c r="AJ1213" s="7"/>
      <c r="AK1213" s="7"/>
      <c r="AL1213" s="7"/>
      <c r="AN1213" s="26" t="e">
        <f t="shared" si="130"/>
        <v>#VALUE!</v>
      </c>
      <c r="AO1213" s="7"/>
      <c r="AP1213" s="7"/>
      <c r="AQ1213" s="7"/>
      <c r="AR1213" s="7"/>
      <c r="AS1213" s="7"/>
      <c r="AT1213" s="7"/>
      <c r="AV1213" s="26" t="e">
        <f t="shared" si="131"/>
        <v>#VALUE!</v>
      </c>
      <c r="AW1213" s="7"/>
      <c r="AX1213" s="7"/>
      <c r="AY1213" s="7"/>
      <c r="AZ1213" s="7"/>
      <c r="BA1213" s="7"/>
      <c r="BB1213" s="7"/>
    </row>
    <row r="1214" spans="1:54" x14ac:dyDescent="0.45">
      <c r="A1214" s="48" t="str">
        <f t="shared" si="132"/>
        <v xml:space="preserve"> </v>
      </c>
      <c r="B1214" s="60"/>
      <c r="C1214" s="61" t="e">
        <f>INDEX(($I$12:$N$1473,$Q$12:$V$1473,$Y$12:$AD$1473),$A1214-VLOOKUP($C$3,$CA$3:$CC$10,3,FALSE)+1,3,VLOOKUP($C$3,$CA$3:$CB$10,2,FALSE))</f>
        <v>#VALUE!</v>
      </c>
      <c r="D1214" s="61" t="e">
        <f>INDEX(($I$12:$N$1473,$Q$12:$V$1473,$Y$12:$AD$1473),$A1214-VLOOKUP($C$3,$CA$3:$CC$10,3,FALSE)+1,4,VLOOKUP($C$3,$CA$3:$CB$10,2,FALSE))</f>
        <v>#VALUE!</v>
      </c>
      <c r="E1214" s="61" t="e">
        <f>INDEX(($I$12:$N$1473,$Q$12:$V$1473,$Y$12:$AD$1473),$A1214-VLOOKUP($C$3,$CA$3:$CC$10,3,FALSE)+1,5,VLOOKUP($C$3,$CA$3:$CB$10,2,FALSE))</f>
        <v>#VALUE!</v>
      </c>
      <c r="F1214" s="62" t="e">
        <f>INDEX(($I$12:$N$1473,$Q$12:$V$1473,$Y$12:$AD$1473),$A1214-VLOOKUP($C$3,$CA$3:$CC$10,3,FALSE)+1,6,VLOOKUP($C$3,$CA$3:$CB$10,2,FALSE))</f>
        <v>#VALUE!</v>
      </c>
      <c r="G1214" s="30"/>
      <c r="H1214" s="26">
        <f t="shared" si="126"/>
        <v>43207</v>
      </c>
      <c r="I1214" s="7" t="s">
        <v>1222</v>
      </c>
      <c r="J1214" s="7" t="s">
        <v>20</v>
      </c>
      <c r="K1214" s="7">
        <v>2.7</v>
      </c>
      <c r="L1214" s="7"/>
      <c r="M1214" s="7">
        <v>8</v>
      </c>
      <c r="N1214" s="7">
        <v>22.6</v>
      </c>
      <c r="P1214" s="26">
        <f t="shared" si="127"/>
        <v>43207</v>
      </c>
      <c r="Q1214" s="7" t="s">
        <v>1222</v>
      </c>
      <c r="R1214" s="7" t="s">
        <v>20</v>
      </c>
      <c r="S1214" s="7"/>
      <c r="T1214" s="7"/>
      <c r="U1214" s="7"/>
      <c r="V1214" s="7"/>
      <c r="X1214" s="26">
        <f t="shared" si="128"/>
        <v>43207</v>
      </c>
      <c r="Y1214" s="174" t="s">
        <v>1222</v>
      </c>
      <c r="Z1214" s="174" t="s">
        <v>20</v>
      </c>
      <c r="AA1214" s="174">
        <v>4.3</v>
      </c>
      <c r="AB1214" s="174">
        <v>7.7</v>
      </c>
      <c r="AC1214" s="174">
        <v>5.0999999999999996</v>
      </c>
      <c r="AD1214" s="174">
        <v>22.3</v>
      </c>
      <c r="AF1214" s="26" t="e">
        <f t="shared" si="129"/>
        <v>#VALUE!</v>
      </c>
      <c r="AG1214" s="7"/>
      <c r="AH1214" s="7"/>
      <c r="AI1214" s="7"/>
      <c r="AJ1214" s="7"/>
      <c r="AK1214" s="7"/>
      <c r="AL1214" s="7"/>
      <c r="AN1214" s="26" t="e">
        <f t="shared" si="130"/>
        <v>#VALUE!</v>
      </c>
      <c r="AO1214" s="7"/>
      <c r="AP1214" s="7"/>
      <c r="AQ1214" s="7"/>
      <c r="AR1214" s="7"/>
      <c r="AS1214" s="7"/>
      <c r="AT1214" s="7"/>
      <c r="AV1214" s="26" t="e">
        <f t="shared" si="131"/>
        <v>#VALUE!</v>
      </c>
      <c r="AW1214" s="7"/>
      <c r="AX1214" s="7"/>
      <c r="AY1214" s="7"/>
      <c r="AZ1214" s="7"/>
      <c r="BA1214" s="7"/>
      <c r="BB1214" s="7"/>
    </row>
    <row r="1215" spans="1:54" x14ac:dyDescent="0.45">
      <c r="A1215" s="48" t="str">
        <f t="shared" si="132"/>
        <v xml:space="preserve"> </v>
      </c>
      <c r="B1215" s="60"/>
      <c r="C1215" s="61" t="e">
        <f>INDEX(($I$12:$N$1473,$Q$12:$V$1473,$Y$12:$AD$1473),$A1215-VLOOKUP($C$3,$CA$3:$CC$10,3,FALSE)+1,3,VLOOKUP($C$3,$CA$3:$CB$10,2,FALSE))</f>
        <v>#VALUE!</v>
      </c>
      <c r="D1215" s="61" t="e">
        <f>INDEX(($I$12:$N$1473,$Q$12:$V$1473,$Y$12:$AD$1473),$A1215-VLOOKUP($C$3,$CA$3:$CC$10,3,FALSE)+1,4,VLOOKUP($C$3,$CA$3:$CB$10,2,FALSE))</f>
        <v>#VALUE!</v>
      </c>
      <c r="E1215" s="61" t="e">
        <f>INDEX(($I$12:$N$1473,$Q$12:$V$1473,$Y$12:$AD$1473),$A1215-VLOOKUP($C$3,$CA$3:$CC$10,3,FALSE)+1,5,VLOOKUP($C$3,$CA$3:$CB$10,2,FALSE))</f>
        <v>#VALUE!</v>
      </c>
      <c r="F1215" s="62" t="e">
        <f>INDEX(($I$12:$N$1473,$Q$12:$V$1473,$Y$12:$AD$1473),$A1215-VLOOKUP($C$3,$CA$3:$CC$10,3,FALSE)+1,6,VLOOKUP($C$3,$CA$3:$CB$10,2,FALSE))</f>
        <v>#VALUE!</v>
      </c>
      <c r="G1215" s="30"/>
      <c r="H1215" s="26">
        <f t="shared" si="126"/>
        <v>43208</v>
      </c>
      <c r="I1215" s="7" t="s">
        <v>1223</v>
      </c>
      <c r="J1215" s="7" t="s">
        <v>20</v>
      </c>
      <c r="K1215" s="7">
        <v>0</v>
      </c>
      <c r="L1215" s="7"/>
      <c r="M1215" s="7">
        <v>11.4</v>
      </c>
      <c r="N1215" s="7">
        <v>27</v>
      </c>
      <c r="P1215" s="26">
        <f t="shared" si="127"/>
        <v>43208</v>
      </c>
      <c r="Q1215" s="7" t="s">
        <v>1223</v>
      </c>
      <c r="R1215" s="7" t="s">
        <v>20</v>
      </c>
      <c r="S1215" s="7"/>
      <c r="T1215" s="7"/>
      <c r="U1215" s="7"/>
      <c r="V1215" s="7"/>
      <c r="X1215" s="26">
        <f t="shared" si="128"/>
        <v>43208</v>
      </c>
      <c r="Y1215" s="174" t="s">
        <v>1223</v>
      </c>
      <c r="Z1215" s="174" t="s">
        <v>20</v>
      </c>
      <c r="AA1215" s="174">
        <v>1.95</v>
      </c>
      <c r="AB1215" s="174">
        <v>7.7</v>
      </c>
      <c r="AC1215" s="174">
        <v>6.3</v>
      </c>
      <c r="AD1215" s="174">
        <v>25.8</v>
      </c>
      <c r="AF1215" s="26" t="e">
        <f t="shared" si="129"/>
        <v>#VALUE!</v>
      </c>
      <c r="AG1215" s="7"/>
      <c r="AH1215" s="7"/>
      <c r="AI1215" s="7"/>
      <c r="AJ1215" s="7"/>
      <c r="AK1215" s="7"/>
      <c r="AL1215" s="7"/>
      <c r="AN1215" s="26" t="e">
        <f t="shared" si="130"/>
        <v>#VALUE!</v>
      </c>
      <c r="AO1215" s="7"/>
      <c r="AP1215" s="7"/>
      <c r="AQ1215" s="7"/>
      <c r="AR1215" s="7"/>
      <c r="AS1215" s="7"/>
      <c r="AT1215" s="7"/>
      <c r="AV1215" s="26" t="e">
        <f t="shared" si="131"/>
        <v>#VALUE!</v>
      </c>
      <c r="AW1215" s="7"/>
      <c r="AX1215" s="7"/>
      <c r="AY1215" s="7"/>
      <c r="AZ1215" s="7"/>
      <c r="BA1215" s="7"/>
      <c r="BB1215" s="7"/>
    </row>
    <row r="1216" spans="1:54" x14ac:dyDescent="0.45">
      <c r="A1216" s="48" t="str">
        <f t="shared" si="132"/>
        <v xml:space="preserve"> </v>
      </c>
      <c r="B1216" s="60"/>
      <c r="C1216" s="61" t="e">
        <f>INDEX(($I$12:$N$1473,$Q$12:$V$1473,$Y$12:$AD$1473),$A1216-VLOOKUP($C$3,$CA$3:$CC$10,3,FALSE)+1,3,VLOOKUP($C$3,$CA$3:$CB$10,2,FALSE))</f>
        <v>#VALUE!</v>
      </c>
      <c r="D1216" s="61" t="e">
        <f>INDEX(($I$12:$N$1473,$Q$12:$V$1473,$Y$12:$AD$1473),$A1216-VLOOKUP($C$3,$CA$3:$CC$10,3,FALSE)+1,4,VLOOKUP($C$3,$CA$3:$CB$10,2,FALSE))</f>
        <v>#VALUE!</v>
      </c>
      <c r="E1216" s="61" t="e">
        <f>INDEX(($I$12:$N$1473,$Q$12:$V$1473,$Y$12:$AD$1473),$A1216-VLOOKUP($C$3,$CA$3:$CC$10,3,FALSE)+1,5,VLOOKUP($C$3,$CA$3:$CB$10,2,FALSE))</f>
        <v>#VALUE!</v>
      </c>
      <c r="F1216" s="62" t="e">
        <f>INDEX(($I$12:$N$1473,$Q$12:$V$1473,$Y$12:$AD$1473),$A1216-VLOOKUP($C$3,$CA$3:$CC$10,3,FALSE)+1,6,VLOOKUP($C$3,$CA$3:$CB$10,2,FALSE))</f>
        <v>#VALUE!</v>
      </c>
      <c r="G1216" s="30"/>
      <c r="H1216" s="26">
        <f t="shared" si="126"/>
        <v>43209</v>
      </c>
      <c r="I1216" s="7" t="s">
        <v>1224</v>
      </c>
      <c r="J1216" s="7" t="s">
        <v>20</v>
      </c>
      <c r="K1216" s="7">
        <v>0</v>
      </c>
      <c r="L1216" s="7"/>
      <c r="M1216" s="7">
        <v>13.4</v>
      </c>
      <c r="N1216" s="7">
        <v>28.7</v>
      </c>
      <c r="P1216" s="26">
        <f t="shared" si="127"/>
        <v>43209</v>
      </c>
      <c r="Q1216" s="7" t="s">
        <v>1224</v>
      </c>
      <c r="R1216" s="7" t="s">
        <v>20</v>
      </c>
      <c r="S1216" s="7"/>
      <c r="T1216" s="7"/>
      <c r="U1216" s="7"/>
      <c r="V1216" s="7"/>
      <c r="X1216" s="26">
        <f t="shared" si="128"/>
        <v>43209</v>
      </c>
      <c r="Y1216" s="174" t="s">
        <v>1224</v>
      </c>
      <c r="Z1216" s="174" t="s">
        <v>20</v>
      </c>
      <c r="AA1216" s="174">
        <v>0</v>
      </c>
      <c r="AB1216" s="174">
        <v>7.7</v>
      </c>
      <c r="AC1216" s="174">
        <v>8.8000000000000007</v>
      </c>
      <c r="AD1216" s="174">
        <v>27.5</v>
      </c>
      <c r="AF1216" s="26" t="e">
        <f t="shared" si="129"/>
        <v>#VALUE!</v>
      </c>
      <c r="AG1216" s="7"/>
      <c r="AH1216" s="7"/>
      <c r="AI1216" s="7"/>
      <c r="AJ1216" s="7"/>
      <c r="AK1216" s="7"/>
      <c r="AL1216" s="7"/>
      <c r="AN1216" s="26" t="e">
        <f t="shared" si="130"/>
        <v>#VALUE!</v>
      </c>
      <c r="AO1216" s="7"/>
      <c r="AP1216" s="7"/>
      <c r="AQ1216" s="7"/>
      <c r="AR1216" s="7"/>
      <c r="AS1216" s="7"/>
      <c r="AT1216" s="7"/>
      <c r="AV1216" s="26" t="e">
        <f t="shared" si="131"/>
        <v>#VALUE!</v>
      </c>
      <c r="AW1216" s="7"/>
      <c r="AX1216" s="7"/>
      <c r="AY1216" s="7"/>
      <c r="AZ1216" s="7"/>
      <c r="BA1216" s="7"/>
      <c r="BB1216" s="7"/>
    </row>
    <row r="1217" spans="1:54" x14ac:dyDescent="0.45">
      <c r="A1217" s="48" t="str">
        <f t="shared" si="132"/>
        <v xml:space="preserve"> </v>
      </c>
      <c r="B1217" s="60"/>
      <c r="C1217" s="61" t="e">
        <f>INDEX(($I$12:$N$1473,$Q$12:$V$1473,$Y$12:$AD$1473),$A1217-VLOOKUP($C$3,$CA$3:$CC$10,3,FALSE)+1,3,VLOOKUP($C$3,$CA$3:$CB$10,2,FALSE))</f>
        <v>#VALUE!</v>
      </c>
      <c r="D1217" s="61" t="e">
        <f>INDEX(($I$12:$N$1473,$Q$12:$V$1473,$Y$12:$AD$1473),$A1217-VLOOKUP($C$3,$CA$3:$CC$10,3,FALSE)+1,4,VLOOKUP($C$3,$CA$3:$CB$10,2,FALSE))</f>
        <v>#VALUE!</v>
      </c>
      <c r="E1217" s="61" t="e">
        <f>INDEX(($I$12:$N$1473,$Q$12:$V$1473,$Y$12:$AD$1473),$A1217-VLOOKUP($C$3,$CA$3:$CC$10,3,FALSE)+1,5,VLOOKUP($C$3,$CA$3:$CB$10,2,FALSE))</f>
        <v>#VALUE!</v>
      </c>
      <c r="F1217" s="62" t="e">
        <f>INDEX(($I$12:$N$1473,$Q$12:$V$1473,$Y$12:$AD$1473),$A1217-VLOOKUP($C$3,$CA$3:$CC$10,3,FALSE)+1,6,VLOOKUP($C$3,$CA$3:$CB$10,2,FALSE))</f>
        <v>#VALUE!</v>
      </c>
      <c r="G1217" s="30"/>
      <c r="H1217" s="26">
        <f t="shared" si="126"/>
        <v>43210</v>
      </c>
      <c r="I1217" s="7" t="s">
        <v>1225</v>
      </c>
      <c r="J1217" s="7" t="s">
        <v>20</v>
      </c>
      <c r="K1217" s="7">
        <v>0</v>
      </c>
      <c r="L1217" s="7"/>
      <c r="M1217" s="7">
        <v>15</v>
      </c>
      <c r="N1217" s="7">
        <v>29.2</v>
      </c>
      <c r="P1217" s="26">
        <f t="shared" si="127"/>
        <v>43210</v>
      </c>
      <c r="Q1217" s="7" t="s">
        <v>1225</v>
      </c>
      <c r="R1217" s="7" t="s">
        <v>20</v>
      </c>
      <c r="S1217" s="7"/>
      <c r="T1217" s="7"/>
      <c r="U1217" s="7"/>
      <c r="V1217" s="7"/>
      <c r="X1217" s="26">
        <f t="shared" si="128"/>
        <v>43210</v>
      </c>
      <c r="Y1217" s="174" t="s">
        <v>1225</v>
      </c>
      <c r="Z1217" s="174" t="s">
        <v>20</v>
      </c>
      <c r="AA1217" s="174">
        <v>0</v>
      </c>
      <c r="AB1217" s="174">
        <v>7.7</v>
      </c>
      <c r="AC1217" s="174">
        <v>11.5</v>
      </c>
      <c r="AD1217" s="174">
        <v>28.7</v>
      </c>
      <c r="AF1217" s="26" t="e">
        <f t="shared" si="129"/>
        <v>#VALUE!</v>
      </c>
      <c r="AG1217" s="7"/>
      <c r="AH1217" s="7"/>
      <c r="AI1217" s="7"/>
      <c r="AJ1217" s="7"/>
      <c r="AK1217" s="7"/>
      <c r="AL1217" s="7"/>
      <c r="AN1217" s="26" t="e">
        <f t="shared" si="130"/>
        <v>#VALUE!</v>
      </c>
      <c r="AO1217" s="7"/>
      <c r="AP1217" s="7"/>
      <c r="AQ1217" s="7"/>
      <c r="AR1217" s="7"/>
      <c r="AS1217" s="7"/>
      <c r="AT1217" s="7"/>
      <c r="AV1217" s="26" t="e">
        <f t="shared" si="131"/>
        <v>#VALUE!</v>
      </c>
      <c r="AW1217" s="7"/>
      <c r="AX1217" s="7"/>
      <c r="AY1217" s="7"/>
      <c r="AZ1217" s="7"/>
      <c r="BA1217" s="7"/>
      <c r="BB1217" s="7"/>
    </row>
    <row r="1218" spans="1:54" x14ac:dyDescent="0.45">
      <c r="A1218" s="48" t="str">
        <f t="shared" si="132"/>
        <v xml:space="preserve"> </v>
      </c>
      <c r="B1218" s="60"/>
      <c r="C1218" s="61" t="e">
        <f>INDEX(($I$12:$N$1473,$Q$12:$V$1473,$Y$12:$AD$1473),$A1218-VLOOKUP($C$3,$CA$3:$CC$10,3,FALSE)+1,3,VLOOKUP($C$3,$CA$3:$CB$10,2,FALSE))</f>
        <v>#VALUE!</v>
      </c>
      <c r="D1218" s="61" t="e">
        <f>INDEX(($I$12:$N$1473,$Q$12:$V$1473,$Y$12:$AD$1473),$A1218-VLOOKUP($C$3,$CA$3:$CC$10,3,FALSE)+1,4,VLOOKUP($C$3,$CA$3:$CB$10,2,FALSE))</f>
        <v>#VALUE!</v>
      </c>
      <c r="E1218" s="61" t="e">
        <f>INDEX(($I$12:$N$1473,$Q$12:$V$1473,$Y$12:$AD$1473),$A1218-VLOOKUP($C$3,$CA$3:$CC$10,3,FALSE)+1,5,VLOOKUP($C$3,$CA$3:$CB$10,2,FALSE))</f>
        <v>#VALUE!</v>
      </c>
      <c r="F1218" s="62" t="e">
        <f>INDEX(($I$12:$N$1473,$Q$12:$V$1473,$Y$12:$AD$1473),$A1218-VLOOKUP($C$3,$CA$3:$CC$10,3,FALSE)+1,6,VLOOKUP($C$3,$CA$3:$CB$10,2,FALSE))</f>
        <v>#VALUE!</v>
      </c>
      <c r="G1218" s="30"/>
      <c r="H1218" s="26">
        <f t="shared" si="126"/>
        <v>43211</v>
      </c>
      <c r="I1218" s="7" t="s">
        <v>1226</v>
      </c>
      <c r="J1218" s="7" t="s">
        <v>20</v>
      </c>
      <c r="K1218" s="7">
        <v>0</v>
      </c>
      <c r="L1218" s="7"/>
      <c r="M1218" s="7">
        <v>16</v>
      </c>
      <c r="N1218" s="7">
        <v>28.5</v>
      </c>
      <c r="P1218" s="26">
        <f t="shared" si="127"/>
        <v>43211</v>
      </c>
      <c r="Q1218" s="7" t="s">
        <v>1226</v>
      </c>
      <c r="R1218" s="7" t="s">
        <v>20</v>
      </c>
      <c r="S1218" s="7"/>
      <c r="T1218" s="7"/>
      <c r="U1218" s="7"/>
      <c r="V1218" s="7"/>
      <c r="X1218" s="26">
        <f t="shared" si="128"/>
        <v>43211</v>
      </c>
      <c r="Y1218" s="174" t="s">
        <v>1226</v>
      </c>
      <c r="Z1218" s="174" t="s">
        <v>20</v>
      </c>
      <c r="AA1218" s="174">
        <v>0</v>
      </c>
      <c r="AB1218" s="174">
        <v>6.6</v>
      </c>
      <c r="AC1218" s="174">
        <v>12.2</v>
      </c>
      <c r="AD1218" s="174">
        <v>27.7</v>
      </c>
      <c r="AF1218" s="26" t="e">
        <f t="shared" si="129"/>
        <v>#VALUE!</v>
      </c>
      <c r="AG1218" s="7"/>
      <c r="AH1218" s="7"/>
      <c r="AI1218" s="7"/>
      <c r="AJ1218" s="7"/>
      <c r="AK1218" s="7"/>
      <c r="AL1218" s="7"/>
      <c r="AN1218" s="26" t="e">
        <f t="shared" si="130"/>
        <v>#VALUE!</v>
      </c>
      <c r="AO1218" s="7"/>
      <c r="AP1218" s="7"/>
      <c r="AQ1218" s="7"/>
      <c r="AR1218" s="7"/>
      <c r="AS1218" s="7"/>
      <c r="AT1218" s="7"/>
      <c r="AV1218" s="26" t="e">
        <f t="shared" si="131"/>
        <v>#VALUE!</v>
      </c>
      <c r="AW1218" s="7"/>
      <c r="AX1218" s="7"/>
      <c r="AY1218" s="7"/>
      <c r="AZ1218" s="7"/>
      <c r="BA1218" s="7"/>
      <c r="BB1218" s="7"/>
    </row>
    <row r="1219" spans="1:54" x14ac:dyDescent="0.45">
      <c r="A1219" s="48" t="str">
        <f t="shared" si="132"/>
        <v xml:space="preserve"> </v>
      </c>
      <c r="B1219" s="60"/>
      <c r="C1219" s="61" t="e">
        <f>INDEX(($I$12:$N$1473,$Q$12:$V$1473,$Y$12:$AD$1473),$A1219-VLOOKUP($C$3,$CA$3:$CC$10,3,FALSE)+1,3,VLOOKUP($C$3,$CA$3:$CB$10,2,FALSE))</f>
        <v>#VALUE!</v>
      </c>
      <c r="D1219" s="61" t="e">
        <f>INDEX(($I$12:$N$1473,$Q$12:$V$1473,$Y$12:$AD$1473),$A1219-VLOOKUP($C$3,$CA$3:$CC$10,3,FALSE)+1,4,VLOOKUP($C$3,$CA$3:$CB$10,2,FALSE))</f>
        <v>#VALUE!</v>
      </c>
      <c r="E1219" s="61" t="e">
        <f>INDEX(($I$12:$N$1473,$Q$12:$V$1473,$Y$12:$AD$1473),$A1219-VLOOKUP($C$3,$CA$3:$CC$10,3,FALSE)+1,5,VLOOKUP($C$3,$CA$3:$CB$10,2,FALSE))</f>
        <v>#VALUE!</v>
      </c>
      <c r="F1219" s="62" t="e">
        <f>INDEX(($I$12:$N$1473,$Q$12:$V$1473,$Y$12:$AD$1473),$A1219-VLOOKUP($C$3,$CA$3:$CC$10,3,FALSE)+1,6,VLOOKUP($C$3,$CA$3:$CB$10,2,FALSE))</f>
        <v>#VALUE!</v>
      </c>
      <c r="G1219" s="30"/>
      <c r="H1219" s="26">
        <f t="shared" si="126"/>
        <v>43212</v>
      </c>
      <c r="I1219" s="7" t="s">
        <v>1227</v>
      </c>
      <c r="J1219" s="7" t="s">
        <v>20</v>
      </c>
      <c r="K1219" s="7">
        <v>0</v>
      </c>
      <c r="L1219" s="7"/>
      <c r="M1219" s="7">
        <v>15.3</v>
      </c>
      <c r="N1219" s="7">
        <v>27.7</v>
      </c>
      <c r="P1219" s="26">
        <f t="shared" si="127"/>
        <v>43212</v>
      </c>
      <c r="Q1219" s="7" t="s">
        <v>1227</v>
      </c>
      <c r="R1219" s="7" t="s">
        <v>20</v>
      </c>
      <c r="S1219" s="7"/>
      <c r="T1219" s="7"/>
      <c r="U1219" s="7"/>
      <c r="V1219" s="7"/>
      <c r="X1219" s="26">
        <f t="shared" si="128"/>
        <v>43212</v>
      </c>
      <c r="Y1219" s="174" t="s">
        <v>1227</v>
      </c>
      <c r="Z1219" s="174" t="s">
        <v>20</v>
      </c>
      <c r="AA1219" s="174">
        <v>0</v>
      </c>
      <c r="AB1219" s="174">
        <v>6.6</v>
      </c>
      <c r="AC1219" s="174">
        <v>14.5</v>
      </c>
      <c r="AD1219" s="174">
        <v>26.1</v>
      </c>
      <c r="AF1219" s="26" t="e">
        <f t="shared" si="129"/>
        <v>#VALUE!</v>
      </c>
      <c r="AG1219" s="7"/>
      <c r="AH1219" s="7"/>
      <c r="AI1219" s="7"/>
      <c r="AJ1219" s="7"/>
      <c r="AK1219" s="7"/>
      <c r="AL1219" s="7"/>
      <c r="AN1219" s="26" t="e">
        <f t="shared" si="130"/>
        <v>#VALUE!</v>
      </c>
      <c r="AO1219" s="7"/>
      <c r="AP1219" s="7"/>
      <c r="AQ1219" s="7"/>
      <c r="AR1219" s="7"/>
      <c r="AS1219" s="7"/>
      <c r="AT1219" s="7"/>
      <c r="AV1219" s="26" t="e">
        <f t="shared" si="131"/>
        <v>#VALUE!</v>
      </c>
      <c r="AW1219" s="7"/>
      <c r="AX1219" s="7"/>
      <c r="AY1219" s="7"/>
      <c r="AZ1219" s="7"/>
      <c r="BA1219" s="7"/>
      <c r="BB1219" s="7"/>
    </row>
    <row r="1220" spans="1:54" x14ac:dyDescent="0.45">
      <c r="A1220" s="48" t="str">
        <f t="shared" si="132"/>
        <v xml:space="preserve"> </v>
      </c>
      <c r="B1220" s="60"/>
      <c r="C1220" s="61" t="e">
        <f>INDEX(($I$12:$N$1473,$Q$12:$V$1473,$Y$12:$AD$1473),$A1220-VLOOKUP($C$3,$CA$3:$CC$10,3,FALSE)+1,3,VLOOKUP($C$3,$CA$3:$CB$10,2,FALSE))</f>
        <v>#VALUE!</v>
      </c>
      <c r="D1220" s="61" t="e">
        <f>INDEX(($I$12:$N$1473,$Q$12:$V$1473,$Y$12:$AD$1473),$A1220-VLOOKUP($C$3,$CA$3:$CC$10,3,FALSE)+1,4,VLOOKUP($C$3,$CA$3:$CB$10,2,FALSE))</f>
        <v>#VALUE!</v>
      </c>
      <c r="E1220" s="61" t="e">
        <f>INDEX(($I$12:$N$1473,$Q$12:$V$1473,$Y$12:$AD$1473),$A1220-VLOOKUP($C$3,$CA$3:$CC$10,3,FALSE)+1,5,VLOOKUP($C$3,$CA$3:$CB$10,2,FALSE))</f>
        <v>#VALUE!</v>
      </c>
      <c r="F1220" s="62" t="e">
        <f>INDEX(($I$12:$N$1473,$Q$12:$V$1473,$Y$12:$AD$1473),$A1220-VLOOKUP($C$3,$CA$3:$CC$10,3,FALSE)+1,6,VLOOKUP($C$3,$CA$3:$CB$10,2,FALSE))</f>
        <v>#VALUE!</v>
      </c>
      <c r="G1220" s="30"/>
      <c r="H1220" s="26">
        <f t="shared" si="126"/>
        <v>43213</v>
      </c>
      <c r="I1220" s="7" t="s">
        <v>1228</v>
      </c>
      <c r="J1220" s="7" t="s">
        <v>20</v>
      </c>
      <c r="K1220" s="7">
        <v>1.4</v>
      </c>
      <c r="L1220" s="7"/>
      <c r="M1220" s="7">
        <v>13.3</v>
      </c>
      <c r="N1220" s="7">
        <v>19.899999999999999</v>
      </c>
      <c r="P1220" s="26">
        <f t="shared" si="127"/>
        <v>43213</v>
      </c>
      <c r="Q1220" s="7" t="s">
        <v>1228</v>
      </c>
      <c r="R1220" s="7" t="s">
        <v>20</v>
      </c>
      <c r="S1220" s="7"/>
      <c r="T1220" s="7"/>
      <c r="U1220" s="7"/>
      <c r="V1220" s="7"/>
      <c r="X1220" s="26">
        <f t="shared" si="128"/>
        <v>43213</v>
      </c>
      <c r="Y1220" s="174" t="s">
        <v>1228</v>
      </c>
      <c r="Z1220" s="174" t="s">
        <v>20</v>
      </c>
      <c r="AA1220" s="174">
        <v>1.6</v>
      </c>
      <c r="AB1220" s="174">
        <v>6.6</v>
      </c>
      <c r="AC1220" s="174">
        <v>13</v>
      </c>
      <c r="AD1220" s="174">
        <v>19.8</v>
      </c>
      <c r="AF1220" s="26" t="e">
        <f t="shared" si="129"/>
        <v>#VALUE!</v>
      </c>
      <c r="AG1220" s="7"/>
      <c r="AH1220" s="7"/>
      <c r="AI1220" s="7"/>
      <c r="AJ1220" s="7"/>
      <c r="AK1220" s="7"/>
      <c r="AL1220" s="7"/>
      <c r="AN1220" s="26" t="e">
        <f t="shared" si="130"/>
        <v>#VALUE!</v>
      </c>
      <c r="AO1220" s="7"/>
      <c r="AP1220" s="7"/>
      <c r="AQ1220" s="7"/>
      <c r="AR1220" s="7"/>
      <c r="AS1220" s="7"/>
      <c r="AT1220" s="7"/>
      <c r="AV1220" s="26" t="e">
        <f t="shared" si="131"/>
        <v>#VALUE!</v>
      </c>
      <c r="AW1220" s="7"/>
      <c r="AX1220" s="7"/>
      <c r="AY1220" s="7"/>
      <c r="AZ1220" s="7"/>
      <c r="BA1220" s="7"/>
      <c r="BB1220" s="7"/>
    </row>
    <row r="1221" spans="1:54" x14ac:dyDescent="0.45">
      <c r="A1221" s="48" t="str">
        <f t="shared" si="132"/>
        <v xml:space="preserve"> </v>
      </c>
      <c r="B1221" s="60"/>
      <c r="C1221" s="61" t="e">
        <f>INDEX(($I$12:$N$1473,$Q$12:$V$1473,$Y$12:$AD$1473),$A1221-VLOOKUP($C$3,$CA$3:$CC$10,3,FALSE)+1,3,VLOOKUP($C$3,$CA$3:$CB$10,2,FALSE))</f>
        <v>#VALUE!</v>
      </c>
      <c r="D1221" s="61" t="e">
        <f>INDEX(($I$12:$N$1473,$Q$12:$V$1473,$Y$12:$AD$1473),$A1221-VLOOKUP($C$3,$CA$3:$CC$10,3,FALSE)+1,4,VLOOKUP($C$3,$CA$3:$CB$10,2,FALSE))</f>
        <v>#VALUE!</v>
      </c>
      <c r="E1221" s="61" t="e">
        <f>INDEX(($I$12:$N$1473,$Q$12:$V$1473,$Y$12:$AD$1473),$A1221-VLOOKUP($C$3,$CA$3:$CC$10,3,FALSE)+1,5,VLOOKUP($C$3,$CA$3:$CB$10,2,FALSE))</f>
        <v>#VALUE!</v>
      </c>
      <c r="F1221" s="62" t="e">
        <f>INDEX(($I$12:$N$1473,$Q$12:$V$1473,$Y$12:$AD$1473),$A1221-VLOOKUP($C$3,$CA$3:$CC$10,3,FALSE)+1,6,VLOOKUP($C$3,$CA$3:$CB$10,2,FALSE))</f>
        <v>#VALUE!</v>
      </c>
      <c r="G1221" s="30"/>
      <c r="H1221" s="26">
        <f t="shared" si="126"/>
        <v>43214</v>
      </c>
      <c r="I1221" s="7" t="s">
        <v>1229</v>
      </c>
      <c r="J1221" s="7" t="s">
        <v>20</v>
      </c>
      <c r="K1221" s="7">
        <v>2.2999999999999998</v>
      </c>
      <c r="L1221" s="7"/>
      <c r="M1221" s="7">
        <v>10</v>
      </c>
      <c r="N1221" s="7">
        <v>21.4</v>
      </c>
      <c r="P1221" s="26">
        <f t="shared" si="127"/>
        <v>43214</v>
      </c>
      <c r="Q1221" s="7" t="s">
        <v>1229</v>
      </c>
      <c r="R1221" s="7" t="s">
        <v>20</v>
      </c>
      <c r="S1221" s="7"/>
      <c r="T1221" s="7"/>
      <c r="U1221" s="7"/>
      <c r="V1221" s="7"/>
      <c r="X1221" s="26">
        <f t="shared" si="128"/>
        <v>43214</v>
      </c>
      <c r="Y1221" s="174" t="s">
        <v>1229</v>
      </c>
      <c r="Z1221" s="174" t="s">
        <v>20</v>
      </c>
      <c r="AA1221" s="174">
        <v>4.25</v>
      </c>
      <c r="AB1221" s="174">
        <v>6.6</v>
      </c>
      <c r="AC1221" s="174">
        <v>6.8</v>
      </c>
      <c r="AD1221" s="174">
        <v>20.7</v>
      </c>
      <c r="AF1221" s="26" t="e">
        <f t="shared" si="129"/>
        <v>#VALUE!</v>
      </c>
      <c r="AG1221" s="7"/>
      <c r="AH1221" s="7"/>
      <c r="AI1221" s="7"/>
      <c r="AJ1221" s="7"/>
      <c r="AK1221" s="7"/>
      <c r="AL1221" s="7"/>
      <c r="AN1221" s="26" t="e">
        <f t="shared" si="130"/>
        <v>#VALUE!</v>
      </c>
      <c r="AO1221" s="7"/>
      <c r="AP1221" s="7"/>
      <c r="AQ1221" s="7"/>
      <c r="AR1221" s="7"/>
      <c r="AS1221" s="7"/>
      <c r="AT1221" s="7"/>
      <c r="AV1221" s="26" t="e">
        <f t="shared" si="131"/>
        <v>#VALUE!</v>
      </c>
      <c r="AW1221" s="7"/>
      <c r="AX1221" s="7"/>
      <c r="AY1221" s="7"/>
      <c r="AZ1221" s="7"/>
      <c r="BA1221" s="7"/>
      <c r="BB1221" s="7"/>
    </row>
    <row r="1222" spans="1:54" x14ac:dyDescent="0.45">
      <c r="A1222" s="48" t="str">
        <f t="shared" si="132"/>
        <v xml:space="preserve"> </v>
      </c>
      <c r="B1222" s="60"/>
      <c r="C1222" s="61" t="e">
        <f>INDEX(($I$12:$N$1473,$Q$12:$V$1473,$Y$12:$AD$1473),$A1222-VLOOKUP($C$3,$CA$3:$CC$10,3,FALSE)+1,3,VLOOKUP($C$3,$CA$3:$CB$10,2,FALSE))</f>
        <v>#VALUE!</v>
      </c>
      <c r="D1222" s="61" t="e">
        <f>INDEX(($I$12:$N$1473,$Q$12:$V$1473,$Y$12:$AD$1473),$A1222-VLOOKUP($C$3,$CA$3:$CC$10,3,FALSE)+1,4,VLOOKUP($C$3,$CA$3:$CB$10,2,FALSE))</f>
        <v>#VALUE!</v>
      </c>
      <c r="E1222" s="61" t="e">
        <f>INDEX(($I$12:$N$1473,$Q$12:$V$1473,$Y$12:$AD$1473),$A1222-VLOOKUP($C$3,$CA$3:$CC$10,3,FALSE)+1,5,VLOOKUP($C$3,$CA$3:$CB$10,2,FALSE))</f>
        <v>#VALUE!</v>
      </c>
      <c r="F1222" s="62" t="e">
        <f>INDEX(($I$12:$N$1473,$Q$12:$V$1473,$Y$12:$AD$1473),$A1222-VLOOKUP($C$3,$CA$3:$CC$10,3,FALSE)+1,6,VLOOKUP($C$3,$CA$3:$CB$10,2,FALSE))</f>
        <v>#VALUE!</v>
      </c>
      <c r="G1222" s="30"/>
      <c r="H1222" s="26">
        <f t="shared" si="126"/>
        <v>43215</v>
      </c>
      <c r="I1222" s="7" t="s">
        <v>1230</v>
      </c>
      <c r="J1222" s="7" t="s">
        <v>20</v>
      </c>
      <c r="K1222" s="7">
        <v>3.05</v>
      </c>
      <c r="L1222" s="7"/>
      <c r="M1222" s="7">
        <v>12.6</v>
      </c>
      <c r="N1222" s="7">
        <v>17.3</v>
      </c>
      <c r="P1222" s="26">
        <f t="shared" si="127"/>
        <v>43215</v>
      </c>
      <c r="Q1222" s="7" t="s">
        <v>1230</v>
      </c>
      <c r="R1222" s="7" t="s">
        <v>20</v>
      </c>
      <c r="S1222" s="7"/>
      <c r="T1222" s="7"/>
      <c r="U1222" s="7"/>
      <c r="V1222" s="7"/>
      <c r="X1222" s="26">
        <f t="shared" si="128"/>
        <v>43215</v>
      </c>
      <c r="Y1222" s="174" t="s">
        <v>1230</v>
      </c>
      <c r="Z1222" s="174" t="s">
        <v>20</v>
      </c>
      <c r="AA1222" s="174">
        <v>3.75</v>
      </c>
      <c r="AB1222" s="174">
        <v>6.6</v>
      </c>
      <c r="AC1222" s="174">
        <v>11.3</v>
      </c>
      <c r="AD1222" s="174">
        <v>17.2</v>
      </c>
      <c r="AF1222" s="26" t="e">
        <f t="shared" si="129"/>
        <v>#VALUE!</v>
      </c>
      <c r="AG1222" s="7"/>
      <c r="AH1222" s="7"/>
      <c r="AI1222" s="7"/>
      <c r="AJ1222" s="7"/>
      <c r="AK1222" s="7"/>
      <c r="AL1222" s="7"/>
      <c r="AN1222" s="26" t="e">
        <f t="shared" si="130"/>
        <v>#VALUE!</v>
      </c>
      <c r="AO1222" s="7"/>
      <c r="AP1222" s="7"/>
      <c r="AQ1222" s="7"/>
      <c r="AR1222" s="7"/>
      <c r="AS1222" s="7"/>
      <c r="AT1222" s="7"/>
      <c r="AV1222" s="26" t="e">
        <f t="shared" si="131"/>
        <v>#VALUE!</v>
      </c>
      <c r="AW1222" s="7"/>
      <c r="AX1222" s="7"/>
      <c r="AY1222" s="7"/>
      <c r="AZ1222" s="7"/>
      <c r="BA1222" s="7"/>
      <c r="BB1222" s="7"/>
    </row>
    <row r="1223" spans="1:54" x14ac:dyDescent="0.45">
      <c r="A1223" s="48" t="str">
        <f t="shared" si="132"/>
        <v xml:space="preserve"> </v>
      </c>
      <c r="B1223" s="60"/>
      <c r="C1223" s="61" t="e">
        <f>INDEX(($I$12:$N$1473,$Q$12:$V$1473,$Y$12:$AD$1473),$A1223-VLOOKUP($C$3,$CA$3:$CC$10,3,FALSE)+1,3,VLOOKUP($C$3,$CA$3:$CB$10,2,FALSE))</f>
        <v>#VALUE!</v>
      </c>
      <c r="D1223" s="61" t="e">
        <f>INDEX(($I$12:$N$1473,$Q$12:$V$1473,$Y$12:$AD$1473),$A1223-VLOOKUP($C$3,$CA$3:$CC$10,3,FALSE)+1,4,VLOOKUP($C$3,$CA$3:$CB$10,2,FALSE))</f>
        <v>#VALUE!</v>
      </c>
      <c r="E1223" s="61" t="e">
        <f>INDEX(($I$12:$N$1473,$Q$12:$V$1473,$Y$12:$AD$1473),$A1223-VLOOKUP($C$3,$CA$3:$CC$10,3,FALSE)+1,5,VLOOKUP($C$3,$CA$3:$CB$10,2,FALSE))</f>
        <v>#VALUE!</v>
      </c>
      <c r="F1223" s="62" t="e">
        <f>INDEX(($I$12:$N$1473,$Q$12:$V$1473,$Y$12:$AD$1473),$A1223-VLOOKUP($C$3,$CA$3:$CC$10,3,FALSE)+1,6,VLOOKUP($C$3,$CA$3:$CB$10,2,FALSE))</f>
        <v>#VALUE!</v>
      </c>
      <c r="G1223" s="30"/>
      <c r="H1223" s="26">
        <f t="shared" si="126"/>
        <v>43216</v>
      </c>
      <c r="I1223" s="7" t="s">
        <v>1231</v>
      </c>
      <c r="J1223" s="7" t="s">
        <v>20</v>
      </c>
      <c r="K1223" s="7">
        <v>5.75</v>
      </c>
      <c r="L1223" s="7"/>
      <c r="M1223" s="7">
        <v>7.8</v>
      </c>
      <c r="N1223" s="7">
        <v>16.7</v>
      </c>
      <c r="P1223" s="26">
        <f t="shared" si="127"/>
        <v>43216</v>
      </c>
      <c r="Q1223" s="7" t="s">
        <v>1231</v>
      </c>
      <c r="R1223" s="7" t="s">
        <v>20</v>
      </c>
      <c r="S1223" s="7"/>
      <c r="T1223" s="7"/>
      <c r="U1223" s="7"/>
      <c r="V1223" s="7"/>
      <c r="X1223" s="26">
        <f t="shared" si="128"/>
        <v>43216</v>
      </c>
      <c r="Y1223" s="174" t="s">
        <v>1231</v>
      </c>
      <c r="Z1223" s="174" t="s">
        <v>20</v>
      </c>
      <c r="AA1223" s="174">
        <v>6.65</v>
      </c>
      <c r="AB1223" s="174">
        <v>6.6</v>
      </c>
      <c r="AC1223" s="174">
        <v>5.9</v>
      </c>
      <c r="AD1223" s="174">
        <v>16.8</v>
      </c>
      <c r="AF1223" s="26" t="e">
        <f t="shared" si="129"/>
        <v>#VALUE!</v>
      </c>
      <c r="AG1223" s="7"/>
      <c r="AH1223" s="7"/>
      <c r="AI1223" s="7"/>
      <c r="AJ1223" s="7"/>
      <c r="AK1223" s="7"/>
      <c r="AL1223" s="7"/>
      <c r="AN1223" s="26" t="e">
        <f t="shared" si="130"/>
        <v>#VALUE!</v>
      </c>
      <c r="AO1223" s="7"/>
      <c r="AP1223" s="7"/>
      <c r="AQ1223" s="7"/>
      <c r="AR1223" s="7"/>
      <c r="AS1223" s="7"/>
      <c r="AT1223" s="7"/>
      <c r="AV1223" s="26" t="e">
        <f t="shared" si="131"/>
        <v>#VALUE!</v>
      </c>
      <c r="AW1223" s="7"/>
      <c r="AX1223" s="7"/>
      <c r="AY1223" s="7"/>
      <c r="AZ1223" s="7"/>
      <c r="BA1223" s="7"/>
      <c r="BB1223" s="7"/>
    </row>
    <row r="1224" spans="1:54" x14ac:dyDescent="0.45">
      <c r="A1224" s="48" t="str">
        <f t="shared" si="132"/>
        <v xml:space="preserve"> </v>
      </c>
      <c r="B1224" s="60"/>
      <c r="C1224" s="61" t="e">
        <f>INDEX(($I$12:$N$1473,$Q$12:$V$1473,$Y$12:$AD$1473),$A1224-VLOOKUP($C$3,$CA$3:$CC$10,3,FALSE)+1,3,VLOOKUP($C$3,$CA$3:$CB$10,2,FALSE))</f>
        <v>#VALUE!</v>
      </c>
      <c r="D1224" s="61" t="e">
        <f>INDEX(($I$12:$N$1473,$Q$12:$V$1473,$Y$12:$AD$1473),$A1224-VLOOKUP($C$3,$CA$3:$CC$10,3,FALSE)+1,4,VLOOKUP($C$3,$CA$3:$CB$10,2,FALSE))</f>
        <v>#VALUE!</v>
      </c>
      <c r="E1224" s="61" t="e">
        <f>INDEX(($I$12:$N$1473,$Q$12:$V$1473,$Y$12:$AD$1473),$A1224-VLOOKUP($C$3,$CA$3:$CC$10,3,FALSE)+1,5,VLOOKUP($C$3,$CA$3:$CB$10,2,FALSE))</f>
        <v>#VALUE!</v>
      </c>
      <c r="F1224" s="62" t="e">
        <f>INDEX(($I$12:$N$1473,$Q$12:$V$1473,$Y$12:$AD$1473),$A1224-VLOOKUP($C$3,$CA$3:$CC$10,3,FALSE)+1,6,VLOOKUP($C$3,$CA$3:$CB$10,2,FALSE))</f>
        <v>#VALUE!</v>
      </c>
      <c r="G1224" s="30"/>
      <c r="H1224" s="26">
        <f t="shared" si="126"/>
        <v>43217</v>
      </c>
      <c r="I1224" s="7" t="s">
        <v>1232</v>
      </c>
      <c r="J1224" s="7" t="s">
        <v>20</v>
      </c>
      <c r="K1224" s="7">
        <v>4.05</v>
      </c>
      <c r="L1224" s="7"/>
      <c r="M1224" s="7">
        <v>7.8</v>
      </c>
      <c r="N1224" s="7">
        <v>20.100000000000001</v>
      </c>
      <c r="P1224" s="26">
        <f t="shared" si="127"/>
        <v>43217</v>
      </c>
      <c r="Q1224" s="7" t="s">
        <v>1232</v>
      </c>
      <c r="R1224" s="7" t="s">
        <v>20</v>
      </c>
      <c r="S1224" s="7"/>
      <c r="T1224" s="7"/>
      <c r="U1224" s="7"/>
      <c r="V1224" s="7"/>
      <c r="X1224" s="26">
        <f t="shared" si="128"/>
        <v>43217</v>
      </c>
      <c r="Y1224" s="174" t="s">
        <v>1232</v>
      </c>
      <c r="Z1224" s="174" t="s">
        <v>20</v>
      </c>
      <c r="AA1224" s="174">
        <v>5.2</v>
      </c>
      <c r="AB1224" s="174">
        <v>6.6</v>
      </c>
      <c r="AC1224" s="174">
        <v>6.1</v>
      </c>
      <c r="AD1224" s="174">
        <v>19.5</v>
      </c>
      <c r="AF1224" s="26" t="e">
        <f t="shared" si="129"/>
        <v>#VALUE!</v>
      </c>
      <c r="AG1224" s="7"/>
      <c r="AH1224" s="7"/>
      <c r="AI1224" s="7"/>
      <c r="AJ1224" s="7"/>
      <c r="AK1224" s="7"/>
      <c r="AL1224" s="7"/>
      <c r="AN1224" s="26" t="e">
        <f t="shared" si="130"/>
        <v>#VALUE!</v>
      </c>
      <c r="AO1224" s="7"/>
      <c r="AP1224" s="7"/>
      <c r="AQ1224" s="7"/>
      <c r="AR1224" s="7"/>
      <c r="AS1224" s="7"/>
      <c r="AT1224" s="7"/>
      <c r="AV1224" s="26" t="e">
        <f t="shared" si="131"/>
        <v>#VALUE!</v>
      </c>
      <c r="AW1224" s="7"/>
      <c r="AX1224" s="7"/>
      <c r="AY1224" s="7"/>
      <c r="AZ1224" s="7"/>
      <c r="BA1224" s="7"/>
      <c r="BB1224" s="7"/>
    </row>
    <row r="1225" spans="1:54" x14ac:dyDescent="0.45">
      <c r="A1225" s="48" t="str">
        <f t="shared" si="132"/>
        <v xml:space="preserve"> </v>
      </c>
      <c r="B1225" s="60"/>
      <c r="C1225" s="61" t="e">
        <f>INDEX(($I$12:$N$1473,$Q$12:$V$1473,$Y$12:$AD$1473),$A1225-VLOOKUP($C$3,$CA$3:$CC$10,3,FALSE)+1,3,VLOOKUP($C$3,$CA$3:$CB$10,2,FALSE))</f>
        <v>#VALUE!</v>
      </c>
      <c r="D1225" s="61" t="e">
        <f>INDEX(($I$12:$N$1473,$Q$12:$V$1473,$Y$12:$AD$1473),$A1225-VLOOKUP($C$3,$CA$3:$CC$10,3,FALSE)+1,4,VLOOKUP($C$3,$CA$3:$CB$10,2,FALSE))</f>
        <v>#VALUE!</v>
      </c>
      <c r="E1225" s="61" t="e">
        <f>INDEX(($I$12:$N$1473,$Q$12:$V$1473,$Y$12:$AD$1473),$A1225-VLOOKUP($C$3,$CA$3:$CC$10,3,FALSE)+1,5,VLOOKUP($C$3,$CA$3:$CB$10,2,FALSE))</f>
        <v>#VALUE!</v>
      </c>
      <c r="F1225" s="62" t="e">
        <f>INDEX(($I$12:$N$1473,$Q$12:$V$1473,$Y$12:$AD$1473),$A1225-VLOOKUP($C$3,$CA$3:$CC$10,3,FALSE)+1,6,VLOOKUP($C$3,$CA$3:$CB$10,2,FALSE))</f>
        <v>#VALUE!</v>
      </c>
      <c r="G1225" s="30"/>
      <c r="H1225" s="26">
        <f t="shared" si="126"/>
        <v>43218</v>
      </c>
      <c r="I1225" s="7" t="s">
        <v>1233</v>
      </c>
      <c r="J1225" s="7" t="s">
        <v>20</v>
      </c>
      <c r="K1225" s="7">
        <v>4.25</v>
      </c>
      <c r="L1225" s="7"/>
      <c r="M1225" s="7">
        <v>11</v>
      </c>
      <c r="N1225" s="7">
        <v>16.5</v>
      </c>
      <c r="P1225" s="26">
        <f t="shared" si="127"/>
        <v>43218</v>
      </c>
      <c r="Q1225" s="7" t="s">
        <v>1233</v>
      </c>
      <c r="R1225" s="7" t="s">
        <v>20</v>
      </c>
      <c r="S1225" s="7"/>
      <c r="T1225" s="7"/>
      <c r="U1225" s="7"/>
      <c r="V1225" s="7"/>
      <c r="X1225" s="26">
        <f t="shared" si="128"/>
        <v>43218</v>
      </c>
      <c r="Y1225" s="174" t="s">
        <v>1233</v>
      </c>
      <c r="Z1225" s="174" t="s">
        <v>20</v>
      </c>
      <c r="AA1225" s="174">
        <v>5</v>
      </c>
      <c r="AB1225" s="174">
        <v>6.6</v>
      </c>
      <c r="AC1225" s="174">
        <v>10.5</v>
      </c>
      <c r="AD1225" s="174">
        <v>15.5</v>
      </c>
      <c r="AF1225" s="26" t="e">
        <f t="shared" si="129"/>
        <v>#VALUE!</v>
      </c>
      <c r="AG1225" s="7"/>
      <c r="AH1225" s="7"/>
      <c r="AI1225" s="7"/>
      <c r="AJ1225" s="7"/>
      <c r="AK1225" s="7"/>
      <c r="AL1225" s="7"/>
      <c r="AN1225" s="26" t="e">
        <f t="shared" si="130"/>
        <v>#VALUE!</v>
      </c>
      <c r="AO1225" s="7"/>
      <c r="AP1225" s="7"/>
      <c r="AQ1225" s="7"/>
      <c r="AR1225" s="7"/>
      <c r="AS1225" s="7"/>
      <c r="AT1225" s="7"/>
      <c r="AV1225" s="26" t="e">
        <f t="shared" si="131"/>
        <v>#VALUE!</v>
      </c>
      <c r="AW1225" s="7"/>
      <c r="AX1225" s="7"/>
      <c r="AY1225" s="7"/>
      <c r="AZ1225" s="7"/>
      <c r="BA1225" s="7"/>
      <c r="BB1225" s="7"/>
    </row>
    <row r="1226" spans="1:54" x14ac:dyDescent="0.45">
      <c r="A1226" s="48" t="str">
        <f t="shared" si="132"/>
        <v xml:space="preserve"> </v>
      </c>
      <c r="B1226" s="60"/>
      <c r="C1226" s="61" t="e">
        <f>INDEX(($I$12:$N$1473,$Q$12:$V$1473,$Y$12:$AD$1473),$A1226-VLOOKUP($C$3,$CA$3:$CC$10,3,FALSE)+1,3,VLOOKUP($C$3,$CA$3:$CB$10,2,FALSE))</f>
        <v>#VALUE!</v>
      </c>
      <c r="D1226" s="61" t="e">
        <f>INDEX(($I$12:$N$1473,$Q$12:$V$1473,$Y$12:$AD$1473),$A1226-VLOOKUP($C$3,$CA$3:$CC$10,3,FALSE)+1,4,VLOOKUP($C$3,$CA$3:$CB$10,2,FALSE))</f>
        <v>#VALUE!</v>
      </c>
      <c r="E1226" s="61" t="e">
        <f>INDEX(($I$12:$N$1473,$Q$12:$V$1473,$Y$12:$AD$1473),$A1226-VLOOKUP($C$3,$CA$3:$CC$10,3,FALSE)+1,5,VLOOKUP($C$3,$CA$3:$CB$10,2,FALSE))</f>
        <v>#VALUE!</v>
      </c>
      <c r="F1226" s="62" t="e">
        <f>INDEX(($I$12:$N$1473,$Q$12:$V$1473,$Y$12:$AD$1473),$A1226-VLOOKUP($C$3,$CA$3:$CC$10,3,FALSE)+1,6,VLOOKUP($C$3,$CA$3:$CB$10,2,FALSE))</f>
        <v>#VALUE!</v>
      </c>
      <c r="G1226" s="30"/>
      <c r="H1226" s="26">
        <f t="shared" si="126"/>
        <v>43219</v>
      </c>
      <c r="I1226" s="7" t="s">
        <v>1234</v>
      </c>
      <c r="J1226" s="7" t="s">
        <v>20</v>
      </c>
      <c r="K1226" s="7">
        <v>6.95</v>
      </c>
      <c r="L1226" s="7"/>
      <c r="M1226" s="7">
        <v>9.8000000000000007</v>
      </c>
      <c r="N1226" s="7">
        <v>12.3</v>
      </c>
      <c r="P1226" s="26">
        <f t="shared" si="127"/>
        <v>43219</v>
      </c>
      <c r="Q1226" s="7" t="s">
        <v>1234</v>
      </c>
      <c r="R1226" s="7" t="s">
        <v>20</v>
      </c>
      <c r="S1226" s="7"/>
      <c r="T1226" s="7"/>
      <c r="U1226" s="7"/>
      <c r="V1226" s="7"/>
      <c r="X1226" s="26">
        <f t="shared" si="128"/>
        <v>43219</v>
      </c>
      <c r="Y1226" s="174" t="s">
        <v>1234</v>
      </c>
      <c r="Z1226" s="174" t="s">
        <v>20</v>
      </c>
      <c r="AA1226" s="174">
        <v>7.4</v>
      </c>
      <c r="AB1226" s="174">
        <v>6.6</v>
      </c>
      <c r="AC1226" s="174">
        <v>9.1</v>
      </c>
      <c r="AD1226" s="174">
        <v>12.1</v>
      </c>
      <c r="AF1226" s="26" t="e">
        <f t="shared" si="129"/>
        <v>#VALUE!</v>
      </c>
      <c r="AG1226" s="7"/>
      <c r="AH1226" s="7"/>
      <c r="AI1226" s="7"/>
      <c r="AJ1226" s="7"/>
      <c r="AK1226" s="7"/>
      <c r="AL1226" s="7"/>
      <c r="AN1226" s="26" t="e">
        <f t="shared" si="130"/>
        <v>#VALUE!</v>
      </c>
      <c r="AO1226" s="7"/>
      <c r="AP1226" s="7"/>
      <c r="AQ1226" s="7"/>
      <c r="AR1226" s="7"/>
      <c r="AS1226" s="7"/>
      <c r="AT1226" s="7"/>
      <c r="AV1226" s="26" t="e">
        <f t="shared" si="131"/>
        <v>#VALUE!</v>
      </c>
      <c r="AW1226" s="7"/>
      <c r="AX1226" s="7"/>
      <c r="AY1226" s="7"/>
      <c r="AZ1226" s="7"/>
      <c r="BA1226" s="7"/>
      <c r="BB1226" s="7"/>
    </row>
    <row r="1227" spans="1:54" x14ac:dyDescent="0.45">
      <c r="A1227" s="48" t="str">
        <f t="shared" si="132"/>
        <v xml:space="preserve"> </v>
      </c>
      <c r="B1227" s="60"/>
      <c r="C1227" s="61" t="e">
        <f>INDEX(($I$12:$N$1473,$Q$12:$V$1473,$Y$12:$AD$1473),$A1227-VLOOKUP($C$3,$CA$3:$CC$10,3,FALSE)+1,3,VLOOKUP($C$3,$CA$3:$CB$10,2,FALSE))</f>
        <v>#VALUE!</v>
      </c>
      <c r="D1227" s="61" t="e">
        <f>INDEX(($I$12:$N$1473,$Q$12:$V$1473,$Y$12:$AD$1473),$A1227-VLOOKUP($C$3,$CA$3:$CC$10,3,FALSE)+1,4,VLOOKUP($C$3,$CA$3:$CB$10,2,FALSE))</f>
        <v>#VALUE!</v>
      </c>
      <c r="E1227" s="61" t="e">
        <f>INDEX(($I$12:$N$1473,$Q$12:$V$1473,$Y$12:$AD$1473),$A1227-VLOOKUP($C$3,$CA$3:$CC$10,3,FALSE)+1,5,VLOOKUP($C$3,$CA$3:$CB$10,2,FALSE))</f>
        <v>#VALUE!</v>
      </c>
      <c r="F1227" s="62" t="e">
        <f>INDEX(($I$12:$N$1473,$Q$12:$V$1473,$Y$12:$AD$1473),$A1227-VLOOKUP($C$3,$CA$3:$CC$10,3,FALSE)+1,6,VLOOKUP($C$3,$CA$3:$CB$10,2,FALSE))</f>
        <v>#VALUE!</v>
      </c>
      <c r="G1227" s="30"/>
      <c r="H1227" s="26">
        <f t="shared" si="126"/>
        <v>43220</v>
      </c>
      <c r="I1227" s="7" t="s">
        <v>1235</v>
      </c>
      <c r="J1227" s="7" t="s">
        <v>20</v>
      </c>
      <c r="K1227" s="7">
        <v>12</v>
      </c>
      <c r="L1227" s="7"/>
      <c r="M1227" s="7">
        <v>5.2</v>
      </c>
      <c r="N1227" s="7">
        <v>6.8</v>
      </c>
      <c r="P1227" s="26">
        <f t="shared" si="127"/>
        <v>43220</v>
      </c>
      <c r="Q1227" s="7" t="s">
        <v>1235</v>
      </c>
      <c r="R1227" s="7" t="s">
        <v>20</v>
      </c>
      <c r="S1227" s="7"/>
      <c r="T1227" s="7"/>
      <c r="U1227" s="7"/>
      <c r="V1227" s="7"/>
      <c r="X1227" s="26">
        <f t="shared" si="128"/>
        <v>43220</v>
      </c>
      <c r="Y1227" s="174" t="s">
        <v>1235</v>
      </c>
      <c r="Z1227" s="174" t="s">
        <v>20</v>
      </c>
      <c r="AA1227" s="174">
        <v>12</v>
      </c>
      <c r="AB1227" s="174">
        <v>6.6</v>
      </c>
      <c r="AC1227" s="174">
        <v>5</v>
      </c>
      <c r="AD1227" s="174">
        <v>7</v>
      </c>
      <c r="AF1227" s="26" t="e">
        <f t="shared" si="129"/>
        <v>#VALUE!</v>
      </c>
      <c r="AG1227" s="7"/>
      <c r="AH1227" s="7"/>
      <c r="AI1227" s="7"/>
      <c r="AJ1227" s="7"/>
      <c r="AK1227" s="7"/>
      <c r="AL1227" s="7"/>
      <c r="AN1227" s="26" t="e">
        <f t="shared" si="130"/>
        <v>#VALUE!</v>
      </c>
      <c r="AO1227" s="7"/>
      <c r="AP1227" s="7"/>
      <c r="AQ1227" s="7"/>
      <c r="AR1227" s="7"/>
      <c r="AS1227" s="7"/>
      <c r="AT1227" s="7"/>
      <c r="AV1227" s="26" t="e">
        <f t="shared" si="131"/>
        <v>#VALUE!</v>
      </c>
      <c r="AW1227" s="7"/>
      <c r="AX1227" s="7"/>
      <c r="AY1227" s="7"/>
      <c r="AZ1227" s="7"/>
      <c r="BA1227" s="7"/>
      <c r="BB1227" s="7"/>
    </row>
    <row r="1228" spans="1:54" x14ac:dyDescent="0.45">
      <c r="A1228" s="48" t="str">
        <f t="shared" si="132"/>
        <v xml:space="preserve"> </v>
      </c>
      <c r="B1228" s="60"/>
      <c r="C1228" s="61" t="e">
        <f>INDEX(($I$12:$N$1473,$Q$12:$V$1473,$Y$12:$AD$1473),$A1228-VLOOKUP($C$3,$CA$3:$CC$10,3,FALSE)+1,3,VLOOKUP($C$3,$CA$3:$CB$10,2,FALSE))</f>
        <v>#VALUE!</v>
      </c>
      <c r="D1228" s="61" t="e">
        <f>INDEX(($I$12:$N$1473,$Q$12:$V$1473,$Y$12:$AD$1473),$A1228-VLOOKUP($C$3,$CA$3:$CC$10,3,FALSE)+1,4,VLOOKUP($C$3,$CA$3:$CB$10,2,FALSE))</f>
        <v>#VALUE!</v>
      </c>
      <c r="E1228" s="61" t="e">
        <f>INDEX(($I$12:$N$1473,$Q$12:$V$1473,$Y$12:$AD$1473),$A1228-VLOOKUP($C$3,$CA$3:$CC$10,3,FALSE)+1,5,VLOOKUP($C$3,$CA$3:$CB$10,2,FALSE))</f>
        <v>#VALUE!</v>
      </c>
      <c r="F1228" s="62" t="e">
        <f>INDEX(($I$12:$N$1473,$Q$12:$V$1473,$Y$12:$AD$1473),$A1228-VLOOKUP($C$3,$CA$3:$CC$10,3,FALSE)+1,6,VLOOKUP($C$3,$CA$3:$CB$10,2,FALSE))</f>
        <v>#VALUE!</v>
      </c>
      <c r="G1228" s="30"/>
      <c r="H1228" s="26">
        <f t="shared" si="126"/>
        <v>43221</v>
      </c>
      <c r="I1228" s="7" t="s">
        <v>1236</v>
      </c>
      <c r="J1228" s="7" t="s">
        <v>20</v>
      </c>
      <c r="K1228" s="7">
        <v>8.5500000000000007</v>
      </c>
      <c r="L1228" s="7"/>
      <c r="M1228" s="7">
        <v>4.3</v>
      </c>
      <c r="N1228" s="7">
        <v>14.6</v>
      </c>
      <c r="P1228" s="26">
        <f t="shared" si="127"/>
        <v>43221</v>
      </c>
      <c r="Q1228" s="7" t="s">
        <v>1236</v>
      </c>
      <c r="R1228" s="7" t="s">
        <v>20</v>
      </c>
      <c r="S1228" s="7"/>
      <c r="T1228" s="7"/>
      <c r="U1228" s="7"/>
      <c r="V1228" s="7"/>
      <c r="X1228" s="26">
        <f t="shared" si="128"/>
        <v>43221</v>
      </c>
      <c r="Y1228" s="174" t="s">
        <v>1236</v>
      </c>
      <c r="Z1228" s="174" t="s">
        <v>20</v>
      </c>
      <c r="AA1228" s="174">
        <v>9.25</v>
      </c>
      <c r="AB1228" s="174">
        <v>5.4</v>
      </c>
      <c r="AC1228" s="174">
        <v>2.9</v>
      </c>
      <c r="AD1228" s="174">
        <v>14.6</v>
      </c>
      <c r="AF1228" s="26" t="e">
        <f t="shared" si="129"/>
        <v>#VALUE!</v>
      </c>
      <c r="AG1228" s="7"/>
      <c r="AH1228" s="7"/>
      <c r="AI1228" s="7"/>
      <c r="AJ1228" s="7"/>
      <c r="AK1228" s="7"/>
      <c r="AL1228" s="7"/>
      <c r="AN1228" s="26" t="e">
        <f t="shared" si="130"/>
        <v>#VALUE!</v>
      </c>
      <c r="AO1228" s="7"/>
      <c r="AP1228" s="7"/>
      <c r="AQ1228" s="7"/>
      <c r="AR1228" s="7"/>
      <c r="AS1228" s="7"/>
      <c r="AT1228" s="7"/>
      <c r="AV1228" s="26" t="e">
        <f t="shared" si="131"/>
        <v>#VALUE!</v>
      </c>
      <c r="AW1228" s="7"/>
      <c r="AX1228" s="7"/>
      <c r="AY1228" s="7"/>
      <c r="AZ1228" s="7"/>
      <c r="BA1228" s="7"/>
      <c r="BB1228" s="7"/>
    </row>
    <row r="1229" spans="1:54" x14ac:dyDescent="0.45">
      <c r="A1229" s="48" t="str">
        <f t="shared" si="132"/>
        <v xml:space="preserve"> </v>
      </c>
      <c r="B1229" s="60"/>
      <c r="C1229" s="61" t="e">
        <f>INDEX(($I$12:$N$1473,$Q$12:$V$1473,$Y$12:$AD$1473),$A1229-VLOOKUP($C$3,$CA$3:$CC$10,3,FALSE)+1,3,VLOOKUP($C$3,$CA$3:$CB$10,2,FALSE))</f>
        <v>#VALUE!</v>
      </c>
      <c r="D1229" s="61" t="e">
        <f>INDEX(($I$12:$N$1473,$Q$12:$V$1473,$Y$12:$AD$1473),$A1229-VLOOKUP($C$3,$CA$3:$CC$10,3,FALSE)+1,4,VLOOKUP($C$3,$CA$3:$CB$10,2,FALSE))</f>
        <v>#VALUE!</v>
      </c>
      <c r="E1229" s="61" t="e">
        <f>INDEX(($I$12:$N$1473,$Q$12:$V$1473,$Y$12:$AD$1473),$A1229-VLOOKUP($C$3,$CA$3:$CC$10,3,FALSE)+1,5,VLOOKUP($C$3,$CA$3:$CB$10,2,FALSE))</f>
        <v>#VALUE!</v>
      </c>
      <c r="F1229" s="62" t="e">
        <f>INDEX(($I$12:$N$1473,$Q$12:$V$1473,$Y$12:$AD$1473),$A1229-VLOOKUP($C$3,$CA$3:$CC$10,3,FALSE)+1,6,VLOOKUP($C$3,$CA$3:$CB$10,2,FALSE))</f>
        <v>#VALUE!</v>
      </c>
      <c r="G1229" s="30"/>
      <c r="H1229" s="26">
        <f t="shared" ref="H1229:H1292" si="133">DATEVALUE(LEFT(I1229,10))</f>
        <v>43222</v>
      </c>
      <c r="I1229" s="7" t="s">
        <v>1237</v>
      </c>
      <c r="J1229" s="7" t="s">
        <v>20</v>
      </c>
      <c r="K1229" s="7">
        <v>6.95</v>
      </c>
      <c r="L1229" s="7"/>
      <c r="M1229" s="7">
        <v>4</v>
      </c>
      <c r="N1229" s="7">
        <v>18.100000000000001</v>
      </c>
      <c r="P1229" s="26">
        <f t="shared" ref="P1229:P1292" si="134">DATEVALUE(LEFT(Q1229,10))</f>
        <v>43222</v>
      </c>
      <c r="Q1229" s="7" t="s">
        <v>1237</v>
      </c>
      <c r="R1229" s="7" t="s">
        <v>20</v>
      </c>
      <c r="S1229" s="7"/>
      <c r="T1229" s="7"/>
      <c r="U1229" s="7"/>
      <c r="V1229" s="7"/>
      <c r="X1229" s="26">
        <f t="shared" ref="X1229:X1292" si="135">DATEVALUE(LEFT(Y1229,10))</f>
        <v>43222</v>
      </c>
      <c r="Y1229" s="174" t="s">
        <v>1237</v>
      </c>
      <c r="Z1229" s="174" t="s">
        <v>20</v>
      </c>
      <c r="AA1229" s="174">
        <v>7.9</v>
      </c>
      <c r="AB1229" s="174">
        <v>5.4</v>
      </c>
      <c r="AC1229" s="174">
        <v>3</v>
      </c>
      <c r="AD1229" s="174">
        <v>17.2</v>
      </c>
      <c r="AF1229" s="26" t="e">
        <f t="shared" ref="AF1229:AF1292" si="136">DATEVALUE(LEFT(AG1229,10))</f>
        <v>#VALUE!</v>
      </c>
      <c r="AG1229" s="7"/>
      <c r="AH1229" s="7"/>
      <c r="AI1229" s="7"/>
      <c r="AJ1229" s="7"/>
      <c r="AK1229" s="7"/>
      <c r="AL1229" s="7"/>
      <c r="AN1229" s="26" t="e">
        <f t="shared" ref="AN1229:AN1292" si="137">DATEVALUE(LEFT(AO1229,10))</f>
        <v>#VALUE!</v>
      </c>
      <c r="AO1229" s="7"/>
      <c r="AP1229" s="7"/>
      <c r="AQ1229" s="7"/>
      <c r="AR1229" s="7"/>
      <c r="AS1229" s="7"/>
      <c r="AT1229" s="7"/>
      <c r="AV1229" s="26" t="e">
        <f t="shared" ref="AV1229:AV1292" si="138">DATEVALUE(LEFT(AW1229,10))</f>
        <v>#VALUE!</v>
      </c>
      <c r="AW1229" s="7"/>
      <c r="AX1229" s="7"/>
      <c r="AY1229" s="7"/>
      <c r="AZ1229" s="7"/>
      <c r="BA1229" s="7"/>
      <c r="BB1229" s="7"/>
    </row>
    <row r="1230" spans="1:54" x14ac:dyDescent="0.45">
      <c r="A1230" s="48" t="str">
        <f t="shared" ref="A1230:A1293" si="139">IF(A1229&lt;DATE(YEAR($E$9),MONTH($E$9),DAY($E$9)-1),DATE(YEAR(A1229),MONTH(A1229),DAY(A1229)+1)," ")</f>
        <v xml:space="preserve"> </v>
      </c>
      <c r="B1230" s="60"/>
      <c r="C1230" s="61" t="e">
        <f>INDEX(($I$12:$N$1473,$Q$12:$V$1473,$Y$12:$AD$1473),$A1230-VLOOKUP($C$3,$CA$3:$CC$10,3,FALSE)+1,3,VLOOKUP($C$3,$CA$3:$CB$10,2,FALSE))</f>
        <v>#VALUE!</v>
      </c>
      <c r="D1230" s="61" t="e">
        <f>INDEX(($I$12:$N$1473,$Q$12:$V$1473,$Y$12:$AD$1473),$A1230-VLOOKUP($C$3,$CA$3:$CC$10,3,FALSE)+1,4,VLOOKUP($C$3,$CA$3:$CB$10,2,FALSE))</f>
        <v>#VALUE!</v>
      </c>
      <c r="E1230" s="61" t="e">
        <f>INDEX(($I$12:$N$1473,$Q$12:$V$1473,$Y$12:$AD$1473),$A1230-VLOOKUP($C$3,$CA$3:$CC$10,3,FALSE)+1,5,VLOOKUP($C$3,$CA$3:$CB$10,2,FALSE))</f>
        <v>#VALUE!</v>
      </c>
      <c r="F1230" s="62" t="e">
        <f>INDEX(($I$12:$N$1473,$Q$12:$V$1473,$Y$12:$AD$1473),$A1230-VLOOKUP($C$3,$CA$3:$CC$10,3,FALSE)+1,6,VLOOKUP($C$3,$CA$3:$CB$10,2,FALSE))</f>
        <v>#VALUE!</v>
      </c>
      <c r="G1230" s="30"/>
      <c r="H1230" s="26">
        <f t="shared" si="133"/>
        <v>43223</v>
      </c>
      <c r="I1230" s="7" t="s">
        <v>1238</v>
      </c>
      <c r="J1230" s="7" t="s">
        <v>20</v>
      </c>
      <c r="K1230" s="7">
        <v>5.15</v>
      </c>
      <c r="L1230" s="7"/>
      <c r="M1230" s="7">
        <v>7.8</v>
      </c>
      <c r="N1230" s="7">
        <v>17.899999999999999</v>
      </c>
      <c r="P1230" s="26">
        <f t="shared" si="134"/>
        <v>43223</v>
      </c>
      <c r="Q1230" s="7" t="s">
        <v>1238</v>
      </c>
      <c r="R1230" s="7" t="s">
        <v>20</v>
      </c>
      <c r="S1230" s="7"/>
      <c r="T1230" s="7"/>
      <c r="U1230" s="7"/>
      <c r="V1230" s="7"/>
      <c r="X1230" s="26">
        <f t="shared" si="135"/>
        <v>43223</v>
      </c>
      <c r="Y1230" s="174" t="s">
        <v>1238</v>
      </c>
      <c r="Z1230" s="174" t="s">
        <v>20</v>
      </c>
      <c r="AA1230" s="174">
        <v>6.1</v>
      </c>
      <c r="AB1230" s="174">
        <v>5.4</v>
      </c>
      <c r="AC1230" s="174">
        <v>6.9</v>
      </c>
      <c r="AD1230" s="174">
        <v>16.899999999999999</v>
      </c>
      <c r="AF1230" s="26" t="e">
        <f t="shared" si="136"/>
        <v>#VALUE!</v>
      </c>
      <c r="AG1230" s="7"/>
      <c r="AH1230" s="7"/>
      <c r="AI1230" s="7"/>
      <c r="AJ1230" s="7"/>
      <c r="AK1230" s="7"/>
      <c r="AL1230" s="7"/>
      <c r="AN1230" s="26" t="e">
        <f t="shared" si="137"/>
        <v>#VALUE!</v>
      </c>
      <c r="AO1230" s="7"/>
      <c r="AP1230" s="7"/>
      <c r="AQ1230" s="7"/>
      <c r="AR1230" s="7"/>
      <c r="AS1230" s="7"/>
      <c r="AT1230" s="7"/>
      <c r="AV1230" s="26" t="e">
        <f t="shared" si="138"/>
        <v>#VALUE!</v>
      </c>
      <c r="AW1230" s="7"/>
      <c r="AX1230" s="7"/>
      <c r="AY1230" s="7"/>
      <c r="AZ1230" s="7"/>
      <c r="BA1230" s="7"/>
      <c r="BB1230" s="7"/>
    </row>
    <row r="1231" spans="1:54" x14ac:dyDescent="0.45">
      <c r="A1231" s="48" t="str">
        <f t="shared" si="139"/>
        <v xml:space="preserve"> </v>
      </c>
      <c r="B1231" s="60"/>
      <c r="C1231" s="61" t="e">
        <f>INDEX(($I$12:$N$1473,$Q$12:$V$1473,$Y$12:$AD$1473),$A1231-VLOOKUP($C$3,$CA$3:$CC$10,3,FALSE)+1,3,VLOOKUP($C$3,$CA$3:$CB$10,2,FALSE))</f>
        <v>#VALUE!</v>
      </c>
      <c r="D1231" s="61" t="e">
        <f>INDEX(($I$12:$N$1473,$Q$12:$V$1473,$Y$12:$AD$1473),$A1231-VLOOKUP($C$3,$CA$3:$CC$10,3,FALSE)+1,4,VLOOKUP($C$3,$CA$3:$CB$10,2,FALSE))</f>
        <v>#VALUE!</v>
      </c>
      <c r="E1231" s="61" t="e">
        <f>INDEX(($I$12:$N$1473,$Q$12:$V$1473,$Y$12:$AD$1473),$A1231-VLOOKUP($C$3,$CA$3:$CC$10,3,FALSE)+1,5,VLOOKUP($C$3,$CA$3:$CB$10,2,FALSE))</f>
        <v>#VALUE!</v>
      </c>
      <c r="F1231" s="62" t="e">
        <f>INDEX(($I$12:$N$1473,$Q$12:$V$1473,$Y$12:$AD$1473),$A1231-VLOOKUP($C$3,$CA$3:$CC$10,3,FALSE)+1,6,VLOOKUP($C$3,$CA$3:$CB$10,2,FALSE))</f>
        <v>#VALUE!</v>
      </c>
      <c r="G1231" s="30"/>
      <c r="H1231" s="26">
        <f t="shared" si="133"/>
        <v>43224</v>
      </c>
      <c r="I1231" s="7" t="s">
        <v>1239</v>
      </c>
      <c r="J1231" s="7" t="s">
        <v>20</v>
      </c>
      <c r="K1231" s="7">
        <v>3.85</v>
      </c>
      <c r="L1231" s="7"/>
      <c r="M1231" s="7">
        <v>8.1999999999999993</v>
      </c>
      <c r="N1231" s="7">
        <v>20.100000000000001</v>
      </c>
      <c r="P1231" s="26">
        <f t="shared" si="134"/>
        <v>43224</v>
      </c>
      <c r="Q1231" s="7" t="s">
        <v>1239</v>
      </c>
      <c r="R1231" s="7" t="s">
        <v>20</v>
      </c>
      <c r="S1231" s="7"/>
      <c r="T1231" s="7"/>
      <c r="U1231" s="7"/>
      <c r="V1231" s="7"/>
      <c r="X1231" s="26">
        <f t="shared" si="135"/>
        <v>43224</v>
      </c>
      <c r="Y1231" s="174" t="s">
        <v>1239</v>
      </c>
      <c r="Z1231" s="174" t="s">
        <v>20</v>
      </c>
      <c r="AA1231" s="174">
        <v>5</v>
      </c>
      <c r="AB1231" s="174">
        <v>5.4</v>
      </c>
      <c r="AC1231" s="174">
        <v>6.7</v>
      </c>
      <c r="AD1231" s="174">
        <v>19.3</v>
      </c>
      <c r="AF1231" s="26" t="e">
        <f t="shared" si="136"/>
        <v>#VALUE!</v>
      </c>
      <c r="AG1231" s="7"/>
      <c r="AH1231" s="7"/>
      <c r="AI1231" s="7"/>
      <c r="AJ1231" s="7"/>
      <c r="AK1231" s="7"/>
      <c r="AL1231" s="7"/>
      <c r="AN1231" s="26" t="e">
        <f t="shared" si="137"/>
        <v>#VALUE!</v>
      </c>
      <c r="AO1231" s="7"/>
      <c r="AP1231" s="7"/>
      <c r="AQ1231" s="7"/>
      <c r="AR1231" s="7"/>
      <c r="AS1231" s="7"/>
      <c r="AT1231" s="7"/>
      <c r="AV1231" s="26" t="e">
        <f t="shared" si="138"/>
        <v>#VALUE!</v>
      </c>
      <c r="AW1231" s="7"/>
      <c r="AX1231" s="7"/>
      <c r="AY1231" s="7"/>
      <c r="AZ1231" s="7"/>
      <c r="BA1231" s="7"/>
      <c r="BB1231" s="7"/>
    </row>
    <row r="1232" spans="1:54" x14ac:dyDescent="0.45">
      <c r="A1232" s="48" t="str">
        <f t="shared" si="139"/>
        <v xml:space="preserve"> </v>
      </c>
      <c r="B1232" s="60"/>
      <c r="C1232" s="61" t="e">
        <f>INDEX(($I$12:$N$1473,$Q$12:$V$1473,$Y$12:$AD$1473),$A1232-VLOOKUP($C$3,$CA$3:$CC$10,3,FALSE)+1,3,VLOOKUP($C$3,$CA$3:$CB$10,2,FALSE))</f>
        <v>#VALUE!</v>
      </c>
      <c r="D1232" s="61" t="e">
        <f>INDEX(($I$12:$N$1473,$Q$12:$V$1473,$Y$12:$AD$1473),$A1232-VLOOKUP($C$3,$CA$3:$CC$10,3,FALSE)+1,4,VLOOKUP($C$3,$CA$3:$CB$10,2,FALSE))</f>
        <v>#VALUE!</v>
      </c>
      <c r="E1232" s="61" t="e">
        <f>INDEX(($I$12:$N$1473,$Q$12:$V$1473,$Y$12:$AD$1473),$A1232-VLOOKUP($C$3,$CA$3:$CC$10,3,FALSE)+1,5,VLOOKUP($C$3,$CA$3:$CB$10,2,FALSE))</f>
        <v>#VALUE!</v>
      </c>
      <c r="F1232" s="62" t="e">
        <f>INDEX(($I$12:$N$1473,$Q$12:$V$1473,$Y$12:$AD$1473),$A1232-VLOOKUP($C$3,$CA$3:$CC$10,3,FALSE)+1,6,VLOOKUP($C$3,$CA$3:$CB$10,2,FALSE))</f>
        <v>#VALUE!</v>
      </c>
      <c r="G1232" s="30"/>
      <c r="H1232" s="26">
        <f t="shared" si="133"/>
        <v>43225</v>
      </c>
      <c r="I1232" s="7" t="s">
        <v>1240</v>
      </c>
      <c r="J1232" s="7" t="s">
        <v>20</v>
      </c>
      <c r="K1232" s="7">
        <v>0.25</v>
      </c>
      <c r="L1232" s="7"/>
      <c r="M1232" s="7">
        <v>10.4</v>
      </c>
      <c r="N1232" s="7">
        <v>25.1</v>
      </c>
      <c r="P1232" s="26">
        <f t="shared" si="134"/>
        <v>43225</v>
      </c>
      <c r="Q1232" s="7" t="s">
        <v>1240</v>
      </c>
      <c r="R1232" s="7" t="s">
        <v>20</v>
      </c>
      <c r="S1232" s="7"/>
      <c r="T1232" s="7"/>
      <c r="U1232" s="7"/>
      <c r="V1232" s="7"/>
      <c r="X1232" s="26">
        <f t="shared" si="135"/>
        <v>43225</v>
      </c>
      <c r="Y1232" s="174" t="s">
        <v>1240</v>
      </c>
      <c r="Z1232" s="174" t="s">
        <v>20</v>
      </c>
      <c r="AA1232" s="174">
        <v>1.85</v>
      </c>
      <c r="AB1232" s="174">
        <v>5.4</v>
      </c>
      <c r="AC1232" s="174">
        <v>9.1999999999999993</v>
      </c>
      <c r="AD1232" s="174">
        <v>23.1</v>
      </c>
      <c r="AF1232" s="26" t="e">
        <f t="shared" si="136"/>
        <v>#VALUE!</v>
      </c>
      <c r="AG1232" s="7"/>
      <c r="AH1232" s="7"/>
      <c r="AI1232" s="7"/>
      <c r="AJ1232" s="7"/>
      <c r="AK1232" s="7"/>
      <c r="AL1232" s="7"/>
      <c r="AN1232" s="26" t="e">
        <f t="shared" si="137"/>
        <v>#VALUE!</v>
      </c>
      <c r="AO1232" s="7"/>
      <c r="AP1232" s="7"/>
      <c r="AQ1232" s="7"/>
      <c r="AR1232" s="7"/>
      <c r="AS1232" s="7"/>
      <c r="AT1232" s="7"/>
      <c r="AV1232" s="26" t="e">
        <f t="shared" si="138"/>
        <v>#VALUE!</v>
      </c>
      <c r="AW1232" s="7"/>
      <c r="AX1232" s="7"/>
      <c r="AY1232" s="7"/>
      <c r="AZ1232" s="7"/>
      <c r="BA1232" s="7"/>
      <c r="BB1232" s="7"/>
    </row>
    <row r="1233" spans="1:54" x14ac:dyDescent="0.45">
      <c r="A1233" s="48" t="str">
        <f t="shared" si="139"/>
        <v xml:space="preserve"> </v>
      </c>
      <c r="B1233" s="60"/>
      <c r="C1233" s="61" t="e">
        <f>INDEX(($I$12:$N$1473,$Q$12:$V$1473,$Y$12:$AD$1473),$A1233-VLOOKUP($C$3,$CA$3:$CC$10,3,FALSE)+1,3,VLOOKUP($C$3,$CA$3:$CB$10,2,FALSE))</f>
        <v>#VALUE!</v>
      </c>
      <c r="D1233" s="61" t="e">
        <f>INDEX(($I$12:$N$1473,$Q$12:$V$1473,$Y$12:$AD$1473),$A1233-VLOOKUP($C$3,$CA$3:$CC$10,3,FALSE)+1,4,VLOOKUP($C$3,$CA$3:$CB$10,2,FALSE))</f>
        <v>#VALUE!</v>
      </c>
      <c r="E1233" s="61" t="e">
        <f>INDEX(($I$12:$N$1473,$Q$12:$V$1473,$Y$12:$AD$1473),$A1233-VLOOKUP($C$3,$CA$3:$CC$10,3,FALSE)+1,5,VLOOKUP($C$3,$CA$3:$CB$10,2,FALSE))</f>
        <v>#VALUE!</v>
      </c>
      <c r="F1233" s="62" t="e">
        <f>INDEX(($I$12:$N$1473,$Q$12:$V$1473,$Y$12:$AD$1473),$A1233-VLOOKUP($C$3,$CA$3:$CC$10,3,FALSE)+1,6,VLOOKUP($C$3,$CA$3:$CB$10,2,FALSE))</f>
        <v>#VALUE!</v>
      </c>
      <c r="G1233" s="30"/>
      <c r="H1233" s="26">
        <f t="shared" si="133"/>
        <v>43226</v>
      </c>
      <c r="I1233" s="7" t="s">
        <v>1241</v>
      </c>
      <c r="J1233" s="7" t="s">
        <v>20</v>
      </c>
      <c r="K1233" s="7">
        <v>0</v>
      </c>
      <c r="L1233" s="7"/>
      <c r="M1233" s="7">
        <v>13.8</v>
      </c>
      <c r="N1233" s="7">
        <v>28.5</v>
      </c>
      <c r="P1233" s="26">
        <f t="shared" si="134"/>
        <v>43226</v>
      </c>
      <c r="Q1233" s="7" t="s">
        <v>1241</v>
      </c>
      <c r="R1233" s="7" t="s">
        <v>20</v>
      </c>
      <c r="S1233" s="7"/>
      <c r="T1233" s="7"/>
      <c r="U1233" s="7"/>
      <c r="V1233" s="7"/>
      <c r="X1233" s="26">
        <f t="shared" si="135"/>
        <v>43226</v>
      </c>
      <c r="Y1233" s="174" t="s">
        <v>1241</v>
      </c>
      <c r="Z1233" s="174" t="s">
        <v>20</v>
      </c>
      <c r="AA1233" s="174">
        <v>0</v>
      </c>
      <c r="AB1233" s="174">
        <v>5.4</v>
      </c>
      <c r="AC1233" s="174">
        <v>12.4</v>
      </c>
      <c r="AD1233" s="174">
        <v>26.8</v>
      </c>
      <c r="AF1233" s="26" t="e">
        <f t="shared" si="136"/>
        <v>#VALUE!</v>
      </c>
      <c r="AG1233" s="7"/>
      <c r="AH1233" s="7"/>
      <c r="AI1233" s="7"/>
      <c r="AJ1233" s="7"/>
      <c r="AK1233" s="7"/>
      <c r="AL1233" s="7"/>
      <c r="AN1233" s="26" t="e">
        <f t="shared" si="137"/>
        <v>#VALUE!</v>
      </c>
      <c r="AO1233" s="7"/>
      <c r="AP1233" s="7"/>
      <c r="AQ1233" s="7"/>
      <c r="AR1233" s="7"/>
      <c r="AS1233" s="7"/>
      <c r="AT1233" s="7"/>
      <c r="AV1233" s="26" t="e">
        <f t="shared" si="138"/>
        <v>#VALUE!</v>
      </c>
      <c r="AW1233" s="7"/>
      <c r="AX1233" s="7"/>
      <c r="AY1233" s="7"/>
      <c r="AZ1233" s="7"/>
      <c r="BA1233" s="7"/>
      <c r="BB1233" s="7"/>
    </row>
    <row r="1234" spans="1:54" x14ac:dyDescent="0.45">
      <c r="A1234" s="48" t="str">
        <f t="shared" si="139"/>
        <v xml:space="preserve"> </v>
      </c>
      <c r="B1234" s="60"/>
      <c r="C1234" s="61" t="e">
        <f>INDEX(($I$12:$N$1473,$Q$12:$V$1473,$Y$12:$AD$1473),$A1234-VLOOKUP($C$3,$CA$3:$CC$10,3,FALSE)+1,3,VLOOKUP($C$3,$CA$3:$CB$10,2,FALSE))</f>
        <v>#VALUE!</v>
      </c>
      <c r="D1234" s="61" t="e">
        <f>INDEX(($I$12:$N$1473,$Q$12:$V$1473,$Y$12:$AD$1473),$A1234-VLOOKUP($C$3,$CA$3:$CC$10,3,FALSE)+1,4,VLOOKUP($C$3,$CA$3:$CB$10,2,FALSE))</f>
        <v>#VALUE!</v>
      </c>
      <c r="E1234" s="61" t="e">
        <f>INDEX(($I$12:$N$1473,$Q$12:$V$1473,$Y$12:$AD$1473),$A1234-VLOOKUP($C$3,$CA$3:$CC$10,3,FALSE)+1,5,VLOOKUP($C$3,$CA$3:$CB$10,2,FALSE))</f>
        <v>#VALUE!</v>
      </c>
      <c r="F1234" s="62" t="e">
        <f>INDEX(($I$12:$N$1473,$Q$12:$V$1473,$Y$12:$AD$1473),$A1234-VLOOKUP($C$3,$CA$3:$CC$10,3,FALSE)+1,6,VLOOKUP($C$3,$CA$3:$CB$10,2,FALSE))</f>
        <v>#VALUE!</v>
      </c>
      <c r="G1234" s="30"/>
      <c r="H1234" s="26">
        <f t="shared" si="133"/>
        <v>43227</v>
      </c>
      <c r="I1234" s="7" t="s">
        <v>1242</v>
      </c>
      <c r="J1234" s="7" t="s">
        <v>20</v>
      </c>
      <c r="K1234" s="7">
        <v>0</v>
      </c>
      <c r="L1234" s="7"/>
      <c r="M1234" s="7">
        <v>15.6</v>
      </c>
      <c r="N1234" s="7">
        <v>27.3</v>
      </c>
      <c r="P1234" s="26">
        <f t="shared" si="134"/>
        <v>43227</v>
      </c>
      <c r="Q1234" s="7" t="s">
        <v>1242</v>
      </c>
      <c r="R1234" s="7" t="s">
        <v>20</v>
      </c>
      <c r="S1234" s="7"/>
      <c r="T1234" s="7"/>
      <c r="U1234" s="7"/>
      <c r="V1234" s="7"/>
      <c r="X1234" s="26">
        <f t="shared" si="135"/>
        <v>43227</v>
      </c>
      <c r="Y1234" s="174" t="s">
        <v>1242</v>
      </c>
      <c r="Z1234" s="174" t="s">
        <v>20</v>
      </c>
      <c r="AA1234" s="174">
        <v>0</v>
      </c>
      <c r="AB1234" s="174">
        <v>5.4</v>
      </c>
      <c r="AC1234" s="174">
        <v>10.6</v>
      </c>
      <c r="AD1234" s="174">
        <v>25.9</v>
      </c>
      <c r="AF1234" s="26" t="e">
        <f t="shared" si="136"/>
        <v>#VALUE!</v>
      </c>
      <c r="AG1234" s="7"/>
      <c r="AH1234" s="7"/>
      <c r="AI1234" s="7"/>
      <c r="AJ1234" s="7"/>
      <c r="AK1234" s="7"/>
      <c r="AL1234" s="7"/>
      <c r="AN1234" s="26" t="e">
        <f t="shared" si="137"/>
        <v>#VALUE!</v>
      </c>
      <c r="AO1234" s="7"/>
      <c r="AP1234" s="7"/>
      <c r="AQ1234" s="7"/>
      <c r="AR1234" s="7"/>
      <c r="AS1234" s="7"/>
      <c r="AT1234" s="7"/>
      <c r="AV1234" s="26" t="e">
        <f t="shared" si="138"/>
        <v>#VALUE!</v>
      </c>
      <c r="AW1234" s="7"/>
      <c r="AX1234" s="7"/>
      <c r="AY1234" s="7"/>
      <c r="AZ1234" s="7"/>
      <c r="BA1234" s="7"/>
      <c r="BB1234" s="7"/>
    </row>
    <row r="1235" spans="1:54" x14ac:dyDescent="0.45">
      <c r="A1235" s="48" t="str">
        <f t="shared" si="139"/>
        <v xml:space="preserve"> </v>
      </c>
      <c r="B1235" s="60"/>
      <c r="C1235" s="61" t="e">
        <f>INDEX(($I$12:$N$1473,$Q$12:$V$1473,$Y$12:$AD$1473),$A1235-VLOOKUP($C$3,$CA$3:$CC$10,3,FALSE)+1,3,VLOOKUP($C$3,$CA$3:$CB$10,2,FALSE))</f>
        <v>#VALUE!</v>
      </c>
      <c r="D1235" s="61" t="e">
        <f>INDEX(($I$12:$N$1473,$Q$12:$V$1473,$Y$12:$AD$1473),$A1235-VLOOKUP($C$3,$CA$3:$CC$10,3,FALSE)+1,4,VLOOKUP($C$3,$CA$3:$CB$10,2,FALSE))</f>
        <v>#VALUE!</v>
      </c>
      <c r="E1235" s="61" t="e">
        <f>INDEX(($I$12:$N$1473,$Q$12:$V$1473,$Y$12:$AD$1473),$A1235-VLOOKUP($C$3,$CA$3:$CC$10,3,FALSE)+1,5,VLOOKUP($C$3,$CA$3:$CB$10,2,FALSE))</f>
        <v>#VALUE!</v>
      </c>
      <c r="F1235" s="62" t="e">
        <f>INDEX(($I$12:$N$1473,$Q$12:$V$1473,$Y$12:$AD$1473),$A1235-VLOOKUP($C$3,$CA$3:$CC$10,3,FALSE)+1,6,VLOOKUP($C$3,$CA$3:$CB$10,2,FALSE))</f>
        <v>#VALUE!</v>
      </c>
      <c r="G1235" s="30"/>
      <c r="H1235" s="26">
        <f t="shared" si="133"/>
        <v>43228</v>
      </c>
      <c r="I1235" s="7" t="s">
        <v>1243</v>
      </c>
      <c r="J1235" s="7" t="s">
        <v>20</v>
      </c>
      <c r="K1235" s="7">
        <v>0</v>
      </c>
      <c r="L1235" s="7"/>
      <c r="M1235" s="7">
        <v>15.3</v>
      </c>
      <c r="N1235" s="7">
        <v>28.5</v>
      </c>
      <c r="P1235" s="26">
        <f t="shared" si="134"/>
        <v>43228</v>
      </c>
      <c r="Q1235" s="7" t="s">
        <v>1243</v>
      </c>
      <c r="R1235" s="7" t="s">
        <v>20</v>
      </c>
      <c r="S1235" s="7"/>
      <c r="T1235" s="7"/>
      <c r="U1235" s="7"/>
      <c r="V1235" s="7"/>
      <c r="X1235" s="26">
        <f t="shared" si="135"/>
        <v>43228</v>
      </c>
      <c r="Y1235" s="174" t="s">
        <v>1243</v>
      </c>
      <c r="Z1235" s="174" t="s">
        <v>20</v>
      </c>
      <c r="AA1235" s="174">
        <v>0</v>
      </c>
      <c r="AB1235" s="174">
        <v>5.4</v>
      </c>
      <c r="AC1235" s="174">
        <v>10.1</v>
      </c>
      <c r="AD1235" s="174">
        <v>28</v>
      </c>
      <c r="AF1235" s="26" t="e">
        <f t="shared" si="136"/>
        <v>#VALUE!</v>
      </c>
      <c r="AG1235" s="7"/>
      <c r="AH1235" s="7"/>
      <c r="AI1235" s="7"/>
      <c r="AJ1235" s="7"/>
      <c r="AK1235" s="7"/>
      <c r="AL1235" s="7"/>
      <c r="AN1235" s="26" t="e">
        <f t="shared" si="137"/>
        <v>#VALUE!</v>
      </c>
      <c r="AO1235" s="7"/>
      <c r="AP1235" s="7"/>
      <c r="AQ1235" s="7"/>
      <c r="AR1235" s="7"/>
      <c r="AS1235" s="7"/>
      <c r="AT1235" s="7"/>
      <c r="AV1235" s="26" t="e">
        <f t="shared" si="138"/>
        <v>#VALUE!</v>
      </c>
      <c r="AW1235" s="7"/>
      <c r="AX1235" s="7"/>
      <c r="AY1235" s="7"/>
      <c r="AZ1235" s="7"/>
      <c r="BA1235" s="7"/>
      <c r="BB1235" s="7"/>
    </row>
    <row r="1236" spans="1:54" x14ac:dyDescent="0.45">
      <c r="A1236" s="48" t="str">
        <f t="shared" si="139"/>
        <v xml:space="preserve"> </v>
      </c>
      <c r="B1236" s="60"/>
      <c r="C1236" s="61" t="e">
        <f>INDEX(($I$12:$N$1473,$Q$12:$V$1473,$Y$12:$AD$1473),$A1236-VLOOKUP($C$3,$CA$3:$CC$10,3,FALSE)+1,3,VLOOKUP($C$3,$CA$3:$CB$10,2,FALSE))</f>
        <v>#VALUE!</v>
      </c>
      <c r="D1236" s="61" t="e">
        <f>INDEX(($I$12:$N$1473,$Q$12:$V$1473,$Y$12:$AD$1473),$A1236-VLOOKUP($C$3,$CA$3:$CC$10,3,FALSE)+1,4,VLOOKUP($C$3,$CA$3:$CB$10,2,FALSE))</f>
        <v>#VALUE!</v>
      </c>
      <c r="E1236" s="61" t="e">
        <f>INDEX(($I$12:$N$1473,$Q$12:$V$1473,$Y$12:$AD$1473),$A1236-VLOOKUP($C$3,$CA$3:$CC$10,3,FALSE)+1,5,VLOOKUP($C$3,$CA$3:$CB$10,2,FALSE))</f>
        <v>#VALUE!</v>
      </c>
      <c r="F1236" s="62" t="e">
        <f>INDEX(($I$12:$N$1473,$Q$12:$V$1473,$Y$12:$AD$1473),$A1236-VLOOKUP($C$3,$CA$3:$CC$10,3,FALSE)+1,6,VLOOKUP($C$3,$CA$3:$CB$10,2,FALSE))</f>
        <v>#VALUE!</v>
      </c>
      <c r="G1236" s="30"/>
      <c r="H1236" s="26">
        <f t="shared" si="133"/>
        <v>43229</v>
      </c>
      <c r="I1236" s="7" t="s">
        <v>1244</v>
      </c>
      <c r="J1236" s="7" t="s">
        <v>20</v>
      </c>
      <c r="K1236" s="7">
        <v>0.05</v>
      </c>
      <c r="L1236" s="7"/>
      <c r="M1236" s="7">
        <v>12.9</v>
      </c>
      <c r="N1236" s="7">
        <v>23</v>
      </c>
      <c r="P1236" s="26">
        <f t="shared" si="134"/>
        <v>43229</v>
      </c>
      <c r="Q1236" s="7" t="s">
        <v>1244</v>
      </c>
      <c r="R1236" s="7" t="s">
        <v>20</v>
      </c>
      <c r="S1236" s="7"/>
      <c r="T1236" s="7"/>
      <c r="U1236" s="7"/>
      <c r="V1236" s="7"/>
      <c r="X1236" s="26">
        <f t="shared" si="135"/>
        <v>43229</v>
      </c>
      <c r="Y1236" s="174" t="s">
        <v>1244</v>
      </c>
      <c r="Z1236" s="174" t="s">
        <v>20</v>
      </c>
      <c r="AA1236" s="174">
        <v>0.2</v>
      </c>
      <c r="AB1236" s="174">
        <v>5.4</v>
      </c>
      <c r="AC1236" s="174">
        <v>12.4</v>
      </c>
      <c r="AD1236" s="174">
        <v>23.2</v>
      </c>
      <c r="AF1236" s="26" t="e">
        <f t="shared" si="136"/>
        <v>#VALUE!</v>
      </c>
      <c r="AG1236" s="7"/>
      <c r="AH1236" s="7"/>
      <c r="AI1236" s="7"/>
      <c r="AJ1236" s="7"/>
      <c r="AK1236" s="7"/>
      <c r="AL1236" s="7"/>
      <c r="AN1236" s="26" t="e">
        <f t="shared" si="137"/>
        <v>#VALUE!</v>
      </c>
      <c r="AO1236" s="7"/>
      <c r="AP1236" s="7"/>
      <c r="AQ1236" s="7"/>
      <c r="AR1236" s="7"/>
      <c r="AS1236" s="7"/>
      <c r="AT1236" s="7"/>
      <c r="AV1236" s="26" t="e">
        <f t="shared" si="138"/>
        <v>#VALUE!</v>
      </c>
      <c r="AW1236" s="7"/>
      <c r="AX1236" s="7"/>
      <c r="AY1236" s="7"/>
      <c r="AZ1236" s="7"/>
      <c r="BA1236" s="7"/>
      <c r="BB1236" s="7"/>
    </row>
    <row r="1237" spans="1:54" x14ac:dyDescent="0.45">
      <c r="A1237" s="48" t="str">
        <f t="shared" si="139"/>
        <v xml:space="preserve"> </v>
      </c>
      <c r="B1237" s="60"/>
      <c r="C1237" s="61" t="e">
        <f>INDEX(($I$12:$N$1473,$Q$12:$V$1473,$Y$12:$AD$1473),$A1237-VLOOKUP($C$3,$CA$3:$CC$10,3,FALSE)+1,3,VLOOKUP($C$3,$CA$3:$CB$10,2,FALSE))</f>
        <v>#VALUE!</v>
      </c>
      <c r="D1237" s="61" t="e">
        <f>INDEX(($I$12:$N$1473,$Q$12:$V$1473,$Y$12:$AD$1473),$A1237-VLOOKUP($C$3,$CA$3:$CC$10,3,FALSE)+1,4,VLOOKUP($C$3,$CA$3:$CB$10,2,FALSE))</f>
        <v>#VALUE!</v>
      </c>
      <c r="E1237" s="61" t="e">
        <f>INDEX(($I$12:$N$1473,$Q$12:$V$1473,$Y$12:$AD$1473),$A1237-VLOOKUP($C$3,$CA$3:$CC$10,3,FALSE)+1,5,VLOOKUP($C$3,$CA$3:$CB$10,2,FALSE))</f>
        <v>#VALUE!</v>
      </c>
      <c r="F1237" s="62" t="e">
        <f>INDEX(($I$12:$N$1473,$Q$12:$V$1473,$Y$12:$AD$1473),$A1237-VLOOKUP($C$3,$CA$3:$CC$10,3,FALSE)+1,6,VLOOKUP($C$3,$CA$3:$CB$10,2,FALSE))</f>
        <v>#VALUE!</v>
      </c>
      <c r="G1237" s="30"/>
      <c r="H1237" s="26">
        <f t="shared" si="133"/>
        <v>43230</v>
      </c>
      <c r="I1237" s="7" t="s">
        <v>1245</v>
      </c>
      <c r="J1237" s="7" t="s">
        <v>20</v>
      </c>
      <c r="K1237" s="7">
        <v>3.25</v>
      </c>
      <c r="L1237" s="7"/>
      <c r="M1237" s="7">
        <v>11.8</v>
      </c>
      <c r="N1237" s="7">
        <v>17.7</v>
      </c>
      <c r="P1237" s="26">
        <f t="shared" si="134"/>
        <v>43230</v>
      </c>
      <c r="Q1237" s="7" t="s">
        <v>1245</v>
      </c>
      <c r="R1237" s="7" t="s">
        <v>20</v>
      </c>
      <c r="S1237" s="7"/>
      <c r="T1237" s="7"/>
      <c r="U1237" s="7"/>
      <c r="V1237" s="7"/>
      <c r="X1237" s="26">
        <f t="shared" si="135"/>
        <v>43230</v>
      </c>
      <c r="Y1237" s="174" t="s">
        <v>1245</v>
      </c>
      <c r="Z1237" s="174" t="s">
        <v>20</v>
      </c>
      <c r="AA1237" s="174">
        <v>3.4</v>
      </c>
      <c r="AB1237" s="174">
        <v>5.4</v>
      </c>
      <c r="AC1237" s="174">
        <v>10.9</v>
      </c>
      <c r="AD1237" s="174">
        <v>18.3</v>
      </c>
      <c r="AF1237" s="26" t="e">
        <f t="shared" si="136"/>
        <v>#VALUE!</v>
      </c>
      <c r="AG1237" s="7"/>
      <c r="AH1237" s="7"/>
      <c r="AI1237" s="7"/>
      <c r="AJ1237" s="7"/>
      <c r="AK1237" s="7"/>
      <c r="AL1237" s="7"/>
      <c r="AN1237" s="26" t="e">
        <f t="shared" si="137"/>
        <v>#VALUE!</v>
      </c>
      <c r="AO1237" s="7"/>
      <c r="AP1237" s="7"/>
      <c r="AQ1237" s="7"/>
      <c r="AR1237" s="7"/>
      <c r="AS1237" s="7"/>
      <c r="AT1237" s="7"/>
      <c r="AV1237" s="26" t="e">
        <f t="shared" si="138"/>
        <v>#VALUE!</v>
      </c>
      <c r="AW1237" s="7"/>
      <c r="AX1237" s="7"/>
      <c r="AY1237" s="7"/>
      <c r="AZ1237" s="7"/>
      <c r="BA1237" s="7"/>
      <c r="BB1237" s="7"/>
    </row>
    <row r="1238" spans="1:54" x14ac:dyDescent="0.45">
      <c r="A1238" s="48" t="str">
        <f t="shared" si="139"/>
        <v xml:space="preserve"> </v>
      </c>
      <c r="B1238" s="60"/>
      <c r="C1238" s="61" t="e">
        <f>INDEX(($I$12:$N$1473,$Q$12:$V$1473,$Y$12:$AD$1473),$A1238-VLOOKUP($C$3,$CA$3:$CC$10,3,FALSE)+1,3,VLOOKUP($C$3,$CA$3:$CB$10,2,FALSE))</f>
        <v>#VALUE!</v>
      </c>
      <c r="D1238" s="61" t="e">
        <f>INDEX(($I$12:$N$1473,$Q$12:$V$1473,$Y$12:$AD$1473),$A1238-VLOOKUP($C$3,$CA$3:$CC$10,3,FALSE)+1,4,VLOOKUP($C$3,$CA$3:$CB$10,2,FALSE))</f>
        <v>#VALUE!</v>
      </c>
      <c r="E1238" s="61" t="e">
        <f>INDEX(($I$12:$N$1473,$Q$12:$V$1473,$Y$12:$AD$1473),$A1238-VLOOKUP($C$3,$CA$3:$CC$10,3,FALSE)+1,5,VLOOKUP($C$3,$CA$3:$CB$10,2,FALSE))</f>
        <v>#VALUE!</v>
      </c>
      <c r="F1238" s="62" t="e">
        <f>INDEX(($I$12:$N$1473,$Q$12:$V$1473,$Y$12:$AD$1473),$A1238-VLOOKUP($C$3,$CA$3:$CC$10,3,FALSE)+1,6,VLOOKUP($C$3,$CA$3:$CB$10,2,FALSE))</f>
        <v>#VALUE!</v>
      </c>
      <c r="G1238" s="30"/>
      <c r="H1238" s="26">
        <f t="shared" si="133"/>
        <v>43231</v>
      </c>
      <c r="I1238" s="7" t="s">
        <v>1246</v>
      </c>
      <c r="J1238" s="7" t="s">
        <v>20</v>
      </c>
      <c r="K1238" s="7">
        <v>2.1</v>
      </c>
      <c r="L1238" s="7"/>
      <c r="M1238" s="7">
        <v>9</v>
      </c>
      <c r="N1238" s="7">
        <v>22.8</v>
      </c>
      <c r="P1238" s="26">
        <f t="shared" si="134"/>
        <v>43231</v>
      </c>
      <c r="Q1238" s="7" t="s">
        <v>1246</v>
      </c>
      <c r="R1238" s="7" t="s">
        <v>20</v>
      </c>
      <c r="S1238" s="7"/>
      <c r="T1238" s="7"/>
      <c r="U1238" s="7"/>
      <c r="V1238" s="7"/>
      <c r="X1238" s="26">
        <f t="shared" si="135"/>
        <v>43231</v>
      </c>
      <c r="Y1238" s="174" t="s">
        <v>1246</v>
      </c>
      <c r="Z1238" s="174" t="s">
        <v>20</v>
      </c>
      <c r="AA1238" s="174">
        <v>4.8499999999999996</v>
      </c>
      <c r="AB1238" s="174">
        <v>4.3</v>
      </c>
      <c r="AC1238" s="174">
        <v>4.8</v>
      </c>
      <c r="AD1238" s="174">
        <v>21.5</v>
      </c>
      <c r="AF1238" s="26" t="e">
        <f t="shared" si="136"/>
        <v>#VALUE!</v>
      </c>
      <c r="AG1238" s="7"/>
      <c r="AH1238" s="7"/>
      <c r="AI1238" s="7"/>
      <c r="AJ1238" s="7"/>
      <c r="AK1238" s="7"/>
      <c r="AL1238" s="7"/>
      <c r="AN1238" s="26" t="e">
        <f t="shared" si="137"/>
        <v>#VALUE!</v>
      </c>
      <c r="AO1238" s="7"/>
      <c r="AP1238" s="7"/>
      <c r="AQ1238" s="7"/>
      <c r="AR1238" s="7"/>
      <c r="AS1238" s="7"/>
      <c r="AT1238" s="7"/>
      <c r="AV1238" s="26" t="e">
        <f t="shared" si="138"/>
        <v>#VALUE!</v>
      </c>
      <c r="AW1238" s="7"/>
      <c r="AX1238" s="7"/>
      <c r="AY1238" s="7"/>
      <c r="AZ1238" s="7"/>
      <c r="BA1238" s="7"/>
      <c r="BB1238" s="7"/>
    </row>
    <row r="1239" spans="1:54" x14ac:dyDescent="0.45">
      <c r="A1239" s="48" t="str">
        <f t="shared" si="139"/>
        <v xml:space="preserve"> </v>
      </c>
      <c r="B1239" s="60"/>
      <c r="C1239" s="61" t="e">
        <f>INDEX(($I$12:$N$1473,$Q$12:$V$1473,$Y$12:$AD$1473),$A1239-VLOOKUP($C$3,$CA$3:$CC$10,3,FALSE)+1,3,VLOOKUP($C$3,$CA$3:$CB$10,2,FALSE))</f>
        <v>#VALUE!</v>
      </c>
      <c r="D1239" s="61" t="e">
        <f>INDEX(($I$12:$N$1473,$Q$12:$V$1473,$Y$12:$AD$1473),$A1239-VLOOKUP($C$3,$CA$3:$CC$10,3,FALSE)+1,4,VLOOKUP($C$3,$CA$3:$CB$10,2,FALSE))</f>
        <v>#VALUE!</v>
      </c>
      <c r="E1239" s="61" t="e">
        <f>INDEX(($I$12:$N$1473,$Q$12:$V$1473,$Y$12:$AD$1473),$A1239-VLOOKUP($C$3,$CA$3:$CC$10,3,FALSE)+1,5,VLOOKUP($C$3,$CA$3:$CB$10,2,FALSE))</f>
        <v>#VALUE!</v>
      </c>
      <c r="F1239" s="62" t="e">
        <f>INDEX(($I$12:$N$1473,$Q$12:$V$1473,$Y$12:$AD$1473),$A1239-VLOOKUP($C$3,$CA$3:$CC$10,3,FALSE)+1,6,VLOOKUP($C$3,$CA$3:$CB$10,2,FALSE))</f>
        <v>#VALUE!</v>
      </c>
      <c r="G1239" s="30"/>
      <c r="H1239" s="26">
        <f t="shared" si="133"/>
        <v>43232</v>
      </c>
      <c r="I1239" s="7" t="s">
        <v>1247</v>
      </c>
      <c r="J1239" s="7" t="s">
        <v>20</v>
      </c>
      <c r="K1239" s="7">
        <v>1.1499999999999999</v>
      </c>
      <c r="L1239" s="7"/>
      <c r="M1239" s="7">
        <v>11.4</v>
      </c>
      <c r="N1239" s="7">
        <v>22.3</v>
      </c>
      <c r="P1239" s="26">
        <f t="shared" si="134"/>
        <v>43232</v>
      </c>
      <c r="Q1239" s="7" t="s">
        <v>1247</v>
      </c>
      <c r="R1239" s="7" t="s">
        <v>20</v>
      </c>
      <c r="S1239" s="7"/>
      <c r="T1239" s="7"/>
      <c r="U1239" s="7"/>
      <c r="V1239" s="7"/>
      <c r="X1239" s="26">
        <f t="shared" si="135"/>
        <v>43232</v>
      </c>
      <c r="Y1239" s="174" t="s">
        <v>1247</v>
      </c>
      <c r="Z1239" s="174" t="s">
        <v>20</v>
      </c>
      <c r="AA1239" s="174">
        <v>1.95</v>
      </c>
      <c r="AB1239" s="174">
        <v>4.3</v>
      </c>
      <c r="AC1239" s="174">
        <v>10.8</v>
      </c>
      <c r="AD1239" s="174">
        <v>21.3</v>
      </c>
      <c r="AF1239" s="26" t="e">
        <f t="shared" si="136"/>
        <v>#VALUE!</v>
      </c>
      <c r="AG1239" s="7"/>
      <c r="AH1239" s="7"/>
      <c r="AI1239" s="7"/>
      <c r="AJ1239" s="7"/>
      <c r="AK1239" s="7"/>
      <c r="AL1239" s="7"/>
      <c r="AN1239" s="26" t="e">
        <f t="shared" si="137"/>
        <v>#VALUE!</v>
      </c>
      <c r="AO1239" s="7"/>
      <c r="AP1239" s="7"/>
      <c r="AQ1239" s="7"/>
      <c r="AR1239" s="7"/>
      <c r="AS1239" s="7"/>
      <c r="AT1239" s="7"/>
      <c r="AV1239" s="26" t="e">
        <f t="shared" si="138"/>
        <v>#VALUE!</v>
      </c>
      <c r="AW1239" s="7"/>
      <c r="AX1239" s="7"/>
      <c r="AY1239" s="7"/>
      <c r="AZ1239" s="7"/>
      <c r="BA1239" s="7"/>
      <c r="BB1239" s="7"/>
    </row>
    <row r="1240" spans="1:54" x14ac:dyDescent="0.45">
      <c r="A1240" s="48" t="str">
        <f t="shared" si="139"/>
        <v xml:space="preserve"> </v>
      </c>
      <c r="B1240" s="60"/>
      <c r="C1240" s="61" t="e">
        <f>INDEX(($I$12:$N$1473,$Q$12:$V$1473,$Y$12:$AD$1473),$A1240-VLOOKUP($C$3,$CA$3:$CC$10,3,FALSE)+1,3,VLOOKUP($C$3,$CA$3:$CB$10,2,FALSE))</f>
        <v>#VALUE!</v>
      </c>
      <c r="D1240" s="61" t="e">
        <f>INDEX(($I$12:$N$1473,$Q$12:$V$1473,$Y$12:$AD$1473),$A1240-VLOOKUP($C$3,$CA$3:$CC$10,3,FALSE)+1,4,VLOOKUP($C$3,$CA$3:$CB$10,2,FALSE))</f>
        <v>#VALUE!</v>
      </c>
      <c r="E1240" s="61" t="e">
        <f>INDEX(($I$12:$N$1473,$Q$12:$V$1473,$Y$12:$AD$1473),$A1240-VLOOKUP($C$3,$CA$3:$CC$10,3,FALSE)+1,5,VLOOKUP($C$3,$CA$3:$CB$10,2,FALSE))</f>
        <v>#VALUE!</v>
      </c>
      <c r="F1240" s="62" t="e">
        <f>INDEX(($I$12:$N$1473,$Q$12:$V$1473,$Y$12:$AD$1473),$A1240-VLOOKUP($C$3,$CA$3:$CC$10,3,FALSE)+1,6,VLOOKUP($C$3,$CA$3:$CB$10,2,FALSE))</f>
        <v>#VALUE!</v>
      </c>
      <c r="G1240" s="30"/>
      <c r="H1240" s="26">
        <f t="shared" si="133"/>
        <v>43233</v>
      </c>
      <c r="I1240" s="7" t="s">
        <v>1248</v>
      </c>
      <c r="J1240" s="7" t="s">
        <v>20</v>
      </c>
      <c r="K1240" s="7">
        <v>5.55</v>
      </c>
      <c r="L1240" s="7"/>
      <c r="M1240" s="7">
        <v>9.5</v>
      </c>
      <c r="N1240" s="7">
        <v>15.4</v>
      </c>
      <c r="P1240" s="26">
        <f t="shared" si="134"/>
        <v>43233</v>
      </c>
      <c r="Q1240" s="7" t="s">
        <v>1248</v>
      </c>
      <c r="R1240" s="7" t="s">
        <v>20</v>
      </c>
      <c r="S1240" s="7"/>
      <c r="T1240" s="7"/>
      <c r="U1240" s="7"/>
      <c r="V1240" s="7"/>
      <c r="X1240" s="26">
        <f t="shared" si="135"/>
        <v>43233</v>
      </c>
      <c r="Y1240" s="174" t="s">
        <v>1248</v>
      </c>
      <c r="Z1240" s="174" t="s">
        <v>20</v>
      </c>
      <c r="AA1240" s="174">
        <v>6.15</v>
      </c>
      <c r="AB1240" s="174">
        <v>4.3</v>
      </c>
      <c r="AC1240" s="174">
        <v>8.8000000000000007</v>
      </c>
      <c r="AD1240" s="174">
        <v>14.9</v>
      </c>
      <c r="AF1240" s="26" t="e">
        <f t="shared" si="136"/>
        <v>#VALUE!</v>
      </c>
      <c r="AG1240" s="7"/>
      <c r="AH1240" s="7"/>
      <c r="AI1240" s="7"/>
      <c r="AJ1240" s="7"/>
      <c r="AK1240" s="7"/>
      <c r="AL1240" s="7"/>
      <c r="AN1240" s="26" t="e">
        <f t="shared" si="137"/>
        <v>#VALUE!</v>
      </c>
      <c r="AO1240" s="7"/>
      <c r="AP1240" s="7"/>
      <c r="AQ1240" s="7"/>
      <c r="AR1240" s="7"/>
      <c r="AS1240" s="7"/>
      <c r="AT1240" s="7"/>
      <c r="AV1240" s="26" t="e">
        <f t="shared" si="138"/>
        <v>#VALUE!</v>
      </c>
      <c r="AW1240" s="7"/>
      <c r="AX1240" s="7"/>
      <c r="AY1240" s="7"/>
      <c r="AZ1240" s="7"/>
      <c r="BA1240" s="7"/>
      <c r="BB1240" s="7"/>
    </row>
    <row r="1241" spans="1:54" x14ac:dyDescent="0.45">
      <c r="A1241" s="48" t="str">
        <f t="shared" si="139"/>
        <v xml:space="preserve"> </v>
      </c>
      <c r="B1241" s="60"/>
      <c r="C1241" s="61" t="e">
        <f>INDEX(($I$12:$N$1473,$Q$12:$V$1473,$Y$12:$AD$1473),$A1241-VLOOKUP($C$3,$CA$3:$CC$10,3,FALSE)+1,3,VLOOKUP($C$3,$CA$3:$CB$10,2,FALSE))</f>
        <v>#VALUE!</v>
      </c>
      <c r="D1241" s="61" t="e">
        <f>INDEX(($I$12:$N$1473,$Q$12:$V$1473,$Y$12:$AD$1473),$A1241-VLOOKUP($C$3,$CA$3:$CC$10,3,FALSE)+1,4,VLOOKUP($C$3,$CA$3:$CB$10,2,FALSE))</f>
        <v>#VALUE!</v>
      </c>
      <c r="E1241" s="61" t="e">
        <f>INDEX(($I$12:$N$1473,$Q$12:$V$1473,$Y$12:$AD$1473),$A1241-VLOOKUP($C$3,$CA$3:$CC$10,3,FALSE)+1,5,VLOOKUP($C$3,$CA$3:$CB$10,2,FALSE))</f>
        <v>#VALUE!</v>
      </c>
      <c r="F1241" s="62" t="e">
        <f>INDEX(($I$12:$N$1473,$Q$12:$V$1473,$Y$12:$AD$1473),$A1241-VLOOKUP($C$3,$CA$3:$CC$10,3,FALSE)+1,6,VLOOKUP($C$3,$CA$3:$CB$10,2,FALSE))</f>
        <v>#VALUE!</v>
      </c>
      <c r="G1241" s="30"/>
      <c r="H1241" s="26">
        <f t="shared" si="133"/>
        <v>43234</v>
      </c>
      <c r="I1241" s="7" t="s">
        <v>1249</v>
      </c>
      <c r="J1241" s="7" t="s">
        <v>20</v>
      </c>
      <c r="K1241" s="7">
        <v>5.4</v>
      </c>
      <c r="L1241" s="7"/>
      <c r="M1241" s="7">
        <v>10.9</v>
      </c>
      <c r="N1241" s="7">
        <v>14.3</v>
      </c>
      <c r="P1241" s="26">
        <f t="shared" si="134"/>
        <v>43234</v>
      </c>
      <c r="Q1241" s="7" t="s">
        <v>1249</v>
      </c>
      <c r="R1241" s="7" t="s">
        <v>20</v>
      </c>
      <c r="S1241" s="7"/>
      <c r="T1241" s="7"/>
      <c r="U1241" s="7"/>
      <c r="V1241" s="7"/>
      <c r="X1241" s="26">
        <f t="shared" si="135"/>
        <v>43234</v>
      </c>
      <c r="Y1241" s="174" t="s">
        <v>1249</v>
      </c>
      <c r="Z1241" s="174" t="s">
        <v>20</v>
      </c>
      <c r="AA1241" s="174">
        <v>5.85</v>
      </c>
      <c r="AB1241" s="174">
        <v>4.3</v>
      </c>
      <c r="AC1241" s="174">
        <v>10.6</v>
      </c>
      <c r="AD1241" s="174">
        <v>13.7</v>
      </c>
      <c r="AF1241" s="26" t="e">
        <f t="shared" si="136"/>
        <v>#VALUE!</v>
      </c>
      <c r="AG1241" s="7"/>
      <c r="AH1241" s="7"/>
      <c r="AI1241" s="7"/>
      <c r="AJ1241" s="7"/>
      <c r="AK1241" s="7"/>
      <c r="AL1241" s="7"/>
      <c r="AN1241" s="26" t="e">
        <f t="shared" si="137"/>
        <v>#VALUE!</v>
      </c>
      <c r="AO1241" s="7"/>
      <c r="AP1241" s="7"/>
      <c r="AQ1241" s="7"/>
      <c r="AR1241" s="7"/>
      <c r="AS1241" s="7"/>
      <c r="AT1241" s="7"/>
      <c r="AV1241" s="26" t="e">
        <f t="shared" si="138"/>
        <v>#VALUE!</v>
      </c>
      <c r="AW1241" s="7"/>
      <c r="AX1241" s="7"/>
      <c r="AY1241" s="7"/>
      <c r="AZ1241" s="7"/>
      <c r="BA1241" s="7"/>
      <c r="BB1241" s="7"/>
    </row>
    <row r="1242" spans="1:54" x14ac:dyDescent="0.45">
      <c r="A1242" s="48" t="str">
        <f t="shared" si="139"/>
        <v xml:space="preserve"> </v>
      </c>
      <c r="B1242" s="60"/>
      <c r="C1242" s="61" t="e">
        <f>INDEX(($I$12:$N$1473,$Q$12:$V$1473,$Y$12:$AD$1473),$A1242-VLOOKUP($C$3,$CA$3:$CC$10,3,FALSE)+1,3,VLOOKUP($C$3,$CA$3:$CB$10,2,FALSE))</f>
        <v>#VALUE!</v>
      </c>
      <c r="D1242" s="61" t="e">
        <f>INDEX(($I$12:$N$1473,$Q$12:$V$1473,$Y$12:$AD$1473),$A1242-VLOOKUP($C$3,$CA$3:$CC$10,3,FALSE)+1,4,VLOOKUP($C$3,$CA$3:$CB$10,2,FALSE))</f>
        <v>#VALUE!</v>
      </c>
      <c r="E1242" s="61" t="e">
        <f>INDEX(($I$12:$N$1473,$Q$12:$V$1473,$Y$12:$AD$1473),$A1242-VLOOKUP($C$3,$CA$3:$CC$10,3,FALSE)+1,5,VLOOKUP($C$3,$CA$3:$CB$10,2,FALSE))</f>
        <v>#VALUE!</v>
      </c>
      <c r="F1242" s="62" t="e">
        <f>INDEX(($I$12:$N$1473,$Q$12:$V$1473,$Y$12:$AD$1473),$A1242-VLOOKUP($C$3,$CA$3:$CC$10,3,FALSE)+1,6,VLOOKUP($C$3,$CA$3:$CB$10,2,FALSE))</f>
        <v>#VALUE!</v>
      </c>
      <c r="G1242" s="30"/>
      <c r="H1242" s="26">
        <f t="shared" si="133"/>
        <v>43235</v>
      </c>
      <c r="I1242" s="7" t="s">
        <v>1250</v>
      </c>
      <c r="J1242" s="7" t="s">
        <v>20</v>
      </c>
      <c r="K1242" s="7">
        <v>1.25</v>
      </c>
      <c r="L1242" s="7"/>
      <c r="M1242" s="7">
        <v>12.1</v>
      </c>
      <c r="N1242" s="7">
        <v>21.4</v>
      </c>
      <c r="P1242" s="26">
        <f t="shared" si="134"/>
        <v>43235</v>
      </c>
      <c r="Q1242" s="7" t="s">
        <v>1250</v>
      </c>
      <c r="R1242" s="7" t="s">
        <v>20</v>
      </c>
      <c r="S1242" s="7"/>
      <c r="T1242" s="7"/>
      <c r="U1242" s="7"/>
      <c r="V1242" s="7"/>
      <c r="X1242" s="26">
        <f t="shared" si="135"/>
        <v>43235</v>
      </c>
      <c r="Y1242" s="174" t="s">
        <v>1250</v>
      </c>
      <c r="Z1242" s="174" t="s">
        <v>20</v>
      </c>
      <c r="AA1242" s="174">
        <v>1.85</v>
      </c>
      <c r="AB1242" s="174">
        <v>4.3</v>
      </c>
      <c r="AC1242" s="174">
        <v>11.8</v>
      </c>
      <c r="AD1242" s="174">
        <v>20.5</v>
      </c>
      <c r="AF1242" s="26" t="e">
        <f t="shared" si="136"/>
        <v>#VALUE!</v>
      </c>
      <c r="AG1242" s="7"/>
      <c r="AH1242" s="7"/>
      <c r="AI1242" s="7"/>
      <c r="AJ1242" s="7"/>
      <c r="AK1242" s="7"/>
      <c r="AL1242" s="7"/>
      <c r="AN1242" s="26" t="e">
        <f t="shared" si="137"/>
        <v>#VALUE!</v>
      </c>
      <c r="AO1242" s="7"/>
      <c r="AP1242" s="7"/>
      <c r="AQ1242" s="7"/>
      <c r="AR1242" s="7"/>
      <c r="AS1242" s="7"/>
      <c r="AT1242" s="7"/>
      <c r="AV1242" s="26" t="e">
        <f t="shared" si="138"/>
        <v>#VALUE!</v>
      </c>
      <c r="AW1242" s="7"/>
      <c r="AX1242" s="7"/>
      <c r="AY1242" s="7"/>
      <c r="AZ1242" s="7"/>
      <c r="BA1242" s="7"/>
      <c r="BB1242" s="7"/>
    </row>
    <row r="1243" spans="1:54" x14ac:dyDescent="0.45">
      <c r="A1243" s="48" t="str">
        <f t="shared" si="139"/>
        <v xml:space="preserve"> </v>
      </c>
      <c r="B1243" s="60"/>
      <c r="C1243" s="61" t="e">
        <f>INDEX(($I$12:$N$1473,$Q$12:$V$1473,$Y$12:$AD$1473),$A1243-VLOOKUP($C$3,$CA$3:$CC$10,3,FALSE)+1,3,VLOOKUP($C$3,$CA$3:$CB$10,2,FALSE))</f>
        <v>#VALUE!</v>
      </c>
      <c r="D1243" s="61" t="e">
        <f>INDEX(($I$12:$N$1473,$Q$12:$V$1473,$Y$12:$AD$1473),$A1243-VLOOKUP($C$3,$CA$3:$CC$10,3,FALSE)+1,4,VLOOKUP($C$3,$CA$3:$CB$10,2,FALSE))</f>
        <v>#VALUE!</v>
      </c>
      <c r="E1243" s="61" t="e">
        <f>INDEX(($I$12:$N$1473,$Q$12:$V$1473,$Y$12:$AD$1473),$A1243-VLOOKUP($C$3,$CA$3:$CC$10,3,FALSE)+1,5,VLOOKUP($C$3,$CA$3:$CB$10,2,FALSE))</f>
        <v>#VALUE!</v>
      </c>
      <c r="F1243" s="62" t="e">
        <f>INDEX(($I$12:$N$1473,$Q$12:$V$1473,$Y$12:$AD$1473),$A1243-VLOOKUP($C$3,$CA$3:$CC$10,3,FALSE)+1,6,VLOOKUP($C$3,$CA$3:$CB$10,2,FALSE))</f>
        <v>#VALUE!</v>
      </c>
      <c r="G1243" s="30"/>
      <c r="H1243" s="26">
        <f t="shared" si="133"/>
        <v>43236</v>
      </c>
      <c r="I1243" s="7" t="s">
        <v>1251</v>
      </c>
      <c r="J1243" s="7" t="s">
        <v>20</v>
      </c>
      <c r="K1243" s="7">
        <v>0.6</v>
      </c>
      <c r="L1243" s="7"/>
      <c r="M1243" s="7">
        <v>11.9</v>
      </c>
      <c r="N1243" s="7">
        <v>22.9</v>
      </c>
      <c r="P1243" s="26">
        <f t="shared" si="134"/>
        <v>43236</v>
      </c>
      <c r="Q1243" s="7" t="s">
        <v>1251</v>
      </c>
      <c r="R1243" s="7" t="s">
        <v>20</v>
      </c>
      <c r="S1243" s="7"/>
      <c r="T1243" s="7"/>
      <c r="U1243" s="7"/>
      <c r="V1243" s="7"/>
      <c r="X1243" s="26">
        <f t="shared" si="135"/>
        <v>43236</v>
      </c>
      <c r="Y1243" s="174" t="s">
        <v>1251</v>
      </c>
      <c r="Z1243" s="174" t="s">
        <v>20</v>
      </c>
      <c r="AA1243" s="174">
        <v>1.35</v>
      </c>
      <c r="AB1243" s="174">
        <v>4.3</v>
      </c>
      <c r="AC1243" s="174">
        <v>11.4</v>
      </c>
      <c r="AD1243" s="174">
        <v>21.9</v>
      </c>
      <c r="AF1243" s="26" t="e">
        <f t="shared" si="136"/>
        <v>#VALUE!</v>
      </c>
      <c r="AG1243" s="7"/>
      <c r="AH1243" s="7"/>
      <c r="AI1243" s="7"/>
      <c r="AJ1243" s="7"/>
      <c r="AK1243" s="7"/>
      <c r="AL1243" s="7"/>
      <c r="AN1243" s="26" t="e">
        <f t="shared" si="137"/>
        <v>#VALUE!</v>
      </c>
      <c r="AO1243" s="7"/>
      <c r="AP1243" s="7"/>
      <c r="AQ1243" s="7"/>
      <c r="AR1243" s="7"/>
      <c r="AS1243" s="7"/>
      <c r="AT1243" s="7"/>
      <c r="AV1243" s="26" t="e">
        <f t="shared" si="138"/>
        <v>#VALUE!</v>
      </c>
      <c r="AW1243" s="7"/>
      <c r="AX1243" s="7"/>
      <c r="AY1243" s="7"/>
      <c r="AZ1243" s="7"/>
      <c r="BA1243" s="7"/>
      <c r="BB1243" s="7"/>
    </row>
    <row r="1244" spans="1:54" x14ac:dyDescent="0.45">
      <c r="A1244" s="48" t="str">
        <f t="shared" si="139"/>
        <v xml:space="preserve"> </v>
      </c>
      <c r="B1244" s="60"/>
      <c r="C1244" s="61" t="e">
        <f>INDEX(($I$12:$N$1473,$Q$12:$V$1473,$Y$12:$AD$1473),$A1244-VLOOKUP($C$3,$CA$3:$CC$10,3,FALSE)+1,3,VLOOKUP($C$3,$CA$3:$CB$10,2,FALSE))</f>
        <v>#VALUE!</v>
      </c>
      <c r="D1244" s="61" t="e">
        <f>INDEX(($I$12:$N$1473,$Q$12:$V$1473,$Y$12:$AD$1473),$A1244-VLOOKUP($C$3,$CA$3:$CC$10,3,FALSE)+1,4,VLOOKUP($C$3,$CA$3:$CB$10,2,FALSE))</f>
        <v>#VALUE!</v>
      </c>
      <c r="E1244" s="61" t="e">
        <f>INDEX(($I$12:$N$1473,$Q$12:$V$1473,$Y$12:$AD$1473),$A1244-VLOOKUP($C$3,$CA$3:$CC$10,3,FALSE)+1,5,VLOOKUP($C$3,$CA$3:$CB$10,2,FALSE))</f>
        <v>#VALUE!</v>
      </c>
      <c r="F1244" s="62" t="e">
        <f>INDEX(($I$12:$N$1473,$Q$12:$V$1473,$Y$12:$AD$1473),$A1244-VLOOKUP($C$3,$CA$3:$CC$10,3,FALSE)+1,6,VLOOKUP($C$3,$CA$3:$CB$10,2,FALSE))</f>
        <v>#VALUE!</v>
      </c>
      <c r="G1244" s="30"/>
      <c r="H1244" s="26">
        <f t="shared" si="133"/>
        <v>43237</v>
      </c>
      <c r="I1244" s="7" t="s">
        <v>1252</v>
      </c>
      <c r="J1244" s="7" t="s">
        <v>20</v>
      </c>
      <c r="K1244" s="7">
        <v>2.6</v>
      </c>
      <c r="L1244" s="7"/>
      <c r="M1244" s="7">
        <v>10.4</v>
      </c>
      <c r="N1244" s="7">
        <v>20.399999999999999</v>
      </c>
      <c r="P1244" s="26">
        <f t="shared" si="134"/>
        <v>43237</v>
      </c>
      <c r="Q1244" s="7" t="s">
        <v>1252</v>
      </c>
      <c r="R1244" s="7" t="s">
        <v>20</v>
      </c>
      <c r="S1244" s="7"/>
      <c r="T1244" s="7"/>
      <c r="U1244" s="7"/>
      <c r="V1244" s="7"/>
      <c r="X1244" s="26">
        <f t="shared" si="135"/>
        <v>43237</v>
      </c>
      <c r="Y1244" s="174" t="s">
        <v>1252</v>
      </c>
      <c r="Z1244" s="174" t="s">
        <v>20</v>
      </c>
      <c r="AA1244" s="174">
        <v>3.25</v>
      </c>
      <c r="AB1244" s="174">
        <v>4.3</v>
      </c>
      <c r="AC1244" s="174">
        <v>10.199999999999999</v>
      </c>
      <c r="AD1244" s="174">
        <v>19.3</v>
      </c>
      <c r="AF1244" s="26" t="e">
        <f t="shared" si="136"/>
        <v>#VALUE!</v>
      </c>
      <c r="AG1244" s="7"/>
      <c r="AH1244" s="7"/>
      <c r="AI1244" s="7"/>
      <c r="AJ1244" s="7"/>
      <c r="AK1244" s="7"/>
      <c r="AL1244" s="7"/>
      <c r="AN1244" s="26" t="e">
        <f t="shared" si="137"/>
        <v>#VALUE!</v>
      </c>
      <c r="AO1244" s="7"/>
      <c r="AP1244" s="7"/>
      <c r="AQ1244" s="7"/>
      <c r="AR1244" s="7"/>
      <c r="AS1244" s="7"/>
      <c r="AT1244" s="7"/>
      <c r="AV1244" s="26" t="e">
        <f t="shared" si="138"/>
        <v>#VALUE!</v>
      </c>
      <c r="AW1244" s="7"/>
      <c r="AX1244" s="7"/>
      <c r="AY1244" s="7"/>
      <c r="AZ1244" s="7"/>
      <c r="BA1244" s="7"/>
      <c r="BB1244" s="7"/>
    </row>
    <row r="1245" spans="1:54" x14ac:dyDescent="0.45">
      <c r="A1245" s="48" t="str">
        <f t="shared" si="139"/>
        <v xml:space="preserve"> </v>
      </c>
      <c r="B1245" s="60"/>
      <c r="C1245" s="61" t="e">
        <f>INDEX(($I$12:$N$1473,$Q$12:$V$1473,$Y$12:$AD$1473),$A1245-VLOOKUP($C$3,$CA$3:$CC$10,3,FALSE)+1,3,VLOOKUP($C$3,$CA$3:$CB$10,2,FALSE))</f>
        <v>#VALUE!</v>
      </c>
      <c r="D1245" s="61" t="e">
        <f>INDEX(($I$12:$N$1473,$Q$12:$V$1473,$Y$12:$AD$1473),$A1245-VLOOKUP($C$3,$CA$3:$CC$10,3,FALSE)+1,4,VLOOKUP($C$3,$CA$3:$CB$10,2,FALSE))</f>
        <v>#VALUE!</v>
      </c>
      <c r="E1245" s="61" t="e">
        <f>INDEX(($I$12:$N$1473,$Q$12:$V$1473,$Y$12:$AD$1473),$A1245-VLOOKUP($C$3,$CA$3:$CC$10,3,FALSE)+1,5,VLOOKUP($C$3,$CA$3:$CB$10,2,FALSE))</f>
        <v>#VALUE!</v>
      </c>
      <c r="F1245" s="62" t="e">
        <f>INDEX(($I$12:$N$1473,$Q$12:$V$1473,$Y$12:$AD$1473),$A1245-VLOOKUP($C$3,$CA$3:$CC$10,3,FALSE)+1,6,VLOOKUP($C$3,$CA$3:$CB$10,2,FALSE))</f>
        <v>#VALUE!</v>
      </c>
      <c r="G1245" s="30"/>
      <c r="H1245" s="26">
        <f t="shared" si="133"/>
        <v>43238</v>
      </c>
      <c r="I1245" s="7" t="s">
        <v>1253</v>
      </c>
      <c r="J1245" s="7" t="s">
        <v>20</v>
      </c>
      <c r="K1245" s="7">
        <v>4.3</v>
      </c>
      <c r="L1245" s="7"/>
      <c r="M1245" s="7">
        <v>7.3</v>
      </c>
      <c r="N1245" s="7">
        <v>20.100000000000001</v>
      </c>
      <c r="P1245" s="26">
        <f t="shared" si="134"/>
        <v>43238</v>
      </c>
      <c r="Q1245" s="7" t="s">
        <v>1253</v>
      </c>
      <c r="R1245" s="7" t="s">
        <v>20</v>
      </c>
      <c r="S1245" s="7"/>
      <c r="T1245" s="7"/>
      <c r="U1245" s="7"/>
      <c r="V1245" s="7"/>
      <c r="X1245" s="26">
        <f t="shared" si="135"/>
        <v>43238</v>
      </c>
      <c r="Y1245" s="174" t="s">
        <v>1253</v>
      </c>
      <c r="Z1245" s="174" t="s">
        <v>20</v>
      </c>
      <c r="AA1245" s="174">
        <v>5.15</v>
      </c>
      <c r="AB1245" s="174">
        <v>4.3</v>
      </c>
      <c r="AC1245" s="174">
        <v>6.6</v>
      </c>
      <c r="AD1245" s="174">
        <v>19.100000000000001</v>
      </c>
      <c r="AF1245" s="26" t="e">
        <f t="shared" si="136"/>
        <v>#VALUE!</v>
      </c>
      <c r="AG1245" s="7"/>
      <c r="AH1245" s="7"/>
      <c r="AI1245" s="7"/>
      <c r="AJ1245" s="7"/>
      <c r="AK1245" s="7"/>
      <c r="AL1245" s="7"/>
      <c r="AN1245" s="26" t="e">
        <f t="shared" si="137"/>
        <v>#VALUE!</v>
      </c>
      <c r="AO1245" s="7"/>
      <c r="AP1245" s="7"/>
      <c r="AQ1245" s="7"/>
      <c r="AR1245" s="7"/>
      <c r="AS1245" s="7"/>
      <c r="AT1245" s="7"/>
      <c r="AV1245" s="26" t="e">
        <f t="shared" si="138"/>
        <v>#VALUE!</v>
      </c>
      <c r="AW1245" s="7"/>
      <c r="AX1245" s="7"/>
      <c r="AY1245" s="7"/>
      <c r="AZ1245" s="7"/>
      <c r="BA1245" s="7"/>
      <c r="BB1245" s="7"/>
    </row>
    <row r="1246" spans="1:54" x14ac:dyDescent="0.45">
      <c r="A1246" s="48" t="str">
        <f t="shared" si="139"/>
        <v xml:space="preserve"> </v>
      </c>
      <c r="B1246" s="60"/>
      <c r="C1246" s="61" t="e">
        <f>INDEX(($I$12:$N$1473,$Q$12:$V$1473,$Y$12:$AD$1473),$A1246-VLOOKUP($C$3,$CA$3:$CC$10,3,FALSE)+1,3,VLOOKUP($C$3,$CA$3:$CB$10,2,FALSE))</f>
        <v>#VALUE!</v>
      </c>
      <c r="D1246" s="61" t="e">
        <f>INDEX(($I$12:$N$1473,$Q$12:$V$1473,$Y$12:$AD$1473),$A1246-VLOOKUP($C$3,$CA$3:$CC$10,3,FALSE)+1,4,VLOOKUP($C$3,$CA$3:$CB$10,2,FALSE))</f>
        <v>#VALUE!</v>
      </c>
      <c r="E1246" s="61" t="e">
        <f>INDEX(($I$12:$N$1473,$Q$12:$V$1473,$Y$12:$AD$1473),$A1246-VLOOKUP($C$3,$CA$3:$CC$10,3,FALSE)+1,5,VLOOKUP($C$3,$CA$3:$CB$10,2,FALSE))</f>
        <v>#VALUE!</v>
      </c>
      <c r="F1246" s="62" t="e">
        <f>INDEX(($I$12:$N$1473,$Q$12:$V$1473,$Y$12:$AD$1473),$A1246-VLOOKUP($C$3,$CA$3:$CC$10,3,FALSE)+1,6,VLOOKUP($C$3,$CA$3:$CB$10,2,FALSE))</f>
        <v>#VALUE!</v>
      </c>
      <c r="G1246" s="30"/>
      <c r="H1246" s="26">
        <f t="shared" si="133"/>
        <v>43239</v>
      </c>
      <c r="I1246" s="7" t="s">
        <v>1254</v>
      </c>
      <c r="J1246" s="7" t="s">
        <v>20</v>
      </c>
      <c r="K1246" s="7">
        <v>3.45</v>
      </c>
      <c r="L1246" s="7"/>
      <c r="M1246" s="7">
        <v>8.1</v>
      </c>
      <c r="N1246" s="7">
        <v>21</v>
      </c>
      <c r="P1246" s="26">
        <f t="shared" si="134"/>
        <v>43239</v>
      </c>
      <c r="Q1246" s="7" t="s">
        <v>1254</v>
      </c>
      <c r="R1246" s="7" t="s">
        <v>20</v>
      </c>
      <c r="S1246" s="7"/>
      <c r="T1246" s="7"/>
      <c r="U1246" s="7"/>
      <c r="V1246" s="7"/>
      <c r="X1246" s="26">
        <f t="shared" si="135"/>
        <v>43239</v>
      </c>
      <c r="Y1246" s="174" t="s">
        <v>1254</v>
      </c>
      <c r="Z1246" s="174" t="s">
        <v>20</v>
      </c>
      <c r="AA1246" s="174">
        <v>4.4000000000000004</v>
      </c>
      <c r="AB1246" s="174">
        <v>4.3</v>
      </c>
      <c r="AC1246" s="174">
        <v>7.3</v>
      </c>
      <c r="AD1246" s="174">
        <v>19.899999999999999</v>
      </c>
      <c r="AF1246" s="26" t="e">
        <f t="shared" si="136"/>
        <v>#VALUE!</v>
      </c>
      <c r="AG1246" s="7"/>
      <c r="AH1246" s="7"/>
      <c r="AI1246" s="7"/>
      <c r="AJ1246" s="7"/>
      <c r="AK1246" s="7"/>
      <c r="AL1246" s="7"/>
      <c r="AN1246" s="26" t="e">
        <f t="shared" si="137"/>
        <v>#VALUE!</v>
      </c>
      <c r="AO1246" s="7"/>
      <c r="AP1246" s="7"/>
      <c r="AQ1246" s="7"/>
      <c r="AR1246" s="7"/>
      <c r="AS1246" s="7"/>
      <c r="AT1246" s="7"/>
      <c r="AV1246" s="26" t="e">
        <f t="shared" si="138"/>
        <v>#VALUE!</v>
      </c>
      <c r="AW1246" s="7"/>
      <c r="AX1246" s="7"/>
      <c r="AY1246" s="7"/>
      <c r="AZ1246" s="7"/>
      <c r="BA1246" s="7"/>
      <c r="BB1246" s="7"/>
    </row>
    <row r="1247" spans="1:54" x14ac:dyDescent="0.45">
      <c r="A1247" s="48" t="str">
        <f t="shared" si="139"/>
        <v xml:space="preserve"> </v>
      </c>
      <c r="B1247" s="60"/>
      <c r="C1247" s="61" t="e">
        <f>INDEX(($I$12:$N$1473,$Q$12:$V$1473,$Y$12:$AD$1473),$A1247-VLOOKUP($C$3,$CA$3:$CC$10,3,FALSE)+1,3,VLOOKUP($C$3,$CA$3:$CB$10,2,FALSE))</f>
        <v>#VALUE!</v>
      </c>
      <c r="D1247" s="61" t="e">
        <f>INDEX(($I$12:$N$1473,$Q$12:$V$1473,$Y$12:$AD$1473),$A1247-VLOOKUP($C$3,$CA$3:$CC$10,3,FALSE)+1,4,VLOOKUP($C$3,$CA$3:$CB$10,2,FALSE))</f>
        <v>#VALUE!</v>
      </c>
      <c r="E1247" s="61" t="e">
        <f>INDEX(($I$12:$N$1473,$Q$12:$V$1473,$Y$12:$AD$1473),$A1247-VLOOKUP($C$3,$CA$3:$CC$10,3,FALSE)+1,5,VLOOKUP($C$3,$CA$3:$CB$10,2,FALSE))</f>
        <v>#VALUE!</v>
      </c>
      <c r="F1247" s="62" t="e">
        <f>INDEX(($I$12:$N$1473,$Q$12:$V$1473,$Y$12:$AD$1473),$A1247-VLOOKUP($C$3,$CA$3:$CC$10,3,FALSE)+1,6,VLOOKUP($C$3,$CA$3:$CB$10,2,FALSE))</f>
        <v>#VALUE!</v>
      </c>
      <c r="G1247" s="30"/>
      <c r="H1247" s="26">
        <f t="shared" si="133"/>
        <v>43240</v>
      </c>
      <c r="I1247" s="7" t="s">
        <v>1255</v>
      </c>
      <c r="J1247" s="7" t="s">
        <v>20</v>
      </c>
      <c r="K1247" s="7">
        <v>1.35</v>
      </c>
      <c r="L1247" s="7"/>
      <c r="M1247" s="7">
        <v>8.8000000000000007</v>
      </c>
      <c r="N1247" s="7">
        <v>24.5</v>
      </c>
      <c r="P1247" s="26">
        <f t="shared" si="134"/>
        <v>43240</v>
      </c>
      <c r="Q1247" s="7" t="s">
        <v>1255</v>
      </c>
      <c r="R1247" s="7" t="s">
        <v>20</v>
      </c>
      <c r="S1247" s="7"/>
      <c r="T1247" s="7"/>
      <c r="U1247" s="7"/>
      <c r="V1247" s="7"/>
      <c r="X1247" s="26">
        <f t="shared" si="135"/>
        <v>43240</v>
      </c>
      <c r="Y1247" s="174" t="s">
        <v>1255</v>
      </c>
      <c r="Z1247" s="174" t="s">
        <v>20</v>
      </c>
      <c r="AA1247" s="174">
        <v>2.65</v>
      </c>
      <c r="AB1247" s="174">
        <v>4.3</v>
      </c>
      <c r="AC1247" s="174">
        <v>7.6</v>
      </c>
      <c r="AD1247" s="174">
        <v>23.1</v>
      </c>
      <c r="AF1247" s="26" t="e">
        <f t="shared" si="136"/>
        <v>#VALUE!</v>
      </c>
      <c r="AG1247" s="7"/>
      <c r="AH1247" s="7"/>
      <c r="AI1247" s="7"/>
      <c r="AJ1247" s="7"/>
      <c r="AK1247" s="7"/>
      <c r="AL1247" s="7"/>
      <c r="AN1247" s="26" t="e">
        <f t="shared" si="137"/>
        <v>#VALUE!</v>
      </c>
      <c r="AO1247" s="7"/>
      <c r="AP1247" s="7"/>
      <c r="AQ1247" s="7"/>
      <c r="AR1247" s="7"/>
      <c r="AS1247" s="7"/>
      <c r="AT1247" s="7"/>
      <c r="AV1247" s="26" t="e">
        <f t="shared" si="138"/>
        <v>#VALUE!</v>
      </c>
      <c r="AW1247" s="7"/>
      <c r="AX1247" s="7"/>
      <c r="AY1247" s="7"/>
      <c r="AZ1247" s="7"/>
      <c r="BA1247" s="7"/>
      <c r="BB1247" s="7"/>
    </row>
    <row r="1248" spans="1:54" x14ac:dyDescent="0.45">
      <c r="A1248" s="48" t="str">
        <f t="shared" si="139"/>
        <v xml:space="preserve"> </v>
      </c>
      <c r="B1248" s="60"/>
      <c r="C1248" s="61" t="e">
        <f>INDEX(($I$12:$N$1473,$Q$12:$V$1473,$Y$12:$AD$1473),$A1248-VLOOKUP($C$3,$CA$3:$CC$10,3,FALSE)+1,3,VLOOKUP($C$3,$CA$3:$CB$10,2,FALSE))</f>
        <v>#VALUE!</v>
      </c>
      <c r="D1248" s="61" t="e">
        <f>INDEX(($I$12:$N$1473,$Q$12:$V$1473,$Y$12:$AD$1473),$A1248-VLOOKUP($C$3,$CA$3:$CC$10,3,FALSE)+1,4,VLOOKUP($C$3,$CA$3:$CB$10,2,FALSE))</f>
        <v>#VALUE!</v>
      </c>
      <c r="E1248" s="61" t="e">
        <f>INDEX(($I$12:$N$1473,$Q$12:$V$1473,$Y$12:$AD$1473),$A1248-VLOOKUP($C$3,$CA$3:$CC$10,3,FALSE)+1,5,VLOOKUP($C$3,$CA$3:$CB$10,2,FALSE))</f>
        <v>#VALUE!</v>
      </c>
      <c r="F1248" s="62" t="e">
        <f>INDEX(($I$12:$N$1473,$Q$12:$V$1473,$Y$12:$AD$1473),$A1248-VLOOKUP($C$3,$CA$3:$CC$10,3,FALSE)+1,6,VLOOKUP($C$3,$CA$3:$CB$10,2,FALSE))</f>
        <v>#VALUE!</v>
      </c>
      <c r="G1248" s="30"/>
      <c r="H1248" s="26">
        <f t="shared" si="133"/>
        <v>43241</v>
      </c>
      <c r="I1248" s="7" t="s">
        <v>1256</v>
      </c>
      <c r="J1248" s="7" t="s">
        <v>20</v>
      </c>
      <c r="K1248" s="7">
        <v>0</v>
      </c>
      <c r="L1248" s="7"/>
      <c r="M1248" s="7">
        <v>12.7</v>
      </c>
      <c r="N1248" s="7">
        <v>24.7</v>
      </c>
      <c r="P1248" s="26">
        <f t="shared" si="134"/>
        <v>43241</v>
      </c>
      <c r="Q1248" s="7" t="s">
        <v>1256</v>
      </c>
      <c r="R1248" s="7" t="s">
        <v>20</v>
      </c>
      <c r="S1248" s="7"/>
      <c r="T1248" s="7"/>
      <c r="U1248" s="7"/>
      <c r="V1248" s="7"/>
      <c r="X1248" s="26">
        <f t="shared" si="135"/>
        <v>43241</v>
      </c>
      <c r="Y1248" s="174" t="s">
        <v>1256</v>
      </c>
      <c r="Z1248" s="174" t="s">
        <v>20</v>
      </c>
      <c r="AA1248" s="174">
        <v>1.3</v>
      </c>
      <c r="AB1248" s="174">
        <v>0</v>
      </c>
      <c r="AC1248" s="174">
        <v>9.6</v>
      </c>
      <c r="AD1248" s="174">
        <v>23.8</v>
      </c>
      <c r="AF1248" s="26" t="e">
        <f t="shared" si="136"/>
        <v>#VALUE!</v>
      </c>
      <c r="AG1248" s="7"/>
      <c r="AH1248" s="7"/>
      <c r="AI1248" s="7"/>
      <c r="AJ1248" s="7"/>
      <c r="AK1248" s="7"/>
      <c r="AL1248" s="7"/>
      <c r="AN1248" s="26" t="e">
        <f t="shared" si="137"/>
        <v>#VALUE!</v>
      </c>
      <c r="AO1248" s="7"/>
      <c r="AP1248" s="7"/>
      <c r="AQ1248" s="7"/>
      <c r="AR1248" s="7"/>
      <c r="AS1248" s="7"/>
      <c r="AT1248" s="7"/>
      <c r="AV1248" s="26" t="e">
        <f t="shared" si="138"/>
        <v>#VALUE!</v>
      </c>
      <c r="AW1248" s="7"/>
      <c r="AX1248" s="7"/>
      <c r="AY1248" s="7"/>
      <c r="AZ1248" s="7"/>
      <c r="BA1248" s="7"/>
      <c r="BB1248" s="7"/>
    </row>
    <row r="1249" spans="1:54" x14ac:dyDescent="0.45">
      <c r="A1249" s="48" t="str">
        <f t="shared" si="139"/>
        <v xml:space="preserve"> </v>
      </c>
      <c r="B1249" s="60"/>
      <c r="C1249" s="61" t="e">
        <f>INDEX(($I$12:$N$1473,$Q$12:$V$1473,$Y$12:$AD$1473),$A1249-VLOOKUP($C$3,$CA$3:$CC$10,3,FALSE)+1,3,VLOOKUP($C$3,$CA$3:$CB$10,2,FALSE))</f>
        <v>#VALUE!</v>
      </c>
      <c r="D1249" s="61" t="e">
        <f>INDEX(($I$12:$N$1473,$Q$12:$V$1473,$Y$12:$AD$1473),$A1249-VLOOKUP($C$3,$CA$3:$CC$10,3,FALSE)+1,4,VLOOKUP($C$3,$CA$3:$CB$10,2,FALSE))</f>
        <v>#VALUE!</v>
      </c>
      <c r="E1249" s="61" t="e">
        <f>INDEX(($I$12:$N$1473,$Q$12:$V$1473,$Y$12:$AD$1473),$A1249-VLOOKUP($C$3,$CA$3:$CC$10,3,FALSE)+1,5,VLOOKUP($C$3,$CA$3:$CB$10,2,FALSE))</f>
        <v>#VALUE!</v>
      </c>
      <c r="F1249" s="62" t="e">
        <f>INDEX(($I$12:$N$1473,$Q$12:$V$1473,$Y$12:$AD$1473),$A1249-VLOOKUP($C$3,$CA$3:$CC$10,3,FALSE)+1,6,VLOOKUP($C$3,$CA$3:$CB$10,2,FALSE))</f>
        <v>#VALUE!</v>
      </c>
      <c r="G1249" s="30"/>
      <c r="H1249" s="26">
        <f t="shared" si="133"/>
        <v>43242</v>
      </c>
      <c r="I1249" s="7" t="s">
        <v>1257</v>
      </c>
      <c r="J1249" s="7" t="s">
        <v>20</v>
      </c>
      <c r="K1249" s="7">
        <v>0</v>
      </c>
      <c r="L1249" s="7"/>
      <c r="M1249" s="7">
        <v>15.2</v>
      </c>
      <c r="N1249" s="7">
        <v>24.3</v>
      </c>
      <c r="P1249" s="26">
        <f t="shared" si="134"/>
        <v>43242</v>
      </c>
      <c r="Q1249" s="7" t="s">
        <v>1257</v>
      </c>
      <c r="R1249" s="7" t="s">
        <v>20</v>
      </c>
      <c r="S1249" s="7"/>
      <c r="T1249" s="7"/>
      <c r="U1249" s="7"/>
      <c r="V1249" s="7"/>
      <c r="X1249" s="26">
        <f t="shared" si="135"/>
        <v>43242</v>
      </c>
      <c r="Y1249" s="174" t="s">
        <v>1257</v>
      </c>
      <c r="Z1249" s="174" t="s">
        <v>20</v>
      </c>
      <c r="AA1249" s="174">
        <v>0.95</v>
      </c>
      <c r="AB1249" s="174">
        <v>0</v>
      </c>
      <c r="AC1249" s="174">
        <v>10.3</v>
      </c>
      <c r="AD1249" s="174">
        <v>23.8</v>
      </c>
      <c r="AF1249" s="26" t="e">
        <f t="shared" si="136"/>
        <v>#VALUE!</v>
      </c>
      <c r="AG1249" s="7"/>
      <c r="AH1249" s="7"/>
      <c r="AI1249" s="7"/>
      <c r="AJ1249" s="7"/>
      <c r="AK1249" s="7"/>
      <c r="AL1249" s="7"/>
      <c r="AN1249" s="26" t="e">
        <f t="shared" si="137"/>
        <v>#VALUE!</v>
      </c>
      <c r="AO1249" s="7"/>
      <c r="AP1249" s="7"/>
      <c r="AQ1249" s="7"/>
      <c r="AR1249" s="7"/>
      <c r="AS1249" s="7"/>
      <c r="AT1249" s="7"/>
      <c r="AV1249" s="26" t="e">
        <f t="shared" si="138"/>
        <v>#VALUE!</v>
      </c>
      <c r="AW1249" s="7"/>
      <c r="AX1249" s="7"/>
      <c r="AY1249" s="7"/>
      <c r="AZ1249" s="7"/>
      <c r="BA1249" s="7"/>
      <c r="BB1249" s="7"/>
    </row>
    <row r="1250" spans="1:54" x14ac:dyDescent="0.45">
      <c r="A1250" s="48" t="str">
        <f t="shared" si="139"/>
        <v xml:space="preserve"> </v>
      </c>
      <c r="B1250" s="60"/>
      <c r="C1250" s="61" t="e">
        <f>INDEX(($I$12:$N$1473,$Q$12:$V$1473,$Y$12:$AD$1473),$A1250-VLOOKUP($C$3,$CA$3:$CC$10,3,FALSE)+1,3,VLOOKUP($C$3,$CA$3:$CB$10,2,FALSE))</f>
        <v>#VALUE!</v>
      </c>
      <c r="D1250" s="61" t="e">
        <f>INDEX(($I$12:$N$1473,$Q$12:$V$1473,$Y$12:$AD$1473),$A1250-VLOOKUP($C$3,$CA$3:$CC$10,3,FALSE)+1,4,VLOOKUP($C$3,$CA$3:$CB$10,2,FALSE))</f>
        <v>#VALUE!</v>
      </c>
      <c r="E1250" s="61" t="e">
        <f>INDEX(($I$12:$N$1473,$Q$12:$V$1473,$Y$12:$AD$1473),$A1250-VLOOKUP($C$3,$CA$3:$CC$10,3,FALSE)+1,5,VLOOKUP($C$3,$CA$3:$CB$10,2,FALSE))</f>
        <v>#VALUE!</v>
      </c>
      <c r="F1250" s="62" t="e">
        <f>INDEX(($I$12:$N$1473,$Q$12:$V$1473,$Y$12:$AD$1473),$A1250-VLOOKUP($C$3,$CA$3:$CC$10,3,FALSE)+1,6,VLOOKUP($C$3,$CA$3:$CB$10,2,FALSE))</f>
        <v>#VALUE!</v>
      </c>
      <c r="G1250" s="30"/>
      <c r="H1250" s="26">
        <f t="shared" si="133"/>
        <v>43243</v>
      </c>
      <c r="I1250" s="7" t="s">
        <v>1258</v>
      </c>
      <c r="J1250" s="7" t="s">
        <v>20</v>
      </c>
      <c r="K1250" s="7">
        <v>0.1</v>
      </c>
      <c r="L1250" s="7"/>
      <c r="M1250" s="7">
        <v>13.3</v>
      </c>
      <c r="N1250" s="7">
        <v>22.5</v>
      </c>
      <c r="P1250" s="26">
        <f t="shared" si="134"/>
        <v>43243</v>
      </c>
      <c r="Q1250" s="7" t="s">
        <v>1258</v>
      </c>
      <c r="R1250" s="7" t="s">
        <v>20</v>
      </c>
      <c r="S1250" s="7"/>
      <c r="T1250" s="7"/>
      <c r="U1250" s="7"/>
      <c r="V1250" s="7"/>
      <c r="X1250" s="26">
        <f t="shared" si="135"/>
        <v>43243</v>
      </c>
      <c r="Y1250" s="174" t="s">
        <v>1258</v>
      </c>
      <c r="Z1250" s="174" t="s">
        <v>20</v>
      </c>
      <c r="AA1250" s="174">
        <v>0.95</v>
      </c>
      <c r="AB1250" s="174">
        <v>0</v>
      </c>
      <c r="AC1250" s="174">
        <v>12.5</v>
      </c>
      <c r="AD1250" s="174">
        <v>21.6</v>
      </c>
      <c r="AF1250" s="26" t="e">
        <f t="shared" si="136"/>
        <v>#VALUE!</v>
      </c>
      <c r="AG1250" s="7"/>
      <c r="AH1250" s="7"/>
      <c r="AI1250" s="7"/>
      <c r="AJ1250" s="7"/>
      <c r="AK1250" s="7"/>
      <c r="AL1250" s="7"/>
      <c r="AN1250" s="26" t="e">
        <f t="shared" si="137"/>
        <v>#VALUE!</v>
      </c>
      <c r="AO1250" s="7"/>
      <c r="AP1250" s="7"/>
      <c r="AQ1250" s="7"/>
      <c r="AR1250" s="7"/>
      <c r="AS1250" s="7"/>
      <c r="AT1250" s="7"/>
      <c r="AV1250" s="26" t="e">
        <f t="shared" si="138"/>
        <v>#VALUE!</v>
      </c>
      <c r="AW1250" s="7"/>
      <c r="AX1250" s="7"/>
      <c r="AY1250" s="7"/>
      <c r="AZ1250" s="7"/>
      <c r="BA1250" s="7"/>
      <c r="BB1250" s="7"/>
    </row>
    <row r="1251" spans="1:54" x14ac:dyDescent="0.45">
      <c r="A1251" s="48" t="str">
        <f t="shared" si="139"/>
        <v xml:space="preserve"> </v>
      </c>
      <c r="B1251" s="60"/>
      <c r="C1251" s="61" t="e">
        <f>INDEX(($I$12:$N$1473,$Q$12:$V$1473,$Y$12:$AD$1473),$A1251-VLOOKUP($C$3,$CA$3:$CC$10,3,FALSE)+1,3,VLOOKUP($C$3,$CA$3:$CB$10,2,FALSE))</f>
        <v>#VALUE!</v>
      </c>
      <c r="D1251" s="61" t="e">
        <f>INDEX(($I$12:$N$1473,$Q$12:$V$1473,$Y$12:$AD$1473),$A1251-VLOOKUP($C$3,$CA$3:$CC$10,3,FALSE)+1,4,VLOOKUP($C$3,$CA$3:$CB$10,2,FALSE))</f>
        <v>#VALUE!</v>
      </c>
      <c r="E1251" s="61" t="e">
        <f>INDEX(($I$12:$N$1473,$Q$12:$V$1473,$Y$12:$AD$1473),$A1251-VLOOKUP($C$3,$CA$3:$CC$10,3,FALSE)+1,5,VLOOKUP($C$3,$CA$3:$CB$10,2,FALSE))</f>
        <v>#VALUE!</v>
      </c>
      <c r="F1251" s="62" t="e">
        <f>INDEX(($I$12:$N$1473,$Q$12:$V$1473,$Y$12:$AD$1473),$A1251-VLOOKUP($C$3,$CA$3:$CC$10,3,FALSE)+1,6,VLOOKUP($C$3,$CA$3:$CB$10,2,FALSE))</f>
        <v>#VALUE!</v>
      </c>
      <c r="G1251" s="30"/>
      <c r="H1251" s="26">
        <f t="shared" si="133"/>
        <v>43244</v>
      </c>
      <c r="I1251" s="7" t="s">
        <v>1259</v>
      </c>
      <c r="J1251" s="7" t="s">
        <v>20</v>
      </c>
      <c r="K1251" s="7">
        <v>0</v>
      </c>
      <c r="L1251" s="7"/>
      <c r="M1251" s="7">
        <v>14.7</v>
      </c>
      <c r="N1251" s="7">
        <v>25.7</v>
      </c>
      <c r="P1251" s="26">
        <f t="shared" si="134"/>
        <v>43244</v>
      </c>
      <c r="Q1251" s="7" t="s">
        <v>1259</v>
      </c>
      <c r="R1251" s="7" t="s">
        <v>20</v>
      </c>
      <c r="S1251" s="7"/>
      <c r="T1251" s="7"/>
      <c r="U1251" s="7"/>
      <c r="V1251" s="7"/>
      <c r="X1251" s="26">
        <f t="shared" si="135"/>
        <v>43244</v>
      </c>
      <c r="Y1251" s="174" t="s">
        <v>1259</v>
      </c>
      <c r="Z1251" s="174" t="s">
        <v>20</v>
      </c>
      <c r="AA1251" s="174">
        <v>0</v>
      </c>
      <c r="AB1251" s="174">
        <v>0</v>
      </c>
      <c r="AC1251" s="174">
        <v>11.5</v>
      </c>
      <c r="AD1251" s="174">
        <v>25.6</v>
      </c>
      <c r="AF1251" s="26" t="e">
        <f t="shared" si="136"/>
        <v>#VALUE!</v>
      </c>
      <c r="AG1251" s="7"/>
      <c r="AH1251" s="7"/>
      <c r="AI1251" s="7"/>
      <c r="AJ1251" s="7"/>
      <c r="AK1251" s="7"/>
      <c r="AL1251" s="7"/>
      <c r="AN1251" s="26" t="e">
        <f t="shared" si="137"/>
        <v>#VALUE!</v>
      </c>
      <c r="AO1251" s="7"/>
      <c r="AP1251" s="7"/>
      <c r="AQ1251" s="7"/>
      <c r="AR1251" s="7"/>
      <c r="AS1251" s="7"/>
      <c r="AT1251" s="7"/>
      <c r="AV1251" s="26" t="e">
        <f t="shared" si="138"/>
        <v>#VALUE!</v>
      </c>
      <c r="AW1251" s="7"/>
      <c r="AX1251" s="7"/>
      <c r="AY1251" s="7"/>
      <c r="AZ1251" s="7"/>
      <c r="BA1251" s="7"/>
      <c r="BB1251" s="7"/>
    </row>
    <row r="1252" spans="1:54" x14ac:dyDescent="0.45">
      <c r="A1252" s="48" t="str">
        <f t="shared" si="139"/>
        <v xml:space="preserve"> </v>
      </c>
      <c r="B1252" s="60"/>
      <c r="C1252" s="61" t="e">
        <f>INDEX(($I$12:$N$1473,$Q$12:$V$1473,$Y$12:$AD$1473),$A1252-VLOOKUP($C$3,$CA$3:$CC$10,3,FALSE)+1,3,VLOOKUP($C$3,$CA$3:$CB$10,2,FALSE))</f>
        <v>#VALUE!</v>
      </c>
      <c r="D1252" s="61" t="e">
        <f>INDEX(($I$12:$N$1473,$Q$12:$V$1473,$Y$12:$AD$1473),$A1252-VLOOKUP($C$3,$CA$3:$CC$10,3,FALSE)+1,4,VLOOKUP($C$3,$CA$3:$CB$10,2,FALSE))</f>
        <v>#VALUE!</v>
      </c>
      <c r="E1252" s="61" t="e">
        <f>INDEX(($I$12:$N$1473,$Q$12:$V$1473,$Y$12:$AD$1473),$A1252-VLOOKUP($C$3,$CA$3:$CC$10,3,FALSE)+1,5,VLOOKUP($C$3,$CA$3:$CB$10,2,FALSE))</f>
        <v>#VALUE!</v>
      </c>
      <c r="F1252" s="62" t="e">
        <f>INDEX(($I$12:$N$1473,$Q$12:$V$1473,$Y$12:$AD$1473),$A1252-VLOOKUP($C$3,$CA$3:$CC$10,3,FALSE)+1,6,VLOOKUP($C$3,$CA$3:$CB$10,2,FALSE))</f>
        <v>#VALUE!</v>
      </c>
      <c r="G1252" s="30"/>
      <c r="H1252" s="26">
        <f t="shared" si="133"/>
        <v>43245</v>
      </c>
      <c r="I1252" s="7" t="s">
        <v>1260</v>
      </c>
      <c r="J1252" s="7" t="s">
        <v>20</v>
      </c>
      <c r="K1252" s="7">
        <v>0</v>
      </c>
      <c r="L1252" s="7"/>
      <c r="M1252" s="7">
        <v>15.3</v>
      </c>
      <c r="N1252" s="7">
        <v>27.7</v>
      </c>
      <c r="P1252" s="26">
        <f t="shared" si="134"/>
        <v>43245</v>
      </c>
      <c r="Q1252" s="7" t="s">
        <v>1260</v>
      </c>
      <c r="R1252" s="7" t="s">
        <v>20</v>
      </c>
      <c r="S1252" s="7"/>
      <c r="T1252" s="7"/>
      <c r="U1252" s="7"/>
      <c r="V1252" s="7"/>
      <c r="X1252" s="26">
        <f t="shared" si="135"/>
        <v>43245</v>
      </c>
      <c r="Y1252" s="174" t="s">
        <v>1260</v>
      </c>
      <c r="Z1252" s="174" t="s">
        <v>20</v>
      </c>
      <c r="AA1252" s="174">
        <v>0</v>
      </c>
      <c r="AB1252" s="174">
        <v>0</v>
      </c>
      <c r="AC1252" s="174">
        <v>11.3</v>
      </c>
      <c r="AD1252" s="174">
        <v>26.6</v>
      </c>
      <c r="AF1252" s="26" t="e">
        <f t="shared" si="136"/>
        <v>#VALUE!</v>
      </c>
      <c r="AG1252" s="7"/>
      <c r="AH1252" s="7"/>
      <c r="AI1252" s="7"/>
      <c r="AJ1252" s="7"/>
      <c r="AK1252" s="7"/>
      <c r="AL1252" s="7"/>
      <c r="AN1252" s="26" t="e">
        <f t="shared" si="137"/>
        <v>#VALUE!</v>
      </c>
      <c r="AO1252" s="7"/>
      <c r="AP1252" s="7"/>
      <c r="AQ1252" s="7"/>
      <c r="AR1252" s="7"/>
      <c r="AS1252" s="7"/>
      <c r="AT1252" s="7"/>
      <c r="AV1252" s="26" t="e">
        <f t="shared" si="138"/>
        <v>#VALUE!</v>
      </c>
      <c r="AW1252" s="7"/>
      <c r="AX1252" s="7"/>
      <c r="AY1252" s="7"/>
      <c r="AZ1252" s="7"/>
      <c r="BA1252" s="7"/>
      <c r="BB1252" s="7"/>
    </row>
    <row r="1253" spans="1:54" x14ac:dyDescent="0.45">
      <c r="A1253" s="48" t="str">
        <f t="shared" si="139"/>
        <v xml:space="preserve"> </v>
      </c>
      <c r="B1253" s="60"/>
      <c r="C1253" s="61" t="e">
        <f>INDEX(($I$12:$N$1473,$Q$12:$V$1473,$Y$12:$AD$1473),$A1253-VLOOKUP($C$3,$CA$3:$CC$10,3,FALSE)+1,3,VLOOKUP($C$3,$CA$3:$CB$10,2,FALSE))</f>
        <v>#VALUE!</v>
      </c>
      <c r="D1253" s="61" t="e">
        <f>INDEX(($I$12:$N$1473,$Q$12:$V$1473,$Y$12:$AD$1473),$A1253-VLOOKUP($C$3,$CA$3:$CC$10,3,FALSE)+1,4,VLOOKUP($C$3,$CA$3:$CB$10,2,FALSE))</f>
        <v>#VALUE!</v>
      </c>
      <c r="E1253" s="61" t="e">
        <f>INDEX(($I$12:$N$1473,$Q$12:$V$1473,$Y$12:$AD$1473),$A1253-VLOOKUP($C$3,$CA$3:$CC$10,3,FALSE)+1,5,VLOOKUP($C$3,$CA$3:$CB$10,2,FALSE))</f>
        <v>#VALUE!</v>
      </c>
      <c r="F1253" s="62" t="e">
        <f>INDEX(($I$12:$N$1473,$Q$12:$V$1473,$Y$12:$AD$1473),$A1253-VLOOKUP($C$3,$CA$3:$CC$10,3,FALSE)+1,6,VLOOKUP($C$3,$CA$3:$CB$10,2,FALSE))</f>
        <v>#VALUE!</v>
      </c>
      <c r="G1253" s="30"/>
      <c r="H1253" s="26">
        <f t="shared" si="133"/>
        <v>43246</v>
      </c>
      <c r="I1253" s="7" t="s">
        <v>1261</v>
      </c>
      <c r="J1253" s="7" t="s">
        <v>20</v>
      </c>
      <c r="K1253" s="7">
        <v>0</v>
      </c>
      <c r="L1253" s="7"/>
      <c r="M1253" s="7">
        <v>16</v>
      </c>
      <c r="N1253" s="7">
        <v>28.5</v>
      </c>
      <c r="P1253" s="26">
        <f t="shared" si="134"/>
        <v>43246</v>
      </c>
      <c r="Q1253" s="7" t="s">
        <v>1261</v>
      </c>
      <c r="R1253" s="7" t="s">
        <v>20</v>
      </c>
      <c r="S1253" s="7"/>
      <c r="T1253" s="7"/>
      <c r="U1253" s="7"/>
      <c r="V1253" s="7"/>
      <c r="X1253" s="26">
        <f t="shared" si="135"/>
        <v>43246</v>
      </c>
      <c r="Y1253" s="174" t="s">
        <v>1261</v>
      </c>
      <c r="Z1253" s="174" t="s">
        <v>20</v>
      </c>
      <c r="AA1253" s="174">
        <v>0</v>
      </c>
      <c r="AB1253" s="174">
        <v>0</v>
      </c>
      <c r="AC1253" s="174">
        <v>15.1</v>
      </c>
      <c r="AD1253" s="174">
        <v>27.2</v>
      </c>
      <c r="AF1253" s="26" t="e">
        <f t="shared" si="136"/>
        <v>#VALUE!</v>
      </c>
      <c r="AG1253" s="7"/>
      <c r="AH1253" s="7"/>
      <c r="AI1253" s="7"/>
      <c r="AJ1253" s="7"/>
      <c r="AK1253" s="7"/>
      <c r="AL1253" s="7"/>
      <c r="AN1253" s="26" t="e">
        <f t="shared" si="137"/>
        <v>#VALUE!</v>
      </c>
      <c r="AO1253" s="7"/>
      <c r="AP1253" s="7"/>
      <c r="AQ1253" s="7"/>
      <c r="AR1253" s="7"/>
      <c r="AS1253" s="7"/>
      <c r="AT1253" s="7"/>
      <c r="AV1253" s="26" t="e">
        <f t="shared" si="138"/>
        <v>#VALUE!</v>
      </c>
      <c r="AW1253" s="7"/>
      <c r="AX1253" s="7"/>
      <c r="AY1253" s="7"/>
      <c r="AZ1253" s="7"/>
      <c r="BA1253" s="7"/>
      <c r="BB1253" s="7"/>
    </row>
    <row r="1254" spans="1:54" x14ac:dyDescent="0.45">
      <c r="A1254" s="48" t="str">
        <f t="shared" si="139"/>
        <v xml:space="preserve"> </v>
      </c>
      <c r="B1254" s="60"/>
      <c r="C1254" s="61" t="e">
        <f>INDEX(($I$12:$N$1473,$Q$12:$V$1473,$Y$12:$AD$1473),$A1254-VLOOKUP($C$3,$CA$3:$CC$10,3,FALSE)+1,3,VLOOKUP($C$3,$CA$3:$CB$10,2,FALSE))</f>
        <v>#VALUE!</v>
      </c>
      <c r="D1254" s="61" t="e">
        <f>INDEX(($I$12:$N$1473,$Q$12:$V$1473,$Y$12:$AD$1473),$A1254-VLOOKUP($C$3,$CA$3:$CC$10,3,FALSE)+1,4,VLOOKUP($C$3,$CA$3:$CB$10,2,FALSE))</f>
        <v>#VALUE!</v>
      </c>
      <c r="E1254" s="61" t="e">
        <f>INDEX(($I$12:$N$1473,$Q$12:$V$1473,$Y$12:$AD$1473),$A1254-VLOOKUP($C$3,$CA$3:$CC$10,3,FALSE)+1,5,VLOOKUP($C$3,$CA$3:$CB$10,2,FALSE))</f>
        <v>#VALUE!</v>
      </c>
      <c r="F1254" s="62" t="e">
        <f>INDEX(($I$12:$N$1473,$Q$12:$V$1473,$Y$12:$AD$1473),$A1254-VLOOKUP($C$3,$CA$3:$CC$10,3,FALSE)+1,6,VLOOKUP($C$3,$CA$3:$CB$10,2,FALSE))</f>
        <v>#VALUE!</v>
      </c>
      <c r="G1254" s="30"/>
      <c r="H1254" s="26">
        <f t="shared" si="133"/>
        <v>43247</v>
      </c>
      <c r="I1254" s="7" t="s">
        <v>1262</v>
      </c>
      <c r="J1254" s="7" t="s">
        <v>20</v>
      </c>
      <c r="K1254" s="7">
        <v>0</v>
      </c>
      <c r="L1254" s="7"/>
      <c r="M1254" s="7">
        <v>18.399999999999999</v>
      </c>
      <c r="N1254" s="7">
        <v>29</v>
      </c>
      <c r="P1254" s="26">
        <f t="shared" si="134"/>
        <v>43247</v>
      </c>
      <c r="Q1254" s="7" t="s">
        <v>1262</v>
      </c>
      <c r="R1254" s="7" t="s">
        <v>20</v>
      </c>
      <c r="S1254" s="7"/>
      <c r="T1254" s="7"/>
      <c r="U1254" s="7"/>
      <c r="V1254" s="7"/>
      <c r="X1254" s="26">
        <f t="shared" si="135"/>
        <v>43247</v>
      </c>
      <c r="Y1254" s="174" t="s">
        <v>1262</v>
      </c>
      <c r="Z1254" s="174" t="s">
        <v>20</v>
      </c>
      <c r="AA1254" s="174">
        <v>0</v>
      </c>
      <c r="AB1254" s="174">
        <v>0</v>
      </c>
      <c r="AC1254" s="174">
        <v>16.5</v>
      </c>
      <c r="AD1254" s="174">
        <v>28.2</v>
      </c>
      <c r="AF1254" s="26" t="e">
        <f t="shared" si="136"/>
        <v>#VALUE!</v>
      </c>
      <c r="AG1254" s="7"/>
      <c r="AH1254" s="7"/>
      <c r="AI1254" s="7"/>
      <c r="AJ1254" s="7"/>
      <c r="AK1254" s="7"/>
      <c r="AL1254" s="7"/>
      <c r="AN1254" s="26" t="e">
        <f t="shared" si="137"/>
        <v>#VALUE!</v>
      </c>
      <c r="AO1254" s="7"/>
      <c r="AP1254" s="7"/>
      <c r="AQ1254" s="7"/>
      <c r="AR1254" s="7"/>
      <c r="AS1254" s="7"/>
      <c r="AT1254" s="7"/>
      <c r="AV1254" s="26" t="e">
        <f t="shared" si="138"/>
        <v>#VALUE!</v>
      </c>
      <c r="AW1254" s="7"/>
      <c r="AX1254" s="7"/>
      <c r="AY1254" s="7"/>
      <c r="AZ1254" s="7"/>
      <c r="BA1254" s="7"/>
      <c r="BB1254" s="7"/>
    </row>
    <row r="1255" spans="1:54" x14ac:dyDescent="0.45">
      <c r="A1255" s="48" t="str">
        <f t="shared" si="139"/>
        <v xml:space="preserve"> </v>
      </c>
      <c r="B1255" s="60"/>
      <c r="C1255" s="61" t="e">
        <f>INDEX(($I$12:$N$1473,$Q$12:$V$1473,$Y$12:$AD$1473),$A1255-VLOOKUP($C$3,$CA$3:$CC$10,3,FALSE)+1,3,VLOOKUP($C$3,$CA$3:$CB$10,2,FALSE))</f>
        <v>#VALUE!</v>
      </c>
      <c r="D1255" s="61" t="e">
        <f>INDEX(($I$12:$N$1473,$Q$12:$V$1473,$Y$12:$AD$1473),$A1255-VLOOKUP($C$3,$CA$3:$CC$10,3,FALSE)+1,4,VLOOKUP($C$3,$CA$3:$CB$10,2,FALSE))</f>
        <v>#VALUE!</v>
      </c>
      <c r="E1255" s="61" t="e">
        <f>INDEX(($I$12:$N$1473,$Q$12:$V$1473,$Y$12:$AD$1473),$A1255-VLOOKUP($C$3,$CA$3:$CC$10,3,FALSE)+1,5,VLOOKUP($C$3,$CA$3:$CB$10,2,FALSE))</f>
        <v>#VALUE!</v>
      </c>
      <c r="F1255" s="62" t="e">
        <f>INDEX(($I$12:$N$1473,$Q$12:$V$1473,$Y$12:$AD$1473),$A1255-VLOOKUP($C$3,$CA$3:$CC$10,3,FALSE)+1,6,VLOOKUP($C$3,$CA$3:$CB$10,2,FALSE))</f>
        <v>#VALUE!</v>
      </c>
      <c r="G1255" s="30"/>
      <c r="H1255" s="26">
        <f t="shared" si="133"/>
        <v>43248</v>
      </c>
      <c r="I1255" s="7" t="s">
        <v>1263</v>
      </c>
      <c r="J1255" s="7" t="s">
        <v>20</v>
      </c>
      <c r="K1255" s="7">
        <v>0</v>
      </c>
      <c r="L1255" s="7"/>
      <c r="M1255" s="7">
        <v>18.7</v>
      </c>
      <c r="N1255" s="7">
        <v>28</v>
      </c>
      <c r="P1255" s="26">
        <f t="shared" si="134"/>
        <v>43248</v>
      </c>
      <c r="Q1255" s="7" t="s">
        <v>1263</v>
      </c>
      <c r="R1255" s="7" t="s">
        <v>20</v>
      </c>
      <c r="S1255" s="7"/>
      <c r="T1255" s="7"/>
      <c r="U1255" s="7"/>
      <c r="V1255" s="7"/>
      <c r="X1255" s="26">
        <f t="shared" si="135"/>
        <v>43248</v>
      </c>
      <c r="Y1255" s="174" t="s">
        <v>1263</v>
      </c>
      <c r="Z1255" s="174" t="s">
        <v>20</v>
      </c>
      <c r="AA1255" s="174">
        <v>0</v>
      </c>
      <c r="AB1255" s="174">
        <v>0</v>
      </c>
      <c r="AC1255" s="174">
        <v>17.8</v>
      </c>
      <c r="AD1255" s="174">
        <v>27.3</v>
      </c>
      <c r="AF1255" s="26" t="e">
        <f t="shared" si="136"/>
        <v>#VALUE!</v>
      </c>
      <c r="AG1255" s="7"/>
      <c r="AH1255" s="7"/>
      <c r="AI1255" s="7"/>
      <c r="AJ1255" s="7"/>
      <c r="AK1255" s="7"/>
      <c r="AL1255" s="7"/>
      <c r="AN1255" s="26" t="e">
        <f t="shared" si="137"/>
        <v>#VALUE!</v>
      </c>
      <c r="AO1255" s="7"/>
      <c r="AP1255" s="7"/>
      <c r="AQ1255" s="7"/>
      <c r="AR1255" s="7"/>
      <c r="AS1255" s="7"/>
      <c r="AT1255" s="7"/>
      <c r="AV1255" s="26" t="e">
        <f t="shared" si="138"/>
        <v>#VALUE!</v>
      </c>
      <c r="AW1255" s="7"/>
      <c r="AX1255" s="7"/>
      <c r="AY1255" s="7"/>
      <c r="AZ1255" s="7"/>
      <c r="BA1255" s="7"/>
      <c r="BB1255" s="7"/>
    </row>
    <row r="1256" spans="1:54" x14ac:dyDescent="0.45">
      <c r="A1256" s="48" t="str">
        <f t="shared" si="139"/>
        <v xml:space="preserve"> </v>
      </c>
      <c r="B1256" s="60"/>
      <c r="C1256" s="61" t="e">
        <f>INDEX(($I$12:$N$1473,$Q$12:$V$1473,$Y$12:$AD$1473),$A1256-VLOOKUP($C$3,$CA$3:$CC$10,3,FALSE)+1,3,VLOOKUP($C$3,$CA$3:$CB$10,2,FALSE))</f>
        <v>#VALUE!</v>
      </c>
      <c r="D1256" s="61" t="e">
        <f>INDEX(($I$12:$N$1473,$Q$12:$V$1473,$Y$12:$AD$1473),$A1256-VLOOKUP($C$3,$CA$3:$CC$10,3,FALSE)+1,4,VLOOKUP($C$3,$CA$3:$CB$10,2,FALSE))</f>
        <v>#VALUE!</v>
      </c>
      <c r="E1256" s="61" t="e">
        <f>INDEX(($I$12:$N$1473,$Q$12:$V$1473,$Y$12:$AD$1473),$A1256-VLOOKUP($C$3,$CA$3:$CC$10,3,FALSE)+1,5,VLOOKUP($C$3,$CA$3:$CB$10,2,FALSE))</f>
        <v>#VALUE!</v>
      </c>
      <c r="F1256" s="62" t="e">
        <f>INDEX(($I$12:$N$1473,$Q$12:$V$1473,$Y$12:$AD$1473),$A1256-VLOOKUP($C$3,$CA$3:$CC$10,3,FALSE)+1,6,VLOOKUP($C$3,$CA$3:$CB$10,2,FALSE))</f>
        <v>#VALUE!</v>
      </c>
      <c r="G1256" s="30"/>
      <c r="H1256" s="26">
        <f t="shared" si="133"/>
        <v>43249</v>
      </c>
      <c r="I1256" s="7" t="s">
        <v>1264</v>
      </c>
      <c r="J1256" s="7" t="s">
        <v>20</v>
      </c>
      <c r="K1256" s="7">
        <v>0</v>
      </c>
      <c r="L1256" s="7"/>
      <c r="M1256" s="7">
        <v>16.3</v>
      </c>
      <c r="N1256" s="7">
        <v>24.4</v>
      </c>
      <c r="P1256" s="26">
        <f t="shared" si="134"/>
        <v>43249</v>
      </c>
      <c r="Q1256" s="7" t="s">
        <v>1264</v>
      </c>
      <c r="R1256" s="7" t="s">
        <v>20</v>
      </c>
      <c r="S1256" s="7"/>
      <c r="T1256" s="7"/>
      <c r="U1256" s="7"/>
      <c r="V1256" s="7"/>
      <c r="X1256" s="26">
        <f t="shared" si="135"/>
        <v>43249</v>
      </c>
      <c r="Y1256" s="174" t="s">
        <v>1264</v>
      </c>
      <c r="Z1256" s="174" t="s">
        <v>20</v>
      </c>
      <c r="AA1256" s="174">
        <v>0</v>
      </c>
      <c r="AB1256" s="174">
        <v>0</v>
      </c>
      <c r="AC1256" s="174">
        <v>14.7</v>
      </c>
      <c r="AD1256" s="174">
        <v>23.3</v>
      </c>
      <c r="AF1256" s="26" t="e">
        <f t="shared" si="136"/>
        <v>#VALUE!</v>
      </c>
      <c r="AG1256" s="7"/>
      <c r="AH1256" s="7"/>
      <c r="AI1256" s="7"/>
      <c r="AJ1256" s="7"/>
      <c r="AK1256" s="7"/>
      <c r="AL1256" s="7"/>
      <c r="AN1256" s="26" t="e">
        <f t="shared" si="137"/>
        <v>#VALUE!</v>
      </c>
      <c r="AO1256" s="7"/>
      <c r="AP1256" s="7"/>
      <c r="AQ1256" s="7"/>
      <c r="AR1256" s="7"/>
      <c r="AS1256" s="7"/>
      <c r="AT1256" s="7"/>
      <c r="AV1256" s="26" t="e">
        <f t="shared" si="138"/>
        <v>#VALUE!</v>
      </c>
      <c r="AW1256" s="7"/>
      <c r="AX1256" s="7"/>
      <c r="AY1256" s="7"/>
      <c r="AZ1256" s="7"/>
      <c r="BA1256" s="7"/>
      <c r="BB1256" s="7"/>
    </row>
    <row r="1257" spans="1:54" x14ac:dyDescent="0.45">
      <c r="A1257" s="48" t="str">
        <f t="shared" si="139"/>
        <v xml:space="preserve"> </v>
      </c>
      <c r="B1257" s="60"/>
      <c r="C1257" s="61" t="e">
        <f>INDEX(($I$12:$N$1473,$Q$12:$V$1473,$Y$12:$AD$1473),$A1257-VLOOKUP($C$3,$CA$3:$CC$10,3,FALSE)+1,3,VLOOKUP($C$3,$CA$3:$CB$10,2,FALSE))</f>
        <v>#VALUE!</v>
      </c>
      <c r="D1257" s="61" t="e">
        <f>INDEX(($I$12:$N$1473,$Q$12:$V$1473,$Y$12:$AD$1473),$A1257-VLOOKUP($C$3,$CA$3:$CC$10,3,FALSE)+1,4,VLOOKUP($C$3,$CA$3:$CB$10,2,FALSE))</f>
        <v>#VALUE!</v>
      </c>
      <c r="E1257" s="61" t="e">
        <f>INDEX(($I$12:$N$1473,$Q$12:$V$1473,$Y$12:$AD$1473),$A1257-VLOOKUP($C$3,$CA$3:$CC$10,3,FALSE)+1,5,VLOOKUP($C$3,$CA$3:$CB$10,2,FALSE))</f>
        <v>#VALUE!</v>
      </c>
      <c r="F1257" s="62" t="e">
        <f>INDEX(($I$12:$N$1473,$Q$12:$V$1473,$Y$12:$AD$1473),$A1257-VLOOKUP($C$3,$CA$3:$CC$10,3,FALSE)+1,6,VLOOKUP($C$3,$CA$3:$CB$10,2,FALSE))</f>
        <v>#VALUE!</v>
      </c>
      <c r="G1257" s="30"/>
      <c r="H1257" s="26">
        <f t="shared" si="133"/>
        <v>43250</v>
      </c>
      <c r="I1257" s="7" t="s">
        <v>1265</v>
      </c>
      <c r="J1257" s="7" t="s">
        <v>20</v>
      </c>
      <c r="K1257" s="7">
        <v>0</v>
      </c>
      <c r="L1257" s="7"/>
      <c r="M1257" s="7">
        <v>15.5</v>
      </c>
      <c r="N1257" s="7">
        <v>26.7</v>
      </c>
      <c r="P1257" s="26">
        <f t="shared" si="134"/>
        <v>43250</v>
      </c>
      <c r="Q1257" s="7" t="s">
        <v>1265</v>
      </c>
      <c r="R1257" s="7" t="s">
        <v>20</v>
      </c>
      <c r="S1257" s="7"/>
      <c r="T1257" s="7"/>
      <c r="U1257" s="7"/>
      <c r="V1257" s="7"/>
      <c r="X1257" s="26">
        <f t="shared" si="135"/>
        <v>43250</v>
      </c>
      <c r="Y1257" s="174" t="s">
        <v>1265</v>
      </c>
      <c r="Z1257" s="174" t="s">
        <v>20</v>
      </c>
      <c r="AA1257" s="174">
        <v>0</v>
      </c>
      <c r="AB1257" s="174">
        <v>0</v>
      </c>
      <c r="AC1257" s="174">
        <v>15.3</v>
      </c>
      <c r="AD1257" s="174">
        <v>26</v>
      </c>
      <c r="AF1257" s="26" t="e">
        <f t="shared" si="136"/>
        <v>#VALUE!</v>
      </c>
      <c r="AG1257" s="7"/>
      <c r="AH1257" s="7"/>
      <c r="AI1257" s="7"/>
      <c r="AJ1257" s="7"/>
      <c r="AK1257" s="7"/>
      <c r="AL1257" s="7"/>
      <c r="AN1257" s="26" t="e">
        <f t="shared" si="137"/>
        <v>#VALUE!</v>
      </c>
      <c r="AO1257" s="7"/>
      <c r="AP1257" s="7"/>
      <c r="AQ1257" s="7"/>
      <c r="AR1257" s="7"/>
      <c r="AS1257" s="7"/>
      <c r="AT1257" s="7"/>
      <c r="AV1257" s="26" t="e">
        <f t="shared" si="138"/>
        <v>#VALUE!</v>
      </c>
      <c r="AW1257" s="7"/>
      <c r="AX1257" s="7"/>
      <c r="AY1257" s="7"/>
      <c r="AZ1257" s="7"/>
      <c r="BA1257" s="7"/>
      <c r="BB1257" s="7"/>
    </row>
    <row r="1258" spans="1:54" x14ac:dyDescent="0.45">
      <c r="A1258" s="48" t="str">
        <f t="shared" si="139"/>
        <v xml:space="preserve"> </v>
      </c>
      <c r="B1258" s="60"/>
      <c r="C1258" s="61" t="e">
        <f>INDEX(($I$12:$N$1473,$Q$12:$V$1473,$Y$12:$AD$1473),$A1258-VLOOKUP($C$3,$CA$3:$CC$10,3,FALSE)+1,3,VLOOKUP($C$3,$CA$3:$CB$10,2,FALSE))</f>
        <v>#VALUE!</v>
      </c>
      <c r="D1258" s="61" t="e">
        <f>INDEX(($I$12:$N$1473,$Q$12:$V$1473,$Y$12:$AD$1473),$A1258-VLOOKUP($C$3,$CA$3:$CC$10,3,FALSE)+1,4,VLOOKUP($C$3,$CA$3:$CB$10,2,FALSE))</f>
        <v>#VALUE!</v>
      </c>
      <c r="E1258" s="61" t="e">
        <f>INDEX(($I$12:$N$1473,$Q$12:$V$1473,$Y$12:$AD$1473),$A1258-VLOOKUP($C$3,$CA$3:$CC$10,3,FALSE)+1,5,VLOOKUP($C$3,$CA$3:$CB$10,2,FALSE))</f>
        <v>#VALUE!</v>
      </c>
      <c r="F1258" s="62" t="e">
        <f>INDEX(($I$12:$N$1473,$Q$12:$V$1473,$Y$12:$AD$1473),$A1258-VLOOKUP($C$3,$CA$3:$CC$10,3,FALSE)+1,6,VLOOKUP($C$3,$CA$3:$CB$10,2,FALSE))</f>
        <v>#VALUE!</v>
      </c>
      <c r="G1258" s="30"/>
      <c r="H1258" s="26">
        <f t="shared" si="133"/>
        <v>43251</v>
      </c>
      <c r="I1258" s="7" t="s">
        <v>1266</v>
      </c>
      <c r="J1258" s="7" t="s">
        <v>20</v>
      </c>
      <c r="K1258" s="7">
        <v>0</v>
      </c>
      <c r="L1258" s="7"/>
      <c r="M1258" s="7">
        <v>17</v>
      </c>
      <c r="N1258" s="7">
        <v>25.9</v>
      </c>
      <c r="P1258" s="26">
        <f t="shared" si="134"/>
        <v>43251</v>
      </c>
      <c r="Q1258" s="7" t="s">
        <v>1266</v>
      </c>
      <c r="R1258" s="7" t="s">
        <v>20</v>
      </c>
      <c r="S1258" s="7"/>
      <c r="T1258" s="7"/>
      <c r="U1258" s="7"/>
      <c r="V1258" s="7"/>
      <c r="X1258" s="26">
        <f t="shared" si="135"/>
        <v>43251</v>
      </c>
      <c r="Y1258" s="174" t="s">
        <v>1266</v>
      </c>
      <c r="Z1258" s="174" t="s">
        <v>20</v>
      </c>
      <c r="AA1258" s="174">
        <v>0</v>
      </c>
      <c r="AB1258" s="174">
        <v>0</v>
      </c>
      <c r="AC1258" s="174">
        <v>15.2</v>
      </c>
      <c r="AD1258" s="174">
        <v>25.1</v>
      </c>
      <c r="AF1258" s="26" t="e">
        <f t="shared" si="136"/>
        <v>#VALUE!</v>
      </c>
      <c r="AG1258" s="7"/>
      <c r="AH1258" s="7"/>
      <c r="AI1258" s="7"/>
      <c r="AJ1258" s="7"/>
      <c r="AK1258" s="7"/>
      <c r="AL1258" s="7"/>
      <c r="AN1258" s="26" t="e">
        <f t="shared" si="137"/>
        <v>#VALUE!</v>
      </c>
      <c r="AO1258" s="7"/>
      <c r="AP1258" s="7"/>
      <c r="AQ1258" s="7"/>
      <c r="AR1258" s="7"/>
      <c r="AS1258" s="7"/>
      <c r="AT1258" s="7"/>
      <c r="AV1258" s="26" t="e">
        <f t="shared" si="138"/>
        <v>#VALUE!</v>
      </c>
      <c r="AW1258" s="7"/>
      <c r="AX1258" s="7"/>
      <c r="AY1258" s="7"/>
      <c r="AZ1258" s="7"/>
      <c r="BA1258" s="7"/>
      <c r="BB1258" s="7"/>
    </row>
    <row r="1259" spans="1:54" x14ac:dyDescent="0.45">
      <c r="A1259" s="48" t="str">
        <f t="shared" si="139"/>
        <v xml:space="preserve"> </v>
      </c>
      <c r="B1259" s="60"/>
      <c r="C1259" s="61" t="e">
        <f>INDEX(($I$12:$N$1473,$Q$12:$V$1473,$Y$12:$AD$1473),$A1259-VLOOKUP($C$3,$CA$3:$CC$10,3,FALSE)+1,3,VLOOKUP($C$3,$CA$3:$CB$10,2,FALSE))</f>
        <v>#VALUE!</v>
      </c>
      <c r="D1259" s="61" t="e">
        <f>INDEX(($I$12:$N$1473,$Q$12:$V$1473,$Y$12:$AD$1473),$A1259-VLOOKUP($C$3,$CA$3:$CC$10,3,FALSE)+1,4,VLOOKUP($C$3,$CA$3:$CB$10,2,FALSE))</f>
        <v>#VALUE!</v>
      </c>
      <c r="E1259" s="61" t="e">
        <f>INDEX(($I$12:$N$1473,$Q$12:$V$1473,$Y$12:$AD$1473),$A1259-VLOOKUP($C$3,$CA$3:$CC$10,3,FALSE)+1,5,VLOOKUP($C$3,$CA$3:$CB$10,2,FALSE))</f>
        <v>#VALUE!</v>
      </c>
      <c r="F1259" s="62" t="e">
        <f>INDEX(($I$12:$N$1473,$Q$12:$V$1473,$Y$12:$AD$1473),$A1259-VLOOKUP($C$3,$CA$3:$CC$10,3,FALSE)+1,6,VLOOKUP($C$3,$CA$3:$CB$10,2,FALSE))</f>
        <v>#VALUE!</v>
      </c>
      <c r="G1259" s="30"/>
      <c r="H1259" s="26">
        <f t="shared" si="133"/>
        <v>43252</v>
      </c>
      <c r="I1259" s="7" t="s">
        <v>1267</v>
      </c>
      <c r="J1259" s="7" t="s">
        <v>20</v>
      </c>
      <c r="K1259" s="7">
        <v>0</v>
      </c>
      <c r="L1259" s="7"/>
      <c r="M1259" s="7">
        <v>16.5</v>
      </c>
      <c r="N1259" s="7">
        <v>21.7</v>
      </c>
      <c r="P1259" s="26">
        <f t="shared" si="134"/>
        <v>43252</v>
      </c>
      <c r="Q1259" s="7" t="s">
        <v>1267</v>
      </c>
      <c r="R1259" s="7" t="s">
        <v>20</v>
      </c>
      <c r="S1259" s="7"/>
      <c r="T1259" s="7"/>
      <c r="U1259" s="7"/>
      <c r="V1259" s="7"/>
      <c r="X1259" s="26">
        <f t="shared" si="135"/>
        <v>43252</v>
      </c>
      <c r="Y1259" s="174" t="s">
        <v>1267</v>
      </c>
      <c r="Z1259" s="174" t="s">
        <v>20</v>
      </c>
      <c r="AA1259" s="174">
        <v>0</v>
      </c>
      <c r="AB1259" s="174">
        <v>0</v>
      </c>
      <c r="AC1259" s="174">
        <v>15.2</v>
      </c>
      <c r="AD1259" s="174">
        <v>23</v>
      </c>
      <c r="AF1259" s="26" t="e">
        <f t="shared" si="136"/>
        <v>#VALUE!</v>
      </c>
      <c r="AG1259" s="7"/>
      <c r="AH1259" s="7"/>
      <c r="AI1259" s="7"/>
      <c r="AJ1259" s="7"/>
      <c r="AK1259" s="7"/>
      <c r="AL1259" s="7"/>
      <c r="AN1259" s="26" t="e">
        <f t="shared" si="137"/>
        <v>#VALUE!</v>
      </c>
      <c r="AO1259" s="7"/>
      <c r="AP1259" s="7"/>
      <c r="AQ1259" s="7"/>
      <c r="AR1259" s="7"/>
      <c r="AS1259" s="7"/>
      <c r="AT1259" s="7"/>
      <c r="AV1259" s="26" t="e">
        <f t="shared" si="138"/>
        <v>#VALUE!</v>
      </c>
      <c r="AW1259" s="7"/>
      <c r="AX1259" s="7"/>
      <c r="AY1259" s="7"/>
      <c r="AZ1259" s="7"/>
      <c r="BA1259" s="7"/>
      <c r="BB1259" s="7"/>
    </row>
    <row r="1260" spans="1:54" x14ac:dyDescent="0.45">
      <c r="A1260" s="48" t="str">
        <f t="shared" si="139"/>
        <v xml:space="preserve"> </v>
      </c>
      <c r="B1260" s="60"/>
      <c r="C1260" s="61" t="e">
        <f>INDEX(($I$12:$N$1473,$Q$12:$V$1473,$Y$12:$AD$1473),$A1260-VLOOKUP($C$3,$CA$3:$CC$10,3,FALSE)+1,3,VLOOKUP($C$3,$CA$3:$CB$10,2,FALSE))</f>
        <v>#VALUE!</v>
      </c>
      <c r="D1260" s="61" t="e">
        <f>INDEX(($I$12:$N$1473,$Q$12:$V$1473,$Y$12:$AD$1473),$A1260-VLOOKUP($C$3,$CA$3:$CC$10,3,FALSE)+1,4,VLOOKUP($C$3,$CA$3:$CB$10,2,FALSE))</f>
        <v>#VALUE!</v>
      </c>
      <c r="E1260" s="61" t="e">
        <f>INDEX(($I$12:$N$1473,$Q$12:$V$1473,$Y$12:$AD$1473),$A1260-VLOOKUP($C$3,$CA$3:$CC$10,3,FALSE)+1,5,VLOOKUP($C$3,$CA$3:$CB$10,2,FALSE))</f>
        <v>#VALUE!</v>
      </c>
      <c r="F1260" s="62" t="e">
        <f>INDEX(($I$12:$N$1473,$Q$12:$V$1473,$Y$12:$AD$1473),$A1260-VLOOKUP($C$3,$CA$3:$CC$10,3,FALSE)+1,6,VLOOKUP($C$3,$CA$3:$CB$10,2,FALSE))</f>
        <v>#VALUE!</v>
      </c>
      <c r="G1260" s="30"/>
      <c r="H1260" s="26">
        <f t="shared" si="133"/>
        <v>43253</v>
      </c>
      <c r="I1260" s="7" t="s">
        <v>1268</v>
      </c>
      <c r="J1260" s="7" t="s">
        <v>20</v>
      </c>
      <c r="K1260" s="7">
        <v>0</v>
      </c>
      <c r="L1260" s="7"/>
      <c r="M1260" s="7">
        <v>16</v>
      </c>
      <c r="N1260" s="7">
        <v>24.6</v>
      </c>
      <c r="P1260" s="26">
        <f t="shared" si="134"/>
        <v>43253</v>
      </c>
      <c r="Q1260" s="7" t="s">
        <v>1268</v>
      </c>
      <c r="R1260" s="7" t="s">
        <v>20</v>
      </c>
      <c r="S1260" s="7"/>
      <c r="T1260" s="7"/>
      <c r="U1260" s="7"/>
      <c r="V1260" s="7"/>
      <c r="X1260" s="26">
        <f t="shared" si="135"/>
        <v>43253</v>
      </c>
      <c r="Y1260" s="174" t="s">
        <v>1268</v>
      </c>
      <c r="Z1260" s="174" t="s">
        <v>20</v>
      </c>
      <c r="AA1260" s="174">
        <v>0</v>
      </c>
      <c r="AB1260" s="174">
        <v>0</v>
      </c>
      <c r="AC1260" s="174">
        <v>14.5</v>
      </c>
      <c r="AD1260" s="174">
        <v>25.2</v>
      </c>
      <c r="AF1260" s="26" t="e">
        <f t="shared" si="136"/>
        <v>#VALUE!</v>
      </c>
      <c r="AG1260" s="7"/>
      <c r="AH1260" s="7"/>
      <c r="AI1260" s="7"/>
      <c r="AJ1260" s="7"/>
      <c r="AK1260" s="7"/>
      <c r="AL1260" s="7"/>
      <c r="AN1260" s="26" t="e">
        <f t="shared" si="137"/>
        <v>#VALUE!</v>
      </c>
      <c r="AO1260" s="7"/>
      <c r="AP1260" s="7"/>
      <c r="AQ1260" s="7"/>
      <c r="AR1260" s="7"/>
      <c r="AS1260" s="7"/>
      <c r="AT1260" s="7"/>
      <c r="AV1260" s="26" t="e">
        <f t="shared" si="138"/>
        <v>#VALUE!</v>
      </c>
      <c r="AW1260" s="7"/>
      <c r="AX1260" s="7"/>
      <c r="AY1260" s="7"/>
      <c r="AZ1260" s="7"/>
      <c r="BA1260" s="7"/>
      <c r="BB1260" s="7"/>
    </row>
    <row r="1261" spans="1:54" x14ac:dyDescent="0.45">
      <c r="A1261" s="48" t="str">
        <f t="shared" si="139"/>
        <v xml:space="preserve"> </v>
      </c>
      <c r="B1261" s="60"/>
      <c r="C1261" s="61" t="e">
        <f>INDEX(($I$12:$N$1473,$Q$12:$V$1473,$Y$12:$AD$1473),$A1261-VLOOKUP($C$3,$CA$3:$CC$10,3,FALSE)+1,3,VLOOKUP($C$3,$CA$3:$CB$10,2,FALSE))</f>
        <v>#VALUE!</v>
      </c>
      <c r="D1261" s="61" t="e">
        <f>INDEX(($I$12:$N$1473,$Q$12:$V$1473,$Y$12:$AD$1473),$A1261-VLOOKUP($C$3,$CA$3:$CC$10,3,FALSE)+1,4,VLOOKUP($C$3,$CA$3:$CB$10,2,FALSE))</f>
        <v>#VALUE!</v>
      </c>
      <c r="E1261" s="61" t="e">
        <f>INDEX(($I$12:$N$1473,$Q$12:$V$1473,$Y$12:$AD$1473),$A1261-VLOOKUP($C$3,$CA$3:$CC$10,3,FALSE)+1,5,VLOOKUP($C$3,$CA$3:$CB$10,2,FALSE))</f>
        <v>#VALUE!</v>
      </c>
      <c r="F1261" s="62" t="e">
        <f>INDEX(($I$12:$N$1473,$Q$12:$V$1473,$Y$12:$AD$1473),$A1261-VLOOKUP($C$3,$CA$3:$CC$10,3,FALSE)+1,6,VLOOKUP($C$3,$CA$3:$CB$10,2,FALSE))</f>
        <v>#VALUE!</v>
      </c>
      <c r="G1261" s="30"/>
      <c r="H1261" s="26">
        <f t="shared" si="133"/>
        <v>43254</v>
      </c>
      <c r="I1261" s="7" t="s">
        <v>1269</v>
      </c>
      <c r="J1261" s="7" t="s">
        <v>20</v>
      </c>
      <c r="K1261" s="7">
        <v>0</v>
      </c>
      <c r="L1261" s="7"/>
      <c r="M1261" s="7">
        <v>16</v>
      </c>
      <c r="N1261" s="7">
        <v>27.3</v>
      </c>
      <c r="P1261" s="26">
        <f t="shared" si="134"/>
        <v>43254</v>
      </c>
      <c r="Q1261" s="7" t="s">
        <v>1269</v>
      </c>
      <c r="R1261" s="7" t="s">
        <v>20</v>
      </c>
      <c r="S1261" s="7"/>
      <c r="T1261" s="7"/>
      <c r="U1261" s="7"/>
      <c r="V1261" s="7"/>
      <c r="X1261" s="26">
        <f t="shared" si="135"/>
        <v>43254</v>
      </c>
      <c r="Y1261" s="174" t="s">
        <v>1269</v>
      </c>
      <c r="Z1261" s="174" t="s">
        <v>20</v>
      </c>
      <c r="AA1261" s="174">
        <v>0</v>
      </c>
      <c r="AB1261" s="174">
        <v>0</v>
      </c>
      <c r="AC1261" s="174">
        <v>13.6</v>
      </c>
      <c r="AD1261" s="174">
        <v>26</v>
      </c>
      <c r="AF1261" s="26" t="e">
        <f t="shared" si="136"/>
        <v>#VALUE!</v>
      </c>
      <c r="AG1261" s="7"/>
      <c r="AH1261" s="7"/>
      <c r="AI1261" s="7"/>
      <c r="AJ1261" s="7"/>
      <c r="AK1261" s="7"/>
      <c r="AL1261" s="7"/>
      <c r="AN1261" s="26" t="e">
        <f t="shared" si="137"/>
        <v>#VALUE!</v>
      </c>
      <c r="AO1261" s="7"/>
      <c r="AP1261" s="7"/>
      <c r="AQ1261" s="7"/>
      <c r="AR1261" s="7"/>
      <c r="AS1261" s="7"/>
      <c r="AT1261" s="7"/>
      <c r="AV1261" s="26" t="e">
        <f t="shared" si="138"/>
        <v>#VALUE!</v>
      </c>
      <c r="AW1261" s="7"/>
      <c r="AX1261" s="7"/>
      <c r="AY1261" s="7"/>
      <c r="AZ1261" s="7"/>
      <c r="BA1261" s="7"/>
      <c r="BB1261" s="7"/>
    </row>
    <row r="1262" spans="1:54" x14ac:dyDescent="0.45">
      <c r="A1262" s="48" t="str">
        <f t="shared" si="139"/>
        <v xml:space="preserve"> </v>
      </c>
      <c r="B1262" s="60"/>
      <c r="C1262" s="61" t="e">
        <f>INDEX(($I$12:$N$1473,$Q$12:$V$1473,$Y$12:$AD$1473),$A1262-VLOOKUP($C$3,$CA$3:$CC$10,3,FALSE)+1,3,VLOOKUP($C$3,$CA$3:$CB$10,2,FALSE))</f>
        <v>#VALUE!</v>
      </c>
      <c r="D1262" s="61" t="e">
        <f>INDEX(($I$12:$N$1473,$Q$12:$V$1473,$Y$12:$AD$1473),$A1262-VLOOKUP($C$3,$CA$3:$CC$10,3,FALSE)+1,4,VLOOKUP($C$3,$CA$3:$CB$10,2,FALSE))</f>
        <v>#VALUE!</v>
      </c>
      <c r="E1262" s="61" t="e">
        <f>INDEX(($I$12:$N$1473,$Q$12:$V$1473,$Y$12:$AD$1473),$A1262-VLOOKUP($C$3,$CA$3:$CC$10,3,FALSE)+1,5,VLOOKUP($C$3,$CA$3:$CB$10,2,FALSE))</f>
        <v>#VALUE!</v>
      </c>
      <c r="F1262" s="62" t="e">
        <f>INDEX(($I$12:$N$1473,$Q$12:$V$1473,$Y$12:$AD$1473),$A1262-VLOOKUP($C$3,$CA$3:$CC$10,3,FALSE)+1,6,VLOOKUP($C$3,$CA$3:$CB$10,2,FALSE))</f>
        <v>#VALUE!</v>
      </c>
      <c r="G1262" s="30"/>
      <c r="H1262" s="26">
        <f t="shared" si="133"/>
        <v>43255</v>
      </c>
      <c r="I1262" s="7" t="s">
        <v>1270</v>
      </c>
      <c r="J1262" s="7" t="s">
        <v>20</v>
      </c>
      <c r="K1262" s="7">
        <v>0</v>
      </c>
      <c r="L1262" s="7"/>
      <c r="M1262" s="7">
        <v>18.5</v>
      </c>
      <c r="N1262" s="7">
        <v>26.5</v>
      </c>
      <c r="P1262" s="26">
        <f t="shared" si="134"/>
        <v>43255</v>
      </c>
      <c r="Q1262" s="7" t="s">
        <v>1270</v>
      </c>
      <c r="R1262" s="7" t="s">
        <v>20</v>
      </c>
      <c r="S1262" s="7"/>
      <c r="T1262" s="7"/>
      <c r="U1262" s="7"/>
      <c r="V1262" s="7"/>
      <c r="X1262" s="26">
        <f t="shared" si="135"/>
        <v>43255</v>
      </c>
      <c r="Y1262" s="174" t="s">
        <v>1270</v>
      </c>
      <c r="Z1262" s="174" t="s">
        <v>20</v>
      </c>
      <c r="AA1262" s="174">
        <v>0</v>
      </c>
      <c r="AB1262" s="174">
        <v>0</v>
      </c>
      <c r="AC1262" s="174">
        <v>18.2</v>
      </c>
      <c r="AD1262" s="174">
        <v>25.9</v>
      </c>
      <c r="AF1262" s="26" t="e">
        <f t="shared" si="136"/>
        <v>#VALUE!</v>
      </c>
      <c r="AG1262" s="7"/>
      <c r="AH1262" s="7"/>
      <c r="AI1262" s="7"/>
      <c r="AJ1262" s="7"/>
      <c r="AK1262" s="7"/>
      <c r="AL1262" s="7"/>
      <c r="AN1262" s="26" t="e">
        <f t="shared" si="137"/>
        <v>#VALUE!</v>
      </c>
      <c r="AO1262" s="7"/>
      <c r="AP1262" s="7"/>
      <c r="AQ1262" s="7"/>
      <c r="AR1262" s="7"/>
      <c r="AS1262" s="7"/>
      <c r="AT1262" s="7"/>
      <c r="AV1262" s="26" t="e">
        <f t="shared" si="138"/>
        <v>#VALUE!</v>
      </c>
      <c r="AW1262" s="7"/>
      <c r="AX1262" s="7"/>
      <c r="AY1262" s="7"/>
      <c r="AZ1262" s="7"/>
      <c r="BA1262" s="7"/>
      <c r="BB1262" s="7"/>
    </row>
    <row r="1263" spans="1:54" x14ac:dyDescent="0.45">
      <c r="A1263" s="48" t="str">
        <f t="shared" si="139"/>
        <v xml:space="preserve"> </v>
      </c>
      <c r="B1263" s="60"/>
      <c r="C1263" s="61" t="e">
        <f>INDEX(($I$12:$N$1473,$Q$12:$V$1473,$Y$12:$AD$1473),$A1263-VLOOKUP($C$3,$CA$3:$CC$10,3,FALSE)+1,3,VLOOKUP($C$3,$CA$3:$CB$10,2,FALSE))</f>
        <v>#VALUE!</v>
      </c>
      <c r="D1263" s="61" t="e">
        <f>INDEX(($I$12:$N$1473,$Q$12:$V$1473,$Y$12:$AD$1473),$A1263-VLOOKUP($C$3,$CA$3:$CC$10,3,FALSE)+1,4,VLOOKUP($C$3,$CA$3:$CB$10,2,FALSE))</f>
        <v>#VALUE!</v>
      </c>
      <c r="E1263" s="61" t="e">
        <f>INDEX(($I$12:$N$1473,$Q$12:$V$1473,$Y$12:$AD$1473),$A1263-VLOOKUP($C$3,$CA$3:$CC$10,3,FALSE)+1,5,VLOOKUP($C$3,$CA$3:$CB$10,2,FALSE))</f>
        <v>#VALUE!</v>
      </c>
      <c r="F1263" s="62" t="e">
        <f>INDEX(($I$12:$N$1473,$Q$12:$V$1473,$Y$12:$AD$1473),$A1263-VLOOKUP($C$3,$CA$3:$CC$10,3,FALSE)+1,6,VLOOKUP($C$3,$CA$3:$CB$10,2,FALSE))</f>
        <v>#VALUE!</v>
      </c>
      <c r="G1263" s="30"/>
      <c r="H1263" s="26">
        <f t="shared" si="133"/>
        <v>43256</v>
      </c>
      <c r="I1263" s="7" t="s">
        <v>1271</v>
      </c>
      <c r="J1263" s="7" t="s">
        <v>20</v>
      </c>
      <c r="K1263" s="7">
        <v>0</v>
      </c>
      <c r="L1263" s="7"/>
      <c r="M1263" s="7">
        <v>16.2</v>
      </c>
      <c r="N1263" s="7">
        <v>22.6</v>
      </c>
      <c r="P1263" s="26">
        <f t="shared" si="134"/>
        <v>43256</v>
      </c>
      <c r="Q1263" s="7" t="s">
        <v>1271</v>
      </c>
      <c r="R1263" s="7" t="s">
        <v>20</v>
      </c>
      <c r="S1263" s="7"/>
      <c r="T1263" s="7"/>
      <c r="U1263" s="7"/>
      <c r="V1263" s="7"/>
      <c r="X1263" s="26">
        <f t="shared" si="135"/>
        <v>43256</v>
      </c>
      <c r="Y1263" s="174" t="s">
        <v>1271</v>
      </c>
      <c r="Z1263" s="174" t="s">
        <v>20</v>
      </c>
      <c r="AA1263" s="174">
        <v>0</v>
      </c>
      <c r="AB1263" s="174">
        <v>0</v>
      </c>
      <c r="AC1263" s="174">
        <v>16.2</v>
      </c>
      <c r="AD1263" s="174">
        <v>22</v>
      </c>
      <c r="AF1263" s="26" t="e">
        <f t="shared" si="136"/>
        <v>#VALUE!</v>
      </c>
      <c r="AG1263" s="7"/>
      <c r="AH1263" s="7"/>
      <c r="AI1263" s="7"/>
      <c r="AJ1263" s="7"/>
      <c r="AK1263" s="7"/>
      <c r="AL1263" s="7"/>
      <c r="AN1263" s="26" t="e">
        <f t="shared" si="137"/>
        <v>#VALUE!</v>
      </c>
      <c r="AO1263" s="7"/>
      <c r="AP1263" s="7"/>
      <c r="AQ1263" s="7"/>
      <c r="AR1263" s="7"/>
      <c r="AS1263" s="7"/>
      <c r="AT1263" s="7"/>
      <c r="AV1263" s="26" t="e">
        <f t="shared" si="138"/>
        <v>#VALUE!</v>
      </c>
      <c r="AW1263" s="7"/>
      <c r="AX1263" s="7"/>
      <c r="AY1263" s="7"/>
      <c r="AZ1263" s="7"/>
      <c r="BA1263" s="7"/>
      <c r="BB1263" s="7"/>
    </row>
    <row r="1264" spans="1:54" x14ac:dyDescent="0.45">
      <c r="A1264" s="48" t="str">
        <f t="shared" si="139"/>
        <v xml:space="preserve"> </v>
      </c>
      <c r="B1264" s="60"/>
      <c r="C1264" s="61" t="e">
        <f>INDEX(($I$12:$N$1473,$Q$12:$V$1473,$Y$12:$AD$1473),$A1264-VLOOKUP($C$3,$CA$3:$CC$10,3,FALSE)+1,3,VLOOKUP($C$3,$CA$3:$CB$10,2,FALSE))</f>
        <v>#VALUE!</v>
      </c>
      <c r="D1264" s="61" t="e">
        <f>INDEX(($I$12:$N$1473,$Q$12:$V$1473,$Y$12:$AD$1473),$A1264-VLOOKUP($C$3,$CA$3:$CC$10,3,FALSE)+1,4,VLOOKUP($C$3,$CA$3:$CB$10,2,FALSE))</f>
        <v>#VALUE!</v>
      </c>
      <c r="E1264" s="61" t="e">
        <f>INDEX(($I$12:$N$1473,$Q$12:$V$1473,$Y$12:$AD$1473),$A1264-VLOOKUP($C$3,$CA$3:$CC$10,3,FALSE)+1,5,VLOOKUP($C$3,$CA$3:$CB$10,2,FALSE))</f>
        <v>#VALUE!</v>
      </c>
      <c r="F1264" s="62" t="e">
        <f>INDEX(($I$12:$N$1473,$Q$12:$V$1473,$Y$12:$AD$1473),$A1264-VLOOKUP($C$3,$CA$3:$CC$10,3,FALSE)+1,6,VLOOKUP($C$3,$CA$3:$CB$10,2,FALSE))</f>
        <v>#VALUE!</v>
      </c>
      <c r="G1264" s="30"/>
      <c r="H1264" s="26">
        <f t="shared" si="133"/>
        <v>43257</v>
      </c>
      <c r="I1264" s="7" t="s">
        <v>1272</v>
      </c>
      <c r="J1264" s="7" t="s">
        <v>20</v>
      </c>
      <c r="K1264" s="7">
        <v>0</v>
      </c>
      <c r="L1264" s="7"/>
      <c r="M1264" s="7">
        <v>14.8</v>
      </c>
      <c r="N1264" s="7">
        <v>24</v>
      </c>
      <c r="P1264" s="26">
        <f t="shared" si="134"/>
        <v>43257</v>
      </c>
      <c r="Q1264" s="7" t="s">
        <v>1272</v>
      </c>
      <c r="R1264" s="7" t="s">
        <v>20</v>
      </c>
      <c r="S1264" s="7"/>
      <c r="T1264" s="7"/>
      <c r="U1264" s="7"/>
      <c r="V1264" s="7"/>
      <c r="X1264" s="26">
        <f t="shared" si="135"/>
        <v>43257</v>
      </c>
      <c r="Y1264" s="174" t="s">
        <v>1272</v>
      </c>
      <c r="Z1264" s="174" t="s">
        <v>20</v>
      </c>
      <c r="AA1264" s="174">
        <v>0</v>
      </c>
      <c r="AB1264" s="174">
        <v>0</v>
      </c>
      <c r="AC1264" s="174">
        <v>15.1</v>
      </c>
      <c r="AD1264" s="174">
        <v>24.5</v>
      </c>
      <c r="AF1264" s="26" t="e">
        <f t="shared" si="136"/>
        <v>#VALUE!</v>
      </c>
      <c r="AG1264" s="7"/>
      <c r="AH1264" s="7"/>
      <c r="AI1264" s="7"/>
      <c r="AJ1264" s="7"/>
      <c r="AK1264" s="7"/>
      <c r="AL1264" s="7"/>
      <c r="AN1264" s="26" t="e">
        <f t="shared" si="137"/>
        <v>#VALUE!</v>
      </c>
      <c r="AO1264" s="7"/>
      <c r="AP1264" s="7"/>
      <c r="AQ1264" s="7"/>
      <c r="AR1264" s="7"/>
      <c r="AS1264" s="7"/>
      <c r="AT1264" s="7"/>
      <c r="AV1264" s="26" t="e">
        <f t="shared" si="138"/>
        <v>#VALUE!</v>
      </c>
      <c r="AW1264" s="7"/>
      <c r="AX1264" s="7"/>
      <c r="AY1264" s="7"/>
      <c r="AZ1264" s="7"/>
      <c r="BA1264" s="7"/>
      <c r="BB1264" s="7"/>
    </row>
    <row r="1265" spans="1:54" x14ac:dyDescent="0.45">
      <c r="A1265" s="48" t="str">
        <f t="shared" si="139"/>
        <v xml:space="preserve"> </v>
      </c>
      <c r="B1265" s="60"/>
      <c r="C1265" s="61" t="e">
        <f>INDEX(($I$12:$N$1473,$Q$12:$V$1473,$Y$12:$AD$1473),$A1265-VLOOKUP($C$3,$CA$3:$CC$10,3,FALSE)+1,3,VLOOKUP($C$3,$CA$3:$CB$10,2,FALSE))</f>
        <v>#VALUE!</v>
      </c>
      <c r="D1265" s="61" t="e">
        <f>INDEX(($I$12:$N$1473,$Q$12:$V$1473,$Y$12:$AD$1473),$A1265-VLOOKUP($C$3,$CA$3:$CC$10,3,FALSE)+1,4,VLOOKUP($C$3,$CA$3:$CB$10,2,FALSE))</f>
        <v>#VALUE!</v>
      </c>
      <c r="E1265" s="61" t="e">
        <f>INDEX(($I$12:$N$1473,$Q$12:$V$1473,$Y$12:$AD$1473),$A1265-VLOOKUP($C$3,$CA$3:$CC$10,3,FALSE)+1,5,VLOOKUP($C$3,$CA$3:$CB$10,2,FALSE))</f>
        <v>#VALUE!</v>
      </c>
      <c r="F1265" s="62" t="e">
        <f>INDEX(($I$12:$N$1473,$Q$12:$V$1473,$Y$12:$AD$1473),$A1265-VLOOKUP($C$3,$CA$3:$CC$10,3,FALSE)+1,6,VLOOKUP($C$3,$CA$3:$CB$10,2,FALSE))</f>
        <v>#VALUE!</v>
      </c>
      <c r="G1265" s="30"/>
      <c r="H1265" s="26">
        <f t="shared" si="133"/>
        <v>43258</v>
      </c>
      <c r="I1265" s="7" t="s">
        <v>1273</v>
      </c>
      <c r="J1265" s="7" t="s">
        <v>20</v>
      </c>
      <c r="K1265" s="7">
        <v>0</v>
      </c>
      <c r="L1265" s="7"/>
      <c r="M1265" s="7">
        <v>17.100000000000001</v>
      </c>
      <c r="N1265" s="7">
        <v>25.1</v>
      </c>
      <c r="P1265" s="26">
        <f t="shared" si="134"/>
        <v>43258</v>
      </c>
      <c r="Q1265" s="7" t="s">
        <v>1273</v>
      </c>
      <c r="R1265" s="7" t="s">
        <v>20</v>
      </c>
      <c r="S1265" s="7"/>
      <c r="T1265" s="7"/>
      <c r="U1265" s="7"/>
      <c r="V1265" s="7"/>
      <c r="X1265" s="26">
        <f t="shared" si="135"/>
        <v>43258</v>
      </c>
      <c r="Y1265" s="174" t="s">
        <v>1273</v>
      </c>
      <c r="Z1265" s="174" t="s">
        <v>20</v>
      </c>
      <c r="AA1265" s="174">
        <v>0</v>
      </c>
      <c r="AB1265" s="174">
        <v>0</v>
      </c>
      <c r="AC1265" s="174">
        <v>16.899999999999999</v>
      </c>
      <c r="AD1265" s="174">
        <v>25</v>
      </c>
      <c r="AF1265" s="26" t="e">
        <f t="shared" si="136"/>
        <v>#VALUE!</v>
      </c>
      <c r="AG1265" s="7"/>
      <c r="AH1265" s="7"/>
      <c r="AI1265" s="7"/>
      <c r="AJ1265" s="7"/>
      <c r="AK1265" s="7"/>
      <c r="AL1265" s="7"/>
      <c r="AN1265" s="26" t="e">
        <f t="shared" si="137"/>
        <v>#VALUE!</v>
      </c>
      <c r="AO1265" s="7"/>
      <c r="AP1265" s="7"/>
      <c r="AQ1265" s="7"/>
      <c r="AR1265" s="7"/>
      <c r="AS1265" s="7"/>
      <c r="AT1265" s="7"/>
      <c r="AV1265" s="26" t="e">
        <f t="shared" si="138"/>
        <v>#VALUE!</v>
      </c>
      <c r="AW1265" s="7"/>
      <c r="AX1265" s="7"/>
      <c r="AY1265" s="7"/>
      <c r="AZ1265" s="7"/>
      <c r="BA1265" s="7"/>
      <c r="BB1265" s="7"/>
    </row>
    <row r="1266" spans="1:54" x14ac:dyDescent="0.45">
      <c r="A1266" s="48" t="str">
        <f t="shared" si="139"/>
        <v xml:space="preserve"> </v>
      </c>
      <c r="B1266" s="60"/>
      <c r="C1266" s="61" t="e">
        <f>INDEX(($I$12:$N$1473,$Q$12:$V$1473,$Y$12:$AD$1473),$A1266-VLOOKUP($C$3,$CA$3:$CC$10,3,FALSE)+1,3,VLOOKUP($C$3,$CA$3:$CB$10,2,FALSE))</f>
        <v>#VALUE!</v>
      </c>
      <c r="D1266" s="61" t="e">
        <f>INDEX(($I$12:$N$1473,$Q$12:$V$1473,$Y$12:$AD$1473),$A1266-VLOOKUP($C$3,$CA$3:$CC$10,3,FALSE)+1,4,VLOOKUP($C$3,$CA$3:$CB$10,2,FALSE))</f>
        <v>#VALUE!</v>
      </c>
      <c r="E1266" s="61" t="e">
        <f>INDEX(($I$12:$N$1473,$Q$12:$V$1473,$Y$12:$AD$1473),$A1266-VLOOKUP($C$3,$CA$3:$CC$10,3,FALSE)+1,5,VLOOKUP($C$3,$CA$3:$CB$10,2,FALSE))</f>
        <v>#VALUE!</v>
      </c>
      <c r="F1266" s="62" t="e">
        <f>INDEX(($I$12:$N$1473,$Q$12:$V$1473,$Y$12:$AD$1473),$A1266-VLOOKUP($C$3,$CA$3:$CC$10,3,FALSE)+1,6,VLOOKUP($C$3,$CA$3:$CB$10,2,FALSE))</f>
        <v>#VALUE!</v>
      </c>
      <c r="G1266" s="30"/>
      <c r="H1266" s="26">
        <f t="shared" si="133"/>
        <v>43259</v>
      </c>
      <c r="I1266" s="7" t="s">
        <v>1274</v>
      </c>
      <c r="J1266" s="7" t="s">
        <v>20</v>
      </c>
      <c r="K1266" s="7">
        <v>0</v>
      </c>
      <c r="L1266" s="7"/>
      <c r="M1266" s="7">
        <v>17.399999999999999</v>
      </c>
      <c r="N1266" s="7">
        <v>26.2</v>
      </c>
      <c r="P1266" s="26">
        <f t="shared" si="134"/>
        <v>43259</v>
      </c>
      <c r="Q1266" s="7" t="s">
        <v>1274</v>
      </c>
      <c r="R1266" s="7" t="s">
        <v>20</v>
      </c>
      <c r="S1266" s="7"/>
      <c r="T1266" s="7"/>
      <c r="U1266" s="7"/>
      <c r="V1266" s="7"/>
      <c r="X1266" s="26">
        <f t="shared" si="135"/>
        <v>43259</v>
      </c>
      <c r="Y1266" s="174" t="s">
        <v>1274</v>
      </c>
      <c r="Z1266" s="174" t="s">
        <v>20</v>
      </c>
      <c r="AA1266" s="174">
        <v>0</v>
      </c>
      <c r="AB1266" s="174">
        <v>0</v>
      </c>
      <c r="AC1266" s="174">
        <v>14.1</v>
      </c>
      <c r="AD1266" s="174">
        <v>25.5</v>
      </c>
      <c r="AF1266" s="26" t="e">
        <f t="shared" si="136"/>
        <v>#VALUE!</v>
      </c>
      <c r="AG1266" s="7"/>
      <c r="AH1266" s="7"/>
      <c r="AI1266" s="7"/>
      <c r="AJ1266" s="7"/>
      <c r="AK1266" s="7"/>
      <c r="AL1266" s="7"/>
      <c r="AN1266" s="26" t="e">
        <f t="shared" si="137"/>
        <v>#VALUE!</v>
      </c>
      <c r="AO1266" s="7"/>
      <c r="AP1266" s="7"/>
      <c r="AQ1266" s="7"/>
      <c r="AR1266" s="7"/>
      <c r="AS1266" s="7"/>
      <c r="AT1266" s="7"/>
      <c r="AV1266" s="26" t="e">
        <f t="shared" si="138"/>
        <v>#VALUE!</v>
      </c>
      <c r="AW1266" s="7"/>
      <c r="AX1266" s="7"/>
      <c r="AY1266" s="7"/>
      <c r="AZ1266" s="7"/>
      <c r="BA1266" s="7"/>
      <c r="BB1266" s="7"/>
    </row>
    <row r="1267" spans="1:54" x14ac:dyDescent="0.45">
      <c r="A1267" s="48" t="str">
        <f t="shared" si="139"/>
        <v xml:space="preserve"> </v>
      </c>
      <c r="B1267" s="60"/>
      <c r="C1267" s="61" t="e">
        <f>INDEX(($I$12:$N$1473,$Q$12:$V$1473,$Y$12:$AD$1473),$A1267-VLOOKUP($C$3,$CA$3:$CC$10,3,FALSE)+1,3,VLOOKUP($C$3,$CA$3:$CB$10,2,FALSE))</f>
        <v>#VALUE!</v>
      </c>
      <c r="D1267" s="61" t="e">
        <f>INDEX(($I$12:$N$1473,$Q$12:$V$1473,$Y$12:$AD$1473),$A1267-VLOOKUP($C$3,$CA$3:$CC$10,3,FALSE)+1,4,VLOOKUP($C$3,$CA$3:$CB$10,2,FALSE))</f>
        <v>#VALUE!</v>
      </c>
      <c r="E1267" s="61" t="e">
        <f>INDEX(($I$12:$N$1473,$Q$12:$V$1473,$Y$12:$AD$1473),$A1267-VLOOKUP($C$3,$CA$3:$CC$10,3,FALSE)+1,5,VLOOKUP($C$3,$CA$3:$CB$10,2,FALSE))</f>
        <v>#VALUE!</v>
      </c>
      <c r="F1267" s="62" t="e">
        <f>INDEX(($I$12:$N$1473,$Q$12:$V$1473,$Y$12:$AD$1473),$A1267-VLOOKUP($C$3,$CA$3:$CC$10,3,FALSE)+1,6,VLOOKUP($C$3,$CA$3:$CB$10,2,FALSE))</f>
        <v>#VALUE!</v>
      </c>
      <c r="G1267" s="30"/>
      <c r="H1267" s="26">
        <f t="shared" si="133"/>
        <v>43260</v>
      </c>
      <c r="I1267" s="7" t="s">
        <v>1275</v>
      </c>
      <c r="J1267" s="7" t="s">
        <v>20</v>
      </c>
      <c r="K1267" s="7">
        <v>0</v>
      </c>
      <c r="L1267" s="7"/>
      <c r="M1267" s="7">
        <v>16.100000000000001</v>
      </c>
      <c r="N1267" s="7">
        <v>25.1</v>
      </c>
      <c r="P1267" s="26">
        <f t="shared" si="134"/>
        <v>43260</v>
      </c>
      <c r="Q1267" s="7" t="s">
        <v>1275</v>
      </c>
      <c r="R1267" s="7" t="s">
        <v>20</v>
      </c>
      <c r="S1267" s="7"/>
      <c r="T1267" s="7"/>
      <c r="U1267" s="7"/>
      <c r="V1267" s="7"/>
      <c r="X1267" s="26">
        <f t="shared" si="135"/>
        <v>43260</v>
      </c>
      <c r="Y1267" s="174" t="s">
        <v>1275</v>
      </c>
      <c r="Z1267" s="174" t="s">
        <v>20</v>
      </c>
      <c r="AA1267" s="174">
        <v>0</v>
      </c>
      <c r="AB1267" s="174">
        <v>0</v>
      </c>
      <c r="AC1267" s="174">
        <v>15.9</v>
      </c>
      <c r="AD1267" s="174">
        <v>24.9</v>
      </c>
      <c r="AF1267" s="26" t="e">
        <f t="shared" si="136"/>
        <v>#VALUE!</v>
      </c>
      <c r="AG1267" s="7"/>
      <c r="AH1267" s="7"/>
      <c r="AI1267" s="7"/>
      <c r="AJ1267" s="7"/>
      <c r="AK1267" s="7"/>
      <c r="AL1267" s="7"/>
      <c r="AN1267" s="26" t="e">
        <f t="shared" si="137"/>
        <v>#VALUE!</v>
      </c>
      <c r="AO1267" s="7"/>
      <c r="AP1267" s="7"/>
      <c r="AQ1267" s="7"/>
      <c r="AR1267" s="7"/>
      <c r="AS1267" s="7"/>
      <c r="AT1267" s="7"/>
      <c r="AV1267" s="26" t="e">
        <f t="shared" si="138"/>
        <v>#VALUE!</v>
      </c>
      <c r="AW1267" s="7"/>
      <c r="AX1267" s="7"/>
      <c r="AY1267" s="7"/>
      <c r="AZ1267" s="7"/>
      <c r="BA1267" s="7"/>
      <c r="BB1267" s="7"/>
    </row>
    <row r="1268" spans="1:54" x14ac:dyDescent="0.45">
      <c r="A1268" s="48" t="str">
        <f t="shared" si="139"/>
        <v xml:space="preserve"> </v>
      </c>
      <c r="B1268" s="60"/>
      <c r="C1268" s="61" t="e">
        <f>INDEX(($I$12:$N$1473,$Q$12:$V$1473,$Y$12:$AD$1473),$A1268-VLOOKUP($C$3,$CA$3:$CC$10,3,FALSE)+1,3,VLOOKUP($C$3,$CA$3:$CB$10,2,FALSE))</f>
        <v>#VALUE!</v>
      </c>
      <c r="D1268" s="61" t="e">
        <f>INDEX(($I$12:$N$1473,$Q$12:$V$1473,$Y$12:$AD$1473),$A1268-VLOOKUP($C$3,$CA$3:$CC$10,3,FALSE)+1,4,VLOOKUP($C$3,$CA$3:$CB$10,2,FALSE))</f>
        <v>#VALUE!</v>
      </c>
      <c r="E1268" s="61" t="e">
        <f>INDEX(($I$12:$N$1473,$Q$12:$V$1473,$Y$12:$AD$1473),$A1268-VLOOKUP($C$3,$CA$3:$CC$10,3,FALSE)+1,5,VLOOKUP($C$3,$CA$3:$CB$10,2,FALSE))</f>
        <v>#VALUE!</v>
      </c>
      <c r="F1268" s="62" t="e">
        <f>INDEX(($I$12:$N$1473,$Q$12:$V$1473,$Y$12:$AD$1473),$A1268-VLOOKUP($C$3,$CA$3:$CC$10,3,FALSE)+1,6,VLOOKUP($C$3,$CA$3:$CB$10,2,FALSE))</f>
        <v>#VALUE!</v>
      </c>
      <c r="G1268" s="30"/>
      <c r="H1268" s="26">
        <f t="shared" si="133"/>
        <v>43261</v>
      </c>
      <c r="I1268" s="7" t="s">
        <v>1276</v>
      </c>
      <c r="J1268" s="7" t="s">
        <v>20</v>
      </c>
      <c r="K1268" s="7">
        <v>0</v>
      </c>
      <c r="L1268" s="7"/>
      <c r="M1268" s="7">
        <v>17</v>
      </c>
      <c r="N1268" s="7">
        <v>25.9</v>
      </c>
      <c r="P1268" s="26">
        <f t="shared" si="134"/>
        <v>43261</v>
      </c>
      <c r="Q1268" s="7" t="s">
        <v>1276</v>
      </c>
      <c r="R1268" s="7" t="s">
        <v>20</v>
      </c>
      <c r="S1268" s="7"/>
      <c r="T1268" s="7"/>
      <c r="U1268" s="7"/>
      <c r="V1268" s="7"/>
      <c r="X1268" s="26">
        <f t="shared" si="135"/>
        <v>43261</v>
      </c>
      <c r="Y1268" s="174" t="s">
        <v>1276</v>
      </c>
      <c r="Z1268" s="174" t="s">
        <v>20</v>
      </c>
      <c r="AA1268" s="174">
        <v>0</v>
      </c>
      <c r="AB1268" s="174">
        <v>0</v>
      </c>
      <c r="AC1268" s="174">
        <v>16.399999999999999</v>
      </c>
      <c r="AD1268" s="174">
        <v>25.6</v>
      </c>
      <c r="AF1268" s="26" t="e">
        <f t="shared" si="136"/>
        <v>#VALUE!</v>
      </c>
      <c r="AG1268" s="7"/>
      <c r="AH1268" s="7"/>
      <c r="AI1268" s="7"/>
      <c r="AJ1268" s="7"/>
      <c r="AK1268" s="7"/>
      <c r="AL1268" s="7"/>
      <c r="AN1268" s="26" t="e">
        <f t="shared" si="137"/>
        <v>#VALUE!</v>
      </c>
      <c r="AO1268" s="7"/>
      <c r="AP1268" s="7"/>
      <c r="AQ1268" s="7"/>
      <c r="AR1268" s="7"/>
      <c r="AS1268" s="7"/>
      <c r="AT1268" s="7"/>
      <c r="AV1268" s="26" t="e">
        <f t="shared" si="138"/>
        <v>#VALUE!</v>
      </c>
      <c r="AW1268" s="7"/>
      <c r="AX1268" s="7"/>
      <c r="AY1268" s="7"/>
      <c r="AZ1268" s="7"/>
      <c r="BA1268" s="7"/>
      <c r="BB1268" s="7"/>
    </row>
    <row r="1269" spans="1:54" x14ac:dyDescent="0.45">
      <c r="A1269" s="48" t="str">
        <f t="shared" si="139"/>
        <v xml:space="preserve"> </v>
      </c>
      <c r="B1269" s="60"/>
      <c r="C1269" s="61" t="e">
        <f>INDEX(($I$12:$N$1473,$Q$12:$V$1473,$Y$12:$AD$1473),$A1269-VLOOKUP($C$3,$CA$3:$CC$10,3,FALSE)+1,3,VLOOKUP($C$3,$CA$3:$CB$10,2,FALSE))</f>
        <v>#VALUE!</v>
      </c>
      <c r="D1269" s="61" t="e">
        <f>INDEX(($I$12:$N$1473,$Q$12:$V$1473,$Y$12:$AD$1473),$A1269-VLOOKUP($C$3,$CA$3:$CC$10,3,FALSE)+1,4,VLOOKUP($C$3,$CA$3:$CB$10,2,FALSE))</f>
        <v>#VALUE!</v>
      </c>
      <c r="E1269" s="61" t="e">
        <f>INDEX(($I$12:$N$1473,$Q$12:$V$1473,$Y$12:$AD$1473),$A1269-VLOOKUP($C$3,$CA$3:$CC$10,3,FALSE)+1,5,VLOOKUP($C$3,$CA$3:$CB$10,2,FALSE))</f>
        <v>#VALUE!</v>
      </c>
      <c r="F1269" s="62" t="e">
        <f>INDEX(($I$12:$N$1473,$Q$12:$V$1473,$Y$12:$AD$1473),$A1269-VLOOKUP($C$3,$CA$3:$CC$10,3,FALSE)+1,6,VLOOKUP($C$3,$CA$3:$CB$10,2,FALSE))</f>
        <v>#VALUE!</v>
      </c>
      <c r="G1269" s="30"/>
      <c r="H1269" s="26">
        <f t="shared" si="133"/>
        <v>43262</v>
      </c>
      <c r="I1269" s="7" t="s">
        <v>1277</v>
      </c>
      <c r="J1269" s="7" t="s">
        <v>20</v>
      </c>
      <c r="K1269" s="7">
        <v>0</v>
      </c>
      <c r="L1269" s="7"/>
      <c r="M1269" s="7">
        <v>18</v>
      </c>
      <c r="N1269" s="7">
        <v>21.1</v>
      </c>
      <c r="P1269" s="26">
        <f t="shared" si="134"/>
        <v>43262</v>
      </c>
      <c r="Q1269" s="7" t="s">
        <v>1277</v>
      </c>
      <c r="R1269" s="7" t="s">
        <v>20</v>
      </c>
      <c r="S1269" s="7"/>
      <c r="T1269" s="7"/>
      <c r="U1269" s="7"/>
      <c r="V1269" s="7"/>
      <c r="X1269" s="26">
        <f t="shared" si="135"/>
        <v>43262</v>
      </c>
      <c r="Y1269" s="174" t="s">
        <v>1277</v>
      </c>
      <c r="Z1269" s="174" t="s">
        <v>20</v>
      </c>
      <c r="AA1269" s="174">
        <v>0</v>
      </c>
      <c r="AB1269" s="174">
        <v>0</v>
      </c>
      <c r="AC1269" s="174">
        <v>17.600000000000001</v>
      </c>
      <c r="AD1269" s="174">
        <v>21.6</v>
      </c>
      <c r="AF1269" s="26" t="e">
        <f t="shared" si="136"/>
        <v>#VALUE!</v>
      </c>
      <c r="AG1269" s="7"/>
      <c r="AH1269" s="7"/>
      <c r="AI1269" s="7"/>
      <c r="AJ1269" s="7"/>
      <c r="AK1269" s="7"/>
      <c r="AL1269" s="7"/>
      <c r="AN1269" s="26" t="e">
        <f t="shared" si="137"/>
        <v>#VALUE!</v>
      </c>
      <c r="AO1269" s="7"/>
      <c r="AP1269" s="7"/>
      <c r="AQ1269" s="7"/>
      <c r="AR1269" s="7"/>
      <c r="AS1269" s="7"/>
      <c r="AT1269" s="7"/>
      <c r="AV1269" s="26" t="e">
        <f t="shared" si="138"/>
        <v>#VALUE!</v>
      </c>
      <c r="AW1269" s="7"/>
      <c r="AX1269" s="7"/>
      <c r="AY1269" s="7"/>
      <c r="AZ1269" s="7"/>
      <c r="BA1269" s="7"/>
      <c r="BB1269" s="7"/>
    </row>
    <row r="1270" spans="1:54" x14ac:dyDescent="0.45">
      <c r="A1270" s="48" t="str">
        <f t="shared" si="139"/>
        <v xml:space="preserve"> </v>
      </c>
      <c r="B1270" s="60"/>
      <c r="C1270" s="61" t="e">
        <f>INDEX(($I$12:$N$1473,$Q$12:$V$1473,$Y$12:$AD$1473),$A1270-VLOOKUP($C$3,$CA$3:$CC$10,3,FALSE)+1,3,VLOOKUP($C$3,$CA$3:$CB$10,2,FALSE))</f>
        <v>#VALUE!</v>
      </c>
      <c r="D1270" s="61" t="e">
        <f>INDEX(($I$12:$N$1473,$Q$12:$V$1473,$Y$12:$AD$1473),$A1270-VLOOKUP($C$3,$CA$3:$CC$10,3,FALSE)+1,4,VLOOKUP($C$3,$CA$3:$CB$10,2,FALSE))</f>
        <v>#VALUE!</v>
      </c>
      <c r="E1270" s="61" t="e">
        <f>INDEX(($I$12:$N$1473,$Q$12:$V$1473,$Y$12:$AD$1473),$A1270-VLOOKUP($C$3,$CA$3:$CC$10,3,FALSE)+1,5,VLOOKUP($C$3,$CA$3:$CB$10,2,FALSE))</f>
        <v>#VALUE!</v>
      </c>
      <c r="F1270" s="62" t="e">
        <f>INDEX(($I$12:$N$1473,$Q$12:$V$1473,$Y$12:$AD$1473),$A1270-VLOOKUP($C$3,$CA$3:$CC$10,3,FALSE)+1,6,VLOOKUP($C$3,$CA$3:$CB$10,2,FALSE))</f>
        <v>#VALUE!</v>
      </c>
      <c r="G1270" s="30"/>
      <c r="H1270" s="26">
        <f t="shared" si="133"/>
        <v>43263</v>
      </c>
      <c r="I1270" s="7" t="s">
        <v>1278</v>
      </c>
      <c r="J1270" s="7" t="s">
        <v>20</v>
      </c>
      <c r="K1270" s="7">
        <v>0.45</v>
      </c>
      <c r="L1270" s="7"/>
      <c r="M1270" s="7">
        <v>14.6</v>
      </c>
      <c r="N1270" s="7">
        <v>20.5</v>
      </c>
      <c r="P1270" s="26">
        <f t="shared" si="134"/>
        <v>43263</v>
      </c>
      <c r="Q1270" s="7" t="s">
        <v>1278</v>
      </c>
      <c r="R1270" s="7" t="s">
        <v>20</v>
      </c>
      <c r="S1270" s="7"/>
      <c r="T1270" s="7"/>
      <c r="U1270" s="7"/>
      <c r="V1270" s="7"/>
      <c r="X1270" s="26">
        <f t="shared" si="135"/>
        <v>43263</v>
      </c>
      <c r="Y1270" s="174" t="s">
        <v>1278</v>
      </c>
      <c r="Z1270" s="174" t="s">
        <v>20</v>
      </c>
      <c r="AA1270" s="174">
        <v>0.7</v>
      </c>
      <c r="AB1270" s="174">
        <v>0</v>
      </c>
      <c r="AC1270" s="174">
        <v>15</v>
      </c>
      <c r="AD1270" s="174">
        <v>19.600000000000001</v>
      </c>
      <c r="AF1270" s="26" t="e">
        <f t="shared" si="136"/>
        <v>#VALUE!</v>
      </c>
      <c r="AG1270" s="7"/>
      <c r="AH1270" s="7"/>
      <c r="AI1270" s="7"/>
      <c r="AJ1270" s="7"/>
      <c r="AK1270" s="7"/>
      <c r="AL1270" s="7"/>
      <c r="AN1270" s="26" t="e">
        <f t="shared" si="137"/>
        <v>#VALUE!</v>
      </c>
      <c r="AO1270" s="7"/>
      <c r="AP1270" s="7"/>
      <c r="AQ1270" s="7"/>
      <c r="AR1270" s="7"/>
      <c r="AS1270" s="7"/>
      <c r="AT1270" s="7"/>
      <c r="AV1270" s="26" t="e">
        <f t="shared" si="138"/>
        <v>#VALUE!</v>
      </c>
      <c r="AW1270" s="7"/>
      <c r="AX1270" s="7"/>
      <c r="AY1270" s="7"/>
      <c r="AZ1270" s="7"/>
      <c r="BA1270" s="7"/>
      <c r="BB1270" s="7"/>
    </row>
    <row r="1271" spans="1:54" x14ac:dyDescent="0.45">
      <c r="A1271" s="48" t="str">
        <f t="shared" si="139"/>
        <v xml:space="preserve"> </v>
      </c>
      <c r="B1271" s="60"/>
      <c r="C1271" s="61" t="e">
        <f>INDEX(($I$12:$N$1473,$Q$12:$V$1473,$Y$12:$AD$1473),$A1271-VLOOKUP($C$3,$CA$3:$CC$10,3,FALSE)+1,3,VLOOKUP($C$3,$CA$3:$CB$10,2,FALSE))</f>
        <v>#VALUE!</v>
      </c>
      <c r="D1271" s="61" t="e">
        <f>INDEX(($I$12:$N$1473,$Q$12:$V$1473,$Y$12:$AD$1473),$A1271-VLOOKUP($C$3,$CA$3:$CC$10,3,FALSE)+1,4,VLOOKUP($C$3,$CA$3:$CB$10,2,FALSE))</f>
        <v>#VALUE!</v>
      </c>
      <c r="E1271" s="61" t="e">
        <f>INDEX(($I$12:$N$1473,$Q$12:$V$1473,$Y$12:$AD$1473),$A1271-VLOOKUP($C$3,$CA$3:$CC$10,3,FALSE)+1,5,VLOOKUP($C$3,$CA$3:$CB$10,2,FALSE))</f>
        <v>#VALUE!</v>
      </c>
      <c r="F1271" s="62" t="e">
        <f>INDEX(($I$12:$N$1473,$Q$12:$V$1473,$Y$12:$AD$1473),$A1271-VLOOKUP($C$3,$CA$3:$CC$10,3,FALSE)+1,6,VLOOKUP($C$3,$CA$3:$CB$10,2,FALSE))</f>
        <v>#VALUE!</v>
      </c>
      <c r="G1271" s="30"/>
      <c r="H1271" s="26">
        <f t="shared" si="133"/>
        <v>43264</v>
      </c>
      <c r="I1271" s="7" t="s">
        <v>1279</v>
      </c>
      <c r="J1271" s="7" t="s">
        <v>20</v>
      </c>
      <c r="K1271" s="7">
        <v>3.15</v>
      </c>
      <c r="L1271" s="7"/>
      <c r="M1271" s="7">
        <v>11.4</v>
      </c>
      <c r="N1271" s="7">
        <v>18.3</v>
      </c>
      <c r="P1271" s="26">
        <f t="shared" si="134"/>
        <v>43264</v>
      </c>
      <c r="Q1271" s="7" t="s">
        <v>1279</v>
      </c>
      <c r="R1271" s="7" t="s">
        <v>20</v>
      </c>
      <c r="S1271" s="7"/>
      <c r="T1271" s="7"/>
      <c r="U1271" s="7"/>
      <c r="V1271" s="7"/>
      <c r="X1271" s="26">
        <f t="shared" si="135"/>
        <v>43264</v>
      </c>
      <c r="Y1271" s="174" t="s">
        <v>1279</v>
      </c>
      <c r="Z1271" s="174" t="s">
        <v>20</v>
      </c>
      <c r="AA1271" s="174">
        <v>3.55</v>
      </c>
      <c r="AB1271" s="174">
        <v>0</v>
      </c>
      <c r="AC1271" s="174">
        <v>10.9</v>
      </c>
      <c r="AD1271" s="174">
        <v>18</v>
      </c>
      <c r="AF1271" s="26" t="e">
        <f t="shared" si="136"/>
        <v>#VALUE!</v>
      </c>
      <c r="AG1271" s="7"/>
      <c r="AH1271" s="7"/>
      <c r="AI1271" s="7"/>
      <c r="AJ1271" s="7"/>
      <c r="AK1271" s="7"/>
      <c r="AL1271" s="7"/>
      <c r="AN1271" s="26" t="e">
        <f t="shared" si="137"/>
        <v>#VALUE!</v>
      </c>
      <c r="AO1271" s="7"/>
      <c r="AP1271" s="7"/>
      <c r="AQ1271" s="7"/>
      <c r="AR1271" s="7"/>
      <c r="AS1271" s="7"/>
      <c r="AT1271" s="7"/>
      <c r="AV1271" s="26" t="e">
        <f t="shared" si="138"/>
        <v>#VALUE!</v>
      </c>
      <c r="AW1271" s="7"/>
      <c r="AX1271" s="7"/>
      <c r="AY1271" s="7"/>
      <c r="AZ1271" s="7"/>
      <c r="BA1271" s="7"/>
      <c r="BB1271" s="7"/>
    </row>
    <row r="1272" spans="1:54" x14ac:dyDescent="0.45">
      <c r="A1272" s="48" t="str">
        <f t="shared" si="139"/>
        <v xml:space="preserve"> </v>
      </c>
      <c r="B1272" s="60"/>
      <c r="C1272" s="61" t="e">
        <f>INDEX(($I$12:$N$1473,$Q$12:$V$1473,$Y$12:$AD$1473),$A1272-VLOOKUP($C$3,$CA$3:$CC$10,3,FALSE)+1,3,VLOOKUP($C$3,$CA$3:$CB$10,2,FALSE))</f>
        <v>#VALUE!</v>
      </c>
      <c r="D1272" s="61" t="e">
        <f>INDEX(($I$12:$N$1473,$Q$12:$V$1473,$Y$12:$AD$1473),$A1272-VLOOKUP($C$3,$CA$3:$CC$10,3,FALSE)+1,4,VLOOKUP($C$3,$CA$3:$CB$10,2,FALSE))</f>
        <v>#VALUE!</v>
      </c>
      <c r="E1272" s="61" t="e">
        <f>INDEX(($I$12:$N$1473,$Q$12:$V$1473,$Y$12:$AD$1473),$A1272-VLOOKUP($C$3,$CA$3:$CC$10,3,FALSE)+1,5,VLOOKUP($C$3,$CA$3:$CB$10,2,FALSE))</f>
        <v>#VALUE!</v>
      </c>
      <c r="F1272" s="62" t="e">
        <f>INDEX(($I$12:$N$1473,$Q$12:$V$1473,$Y$12:$AD$1473),$A1272-VLOOKUP($C$3,$CA$3:$CC$10,3,FALSE)+1,6,VLOOKUP($C$3,$CA$3:$CB$10,2,FALSE))</f>
        <v>#VALUE!</v>
      </c>
      <c r="G1272" s="30"/>
      <c r="H1272" s="26">
        <f t="shared" si="133"/>
        <v>43265</v>
      </c>
      <c r="I1272" s="7" t="s">
        <v>1280</v>
      </c>
      <c r="J1272" s="7" t="s">
        <v>20</v>
      </c>
      <c r="K1272" s="7">
        <v>1.8</v>
      </c>
      <c r="L1272" s="7"/>
      <c r="M1272" s="7">
        <v>11</v>
      </c>
      <c r="N1272" s="7">
        <v>21.4</v>
      </c>
      <c r="P1272" s="26">
        <f t="shared" si="134"/>
        <v>43265</v>
      </c>
      <c r="Q1272" s="7" t="s">
        <v>1280</v>
      </c>
      <c r="R1272" s="7" t="s">
        <v>20</v>
      </c>
      <c r="S1272" s="7"/>
      <c r="T1272" s="7"/>
      <c r="U1272" s="7"/>
      <c r="V1272" s="7"/>
      <c r="X1272" s="26">
        <f t="shared" si="135"/>
        <v>43265</v>
      </c>
      <c r="Y1272" s="174" t="s">
        <v>1280</v>
      </c>
      <c r="Z1272" s="174" t="s">
        <v>20</v>
      </c>
      <c r="AA1272" s="174">
        <v>2.35</v>
      </c>
      <c r="AB1272" s="174">
        <v>0</v>
      </c>
      <c r="AC1272" s="174">
        <v>9.9</v>
      </c>
      <c r="AD1272" s="174">
        <v>21.4</v>
      </c>
      <c r="AF1272" s="26" t="e">
        <f t="shared" si="136"/>
        <v>#VALUE!</v>
      </c>
      <c r="AG1272" s="7"/>
      <c r="AH1272" s="7"/>
      <c r="AI1272" s="7"/>
      <c r="AJ1272" s="7"/>
      <c r="AK1272" s="7"/>
      <c r="AL1272" s="7"/>
      <c r="AN1272" s="26" t="e">
        <f t="shared" si="137"/>
        <v>#VALUE!</v>
      </c>
      <c r="AO1272" s="7"/>
      <c r="AP1272" s="7"/>
      <c r="AQ1272" s="7"/>
      <c r="AR1272" s="7"/>
      <c r="AS1272" s="7"/>
      <c r="AT1272" s="7"/>
      <c r="AV1272" s="26" t="e">
        <f t="shared" si="138"/>
        <v>#VALUE!</v>
      </c>
      <c r="AW1272" s="7"/>
      <c r="AX1272" s="7"/>
      <c r="AY1272" s="7"/>
      <c r="AZ1272" s="7"/>
      <c r="BA1272" s="7"/>
      <c r="BB1272" s="7"/>
    </row>
    <row r="1273" spans="1:54" x14ac:dyDescent="0.45">
      <c r="A1273" s="48" t="str">
        <f t="shared" si="139"/>
        <v xml:space="preserve"> </v>
      </c>
      <c r="B1273" s="60"/>
      <c r="C1273" s="61" t="e">
        <f>INDEX(($I$12:$N$1473,$Q$12:$V$1473,$Y$12:$AD$1473),$A1273-VLOOKUP($C$3,$CA$3:$CC$10,3,FALSE)+1,3,VLOOKUP($C$3,$CA$3:$CB$10,2,FALSE))</f>
        <v>#VALUE!</v>
      </c>
      <c r="D1273" s="61" t="e">
        <f>INDEX(($I$12:$N$1473,$Q$12:$V$1473,$Y$12:$AD$1473),$A1273-VLOOKUP($C$3,$CA$3:$CC$10,3,FALSE)+1,4,VLOOKUP($C$3,$CA$3:$CB$10,2,FALSE))</f>
        <v>#VALUE!</v>
      </c>
      <c r="E1273" s="61" t="e">
        <f>INDEX(($I$12:$N$1473,$Q$12:$V$1473,$Y$12:$AD$1473),$A1273-VLOOKUP($C$3,$CA$3:$CC$10,3,FALSE)+1,5,VLOOKUP($C$3,$CA$3:$CB$10,2,FALSE))</f>
        <v>#VALUE!</v>
      </c>
      <c r="F1273" s="62" t="e">
        <f>INDEX(($I$12:$N$1473,$Q$12:$V$1473,$Y$12:$AD$1473),$A1273-VLOOKUP($C$3,$CA$3:$CC$10,3,FALSE)+1,6,VLOOKUP($C$3,$CA$3:$CB$10,2,FALSE))</f>
        <v>#VALUE!</v>
      </c>
      <c r="G1273" s="30"/>
      <c r="H1273" s="26">
        <f t="shared" si="133"/>
        <v>43266</v>
      </c>
      <c r="I1273" s="7" t="s">
        <v>1281</v>
      </c>
      <c r="J1273" s="7" t="s">
        <v>20</v>
      </c>
      <c r="K1273" s="7">
        <v>0</v>
      </c>
      <c r="L1273" s="7"/>
      <c r="M1273" s="7">
        <v>14.4</v>
      </c>
      <c r="N1273" s="7">
        <v>24.9</v>
      </c>
      <c r="P1273" s="26">
        <f t="shared" si="134"/>
        <v>43266</v>
      </c>
      <c r="Q1273" s="7" t="s">
        <v>1281</v>
      </c>
      <c r="R1273" s="7" t="s">
        <v>20</v>
      </c>
      <c r="S1273" s="7"/>
      <c r="T1273" s="7"/>
      <c r="U1273" s="7"/>
      <c r="V1273" s="7"/>
      <c r="X1273" s="26">
        <f t="shared" si="135"/>
        <v>43266</v>
      </c>
      <c r="Y1273" s="174" t="s">
        <v>1281</v>
      </c>
      <c r="Z1273" s="174" t="s">
        <v>20</v>
      </c>
      <c r="AA1273" s="174">
        <v>0</v>
      </c>
      <c r="AB1273" s="174">
        <v>0</v>
      </c>
      <c r="AC1273" s="174">
        <v>11.8</v>
      </c>
      <c r="AD1273" s="174">
        <v>25.2</v>
      </c>
      <c r="AF1273" s="26" t="e">
        <f t="shared" si="136"/>
        <v>#VALUE!</v>
      </c>
      <c r="AG1273" s="7"/>
      <c r="AH1273" s="7"/>
      <c r="AI1273" s="7"/>
      <c r="AJ1273" s="7"/>
      <c r="AK1273" s="7"/>
      <c r="AL1273" s="7"/>
      <c r="AN1273" s="26" t="e">
        <f t="shared" si="137"/>
        <v>#VALUE!</v>
      </c>
      <c r="AO1273" s="7"/>
      <c r="AP1273" s="7"/>
      <c r="AQ1273" s="7"/>
      <c r="AR1273" s="7"/>
      <c r="AS1273" s="7"/>
      <c r="AT1273" s="7"/>
      <c r="AV1273" s="26" t="e">
        <f t="shared" si="138"/>
        <v>#VALUE!</v>
      </c>
      <c r="AW1273" s="7"/>
      <c r="AX1273" s="7"/>
      <c r="AY1273" s="7"/>
      <c r="AZ1273" s="7"/>
      <c r="BA1273" s="7"/>
      <c r="BB1273" s="7"/>
    </row>
    <row r="1274" spans="1:54" x14ac:dyDescent="0.45">
      <c r="A1274" s="48" t="str">
        <f t="shared" si="139"/>
        <v xml:space="preserve"> </v>
      </c>
      <c r="B1274" s="60"/>
      <c r="C1274" s="61" t="e">
        <f>INDEX(($I$12:$N$1473,$Q$12:$V$1473,$Y$12:$AD$1473),$A1274-VLOOKUP($C$3,$CA$3:$CC$10,3,FALSE)+1,3,VLOOKUP($C$3,$CA$3:$CB$10,2,FALSE))</f>
        <v>#VALUE!</v>
      </c>
      <c r="D1274" s="61" t="e">
        <f>INDEX(($I$12:$N$1473,$Q$12:$V$1473,$Y$12:$AD$1473),$A1274-VLOOKUP($C$3,$CA$3:$CC$10,3,FALSE)+1,4,VLOOKUP($C$3,$CA$3:$CB$10,2,FALSE))</f>
        <v>#VALUE!</v>
      </c>
      <c r="E1274" s="61" t="e">
        <f>INDEX(($I$12:$N$1473,$Q$12:$V$1473,$Y$12:$AD$1473),$A1274-VLOOKUP($C$3,$CA$3:$CC$10,3,FALSE)+1,5,VLOOKUP($C$3,$CA$3:$CB$10,2,FALSE))</f>
        <v>#VALUE!</v>
      </c>
      <c r="F1274" s="62" t="e">
        <f>INDEX(($I$12:$N$1473,$Q$12:$V$1473,$Y$12:$AD$1473),$A1274-VLOOKUP($C$3,$CA$3:$CC$10,3,FALSE)+1,6,VLOOKUP($C$3,$CA$3:$CB$10,2,FALSE))</f>
        <v>#VALUE!</v>
      </c>
      <c r="G1274" s="30"/>
      <c r="H1274" s="26">
        <f t="shared" si="133"/>
        <v>43267</v>
      </c>
      <c r="I1274" s="7" t="s">
        <v>1282</v>
      </c>
      <c r="J1274" s="7" t="s">
        <v>20</v>
      </c>
      <c r="K1274" s="7">
        <v>0</v>
      </c>
      <c r="L1274" s="7"/>
      <c r="M1274" s="7">
        <v>14.8</v>
      </c>
      <c r="N1274" s="7">
        <v>23</v>
      </c>
      <c r="P1274" s="26">
        <f t="shared" si="134"/>
        <v>43267</v>
      </c>
      <c r="Q1274" s="7" t="s">
        <v>1282</v>
      </c>
      <c r="R1274" s="7" t="s">
        <v>20</v>
      </c>
      <c r="S1274" s="7"/>
      <c r="T1274" s="7"/>
      <c r="U1274" s="7"/>
      <c r="V1274" s="7"/>
      <c r="X1274" s="26">
        <f t="shared" si="135"/>
        <v>43267</v>
      </c>
      <c r="Y1274" s="174" t="s">
        <v>1282</v>
      </c>
      <c r="Z1274" s="174" t="s">
        <v>20</v>
      </c>
      <c r="AA1274" s="174">
        <v>0</v>
      </c>
      <c r="AB1274" s="174">
        <v>0</v>
      </c>
      <c r="AC1274" s="174">
        <v>14.4</v>
      </c>
      <c r="AD1274" s="174">
        <v>23.9</v>
      </c>
      <c r="AF1274" s="26" t="e">
        <f t="shared" si="136"/>
        <v>#VALUE!</v>
      </c>
      <c r="AG1274" s="7"/>
      <c r="AH1274" s="7"/>
      <c r="AI1274" s="7"/>
      <c r="AJ1274" s="7"/>
      <c r="AK1274" s="7"/>
      <c r="AL1274" s="7"/>
      <c r="AN1274" s="26" t="e">
        <f t="shared" si="137"/>
        <v>#VALUE!</v>
      </c>
      <c r="AO1274" s="7"/>
      <c r="AP1274" s="7"/>
      <c r="AQ1274" s="7"/>
      <c r="AR1274" s="7"/>
      <c r="AS1274" s="7"/>
      <c r="AT1274" s="7"/>
      <c r="AV1274" s="26" t="e">
        <f t="shared" si="138"/>
        <v>#VALUE!</v>
      </c>
      <c r="AW1274" s="7"/>
      <c r="AX1274" s="7"/>
      <c r="AY1274" s="7"/>
      <c r="AZ1274" s="7"/>
      <c r="BA1274" s="7"/>
      <c r="BB1274" s="7"/>
    </row>
    <row r="1275" spans="1:54" x14ac:dyDescent="0.45">
      <c r="A1275" s="48" t="str">
        <f t="shared" si="139"/>
        <v xml:space="preserve"> </v>
      </c>
      <c r="B1275" s="60"/>
      <c r="C1275" s="61" t="e">
        <f>INDEX(($I$12:$N$1473,$Q$12:$V$1473,$Y$12:$AD$1473),$A1275-VLOOKUP($C$3,$CA$3:$CC$10,3,FALSE)+1,3,VLOOKUP($C$3,$CA$3:$CB$10,2,FALSE))</f>
        <v>#VALUE!</v>
      </c>
      <c r="D1275" s="61" t="e">
        <f>INDEX(($I$12:$N$1473,$Q$12:$V$1473,$Y$12:$AD$1473),$A1275-VLOOKUP($C$3,$CA$3:$CC$10,3,FALSE)+1,4,VLOOKUP($C$3,$CA$3:$CB$10,2,FALSE))</f>
        <v>#VALUE!</v>
      </c>
      <c r="E1275" s="61" t="e">
        <f>INDEX(($I$12:$N$1473,$Q$12:$V$1473,$Y$12:$AD$1473),$A1275-VLOOKUP($C$3,$CA$3:$CC$10,3,FALSE)+1,5,VLOOKUP($C$3,$CA$3:$CB$10,2,FALSE))</f>
        <v>#VALUE!</v>
      </c>
      <c r="F1275" s="62" t="e">
        <f>INDEX(($I$12:$N$1473,$Q$12:$V$1473,$Y$12:$AD$1473),$A1275-VLOOKUP($C$3,$CA$3:$CC$10,3,FALSE)+1,6,VLOOKUP($C$3,$CA$3:$CB$10,2,FALSE))</f>
        <v>#VALUE!</v>
      </c>
      <c r="G1275" s="30"/>
      <c r="H1275" s="26">
        <f t="shared" si="133"/>
        <v>43268</v>
      </c>
      <c r="I1275" s="7" t="s">
        <v>1283</v>
      </c>
      <c r="J1275" s="7" t="s">
        <v>20</v>
      </c>
      <c r="K1275" s="7">
        <v>0</v>
      </c>
      <c r="L1275" s="7"/>
      <c r="M1275" s="7">
        <v>14.5</v>
      </c>
      <c r="N1275" s="7">
        <v>21.8</v>
      </c>
      <c r="P1275" s="26">
        <f t="shared" si="134"/>
        <v>43268</v>
      </c>
      <c r="Q1275" s="7" t="s">
        <v>1283</v>
      </c>
      <c r="R1275" s="7" t="s">
        <v>20</v>
      </c>
      <c r="S1275" s="7"/>
      <c r="T1275" s="7"/>
      <c r="U1275" s="7"/>
      <c r="V1275" s="7"/>
      <c r="X1275" s="26">
        <f t="shared" si="135"/>
        <v>43268</v>
      </c>
      <c r="Y1275" s="174" t="s">
        <v>1283</v>
      </c>
      <c r="Z1275" s="174" t="s">
        <v>20</v>
      </c>
      <c r="AA1275" s="174">
        <v>0.1</v>
      </c>
      <c r="AB1275" s="174">
        <v>0</v>
      </c>
      <c r="AC1275" s="174">
        <v>13.9</v>
      </c>
      <c r="AD1275" s="174">
        <v>21.9</v>
      </c>
      <c r="AF1275" s="26" t="e">
        <f t="shared" si="136"/>
        <v>#VALUE!</v>
      </c>
      <c r="AG1275" s="7"/>
      <c r="AH1275" s="7"/>
      <c r="AI1275" s="7"/>
      <c r="AJ1275" s="7"/>
      <c r="AK1275" s="7"/>
      <c r="AL1275" s="7"/>
      <c r="AN1275" s="26" t="e">
        <f t="shared" si="137"/>
        <v>#VALUE!</v>
      </c>
      <c r="AO1275" s="7"/>
      <c r="AP1275" s="7"/>
      <c r="AQ1275" s="7"/>
      <c r="AR1275" s="7"/>
      <c r="AS1275" s="7"/>
      <c r="AT1275" s="7"/>
      <c r="AV1275" s="26" t="e">
        <f t="shared" si="138"/>
        <v>#VALUE!</v>
      </c>
      <c r="AW1275" s="7"/>
      <c r="AX1275" s="7"/>
      <c r="AY1275" s="7"/>
      <c r="AZ1275" s="7"/>
      <c r="BA1275" s="7"/>
      <c r="BB1275" s="7"/>
    </row>
    <row r="1276" spans="1:54" x14ac:dyDescent="0.45">
      <c r="A1276" s="48" t="str">
        <f t="shared" si="139"/>
        <v xml:space="preserve"> </v>
      </c>
      <c r="B1276" s="60"/>
      <c r="C1276" s="61" t="e">
        <f>INDEX(($I$12:$N$1473,$Q$12:$V$1473,$Y$12:$AD$1473),$A1276-VLOOKUP($C$3,$CA$3:$CC$10,3,FALSE)+1,3,VLOOKUP($C$3,$CA$3:$CB$10,2,FALSE))</f>
        <v>#VALUE!</v>
      </c>
      <c r="D1276" s="61" t="e">
        <f>INDEX(($I$12:$N$1473,$Q$12:$V$1473,$Y$12:$AD$1473),$A1276-VLOOKUP($C$3,$CA$3:$CC$10,3,FALSE)+1,4,VLOOKUP($C$3,$CA$3:$CB$10,2,FALSE))</f>
        <v>#VALUE!</v>
      </c>
      <c r="E1276" s="61" t="e">
        <f>INDEX(($I$12:$N$1473,$Q$12:$V$1473,$Y$12:$AD$1473),$A1276-VLOOKUP($C$3,$CA$3:$CC$10,3,FALSE)+1,5,VLOOKUP($C$3,$CA$3:$CB$10,2,FALSE))</f>
        <v>#VALUE!</v>
      </c>
      <c r="F1276" s="62" t="e">
        <f>INDEX(($I$12:$N$1473,$Q$12:$V$1473,$Y$12:$AD$1473),$A1276-VLOOKUP($C$3,$CA$3:$CC$10,3,FALSE)+1,6,VLOOKUP($C$3,$CA$3:$CB$10,2,FALSE))</f>
        <v>#VALUE!</v>
      </c>
      <c r="G1276" s="30"/>
      <c r="H1276" s="26">
        <f t="shared" si="133"/>
        <v>43269</v>
      </c>
      <c r="I1276" s="7" t="s">
        <v>1284</v>
      </c>
      <c r="J1276" s="7" t="s">
        <v>20</v>
      </c>
      <c r="K1276" s="7">
        <v>0</v>
      </c>
      <c r="L1276" s="7"/>
      <c r="M1276" s="7">
        <v>17</v>
      </c>
      <c r="N1276" s="7">
        <v>24.3</v>
      </c>
      <c r="P1276" s="26">
        <f t="shared" si="134"/>
        <v>43269</v>
      </c>
      <c r="Q1276" s="7" t="s">
        <v>1284</v>
      </c>
      <c r="R1276" s="7" t="s">
        <v>20</v>
      </c>
      <c r="S1276" s="7"/>
      <c r="T1276" s="7"/>
      <c r="U1276" s="7"/>
      <c r="V1276" s="7"/>
      <c r="X1276" s="26">
        <f t="shared" si="135"/>
        <v>43269</v>
      </c>
      <c r="Y1276" s="174" t="s">
        <v>1284</v>
      </c>
      <c r="Z1276" s="174" t="s">
        <v>20</v>
      </c>
      <c r="AA1276" s="174">
        <v>0</v>
      </c>
      <c r="AB1276" s="174">
        <v>0</v>
      </c>
      <c r="AC1276" s="174">
        <v>16.100000000000001</v>
      </c>
      <c r="AD1276" s="174">
        <v>24.8</v>
      </c>
      <c r="AF1276" s="26" t="e">
        <f t="shared" si="136"/>
        <v>#VALUE!</v>
      </c>
      <c r="AG1276" s="7"/>
      <c r="AH1276" s="7"/>
      <c r="AI1276" s="7"/>
      <c r="AJ1276" s="7"/>
      <c r="AK1276" s="7"/>
      <c r="AL1276" s="7"/>
      <c r="AN1276" s="26" t="e">
        <f t="shared" si="137"/>
        <v>#VALUE!</v>
      </c>
      <c r="AO1276" s="7"/>
      <c r="AP1276" s="7"/>
      <c r="AQ1276" s="7"/>
      <c r="AR1276" s="7"/>
      <c r="AS1276" s="7"/>
      <c r="AT1276" s="7"/>
      <c r="AV1276" s="26" t="e">
        <f t="shared" si="138"/>
        <v>#VALUE!</v>
      </c>
      <c r="AW1276" s="7"/>
      <c r="AX1276" s="7"/>
      <c r="AY1276" s="7"/>
      <c r="AZ1276" s="7"/>
      <c r="BA1276" s="7"/>
      <c r="BB1276" s="7"/>
    </row>
    <row r="1277" spans="1:54" x14ac:dyDescent="0.45">
      <c r="A1277" s="48" t="str">
        <f t="shared" si="139"/>
        <v xml:space="preserve"> </v>
      </c>
      <c r="B1277" s="60"/>
      <c r="C1277" s="61" t="e">
        <f>INDEX(($I$12:$N$1473,$Q$12:$V$1473,$Y$12:$AD$1473),$A1277-VLOOKUP($C$3,$CA$3:$CC$10,3,FALSE)+1,3,VLOOKUP($C$3,$CA$3:$CB$10,2,FALSE))</f>
        <v>#VALUE!</v>
      </c>
      <c r="D1277" s="61" t="e">
        <f>INDEX(($I$12:$N$1473,$Q$12:$V$1473,$Y$12:$AD$1473),$A1277-VLOOKUP($C$3,$CA$3:$CC$10,3,FALSE)+1,4,VLOOKUP($C$3,$CA$3:$CB$10,2,FALSE))</f>
        <v>#VALUE!</v>
      </c>
      <c r="E1277" s="61" t="e">
        <f>INDEX(($I$12:$N$1473,$Q$12:$V$1473,$Y$12:$AD$1473),$A1277-VLOOKUP($C$3,$CA$3:$CC$10,3,FALSE)+1,5,VLOOKUP($C$3,$CA$3:$CB$10,2,FALSE))</f>
        <v>#VALUE!</v>
      </c>
      <c r="F1277" s="62" t="e">
        <f>INDEX(($I$12:$N$1473,$Q$12:$V$1473,$Y$12:$AD$1473),$A1277-VLOOKUP($C$3,$CA$3:$CC$10,3,FALSE)+1,6,VLOOKUP($C$3,$CA$3:$CB$10,2,FALSE))</f>
        <v>#VALUE!</v>
      </c>
      <c r="G1277" s="30"/>
      <c r="H1277" s="26">
        <f t="shared" si="133"/>
        <v>43270</v>
      </c>
      <c r="I1277" s="7" t="s">
        <v>1285</v>
      </c>
      <c r="J1277" s="7" t="s">
        <v>20</v>
      </c>
      <c r="K1277" s="7">
        <v>0</v>
      </c>
      <c r="L1277" s="7"/>
      <c r="M1277" s="7">
        <v>17.399999999999999</v>
      </c>
      <c r="N1277" s="7">
        <v>25.9</v>
      </c>
      <c r="P1277" s="26">
        <f t="shared" si="134"/>
        <v>43270</v>
      </c>
      <c r="Q1277" s="7" t="s">
        <v>1285</v>
      </c>
      <c r="R1277" s="7" t="s">
        <v>20</v>
      </c>
      <c r="S1277" s="7"/>
      <c r="T1277" s="7"/>
      <c r="U1277" s="7"/>
      <c r="V1277" s="7"/>
      <c r="X1277" s="26">
        <f t="shared" si="135"/>
        <v>43270</v>
      </c>
      <c r="Y1277" s="174" t="s">
        <v>1285</v>
      </c>
      <c r="Z1277" s="174" t="s">
        <v>20</v>
      </c>
      <c r="AA1277" s="174">
        <v>0</v>
      </c>
      <c r="AB1277" s="174">
        <v>0</v>
      </c>
      <c r="AC1277" s="174">
        <v>14.6</v>
      </c>
      <c r="AD1277" s="174">
        <v>26.1</v>
      </c>
      <c r="AF1277" s="26" t="e">
        <f t="shared" si="136"/>
        <v>#VALUE!</v>
      </c>
      <c r="AG1277" s="7"/>
      <c r="AH1277" s="7"/>
      <c r="AI1277" s="7"/>
      <c r="AJ1277" s="7"/>
      <c r="AK1277" s="7"/>
      <c r="AL1277" s="7"/>
      <c r="AN1277" s="26" t="e">
        <f t="shared" si="137"/>
        <v>#VALUE!</v>
      </c>
      <c r="AO1277" s="7"/>
      <c r="AP1277" s="7"/>
      <c r="AQ1277" s="7"/>
      <c r="AR1277" s="7"/>
      <c r="AS1277" s="7"/>
      <c r="AT1277" s="7"/>
      <c r="AV1277" s="26" t="e">
        <f t="shared" si="138"/>
        <v>#VALUE!</v>
      </c>
      <c r="AW1277" s="7"/>
      <c r="AX1277" s="7"/>
      <c r="AY1277" s="7"/>
      <c r="AZ1277" s="7"/>
      <c r="BA1277" s="7"/>
      <c r="BB1277" s="7"/>
    </row>
    <row r="1278" spans="1:54" x14ac:dyDescent="0.45">
      <c r="A1278" s="48" t="str">
        <f t="shared" si="139"/>
        <v xml:space="preserve"> </v>
      </c>
      <c r="B1278" s="60"/>
      <c r="C1278" s="61" t="e">
        <f>INDEX(($I$12:$N$1473,$Q$12:$V$1473,$Y$12:$AD$1473),$A1278-VLOOKUP($C$3,$CA$3:$CC$10,3,FALSE)+1,3,VLOOKUP($C$3,$CA$3:$CB$10,2,FALSE))</f>
        <v>#VALUE!</v>
      </c>
      <c r="D1278" s="61" t="e">
        <f>INDEX(($I$12:$N$1473,$Q$12:$V$1473,$Y$12:$AD$1473),$A1278-VLOOKUP($C$3,$CA$3:$CC$10,3,FALSE)+1,4,VLOOKUP($C$3,$CA$3:$CB$10,2,FALSE))</f>
        <v>#VALUE!</v>
      </c>
      <c r="E1278" s="61" t="e">
        <f>INDEX(($I$12:$N$1473,$Q$12:$V$1473,$Y$12:$AD$1473),$A1278-VLOOKUP($C$3,$CA$3:$CC$10,3,FALSE)+1,5,VLOOKUP($C$3,$CA$3:$CB$10,2,FALSE))</f>
        <v>#VALUE!</v>
      </c>
      <c r="F1278" s="62" t="e">
        <f>INDEX(($I$12:$N$1473,$Q$12:$V$1473,$Y$12:$AD$1473),$A1278-VLOOKUP($C$3,$CA$3:$CC$10,3,FALSE)+1,6,VLOOKUP($C$3,$CA$3:$CB$10,2,FALSE))</f>
        <v>#VALUE!</v>
      </c>
      <c r="G1278" s="30"/>
      <c r="H1278" s="26">
        <f t="shared" si="133"/>
        <v>43271</v>
      </c>
      <c r="I1278" s="7" t="s">
        <v>1286</v>
      </c>
      <c r="J1278" s="7" t="s">
        <v>20</v>
      </c>
      <c r="K1278" s="7">
        <v>0</v>
      </c>
      <c r="L1278" s="7"/>
      <c r="M1278" s="7">
        <v>16.600000000000001</v>
      </c>
      <c r="N1278" s="7">
        <v>29.1</v>
      </c>
      <c r="P1278" s="26">
        <f t="shared" si="134"/>
        <v>43271</v>
      </c>
      <c r="Q1278" s="7" t="s">
        <v>1286</v>
      </c>
      <c r="R1278" s="7" t="s">
        <v>20</v>
      </c>
      <c r="S1278" s="7"/>
      <c r="T1278" s="7"/>
      <c r="U1278" s="7"/>
      <c r="V1278" s="7"/>
      <c r="X1278" s="26">
        <f t="shared" si="135"/>
        <v>43271</v>
      </c>
      <c r="Y1278" s="174" t="s">
        <v>1286</v>
      </c>
      <c r="Z1278" s="174" t="s">
        <v>20</v>
      </c>
      <c r="AA1278" s="174">
        <v>0</v>
      </c>
      <c r="AB1278" s="174">
        <v>0</v>
      </c>
      <c r="AC1278" s="174">
        <v>14</v>
      </c>
      <c r="AD1278" s="174">
        <v>29.3</v>
      </c>
      <c r="AF1278" s="26" t="e">
        <f t="shared" si="136"/>
        <v>#VALUE!</v>
      </c>
      <c r="AG1278" s="7"/>
      <c r="AH1278" s="7"/>
      <c r="AI1278" s="7"/>
      <c r="AJ1278" s="7"/>
      <c r="AK1278" s="7"/>
      <c r="AL1278" s="7"/>
      <c r="AN1278" s="26" t="e">
        <f t="shared" si="137"/>
        <v>#VALUE!</v>
      </c>
      <c r="AO1278" s="7"/>
      <c r="AP1278" s="7"/>
      <c r="AQ1278" s="7"/>
      <c r="AR1278" s="7"/>
      <c r="AS1278" s="7"/>
      <c r="AT1278" s="7"/>
      <c r="AV1278" s="26" t="e">
        <f t="shared" si="138"/>
        <v>#VALUE!</v>
      </c>
      <c r="AW1278" s="7"/>
      <c r="AX1278" s="7"/>
      <c r="AY1278" s="7"/>
      <c r="AZ1278" s="7"/>
      <c r="BA1278" s="7"/>
      <c r="BB1278" s="7"/>
    </row>
    <row r="1279" spans="1:54" x14ac:dyDescent="0.45">
      <c r="A1279" s="48" t="str">
        <f t="shared" si="139"/>
        <v xml:space="preserve"> </v>
      </c>
      <c r="B1279" s="60"/>
      <c r="C1279" s="61" t="e">
        <f>INDEX(($I$12:$N$1473,$Q$12:$V$1473,$Y$12:$AD$1473),$A1279-VLOOKUP($C$3,$CA$3:$CC$10,3,FALSE)+1,3,VLOOKUP($C$3,$CA$3:$CB$10,2,FALSE))</f>
        <v>#VALUE!</v>
      </c>
      <c r="D1279" s="61" t="e">
        <f>INDEX(($I$12:$N$1473,$Q$12:$V$1473,$Y$12:$AD$1473),$A1279-VLOOKUP($C$3,$CA$3:$CC$10,3,FALSE)+1,4,VLOOKUP($C$3,$CA$3:$CB$10,2,FALSE))</f>
        <v>#VALUE!</v>
      </c>
      <c r="E1279" s="61" t="e">
        <f>INDEX(($I$12:$N$1473,$Q$12:$V$1473,$Y$12:$AD$1473),$A1279-VLOOKUP($C$3,$CA$3:$CC$10,3,FALSE)+1,5,VLOOKUP($C$3,$CA$3:$CB$10,2,FALSE))</f>
        <v>#VALUE!</v>
      </c>
      <c r="F1279" s="62" t="e">
        <f>INDEX(($I$12:$N$1473,$Q$12:$V$1473,$Y$12:$AD$1473),$A1279-VLOOKUP($C$3,$CA$3:$CC$10,3,FALSE)+1,6,VLOOKUP($C$3,$CA$3:$CB$10,2,FALSE))</f>
        <v>#VALUE!</v>
      </c>
      <c r="G1279" s="30"/>
      <c r="H1279" s="26">
        <f t="shared" si="133"/>
        <v>43272</v>
      </c>
      <c r="I1279" s="7" t="s">
        <v>1287</v>
      </c>
      <c r="J1279" s="7" t="s">
        <v>20</v>
      </c>
      <c r="K1279" s="7">
        <v>0</v>
      </c>
      <c r="L1279" s="7"/>
      <c r="M1279" s="7">
        <v>16.600000000000001</v>
      </c>
      <c r="N1279" s="7">
        <v>21.5</v>
      </c>
      <c r="P1279" s="26">
        <f t="shared" si="134"/>
        <v>43272</v>
      </c>
      <c r="Q1279" s="7" t="s">
        <v>1287</v>
      </c>
      <c r="R1279" s="7" t="s">
        <v>20</v>
      </c>
      <c r="S1279" s="7"/>
      <c r="T1279" s="7"/>
      <c r="U1279" s="7"/>
      <c r="V1279" s="7"/>
      <c r="X1279" s="26">
        <f t="shared" si="135"/>
        <v>43272</v>
      </c>
      <c r="Y1279" s="174" t="s">
        <v>1287</v>
      </c>
      <c r="Z1279" s="174" t="s">
        <v>20</v>
      </c>
      <c r="AA1279" s="174">
        <v>0</v>
      </c>
      <c r="AB1279" s="174">
        <v>0</v>
      </c>
      <c r="AC1279" s="174">
        <v>16.899999999999999</v>
      </c>
      <c r="AD1279" s="174">
        <v>21</v>
      </c>
      <c r="AF1279" s="26" t="e">
        <f t="shared" si="136"/>
        <v>#VALUE!</v>
      </c>
      <c r="AG1279" s="7"/>
      <c r="AH1279" s="7"/>
      <c r="AI1279" s="7"/>
      <c r="AJ1279" s="7"/>
      <c r="AK1279" s="7"/>
      <c r="AL1279" s="7"/>
      <c r="AN1279" s="26" t="e">
        <f t="shared" si="137"/>
        <v>#VALUE!</v>
      </c>
      <c r="AO1279" s="7"/>
      <c r="AP1279" s="7"/>
      <c r="AQ1279" s="7"/>
      <c r="AR1279" s="7"/>
      <c r="AS1279" s="7"/>
      <c r="AT1279" s="7"/>
      <c r="AV1279" s="26" t="e">
        <f t="shared" si="138"/>
        <v>#VALUE!</v>
      </c>
      <c r="AW1279" s="7"/>
      <c r="AX1279" s="7"/>
      <c r="AY1279" s="7"/>
      <c r="AZ1279" s="7"/>
      <c r="BA1279" s="7"/>
      <c r="BB1279" s="7"/>
    </row>
    <row r="1280" spans="1:54" x14ac:dyDescent="0.45">
      <c r="A1280" s="48" t="str">
        <f t="shared" si="139"/>
        <v xml:space="preserve"> </v>
      </c>
      <c r="B1280" s="60"/>
      <c r="C1280" s="61" t="e">
        <f>INDEX(($I$12:$N$1473,$Q$12:$V$1473,$Y$12:$AD$1473),$A1280-VLOOKUP($C$3,$CA$3:$CC$10,3,FALSE)+1,3,VLOOKUP($C$3,$CA$3:$CB$10,2,FALSE))</f>
        <v>#VALUE!</v>
      </c>
      <c r="D1280" s="61" t="e">
        <f>INDEX(($I$12:$N$1473,$Q$12:$V$1473,$Y$12:$AD$1473),$A1280-VLOOKUP($C$3,$CA$3:$CC$10,3,FALSE)+1,4,VLOOKUP($C$3,$CA$3:$CB$10,2,FALSE))</f>
        <v>#VALUE!</v>
      </c>
      <c r="E1280" s="61" t="e">
        <f>INDEX(($I$12:$N$1473,$Q$12:$V$1473,$Y$12:$AD$1473),$A1280-VLOOKUP($C$3,$CA$3:$CC$10,3,FALSE)+1,5,VLOOKUP($C$3,$CA$3:$CB$10,2,FALSE))</f>
        <v>#VALUE!</v>
      </c>
      <c r="F1280" s="62" t="e">
        <f>INDEX(($I$12:$N$1473,$Q$12:$V$1473,$Y$12:$AD$1473),$A1280-VLOOKUP($C$3,$CA$3:$CC$10,3,FALSE)+1,6,VLOOKUP($C$3,$CA$3:$CB$10,2,FALSE))</f>
        <v>#VALUE!</v>
      </c>
      <c r="G1280" s="30"/>
      <c r="H1280" s="26">
        <f t="shared" si="133"/>
        <v>43273</v>
      </c>
      <c r="I1280" s="7" t="s">
        <v>1288</v>
      </c>
      <c r="J1280" s="7" t="s">
        <v>20</v>
      </c>
      <c r="K1280" s="7">
        <v>1.35</v>
      </c>
      <c r="L1280" s="7"/>
      <c r="M1280" s="7">
        <v>10.9</v>
      </c>
      <c r="N1280" s="7">
        <v>22.4</v>
      </c>
      <c r="P1280" s="26">
        <f t="shared" si="134"/>
        <v>43273</v>
      </c>
      <c r="Q1280" s="7" t="s">
        <v>1288</v>
      </c>
      <c r="R1280" s="7" t="s">
        <v>20</v>
      </c>
      <c r="S1280" s="7"/>
      <c r="T1280" s="7"/>
      <c r="U1280" s="7"/>
      <c r="V1280" s="7"/>
      <c r="X1280" s="26">
        <f t="shared" si="135"/>
        <v>43273</v>
      </c>
      <c r="Y1280" s="174" t="s">
        <v>1288</v>
      </c>
      <c r="Z1280" s="174" t="s">
        <v>20</v>
      </c>
      <c r="AA1280" s="174">
        <v>3.5</v>
      </c>
      <c r="AB1280" s="174">
        <v>0</v>
      </c>
      <c r="AC1280" s="174">
        <v>7.5</v>
      </c>
      <c r="AD1280" s="174">
        <v>21.5</v>
      </c>
      <c r="AF1280" s="26" t="e">
        <f t="shared" si="136"/>
        <v>#VALUE!</v>
      </c>
      <c r="AG1280" s="7"/>
      <c r="AH1280" s="7"/>
      <c r="AI1280" s="7"/>
      <c r="AJ1280" s="7"/>
      <c r="AK1280" s="7"/>
      <c r="AL1280" s="7"/>
      <c r="AN1280" s="26" t="e">
        <f t="shared" si="137"/>
        <v>#VALUE!</v>
      </c>
      <c r="AO1280" s="7"/>
      <c r="AP1280" s="7"/>
      <c r="AQ1280" s="7"/>
      <c r="AR1280" s="7"/>
      <c r="AS1280" s="7"/>
      <c r="AT1280" s="7"/>
      <c r="AV1280" s="26" t="e">
        <f t="shared" si="138"/>
        <v>#VALUE!</v>
      </c>
      <c r="AW1280" s="7"/>
      <c r="AX1280" s="7"/>
      <c r="AY1280" s="7"/>
      <c r="AZ1280" s="7"/>
      <c r="BA1280" s="7"/>
      <c r="BB1280" s="7"/>
    </row>
    <row r="1281" spans="1:54" x14ac:dyDescent="0.45">
      <c r="A1281" s="48" t="str">
        <f t="shared" si="139"/>
        <v xml:space="preserve"> </v>
      </c>
      <c r="B1281" s="60"/>
      <c r="C1281" s="61" t="e">
        <f>INDEX(($I$12:$N$1473,$Q$12:$V$1473,$Y$12:$AD$1473),$A1281-VLOOKUP($C$3,$CA$3:$CC$10,3,FALSE)+1,3,VLOOKUP($C$3,$CA$3:$CB$10,2,FALSE))</f>
        <v>#VALUE!</v>
      </c>
      <c r="D1281" s="61" t="e">
        <f>INDEX(($I$12:$N$1473,$Q$12:$V$1473,$Y$12:$AD$1473),$A1281-VLOOKUP($C$3,$CA$3:$CC$10,3,FALSE)+1,4,VLOOKUP($C$3,$CA$3:$CB$10,2,FALSE))</f>
        <v>#VALUE!</v>
      </c>
      <c r="E1281" s="61" t="e">
        <f>INDEX(($I$12:$N$1473,$Q$12:$V$1473,$Y$12:$AD$1473),$A1281-VLOOKUP($C$3,$CA$3:$CC$10,3,FALSE)+1,5,VLOOKUP($C$3,$CA$3:$CB$10,2,FALSE))</f>
        <v>#VALUE!</v>
      </c>
      <c r="F1281" s="62" t="e">
        <f>INDEX(($I$12:$N$1473,$Q$12:$V$1473,$Y$12:$AD$1473),$A1281-VLOOKUP($C$3,$CA$3:$CC$10,3,FALSE)+1,6,VLOOKUP($C$3,$CA$3:$CB$10,2,FALSE))</f>
        <v>#VALUE!</v>
      </c>
      <c r="G1281" s="30"/>
      <c r="H1281" s="26">
        <f t="shared" si="133"/>
        <v>43274</v>
      </c>
      <c r="I1281" s="7" t="s">
        <v>1289</v>
      </c>
      <c r="J1281" s="7" t="s">
        <v>20</v>
      </c>
      <c r="K1281" s="7">
        <v>1.3</v>
      </c>
      <c r="L1281" s="7"/>
      <c r="M1281" s="7">
        <v>10.5</v>
      </c>
      <c r="N1281" s="7">
        <v>22.9</v>
      </c>
      <c r="P1281" s="26">
        <f t="shared" si="134"/>
        <v>43274</v>
      </c>
      <c r="Q1281" s="7" t="s">
        <v>1289</v>
      </c>
      <c r="R1281" s="7" t="s">
        <v>20</v>
      </c>
      <c r="S1281" s="7"/>
      <c r="T1281" s="7"/>
      <c r="U1281" s="7"/>
      <c r="V1281" s="7"/>
      <c r="X1281" s="26">
        <f t="shared" si="135"/>
        <v>43274</v>
      </c>
      <c r="Y1281" s="174" t="s">
        <v>1289</v>
      </c>
      <c r="Z1281" s="174" t="s">
        <v>20</v>
      </c>
      <c r="AA1281" s="174">
        <v>2.4</v>
      </c>
      <c r="AB1281" s="174">
        <v>0</v>
      </c>
      <c r="AC1281" s="174">
        <v>9.1999999999999993</v>
      </c>
      <c r="AD1281" s="174">
        <v>22</v>
      </c>
      <c r="AF1281" s="26" t="e">
        <f t="shared" si="136"/>
        <v>#VALUE!</v>
      </c>
      <c r="AG1281" s="7"/>
      <c r="AH1281" s="7"/>
      <c r="AI1281" s="7"/>
      <c r="AJ1281" s="7"/>
      <c r="AK1281" s="7"/>
      <c r="AL1281" s="7"/>
      <c r="AN1281" s="26" t="e">
        <f t="shared" si="137"/>
        <v>#VALUE!</v>
      </c>
      <c r="AO1281" s="7"/>
      <c r="AP1281" s="7"/>
      <c r="AQ1281" s="7"/>
      <c r="AR1281" s="7"/>
      <c r="AS1281" s="7"/>
      <c r="AT1281" s="7"/>
      <c r="AV1281" s="26" t="e">
        <f t="shared" si="138"/>
        <v>#VALUE!</v>
      </c>
      <c r="AW1281" s="7"/>
      <c r="AX1281" s="7"/>
      <c r="AY1281" s="7"/>
      <c r="AZ1281" s="7"/>
      <c r="BA1281" s="7"/>
      <c r="BB1281" s="7"/>
    </row>
    <row r="1282" spans="1:54" x14ac:dyDescent="0.45">
      <c r="A1282" s="48" t="str">
        <f t="shared" si="139"/>
        <v xml:space="preserve"> </v>
      </c>
      <c r="B1282" s="60"/>
      <c r="C1282" s="61" t="e">
        <f>INDEX(($I$12:$N$1473,$Q$12:$V$1473,$Y$12:$AD$1473),$A1282-VLOOKUP($C$3,$CA$3:$CC$10,3,FALSE)+1,3,VLOOKUP($C$3,$CA$3:$CB$10,2,FALSE))</f>
        <v>#VALUE!</v>
      </c>
      <c r="D1282" s="61" t="e">
        <f>INDEX(($I$12:$N$1473,$Q$12:$V$1473,$Y$12:$AD$1473),$A1282-VLOOKUP($C$3,$CA$3:$CC$10,3,FALSE)+1,4,VLOOKUP($C$3,$CA$3:$CB$10,2,FALSE))</f>
        <v>#VALUE!</v>
      </c>
      <c r="E1282" s="61" t="e">
        <f>INDEX(($I$12:$N$1473,$Q$12:$V$1473,$Y$12:$AD$1473),$A1282-VLOOKUP($C$3,$CA$3:$CC$10,3,FALSE)+1,5,VLOOKUP($C$3,$CA$3:$CB$10,2,FALSE))</f>
        <v>#VALUE!</v>
      </c>
      <c r="F1282" s="62" t="e">
        <f>INDEX(($I$12:$N$1473,$Q$12:$V$1473,$Y$12:$AD$1473),$A1282-VLOOKUP($C$3,$CA$3:$CC$10,3,FALSE)+1,6,VLOOKUP($C$3,$CA$3:$CB$10,2,FALSE))</f>
        <v>#VALUE!</v>
      </c>
      <c r="G1282" s="30"/>
      <c r="H1282" s="26">
        <f t="shared" si="133"/>
        <v>43275</v>
      </c>
      <c r="I1282" s="7" t="s">
        <v>1290</v>
      </c>
      <c r="J1282" s="7" t="s">
        <v>20</v>
      </c>
      <c r="K1282" s="7">
        <v>0</v>
      </c>
      <c r="L1282" s="7"/>
      <c r="M1282" s="7">
        <v>14.4</v>
      </c>
      <c r="N1282" s="7">
        <v>23.5</v>
      </c>
      <c r="P1282" s="26">
        <f t="shared" si="134"/>
        <v>43275</v>
      </c>
      <c r="Q1282" s="7" t="s">
        <v>1290</v>
      </c>
      <c r="R1282" s="7" t="s">
        <v>20</v>
      </c>
      <c r="S1282" s="7"/>
      <c r="T1282" s="7"/>
      <c r="U1282" s="7"/>
      <c r="V1282" s="7"/>
      <c r="X1282" s="26">
        <f t="shared" si="135"/>
        <v>43275</v>
      </c>
      <c r="Y1282" s="174" t="s">
        <v>1290</v>
      </c>
      <c r="Z1282" s="174" t="s">
        <v>20</v>
      </c>
      <c r="AA1282" s="174">
        <v>0</v>
      </c>
      <c r="AB1282" s="174">
        <v>0</v>
      </c>
      <c r="AC1282" s="174">
        <v>13.3</v>
      </c>
      <c r="AD1282" s="174">
        <v>22.9</v>
      </c>
      <c r="AF1282" s="26" t="e">
        <f t="shared" si="136"/>
        <v>#VALUE!</v>
      </c>
      <c r="AG1282" s="7"/>
      <c r="AH1282" s="7"/>
      <c r="AI1282" s="7"/>
      <c r="AJ1282" s="7"/>
      <c r="AK1282" s="7"/>
      <c r="AL1282" s="7"/>
      <c r="AN1282" s="26" t="e">
        <f t="shared" si="137"/>
        <v>#VALUE!</v>
      </c>
      <c r="AO1282" s="7"/>
      <c r="AP1282" s="7"/>
      <c r="AQ1282" s="7"/>
      <c r="AR1282" s="7"/>
      <c r="AS1282" s="7"/>
      <c r="AT1282" s="7"/>
      <c r="AV1282" s="26" t="e">
        <f t="shared" si="138"/>
        <v>#VALUE!</v>
      </c>
      <c r="AW1282" s="7"/>
      <c r="AX1282" s="7"/>
      <c r="AY1282" s="7"/>
      <c r="AZ1282" s="7"/>
      <c r="BA1282" s="7"/>
      <c r="BB1282" s="7"/>
    </row>
    <row r="1283" spans="1:54" x14ac:dyDescent="0.45">
      <c r="A1283" s="48" t="str">
        <f t="shared" si="139"/>
        <v xml:space="preserve"> </v>
      </c>
      <c r="B1283" s="60"/>
      <c r="C1283" s="61" t="e">
        <f>INDEX(($I$12:$N$1473,$Q$12:$V$1473,$Y$12:$AD$1473),$A1283-VLOOKUP($C$3,$CA$3:$CC$10,3,FALSE)+1,3,VLOOKUP($C$3,$CA$3:$CB$10,2,FALSE))</f>
        <v>#VALUE!</v>
      </c>
      <c r="D1283" s="61" t="e">
        <f>INDEX(($I$12:$N$1473,$Q$12:$V$1473,$Y$12:$AD$1473),$A1283-VLOOKUP($C$3,$CA$3:$CC$10,3,FALSE)+1,4,VLOOKUP($C$3,$CA$3:$CB$10,2,FALSE))</f>
        <v>#VALUE!</v>
      </c>
      <c r="E1283" s="61" t="e">
        <f>INDEX(($I$12:$N$1473,$Q$12:$V$1473,$Y$12:$AD$1473),$A1283-VLOOKUP($C$3,$CA$3:$CC$10,3,FALSE)+1,5,VLOOKUP($C$3,$CA$3:$CB$10,2,FALSE))</f>
        <v>#VALUE!</v>
      </c>
      <c r="F1283" s="62" t="e">
        <f>INDEX(($I$12:$N$1473,$Q$12:$V$1473,$Y$12:$AD$1473),$A1283-VLOOKUP($C$3,$CA$3:$CC$10,3,FALSE)+1,6,VLOOKUP($C$3,$CA$3:$CB$10,2,FALSE))</f>
        <v>#VALUE!</v>
      </c>
      <c r="G1283" s="30"/>
      <c r="H1283" s="26">
        <f t="shared" si="133"/>
        <v>43276</v>
      </c>
      <c r="I1283" s="7" t="s">
        <v>1291</v>
      </c>
      <c r="J1283" s="7" t="s">
        <v>20</v>
      </c>
      <c r="K1283" s="7">
        <v>0</v>
      </c>
      <c r="L1283" s="7"/>
      <c r="M1283" s="7">
        <v>13.9</v>
      </c>
      <c r="N1283" s="7">
        <v>25.8</v>
      </c>
      <c r="P1283" s="26">
        <f t="shared" si="134"/>
        <v>43276</v>
      </c>
      <c r="Q1283" s="7" t="s">
        <v>1291</v>
      </c>
      <c r="R1283" s="7" t="s">
        <v>20</v>
      </c>
      <c r="S1283" s="7"/>
      <c r="T1283" s="7"/>
      <c r="U1283" s="7"/>
      <c r="V1283" s="7"/>
      <c r="X1283" s="26">
        <f t="shared" si="135"/>
        <v>43276</v>
      </c>
      <c r="Y1283" s="174" t="s">
        <v>1291</v>
      </c>
      <c r="Z1283" s="174" t="s">
        <v>20</v>
      </c>
      <c r="AA1283" s="174">
        <v>0</v>
      </c>
      <c r="AB1283" s="174">
        <v>0</v>
      </c>
      <c r="AC1283" s="174">
        <v>13</v>
      </c>
      <c r="AD1283" s="174">
        <v>24.6</v>
      </c>
      <c r="AF1283" s="26" t="e">
        <f t="shared" si="136"/>
        <v>#VALUE!</v>
      </c>
      <c r="AG1283" s="7"/>
      <c r="AH1283" s="7"/>
      <c r="AI1283" s="7"/>
      <c r="AJ1283" s="7"/>
      <c r="AK1283" s="7"/>
      <c r="AL1283" s="7"/>
      <c r="AN1283" s="26" t="e">
        <f t="shared" si="137"/>
        <v>#VALUE!</v>
      </c>
      <c r="AO1283" s="7"/>
      <c r="AP1283" s="7"/>
      <c r="AQ1283" s="7"/>
      <c r="AR1283" s="7"/>
      <c r="AS1283" s="7"/>
      <c r="AT1283" s="7"/>
      <c r="AV1283" s="26" t="e">
        <f t="shared" si="138"/>
        <v>#VALUE!</v>
      </c>
      <c r="AW1283" s="7"/>
      <c r="AX1283" s="7"/>
      <c r="AY1283" s="7"/>
      <c r="AZ1283" s="7"/>
      <c r="BA1283" s="7"/>
      <c r="BB1283" s="7"/>
    </row>
    <row r="1284" spans="1:54" x14ac:dyDescent="0.45">
      <c r="A1284" s="48" t="str">
        <f t="shared" si="139"/>
        <v xml:space="preserve"> </v>
      </c>
      <c r="B1284" s="60"/>
      <c r="C1284" s="61" t="e">
        <f>INDEX(($I$12:$N$1473,$Q$12:$V$1473,$Y$12:$AD$1473),$A1284-VLOOKUP($C$3,$CA$3:$CC$10,3,FALSE)+1,3,VLOOKUP($C$3,$CA$3:$CB$10,2,FALSE))</f>
        <v>#VALUE!</v>
      </c>
      <c r="D1284" s="61" t="e">
        <f>INDEX(($I$12:$N$1473,$Q$12:$V$1473,$Y$12:$AD$1473),$A1284-VLOOKUP($C$3,$CA$3:$CC$10,3,FALSE)+1,4,VLOOKUP($C$3,$CA$3:$CB$10,2,FALSE))</f>
        <v>#VALUE!</v>
      </c>
      <c r="E1284" s="61" t="e">
        <f>INDEX(($I$12:$N$1473,$Q$12:$V$1473,$Y$12:$AD$1473),$A1284-VLOOKUP($C$3,$CA$3:$CC$10,3,FALSE)+1,5,VLOOKUP($C$3,$CA$3:$CB$10,2,FALSE))</f>
        <v>#VALUE!</v>
      </c>
      <c r="F1284" s="62" t="e">
        <f>INDEX(($I$12:$N$1473,$Q$12:$V$1473,$Y$12:$AD$1473),$A1284-VLOOKUP($C$3,$CA$3:$CC$10,3,FALSE)+1,6,VLOOKUP($C$3,$CA$3:$CB$10,2,FALSE))</f>
        <v>#VALUE!</v>
      </c>
      <c r="G1284" s="30"/>
      <c r="H1284" s="26">
        <f t="shared" si="133"/>
        <v>43277</v>
      </c>
      <c r="I1284" s="7" t="s">
        <v>1292</v>
      </c>
      <c r="J1284" s="7" t="s">
        <v>20</v>
      </c>
      <c r="K1284" s="7">
        <v>0</v>
      </c>
      <c r="L1284" s="7"/>
      <c r="M1284" s="7">
        <v>16.100000000000001</v>
      </c>
      <c r="N1284" s="7">
        <v>28.2</v>
      </c>
      <c r="P1284" s="26">
        <f t="shared" si="134"/>
        <v>43277</v>
      </c>
      <c r="Q1284" s="7" t="s">
        <v>1292</v>
      </c>
      <c r="R1284" s="7" t="s">
        <v>20</v>
      </c>
      <c r="S1284" s="7"/>
      <c r="T1284" s="7"/>
      <c r="U1284" s="7"/>
      <c r="V1284" s="7"/>
      <c r="X1284" s="26">
        <f t="shared" si="135"/>
        <v>43277</v>
      </c>
      <c r="Y1284" s="174" t="s">
        <v>1292</v>
      </c>
      <c r="Z1284" s="174" t="s">
        <v>20</v>
      </c>
      <c r="AA1284" s="174">
        <v>0</v>
      </c>
      <c r="AB1284" s="174">
        <v>0</v>
      </c>
      <c r="AC1284" s="174">
        <v>14.7</v>
      </c>
      <c r="AD1284" s="174">
        <v>27.1</v>
      </c>
      <c r="AF1284" s="26" t="e">
        <f t="shared" si="136"/>
        <v>#VALUE!</v>
      </c>
      <c r="AG1284" s="7"/>
      <c r="AH1284" s="7"/>
      <c r="AI1284" s="7"/>
      <c r="AJ1284" s="7"/>
      <c r="AK1284" s="7"/>
      <c r="AL1284" s="7"/>
      <c r="AN1284" s="26" t="e">
        <f t="shared" si="137"/>
        <v>#VALUE!</v>
      </c>
      <c r="AO1284" s="7"/>
      <c r="AP1284" s="7"/>
      <c r="AQ1284" s="7"/>
      <c r="AR1284" s="7"/>
      <c r="AS1284" s="7"/>
      <c r="AT1284" s="7"/>
      <c r="AV1284" s="26" t="e">
        <f t="shared" si="138"/>
        <v>#VALUE!</v>
      </c>
      <c r="AW1284" s="7"/>
      <c r="AX1284" s="7"/>
      <c r="AY1284" s="7"/>
      <c r="AZ1284" s="7"/>
      <c r="BA1284" s="7"/>
      <c r="BB1284" s="7"/>
    </row>
    <row r="1285" spans="1:54" x14ac:dyDescent="0.45">
      <c r="A1285" s="48" t="str">
        <f t="shared" si="139"/>
        <v xml:space="preserve"> </v>
      </c>
      <c r="B1285" s="60"/>
      <c r="C1285" s="61" t="e">
        <f>INDEX(($I$12:$N$1473,$Q$12:$V$1473,$Y$12:$AD$1473),$A1285-VLOOKUP($C$3,$CA$3:$CC$10,3,FALSE)+1,3,VLOOKUP($C$3,$CA$3:$CB$10,2,FALSE))</f>
        <v>#VALUE!</v>
      </c>
      <c r="D1285" s="61" t="e">
        <f>INDEX(($I$12:$N$1473,$Q$12:$V$1473,$Y$12:$AD$1473),$A1285-VLOOKUP($C$3,$CA$3:$CC$10,3,FALSE)+1,4,VLOOKUP($C$3,$CA$3:$CB$10,2,FALSE))</f>
        <v>#VALUE!</v>
      </c>
      <c r="E1285" s="61" t="e">
        <f>INDEX(($I$12:$N$1473,$Q$12:$V$1473,$Y$12:$AD$1473),$A1285-VLOOKUP($C$3,$CA$3:$CC$10,3,FALSE)+1,5,VLOOKUP($C$3,$CA$3:$CB$10,2,FALSE))</f>
        <v>#VALUE!</v>
      </c>
      <c r="F1285" s="62" t="e">
        <f>INDEX(($I$12:$N$1473,$Q$12:$V$1473,$Y$12:$AD$1473),$A1285-VLOOKUP($C$3,$CA$3:$CC$10,3,FALSE)+1,6,VLOOKUP($C$3,$CA$3:$CB$10,2,FALSE))</f>
        <v>#VALUE!</v>
      </c>
      <c r="G1285" s="30"/>
      <c r="H1285" s="26">
        <f t="shared" si="133"/>
        <v>43278</v>
      </c>
      <c r="I1285" s="7" t="s">
        <v>1293</v>
      </c>
      <c r="J1285" s="7" t="s">
        <v>20</v>
      </c>
      <c r="K1285" s="7">
        <v>0</v>
      </c>
      <c r="L1285" s="7"/>
      <c r="M1285" s="7">
        <v>15.9</v>
      </c>
      <c r="N1285" s="7">
        <v>29.8</v>
      </c>
      <c r="P1285" s="26">
        <f t="shared" si="134"/>
        <v>43278</v>
      </c>
      <c r="Q1285" s="7" t="s">
        <v>1293</v>
      </c>
      <c r="R1285" s="7" t="s">
        <v>20</v>
      </c>
      <c r="S1285" s="7"/>
      <c r="T1285" s="7"/>
      <c r="U1285" s="7"/>
      <c r="V1285" s="7"/>
      <c r="X1285" s="26">
        <f t="shared" si="135"/>
        <v>43278</v>
      </c>
      <c r="Y1285" s="174" t="s">
        <v>1293</v>
      </c>
      <c r="Z1285" s="174" t="s">
        <v>20</v>
      </c>
      <c r="AA1285" s="174">
        <v>0</v>
      </c>
      <c r="AB1285" s="174">
        <v>0</v>
      </c>
      <c r="AC1285" s="174">
        <v>14.9</v>
      </c>
      <c r="AD1285" s="174">
        <v>28.6</v>
      </c>
      <c r="AF1285" s="26" t="e">
        <f t="shared" si="136"/>
        <v>#VALUE!</v>
      </c>
      <c r="AG1285" s="7"/>
      <c r="AH1285" s="7"/>
      <c r="AI1285" s="7"/>
      <c r="AJ1285" s="7"/>
      <c r="AK1285" s="7"/>
      <c r="AL1285" s="7"/>
      <c r="AN1285" s="26" t="e">
        <f t="shared" si="137"/>
        <v>#VALUE!</v>
      </c>
      <c r="AO1285" s="7"/>
      <c r="AP1285" s="7"/>
      <c r="AQ1285" s="7"/>
      <c r="AR1285" s="7"/>
      <c r="AS1285" s="7"/>
      <c r="AT1285" s="7"/>
      <c r="AV1285" s="26" t="e">
        <f t="shared" si="138"/>
        <v>#VALUE!</v>
      </c>
      <c r="AW1285" s="7"/>
      <c r="AX1285" s="7"/>
      <c r="AY1285" s="7"/>
      <c r="AZ1285" s="7"/>
      <c r="BA1285" s="7"/>
      <c r="BB1285" s="7"/>
    </row>
    <row r="1286" spans="1:54" x14ac:dyDescent="0.45">
      <c r="A1286" s="48" t="str">
        <f t="shared" si="139"/>
        <v xml:space="preserve"> </v>
      </c>
      <c r="B1286" s="60"/>
      <c r="C1286" s="61" t="e">
        <f>INDEX(($I$12:$N$1473,$Q$12:$V$1473,$Y$12:$AD$1473),$A1286-VLOOKUP($C$3,$CA$3:$CC$10,3,FALSE)+1,3,VLOOKUP($C$3,$CA$3:$CB$10,2,FALSE))</f>
        <v>#VALUE!</v>
      </c>
      <c r="D1286" s="61" t="e">
        <f>INDEX(($I$12:$N$1473,$Q$12:$V$1473,$Y$12:$AD$1473),$A1286-VLOOKUP($C$3,$CA$3:$CC$10,3,FALSE)+1,4,VLOOKUP($C$3,$CA$3:$CB$10,2,FALSE))</f>
        <v>#VALUE!</v>
      </c>
      <c r="E1286" s="61" t="e">
        <f>INDEX(($I$12:$N$1473,$Q$12:$V$1473,$Y$12:$AD$1473),$A1286-VLOOKUP($C$3,$CA$3:$CC$10,3,FALSE)+1,5,VLOOKUP($C$3,$CA$3:$CB$10,2,FALSE))</f>
        <v>#VALUE!</v>
      </c>
      <c r="F1286" s="62" t="e">
        <f>INDEX(($I$12:$N$1473,$Q$12:$V$1473,$Y$12:$AD$1473),$A1286-VLOOKUP($C$3,$CA$3:$CC$10,3,FALSE)+1,6,VLOOKUP($C$3,$CA$3:$CB$10,2,FALSE))</f>
        <v>#VALUE!</v>
      </c>
      <c r="G1286" s="30"/>
      <c r="H1286" s="26">
        <f t="shared" si="133"/>
        <v>43279</v>
      </c>
      <c r="I1286" s="7" t="s">
        <v>1294</v>
      </c>
      <c r="J1286" s="7" t="s">
        <v>20</v>
      </c>
      <c r="K1286" s="7">
        <v>0</v>
      </c>
      <c r="L1286" s="7"/>
      <c r="M1286" s="7">
        <v>17.2</v>
      </c>
      <c r="N1286" s="7">
        <v>29.2</v>
      </c>
      <c r="P1286" s="26">
        <f t="shared" si="134"/>
        <v>43279</v>
      </c>
      <c r="Q1286" s="7" t="s">
        <v>1294</v>
      </c>
      <c r="R1286" s="7" t="s">
        <v>20</v>
      </c>
      <c r="S1286" s="7"/>
      <c r="T1286" s="7"/>
      <c r="U1286" s="7"/>
      <c r="V1286" s="7"/>
      <c r="X1286" s="26">
        <f t="shared" si="135"/>
        <v>43279</v>
      </c>
      <c r="Y1286" s="174" t="s">
        <v>1294</v>
      </c>
      <c r="Z1286" s="174" t="s">
        <v>20</v>
      </c>
      <c r="AA1286" s="174">
        <v>0</v>
      </c>
      <c r="AB1286" s="174">
        <v>0</v>
      </c>
      <c r="AC1286" s="174">
        <v>16.5</v>
      </c>
      <c r="AD1286" s="174">
        <v>27.7</v>
      </c>
      <c r="AF1286" s="26" t="e">
        <f t="shared" si="136"/>
        <v>#VALUE!</v>
      </c>
      <c r="AG1286" s="7"/>
      <c r="AH1286" s="7"/>
      <c r="AI1286" s="7"/>
      <c r="AJ1286" s="7"/>
      <c r="AK1286" s="7"/>
      <c r="AL1286" s="7"/>
      <c r="AN1286" s="26" t="e">
        <f t="shared" si="137"/>
        <v>#VALUE!</v>
      </c>
      <c r="AO1286" s="7"/>
      <c r="AP1286" s="7"/>
      <c r="AQ1286" s="7"/>
      <c r="AR1286" s="7"/>
      <c r="AS1286" s="7"/>
      <c r="AT1286" s="7"/>
      <c r="AV1286" s="26" t="e">
        <f t="shared" si="138"/>
        <v>#VALUE!</v>
      </c>
      <c r="AW1286" s="7"/>
      <c r="AX1286" s="7"/>
      <c r="AY1286" s="7"/>
      <c r="AZ1286" s="7"/>
      <c r="BA1286" s="7"/>
      <c r="BB1286" s="7"/>
    </row>
    <row r="1287" spans="1:54" x14ac:dyDescent="0.45">
      <c r="A1287" s="48" t="str">
        <f t="shared" si="139"/>
        <v xml:space="preserve"> </v>
      </c>
      <c r="B1287" s="60"/>
      <c r="C1287" s="61" t="e">
        <f>INDEX(($I$12:$N$1473,$Q$12:$V$1473,$Y$12:$AD$1473),$A1287-VLOOKUP($C$3,$CA$3:$CC$10,3,FALSE)+1,3,VLOOKUP($C$3,$CA$3:$CB$10,2,FALSE))</f>
        <v>#VALUE!</v>
      </c>
      <c r="D1287" s="61" t="e">
        <f>INDEX(($I$12:$N$1473,$Q$12:$V$1473,$Y$12:$AD$1473),$A1287-VLOOKUP($C$3,$CA$3:$CC$10,3,FALSE)+1,4,VLOOKUP($C$3,$CA$3:$CB$10,2,FALSE))</f>
        <v>#VALUE!</v>
      </c>
      <c r="E1287" s="61" t="e">
        <f>INDEX(($I$12:$N$1473,$Q$12:$V$1473,$Y$12:$AD$1473),$A1287-VLOOKUP($C$3,$CA$3:$CC$10,3,FALSE)+1,5,VLOOKUP($C$3,$CA$3:$CB$10,2,FALSE))</f>
        <v>#VALUE!</v>
      </c>
      <c r="F1287" s="62" t="e">
        <f>INDEX(($I$12:$N$1473,$Q$12:$V$1473,$Y$12:$AD$1473),$A1287-VLOOKUP($C$3,$CA$3:$CC$10,3,FALSE)+1,6,VLOOKUP($C$3,$CA$3:$CB$10,2,FALSE))</f>
        <v>#VALUE!</v>
      </c>
      <c r="G1287" s="30"/>
      <c r="H1287" s="26">
        <f t="shared" si="133"/>
        <v>43280</v>
      </c>
      <c r="I1287" s="7" t="s">
        <v>1295</v>
      </c>
      <c r="J1287" s="7" t="s">
        <v>20</v>
      </c>
      <c r="K1287" s="7">
        <v>0</v>
      </c>
      <c r="L1287" s="7"/>
      <c r="M1287" s="7">
        <v>18.600000000000001</v>
      </c>
      <c r="N1287" s="7">
        <v>29.7</v>
      </c>
      <c r="P1287" s="26">
        <f t="shared" si="134"/>
        <v>43280</v>
      </c>
      <c r="Q1287" s="7" t="s">
        <v>1295</v>
      </c>
      <c r="R1287" s="7" t="s">
        <v>20</v>
      </c>
      <c r="S1287" s="7"/>
      <c r="T1287" s="7"/>
      <c r="U1287" s="7"/>
      <c r="V1287" s="7"/>
      <c r="X1287" s="26">
        <f t="shared" si="135"/>
        <v>43280</v>
      </c>
      <c r="Y1287" s="174" t="s">
        <v>1295</v>
      </c>
      <c r="Z1287" s="174" t="s">
        <v>20</v>
      </c>
      <c r="AA1287" s="174">
        <v>0</v>
      </c>
      <c r="AB1287" s="174">
        <v>0</v>
      </c>
      <c r="AC1287" s="174">
        <v>17.600000000000001</v>
      </c>
      <c r="AD1287" s="174">
        <v>29.4</v>
      </c>
      <c r="AF1287" s="26" t="e">
        <f t="shared" si="136"/>
        <v>#VALUE!</v>
      </c>
      <c r="AG1287" s="7"/>
      <c r="AH1287" s="7"/>
      <c r="AI1287" s="7"/>
      <c r="AJ1287" s="7"/>
      <c r="AK1287" s="7"/>
      <c r="AL1287" s="7"/>
      <c r="AN1287" s="26" t="e">
        <f t="shared" si="137"/>
        <v>#VALUE!</v>
      </c>
      <c r="AO1287" s="7"/>
      <c r="AP1287" s="7"/>
      <c r="AQ1287" s="7"/>
      <c r="AR1287" s="7"/>
      <c r="AS1287" s="7"/>
      <c r="AT1287" s="7"/>
      <c r="AV1287" s="26" t="e">
        <f t="shared" si="138"/>
        <v>#VALUE!</v>
      </c>
      <c r="AW1287" s="7"/>
      <c r="AX1287" s="7"/>
      <c r="AY1287" s="7"/>
      <c r="AZ1287" s="7"/>
      <c r="BA1287" s="7"/>
      <c r="BB1287" s="7"/>
    </row>
    <row r="1288" spans="1:54" x14ac:dyDescent="0.45">
      <c r="A1288" s="48" t="str">
        <f t="shared" si="139"/>
        <v xml:space="preserve"> </v>
      </c>
      <c r="B1288" s="60"/>
      <c r="C1288" s="61" t="e">
        <f>INDEX(($I$12:$N$1473,$Q$12:$V$1473,$Y$12:$AD$1473),$A1288-VLOOKUP($C$3,$CA$3:$CC$10,3,FALSE)+1,3,VLOOKUP($C$3,$CA$3:$CB$10,2,FALSE))</f>
        <v>#VALUE!</v>
      </c>
      <c r="D1288" s="61" t="e">
        <f>INDEX(($I$12:$N$1473,$Q$12:$V$1473,$Y$12:$AD$1473),$A1288-VLOOKUP($C$3,$CA$3:$CC$10,3,FALSE)+1,4,VLOOKUP($C$3,$CA$3:$CB$10,2,FALSE))</f>
        <v>#VALUE!</v>
      </c>
      <c r="E1288" s="61" t="e">
        <f>INDEX(($I$12:$N$1473,$Q$12:$V$1473,$Y$12:$AD$1473),$A1288-VLOOKUP($C$3,$CA$3:$CC$10,3,FALSE)+1,5,VLOOKUP($C$3,$CA$3:$CB$10,2,FALSE))</f>
        <v>#VALUE!</v>
      </c>
      <c r="F1288" s="62" t="e">
        <f>INDEX(($I$12:$N$1473,$Q$12:$V$1473,$Y$12:$AD$1473),$A1288-VLOOKUP($C$3,$CA$3:$CC$10,3,FALSE)+1,6,VLOOKUP($C$3,$CA$3:$CB$10,2,FALSE))</f>
        <v>#VALUE!</v>
      </c>
      <c r="G1288" s="30"/>
      <c r="H1288" s="26">
        <f t="shared" si="133"/>
        <v>43281</v>
      </c>
      <c r="I1288" s="7" t="s">
        <v>1296</v>
      </c>
      <c r="J1288" s="7" t="s">
        <v>20</v>
      </c>
      <c r="K1288" s="7">
        <v>0</v>
      </c>
      <c r="L1288" s="7"/>
      <c r="M1288" s="7">
        <v>18.399999999999999</v>
      </c>
      <c r="N1288" s="7">
        <v>33</v>
      </c>
      <c r="P1288" s="26">
        <f t="shared" si="134"/>
        <v>43281</v>
      </c>
      <c r="Q1288" s="7" t="s">
        <v>1296</v>
      </c>
      <c r="R1288" s="7" t="s">
        <v>20</v>
      </c>
      <c r="S1288" s="7"/>
      <c r="T1288" s="7"/>
      <c r="U1288" s="7"/>
      <c r="V1288" s="7"/>
      <c r="X1288" s="26">
        <f t="shared" si="135"/>
        <v>43281</v>
      </c>
      <c r="Y1288" s="174" t="s">
        <v>1296</v>
      </c>
      <c r="Z1288" s="174" t="s">
        <v>20</v>
      </c>
      <c r="AA1288" s="174">
        <v>0</v>
      </c>
      <c r="AB1288" s="174">
        <v>0</v>
      </c>
      <c r="AC1288" s="174">
        <v>18.2</v>
      </c>
      <c r="AD1288" s="174">
        <v>31.2</v>
      </c>
      <c r="AF1288" s="26" t="e">
        <f t="shared" si="136"/>
        <v>#VALUE!</v>
      </c>
      <c r="AG1288" s="7"/>
      <c r="AH1288" s="7"/>
      <c r="AI1288" s="7"/>
      <c r="AJ1288" s="7"/>
      <c r="AK1288" s="7"/>
      <c r="AL1288" s="7"/>
      <c r="AN1288" s="26" t="e">
        <f t="shared" si="137"/>
        <v>#VALUE!</v>
      </c>
      <c r="AO1288" s="7"/>
      <c r="AP1288" s="7"/>
      <c r="AQ1288" s="7"/>
      <c r="AR1288" s="7"/>
      <c r="AS1288" s="7"/>
      <c r="AT1288" s="7"/>
      <c r="AV1288" s="26" t="e">
        <f t="shared" si="138"/>
        <v>#VALUE!</v>
      </c>
      <c r="AW1288" s="7"/>
      <c r="AX1288" s="7"/>
      <c r="AY1288" s="7"/>
      <c r="AZ1288" s="7"/>
      <c r="BA1288" s="7"/>
      <c r="BB1288" s="7"/>
    </row>
    <row r="1289" spans="1:54" x14ac:dyDescent="0.45">
      <c r="A1289" s="48" t="str">
        <f t="shared" si="139"/>
        <v xml:space="preserve"> </v>
      </c>
      <c r="B1289" s="60"/>
      <c r="C1289" s="61" t="e">
        <f>INDEX(($I$12:$N$1473,$Q$12:$V$1473,$Y$12:$AD$1473),$A1289-VLOOKUP($C$3,$CA$3:$CC$10,3,FALSE)+1,3,VLOOKUP($C$3,$CA$3:$CB$10,2,FALSE))</f>
        <v>#VALUE!</v>
      </c>
      <c r="D1289" s="61" t="e">
        <f>INDEX(($I$12:$N$1473,$Q$12:$V$1473,$Y$12:$AD$1473),$A1289-VLOOKUP($C$3,$CA$3:$CC$10,3,FALSE)+1,4,VLOOKUP($C$3,$CA$3:$CB$10,2,FALSE))</f>
        <v>#VALUE!</v>
      </c>
      <c r="E1289" s="61" t="e">
        <f>INDEX(($I$12:$N$1473,$Q$12:$V$1473,$Y$12:$AD$1473),$A1289-VLOOKUP($C$3,$CA$3:$CC$10,3,FALSE)+1,5,VLOOKUP($C$3,$CA$3:$CB$10,2,FALSE))</f>
        <v>#VALUE!</v>
      </c>
      <c r="F1289" s="62" t="e">
        <f>INDEX(($I$12:$N$1473,$Q$12:$V$1473,$Y$12:$AD$1473),$A1289-VLOOKUP($C$3,$CA$3:$CC$10,3,FALSE)+1,6,VLOOKUP($C$3,$CA$3:$CB$10,2,FALSE))</f>
        <v>#VALUE!</v>
      </c>
      <c r="G1289" s="30"/>
      <c r="H1289" s="26">
        <f t="shared" si="133"/>
        <v>43282</v>
      </c>
      <c r="I1289" s="7" t="s">
        <v>1297</v>
      </c>
      <c r="J1289" s="7" t="s">
        <v>20</v>
      </c>
      <c r="K1289" s="7">
        <v>0</v>
      </c>
      <c r="L1289" s="7"/>
      <c r="M1289" s="7">
        <v>21.7</v>
      </c>
      <c r="N1289" s="7">
        <v>33.799999999999997</v>
      </c>
      <c r="P1289" s="26">
        <f t="shared" si="134"/>
        <v>43282</v>
      </c>
      <c r="Q1289" s="7" t="s">
        <v>1297</v>
      </c>
      <c r="R1289" s="7" t="s">
        <v>20</v>
      </c>
      <c r="S1289" s="7"/>
      <c r="T1289" s="7"/>
      <c r="U1289" s="7"/>
      <c r="V1289" s="7"/>
      <c r="X1289" s="26">
        <f t="shared" si="135"/>
        <v>43282</v>
      </c>
      <c r="Y1289" s="174" t="s">
        <v>1297</v>
      </c>
      <c r="Z1289" s="174" t="s">
        <v>20</v>
      </c>
      <c r="AA1289" s="174">
        <v>0</v>
      </c>
      <c r="AB1289" s="174">
        <v>0</v>
      </c>
      <c r="AC1289" s="174">
        <v>19.899999999999999</v>
      </c>
      <c r="AD1289" s="174">
        <v>32.6</v>
      </c>
      <c r="AF1289" s="26" t="e">
        <f t="shared" si="136"/>
        <v>#VALUE!</v>
      </c>
      <c r="AG1289" s="7"/>
      <c r="AH1289" s="7"/>
      <c r="AI1289" s="7"/>
      <c r="AJ1289" s="7"/>
      <c r="AK1289" s="7"/>
      <c r="AL1289" s="7"/>
      <c r="AN1289" s="26" t="e">
        <f t="shared" si="137"/>
        <v>#VALUE!</v>
      </c>
      <c r="AO1289" s="7"/>
      <c r="AP1289" s="7"/>
      <c r="AQ1289" s="7"/>
      <c r="AR1289" s="7"/>
      <c r="AS1289" s="7"/>
      <c r="AT1289" s="7"/>
      <c r="AV1289" s="26" t="e">
        <f t="shared" si="138"/>
        <v>#VALUE!</v>
      </c>
      <c r="AW1289" s="7"/>
      <c r="AX1289" s="7"/>
      <c r="AY1289" s="7"/>
      <c r="AZ1289" s="7"/>
      <c r="BA1289" s="7"/>
      <c r="BB1289" s="7"/>
    </row>
    <row r="1290" spans="1:54" x14ac:dyDescent="0.45">
      <c r="A1290" s="48" t="str">
        <f t="shared" si="139"/>
        <v xml:space="preserve"> </v>
      </c>
      <c r="B1290" s="60"/>
      <c r="C1290" s="61" t="e">
        <f>INDEX(($I$12:$N$1473,$Q$12:$V$1473,$Y$12:$AD$1473),$A1290-VLOOKUP($C$3,$CA$3:$CC$10,3,FALSE)+1,3,VLOOKUP($C$3,$CA$3:$CB$10,2,FALSE))</f>
        <v>#VALUE!</v>
      </c>
      <c r="D1290" s="61" t="e">
        <f>INDEX(($I$12:$N$1473,$Q$12:$V$1473,$Y$12:$AD$1473),$A1290-VLOOKUP($C$3,$CA$3:$CC$10,3,FALSE)+1,4,VLOOKUP($C$3,$CA$3:$CB$10,2,FALSE))</f>
        <v>#VALUE!</v>
      </c>
      <c r="E1290" s="61" t="e">
        <f>INDEX(($I$12:$N$1473,$Q$12:$V$1473,$Y$12:$AD$1473),$A1290-VLOOKUP($C$3,$CA$3:$CC$10,3,FALSE)+1,5,VLOOKUP($C$3,$CA$3:$CB$10,2,FALSE))</f>
        <v>#VALUE!</v>
      </c>
      <c r="F1290" s="62" t="e">
        <f>INDEX(($I$12:$N$1473,$Q$12:$V$1473,$Y$12:$AD$1473),$A1290-VLOOKUP($C$3,$CA$3:$CC$10,3,FALSE)+1,6,VLOOKUP($C$3,$CA$3:$CB$10,2,FALSE))</f>
        <v>#VALUE!</v>
      </c>
      <c r="G1290" s="30"/>
      <c r="H1290" s="26">
        <f t="shared" si="133"/>
        <v>43283</v>
      </c>
      <c r="I1290" s="7" t="s">
        <v>1298</v>
      </c>
      <c r="J1290" s="7" t="s">
        <v>20</v>
      </c>
      <c r="K1290" s="7">
        <v>0</v>
      </c>
      <c r="L1290" s="7"/>
      <c r="M1290" s="7">
        <v>20.7</v>
      </c>
      <c r="N1290" s="7">
        <v>31.3</v>
      </c>
      <c r="P1290" s="26">
        <f t="shared" si="134"/>
        <v>43283</v>
      </c>
      <c r="Q1290" s="7" t="s">
        <v>1298</v>
      </c>
      <c r="R1290" s="7" t="s">
        <v>20</v>
      </c>
      <c r="S1290" s="7"/>
      <c r="T1290" s="7"/>
      <c r="U1290" s="7"/>
      <c r="V1290" s="7"/>
      <c r="X1290" s="26">
        <f t="shared" si="135"/>
        <v>43283</v>
      </c>
      <c r="Y1290" s="174" t="s">
        <v>1298</v>
      </c>
      <c r="Z1290" s="174" t="s">
        <v>20</v>
      </c>
      <c r="AA1290" s="174">
        <v>0</v>
      </c>
      <c r="AB1290" s="174">
        <v>0</v>
      </c>
      <c r="AC1290" s="174">
        <v>19.100000000000001</v>
      </c>
      <c r="AD1290" s="174">
        <v>29.4</v>
      </c>
      <c r="AF1290" s="26" t="e">
        <f t="shared" si="136"/>
        <v>#VALUE!</v>
      </c>
      <c r="AG1290" s="7"/>
      <c r="AH1290" s="7"/>
      <c r="AI1290" s="7"/>
      <c r="AJ1290" s="7"/>
      <c r="AK1290" s="7"/>
      <c r="AL1290" s="7"/>
      <c r="AN1290" s="26" t="e">
        <f t="shared" si="137"/>
        <v>#VALUE!</v>
      </c>
      <c r="AO1290" s="7"/>
      <c r="AP1290" s="7"/>
      <c r="AQ1290" s="7"/>
      <c r="AR1290" s="7"/>
      <c r="AS1290" s="7"/>
      <c r="AT1290" s="7"/>
      <c r="AV1290" s="26" t="e">
        <f t="shared" si="138"/>
        <v>#VALUE!</v>
      </c>
      <c r="AW1290" s="7"/>
      <c r="AX1290" s="7"/>
      <c r="AY1290" s="7"/>
      <c r="AZ1290" s="7"/>
      <c r="BA1290" s="7"/>
      <c r="BB1290" s="7"/>
    </row>
    <row r="1291" spans="1:54" x14ac:dyDescent="0.45">
      <c r="A1291" s="48" t="str">
        <f t="shared" si="139"/>
        <v xml:space="preserve"> </v>
      </c>
      <c r="B1291" s="60"/>
      <c r="C1291" s="61" t="e">
        <f>INDEX(($I$12:$N$1473,$Q$12:$V$1473,$Y$12:$AD$1473),$A1291-VLOOKUP($C$3,$CA$3:$CC$10,3,FALSE)+1,3,VLOOKUP($C$3,$CA$3:$CB$10,2,FALSE))</f>
        <v>#VALUE!</v>
      </c>
      <c r="D1291" s="61" t="e">
        <f>INDEX(($I$12:$N$1473,$Q$12:$V$1473,$Y$12:$AD$1473),$A1291-VLOOKUP($C$3,$CA$3:$CC$10,3,FALSE)+1,4,VLOOKUP($C$3,$CA$3:$CB$10,2,FALSE))</f>
        <v>#VALUE!</v>
      </c>
      <c r="E1291" s="61" t="e">
        <f>INDEX(($I$12:$N$1473,$Q$12:$V$1473,$Y$12:$AD$1473),$A1291-VLOOKUP($C$3,$CA$3:$CC$10,3,FALSE)+1,5,VLOOKUP($C$3,$CA$3:$CB$10,2,FALSE))</f>
        <v>#VALUE!</v>
      </c>
      <c r="F1291" s="62" t="e">
        <f>INDEX(($I$12:$N$1473,$Q$12:$V$1473,$Y$12:$AD$1473),$A1291-VLOOKUP($C$3,$CA$3:$CC$10,3,FALSE)+1,6,VLOOKUP($C$3,$CA$3:$CB$10,2,FALSE))</f>
        <v>#VALUE!</v>
      </c>
      <c r="G1291" s="30"/>
      <c r="H1291" s="26">
        <f t="shared" si="133"/>
        <v>43284</v>
      </c>
      <c r="I1291" s="7" t="s">
        <v>1299</v>
      </c>
      <c r="J1291" s="7" t="s">
        <v>20</v>
      </c>
      <c r="K1291" s="7">
        <v>0</v>
      </c>
      <c r="L1291" s="7"/>
      <c r="M1291" s="7">
        <v>19.899999999999999</v>
      </c>
      <c r="N1291" s="7">
        <v>30.5</v>
      </c>
      <c r="P1291" s="26">
        <f t="shared" si="134"/>
        <v>43284</v>
      </c>
      <c r="Q1291" s="7" t="s">
        <v>1299</v>
      </c>
      <c r="R1291" s="7" t="s">
        <v>20</v>
      </c>
      <c r="S1291" s="7"/>
      <c r="T1291" s="7"/>
      <c r="U1291" s="7"/>
      <c r="V1291" s="7"/>
      <c r="X1291" s="26">
        <f t="shared" si="135"/>
        <v>43284</v>
      </c>
      <c r="Y1291" s="174" t="s">
        <v>1299</v>
      </c>
      <c r="Z1291" s="174" t="s">
        <v>20</v>
      </c>
      <c r="AA1291" s="174">
        <v>0</v>
      </c>
      <c r="AB1291" s="174">
        <v>0</v>
      </c>
      <c r="AC1291" s="174">
        <v>16.3</v>
      </c>
      <c r="AD1291" s="174">
        <v>30.7</v>
      </c>
      <c r="AF1291" s="26" t="e">
        <f t="shared" si="136"/>
        <v>#VALUE!</v>
      </c>
      <c r="AG1291" s="7"/>
      <c r="AH1291" s="7"/>
      <c r="AI1291" s="7"/>
      <c r="AJ1291" s="7"/>
      <c r="AK1291" s="7"/>
      <c r="AL1291" s="7"/>
      <c r="AN1291" s="26" t="e">
        <f t="shared" si="137"/>
        <v>#VALUE!</v>
      </c>
      <c r="AO1291" s="7"/>
      <c r="AP1291" s="7"/>
      <c r="AQ1291" s="7"/>
      <c r="AR1291" s="7"/>
      <c r="AS1291" s="7"/>
      <c r="AT1291" s="7"/>
      <c r="AV1291" s="26" t="e">
        <f t="shared" si="138"/>
        <v>#VALUE!</v>
      </c>
      <c r="AW1291" s="7"/>
      <c r="AX1291" s="7"/>
      <c r="AY1291" s="7"/>
      <c r="AZ1291" s="7"/>
      <c r="BA1291" s="7"/>
      <c r="BB1291" s="7"/>
    </row>
    <row r="1292" spans="1:54" x14ac:dyDescent="0.45">
      <c r="A1292" s="48" t="str">
        <f t="shared" si="139"/>
        <v xml:space="preserve"> </v>
      </c>
      <c r="B1292" s="60"/>
      <c r="C1292" s="61" t="e">
        <f>INDEX(($I$12:$N$1473,$Q$12:$V$1473,$Y$12:$AD$1473),$A1292-VLOOKUP($C$3,$CA$3:$CC$10,3,FALSE)+1,3,VLOOKUP($C$3,$CA$3:$CB$10,2,FALSE))</f>
        <v>#VALUE!</v>
      </c>
      <c r="D1292" s="61" t="e">
        <f>INDEX(($I$12:$N$1473,$Q$12:$V$1473,$Y$12:$AD$1473),$A1292-VLOOKUP($C$3,$CA$3:$CC$10,3,FALSE)+1,4,VLOOKUP($C$3,$CA$3:$CB$10,2,FALSE))</f>
        <v>#VALUE!</v>
      </c>
      <c r="E1292" s="61" t="e">
        <f>INDEX(($I$12:$N$1473,$Q$12:$V$1473,$Y$12:$AD$1473),$A1292-VLOOKUP($C$3,$CA$3:$CC$10,3,FALSE)+1,5,VLOOKUP($C$3,$CA$3:$CB$10,2,FALSE))</f>
        <v>#VALUE!</v>
      </c>
      <c r="F1292" s="62" t="e">
        <f>INDEX(($I$12:$N$1473,$Q$12:$V$1473,$Y$12:$AD$1473),$A1292-VLOOKUP($C$3,$CA$3:$CC$10,3,FALSE)+1,6,VLOOKUP($C$3,$CA$3:$CB$10,2,FALSE))</f>
        <v>#VALUE!</v>
      </c>
      <c r="G1292" s="30"/>
      <c r="H1292" s="26">
        <f t="shared" si="133"/>
        <v>43285</v>
      </c>
      <c r="I1292" s="7" t="s">
        <v>1300</v>
      </c>
      <c r="J1292" s="7" t="s">
        <v>20</v>
      </c>
      <c r="K1292" s="7">
        <v>0</v>
      </c>
      <c r="L1292" s="7"/>
      <c r="M1292" s="7">
        <v>20.399999999999999</v>
      </c>
      <c r="N1292" s="7">
        <v>30</v>
      </c>
      <c r="P1292" s="26">
        <f t="shared" si="134"/>
        <v>43285</v>
      </c>
      <c r="Q1292" s="7" t="s">
        <v>1300</v>
      </c>
      <c r="R1292" s="7" t="s">
        <v>20</v>
      </c>
      <c r="S1292" s="7"/>
      <c r="T1292" s="7"/>
      <c r="U1292" s="7"/>
      <c r="V1292" s="7"/>
      <c r="X1292" s="26">
        <f t="shared" si="135"/>
        <v>43285</v>
      </c>
      <c r="Y1292" s="174" t="s">
        <v>1300</v>
      </c>
      <c r="Z1292" s="174" t="s">
        <v>20</v>
      </c>
      <c r="AA1292" s="174">
        <v>0</v>
      </c>
      <c r="AB1292" s="174">
        <v>0</v>
      </c>
      <c r="AC1292" s="174">
        <v>16.7</v>
      </c>
      <c r="AD1292" s="174">
        <v>30.6</v>
      </c>
      <c r="AF1292" s="26" t="e">
        <f t="shared" si="136"/>
        <v>#VALUE!</v>
      </c>
      <c r="AG1292" s="7"/>
      <c r="AH1292" s="7"/>
      <c r="AI1292" s="7"/>
      <c r="AJ1292" s="7"/>
      <c r="AK1292" s="7"/>
      <c r="AL1292" s="7"/>
      <c r="AN1292" s="26" t="e">
        <f t="shared" si="137"/>
        <v>#VALUE!</v>
      </c>
      <c r="AO1292" s="7"/>
      <c r="AP1292" s="7"/>
      <c r="AQ1292" s="7"/>
      <c r="AR1292" s="7"/>
      <c r="AS1292" s="7"/>
      <c r="AT1292" s="7"/>
      <c r="AV1292" s="26" t="e">
        <f t="shared" si="138"/>
        <v>#VALUE!</v>
      </c>
      <c r="AW1292" s="7"/>
      <c r="AX1292" s="7"/>
      <c r="AY1292" s="7"/>
      <c r="AZ1292" s="7"/>
      <c r="BA1292" s="7"/>
      <c r="BB1292" s="7"/>
    </row>
    <row r="1293" spans="1:54" x14ac:dyDescent="0.45">
      <c r="A1293" s="48" t="str">
        <f t="shared" si="139"/>
        <v xml:space="preserve"> </v>
      </c>
      <c r="B1293" s="60"/>
      <c r="C1293" s="61" t="e">
        <f>INDEX(($I$12:$N$1473,$Q$12:$V$1473,$Y$12:$AD$1473),$A1293-VLOOKUP($C$3,$CA$3:$CC$10,3,FALSE)+1,3,VLOOKUP($C$3,$CA$3:$CB$10,2,FALSE))</f>
        <v>#VALUE!</v>
      </c>
      <c r="D1293" s="61" t="e">
        <f>INDEX(($I$12:$N$1473,$Q$12:$V$1473,$Y$12:$AD$1473),$A1293-VLOOKUP($C$3,$CA$3:$CC$10,3,FALSE)+1,4,VLOOKUP($C$3,$CA$3:$CB$10,2,FALSE))</f>
        <v>#VALUE!</v>
      </c>
      <c r="E1293" s="61" t="e">
        <f>INDEX(($I$12:$N$1473,$Q$12:$V$1473,$Y$12:$AD$1473),$A1293-VLOOKUP($C$3,$CA$3:$CC$10,3,FALSE)+1,5,VLOOKUP($C$3,$CA$3:$CB$10,2,FALSE))</f>
        <v>#VALUE!</v>
      </c>
      <c r="F1293" s="62" t="e">
        <f>INDEX(($I$12:$N$1473,$Q$12:$V$1473,$Y$12:$AD$1473),$A1293-VLOOKUP($C$3,$CA$3:$CC$10,3,FALSE)+1,6,VLOOKUP($C$3,$CA$3:$CB$10,2,FALSE))</f>
        <v>#VALUE!</v>
      </c>
      <c r="G1293" s="30"/>
      <c r="H1293" s="26">
        <f t="shared" ref="H1293:H1356" si="140">DATEVALUE(LEFT(I1293,10))</f>
        <v>43286</v>
      </c>
      <c r="I1293" s="7" t="s">
        <v>1301</v>
      </c>
      <c r="J1293" s="7" t="s">
        <v>20</v>
      </c>
      <c r="K1293" s="7">
        <v>0</v>
      </c>
      <c r="L1293" s="7"/>
      <c r="M1293" s="7">
        <v>20.399999999999999</v>
      </c>
      <c r="N1293" s="7">
        <v>26.8</v>
      </c>
      <c r="P1293" s="26">
        <f t="shared" ref="P1293:P1356" si="141">DATEVALUE(LEFT(Q1293,10))</f>
        <v>43286</v>
      </c>
      <c r="Q1293" s="7" t="s">
        <v>1301</v>
      </c>
      <c r="R1293" s="7" t="s">
        <v>20</v>
      </c>
      <c r="S1293" s="7"/>
      <c r="T1293" s="7"/>
      <c r="U1293" s="7"/>
      <c r="V1293" s="7"/>
      <c r="X1293" s="26">
        <f t="shared" ref="X1293:X1356" si="142">DATEVALUE(LEFT(Y1293,10))</f>
        <v>43286</v>
      </c>
      <c r="Y1293" s="174" t="s">
        <v>1301</v>
      </c>
      <c r="Z1293" s="174" t="s">
        <v>20</v>
      </c>
      <c r="AA1293" s="174">
        <v>0</v>
      </c>
      <c r="AB1293" s="174">
        <v>0</v>
      </c>
      <c r="AC1293" s="174">
        <v>18.100000000000001</v>
      </c>
      <c r="AD1293" s="174">
        <v>26.1</v>
      </c>
      <c r="AF1293" s="26" t="e">
        <f t="shared" ref="AF1293:AF1356" si="143">DATEVALUE(LEFT(AG1293,10))</f>
        <v>#VALUE!</v>
      </c>
      <c r="AG1293" s="7"/>
      <c r="AH1293" s="7"/>
      <c r="AI1293" s="7"/>
      <c r="AJ1293" s="7"/>
      <c r="AK1293" s="7"/>
      <c r="AL1293" s="7"/>
      <c r="AN1293" s="26" t="e">
        <f t="shared" ref="AN1293:AN1356" si="144">DATEVALUE(LEFT(AO1293,10))</f>
        <v>#VALUE!</v>
      </c>
      <c r="AO1293" s="7"/>
      <c r="AP1293" s="7"/>
      <c r="AQ1293" s="7"/>
      <c r="AR1293" s="7"/>
      <c r="AS1293" s="7"/>
      <c r="AT1293" s="7"/>
      <c r="AV1293" s="26" t="e">
        <f t="shared" ref="AV1293:AV1356" si="145">DATEVALUE(LEFT(AW1293,10))</f>
        <v>#VALUE!</v>
      </c>
      <c r="AW1293" s="7"/>
      <c r="AX1293" s="7"/>
      <c r="AY1293" s="7"/>
      <c r="AZ1293" s="7"/>
      <c r="BA1293" s="7"/>
      <c r="BB1293" s="7"/>
    </row>
    <row r="1294" spans="1:54" x14ac:dyDescent="0.45">
      <c r="A1294" s="48" t="str">
        <f t="shared" ref="A1294:A1357" si="146">IF(A1293&lt;DATE(YEAR($E$9),MONTH($E$9),DAY($E$9)-1),DATE(YEAR(A1293),MONTH(A1293),DAY(A1293)+1)," ")</f>
        <v xml:space="preserve"> </v>
      </c>
      <c r="B1294" s="60"/>
      <c r="C1294" s="61" t="e">
        <f>INDEX(($I$12:$N$1473,$Q$12:$V$1473,$Y$12:$AD$1473),$A1294-VLOOKUP($C$3,$CA$3:$CC$10,3,FALSE)+1,3,VLOOKUP($C$3,$CA$3:$CB$10,2,FALSE))</f>
        <v>#VALUE!</v>
      </c>
      <c r="D1294" s="61" t="e">
        <f>INDEX(($I$12:$N$1473,$Q$12:$V$1473,$Y$12:$AD$1473),$A1294-VLOOKUP($C$3,$CA$3:$CC$10,3,FALSE)+1,4,VLOOKUP($C$3,$CA$3:$CB$10,2,FALSE))</f>
        <v>#VALUE!</v>
      </c>
      <c r="E1294" s="61" t="e">
        <f>INDEX(($I$12:$N$1473,$Q$12:$V$1473,$Y$12:$AD$1473),$A1294-VLOOKUP($C$3,$CA$3:$CC$10,3,FALSE)+1,5,VLOOKUP($C$3,$CA$3:$CB$10,2,FALSE))</f>
        <v>#VALUE!</v>
      </c>
      <c r="F1294" s="62" t="e">
        <f>INDEX(($I$12:$N$1473,$Q$12:$V$1473,$Y$12:$AD$1473),$A1294-VLOOKUP($C$3,$CA$3:$CC$10,3,FALSE)+1,6,VLOOKUP($C$3,$CA$3:$CB$10,2,FALSE))</f>
        <v>#VALUE!</v>
      </c>
      <c r="G1294" s="30"/>
      <c r="H1294" s="26">
        <f t="shared" si="140"/>
        <v>43287</v>
      </c>
      <c r="I1294" s="7" t="s">
        <v>1302</v>
      </c>
      <c r="J1294" s="7" t="s">
        <v>20</v>
      </c>
      <c r="K1294" s="7">
        <v>0</v>
      </c>
      <c r="L1294" s="7"/>
      <c r="M1294" s="7">
        <v>17.7</v>
      </c>
      <c r="N1294" s="7">
        <v>30</v>
      </c>
      <c r="P1294" s="26">
        <f t="shared" si="141"/>
        <v>43287</v>
      </c>
      <c r="Q1294" s="7" t="s">
        <v>1302</v>
      </c>
      <c r="R1294" s="7" t="s">
        <v>20</v>
      </c>
      <c r="S1294" s="7"/>
      <c r="T1294" s="7"/>
      <c r="U1294" s="7"/>
      <c r="V1294" s="7"/>
      <c r="X1294" s="26">
        <f t="shared" si="142"/>
        <v>43287</v>
      </c>
      <c r="Y1294" s="174" t="s">
        <v>1302</v>
      </c>
      <c r="Z1294" s="174" t="s">
        <v>20</v>
      </c>
      <c r="AA1294" s="174">
        <v>0</v>
      </c>
      <c r="AB1294" s="174">
        <v>0</v>
      </c>
      <c r="AC1294" s="174">
        <v>14.7</v>
      </c>
      <c r="AD1294" s="174">
        <v>28.8</v>
      </c>
      <c r="AF1294" s="26" t="e">
        <f t="shared" si="143"/>
        <v>#VALUE!</v>
      </c>
      <c r="AG1294" s="7"/>
      <c r="AH1294" s="7"/>
      <c r="AI1294" s="7"/>
      <c r="AJ1294" s="7"/>
      <c r="AK1294" s="7"/>
      <c r="AL1294" s="7"/>
      <c r="AN1294" s="26" t="e">
        <f t="shared" si="144"/>
        <v>#VALUE!</v>
      </c>
      <c r="AO1294" s="7"/>
      <c r="AP1294" s="7"/>
      <c r="AQ1294" s="7"/>
      <c r="AR1294" s="7"/>
      <c r="AS1294" s="7"/>
      <c r="AT1294" s="7"/>
      <c r="AV1294" s="26" t="e">
        <f t="shared" si="145"/>
        <v>#VALUE!</v>
      </c>
      <c r="AW1294" s="7"/>
      <c r="AX1294" s="7"/>
      <c r="AY1294" s="7"/>
      <c r="AZ1294" s="7"/>
      <c r="BA1294" s="7"/>
      <c r="BB1294" s="7"/>
    </row>
    <row r="1295" spans="1:54" x14ac:dyDescent="0.45">
      <c r="A1295" s="48" t="str">
        <f t="shared" si="146"/>
        <v xml:space="preserve"> </v>
      </c>
      <c r="B1295" s="60"/>
      <c r="C1295" s="61" t="e">
        <f>INDEX(($I$12:$N$1473,$Q$12:$V$1473,$Y$12:$AD$1473),$A1295-VLOOKUP($C$3,$CA$3:$CC$10,3,FALSE)+1,3,VLOOKUP($C$3,$CA$3:$CB$10,2,FALSE))</f>
        <v>#VALUE!</v>
      </c>
      <c r="D1295" s="61" t="e">
        <f>INDEX(($I$12:$N$1473,$Q$12:$V$1473,$Y$12:$AD$1473),$A1295-VLOOKUP($C$3,$CA$3:$CC$10,3,FALSE)+1,4,VLOOKUP($C$3,$CA$3:$CB$10,2,FALSE))</f>
        <v>#VALUE!</v>
      </c>
      <c r="E1295" s="61" t="e">
        <f>INDEX(($I$12:$N$1473,$Q$12:$V$1473,$Y$12:$AD$1473),$A1295-VLOOKUP($C$3,$CA$3:$CC$10,3,FALSE)+1,5,VLOOKUP($C$3,$CA$3:$CB$10,2,FALSE))</f>
        <v>#VALUE!</v>
      </c>
      <c r="F1295" s="62" t="e">
        <f>INDEX(($I$12:$N$1473,$Q$12:$V$1473,$Y$12:$AD$1473),$A1295-VLOOKUP($C$3,$CA$3:$CC$10,3,FALSE)+1,6,VLOOKUP($C$3,$CA$3:$CB$10,2,FALSE))</f>
        <v>#VALUE!</v>
      </c>
      <c r="G1295" s="30"/>
      <c r="H1295" s="26">
        <f t="shared" si="140"/>
        <v>43288</v>
      </c>
      <c r="I1295" s="7" t="s">
        <v>1303</v>
      </c>
      <c r="J1295" s="7" t="s">
        <v>20</v>
      </c>
      <c r="K1295" s="7">
        <v>0</v>
      </c>
      <c r="L1295" s="7"/>
      <c r="M1295" s="7">
        <v>19.8</v>
      </c>
      <c r="N1295" s="7">
        <v>31.4</v>
      </c>
      <c r="P1295" s="26">
        <f t="shared" si="141"/>
        <v>43288</v>
      </c>
      <c r="Q1295" s="7" t="s">
        <v>1303</v>
      </c>
      <c r="R1295" s="7" t="s">
        <v>20</v>
      </c>
      <c r="S1295" s="7"/>
      <c r="T1295" s="7"/>
      <c r="U1295" s="7"/>
      <c r="V1295" s="7"/>
      <c r="X1295" s="26">
        <f t="shared" si="142"/>
        <v>43288</v>
      </c>
      <c r="Y1295" s="174" t="s">
        <v>1303</v>
      </c>
      <c r="Z1295" s="174" t="s">
        <v>20</v>
      </c>
      <c r="AA1295" s="174">
        <v>0</v>
      </c>
      <c r="AB1295" s="174">
        <v>0</v>
      </c>
      <c r="AC1295" s="174">
        <v>18</v>
      </c>
      <c r="AD1295" s="174">
        <v>30.1</v>
      </c>
      <c r="AF1295" s="26" t="e">
        <f t="shared" si="143"/>
        <v>#VALUE!</v>
      </c>
      <c r="AG1295" s="7"/>
      <c r="AH1295" s="7"/>
      <c r="AI1295" s="7"/>
      <c r="AJ1295" s="7"/>
      <c r="AK1295" s="7"/>
      <c r="AL1295" s="7"/>
      <c r="AN1295" s="26" t="e">
        <f t="shared" si="144"/>
        <v>#VALUE!</v>
      </c>
      <c r="AO1295" s="7"/>
      <c r="AP1295" s="7"/>
      <c r="AQ1295" s="7"/>
      <c r="AR1295" s="7"/>
      <c r="AS1295" s="7"/>
      <c r="AT1295" s="7"/>
      <c r="AV1295" s="26" t="e">
        <f t="shared" si="145"/>
        <v>#VALUE!</v>
      </c>
      <c r="AW1295" s="7"/>
      <c r="AX1295" s="7"/>
      <c r="AY1295" s="7"/>
      <c r="AZ1295" s="7"/>
      <c r="BA1295" s="7"/>
      <c r="BB1295" s="7"/>
    </row>
    <row r="1296" spans="1:54" x14ac:dyDescent="0.45">
      <c r="A1296" s="48" t="str">
        <f t="shared" si="146"/>
        <v xml:space="preserve"> </v>
      </c>
      <c r="B1296" s="60"/>
      <c r="C1296" s="61" t="e">
        <f>INDEX(($I$12:$N$1473,$Q$12:$V$1473,$Y$12:$AD$1473),$A1296-VLOOKUP($C$3,$CA$3:$CC$10,3,FALSE)+1,3,VLOOKUP($C$3,$CA$3:$CB$10,2,FALSE))</f>
        <v>#VALUE!</v>
      </c>
      <c r="D1296" s="61" t="e">
        <f>INDEX(($I$12:$N$1473,$Q$12:$V$1473,$Y$12:$AD$1473),$A1296-VLOOKUP($C$3,$CA$3:$CC$10,3,FALSE)+1,4,VLOOKUP($C$3,$CA$3:$CB$10,2,FALSE))</f>
        <v>#VALUE!</v>
      </c>
      <c r="E1296" s="61" t="e">
        <f>INDEX(($I$12:$N$1473,$Q$12:$V$1473,$Y$12:$AD$1473),$A1296-VLOOKUP($C$3,$CA$3:$CC$10,3,FALSE)+1,5,VLOOKUP($C$3,$CA$3:$CB$10,2,FALSE))</f>
        <v>#VALUE!</v>
      </c>
      <c r="F1296" s="62" t="e">
        <f>INDEX(($I$12:$N$1473,$Q$12:$V$1473,$Y$12:$AD$1473),$A1296-VLOOKUP($C$3,$CA$3:$CC$10,3,FALSE)+1,6,VLOOKUP($C$3,$CA$3:$CB$10,2,FALSE))</f>
        <v>#VALUE!</v>
      </c>
      <c r="G1296" s="30"/>
      <c r="H1296" s="26">
        <f t="shared" si="140"/>
        <v>43289</v>
      </c>
      <c r="I1296" s="7" t="s">
        <v>1304</v>
      </c>
      <c r="J1296" s="7" t="s">
        <v>20</v>
      </c>
      <c r="K1296" s="7">
        <v>0</v>
      </c>
      <c r="L1296" s="7"/>
      <c r="M1296" s="7">
        <v>20.6</v>
      </c>
      <c r="N1296" s="7">
        <v>30.7</v>
      </c>
      <c r="P1296" s="26">
        <f t="shared" si="141"/>
        <v>43289</v>
      </c>
      <c r="Q1296" s="7" t="s">
        <v>1304</v>
      </c>
      <c r="R1296" s="7" t="s">
        <v>20</v>
      </c>
      <c r="S1296" s="7"/>
      <c r="T1296" s="7"/>
      <c r="U1296" s="7"/>
      <c r="V1296" s="7"/>
      <c r="X1296" s="26">
        <f t="shared" si="142"/>
        <v>43289</v>
      </c>
      <c r="Y1296" s="174" t="s">
        <v>1304</v>
      </c>
      <c r="Z1296" s="174" t="s">
        <v>20</v>
      </c>
      <c r="AA1296" s="174">
        <v>0</v>
      </c>
      <c r="AB1296" s="174">
        <v>0</v>
      </c>
      <c r="AC1296" s="174">
        <v>16.600000000000001</v>
      </c>
      <c r="AD1296" s="174">
        <v>29.6</v>
      </c>
      <c r="AF1296" s="26" t="e">
        <f t="shared" si="143"/>
        <v>#VALUE!</v>
      </c>
      <c r="AG1296" s="7"/>
      <c r="AH1296" s="7"/>
      <c r="AI1296" s="7"/>
      <c r="AJ1296" s="7"/>
      <c r="AK1296" s="7"/>
      <c r="AL1296" s="7"/>
      <c r="AN1296" s="26" t="e">
        <f t="shared" si="144"/>
        <v>#VALUE!</v>
      </c>
      <c r="AO1296" s="7"/>
      <c r="AP1296" s="7"/>
      <c r="AQ1296" s="7"/>
      <c r="AR1296" s="7"/>
      <c r="AS1296" s="7"/>
      <c r="AT1296" s="7"/>
      <c r="AV1296" s="26" t="e">
        <f t="shared" si="145"/>
        <v>#VALUE!</v>
      </c>
      <c r="AW1296" s="7"/>
      <c r="AX1296" s="7"/>
      <c r="AY1296" s="7"/>
      <c r="AZ1296" s="7"/>
      <c r="BA1296" s="7"/>
      <c r="BB1296" s="7"/>
    </row>
    <row r="1297" spans="1:54" x14ac:dyDescent="0.45">
      <c r="A1297" s="48" t="str">
        <f t="shared" si="146"/>
        <v xml:space="preserve"> </v>
      </c>
      <c r="B1297" s="60"/>
      <c r="C1297" s="61" t="e">
        <f>INDEX(($I$12:$N$1473,$Q$12:$V$1473,$Y$12:$AD$1473),$A1297-VLOOKUP($C$3,$CA$3:$CC$10,3,FALSE)+1,3,VLOOKUP($C$3,$CA$3:$CB$10,2,FALSE))</f>
        <v>#VALUE!</v>
      </c>
      <c r="D1297" s="61" t="e">
        <f>INDEX(($I$12:$N$1473,$Q$12:$V$1473,$Y$12:$AD$1473),$A1297-VLOOKUP($C$3,$CA$3:$CC$10,3,FALSE)+1,4,VLOOKUP($C$3,$CA$3:$CB$10,2,FALSE))</f>
        <v>#VALUE!</v>
      </c>
      <c r="E1297" s="61" t="e">
        <f>INDEX(($I$12:$N$1473,$Q$12:$V$1473,$Y$12:$AD$1473),$A1297-VLOOKUP($C$3,$CA$3:$CC$10,3,FALSE)+1,5,VLOOKUP($C$3,$CA$3:$CB$10,2,FALSE))</f>
        <v>#VALUE!</v>
      </c>
      <c r="F1297" s="62" t="e">
        <f>INDEX(($I$12:$N$1473,$Q$12:$V$1473,$Y$12:$AD$1473),$A1297-VLOOKUP($C$3,$CA$3:$CC$10,3,FALSE)+1,6,VLOOKUP($C$3,$CA$3:$CB$10,2,FALSE))</f>
        <v>#VALUE!</v>
      </c>
      <c r="G1297" s="30"/>
      <c r="H1297" s="26">
        <f t="shared" si="140"/>
        <v>43290</v>
      </c>
      <c r="I1297" s="7" t="s">
        <v>1305</v>
      </c>
      <c r="J1297" s="7" t="s">
        <v>20</v>
      </c>
      <c r="K1297" s="7">
        <v>0</v>
      </c>
      <c r="L1297" s="7"/>
      <c r="M1297" s="7">
        <v>17.399999999999999</v>
      </c>
      <c r="N1297" s="7">
        <v>27.3</v>
      </c>
      <c r="P1297" s="26">
        <f t="shared" si="141"/>
        <v>43290</v>
      </c>
      <c r="Q1297" s="7" t="s">
        <v>1305</v>
      </c>
      <c r="R1297" s="7" t="s">
        <v>20</v>
      </c>
      <c r="S1297" s="7"/>
      <c r="T1297" s="7"/>
      <c r="U1297" s="7"/>
      <c r="V1297" s="7"/>
      <c r="X1297" s="26">
        <f t="shared" si="142"/>
        <v>43290</v>
      </c>
      <c r="Y1297" s="174" t="s">
        <v>1305</v>
      </c>
      <c r="Z1297" s="174" t="s">
        <v>20</v>
      </c>
      <c r="AA1297" s="174">
        <v>0</v>
      </c>
      <c r="AB1297" s="174">
        <v>0</v>
      </c>
      <c r="AC1297" s="174">
        <v>16.8</v>
      </c>
      <c r="AD1297" s="174">
        <v>27.3</v>
      </c>
      <c r="AF1297" s="26" t="e">
        <f t="shared" si="143"/>
        <v>#VALUE!</v>
      </c>
      <c r="AG1297" s="7"/>
      <c r="AH1297" s="7"/>
      <c r="AI1297" s="7"/>
      <c r="AJ1297" s="7"/>
      <c r="AK1297" s="7"/>
      <c r="AL1297" s="7"/>
      <c r="AN1297" s="26" t="e">
        <f t="shared" si="144"/>
        <v>#VALUE!</v>
      </c>
      <c r="AO1297" s="7"/>
      <c r="AP1297" s="7"/>
      <c r="AQ1297" s="7"/>
      <c r="AR1297" s="7"/>
      <c r="AS1297" s="7"/>
      <c r="AT1297" s="7"/>
      <c r="AV1297" s="26" t="e">
        <f t="shared" si="145"/>
        <v>#VALUE!</v>
      </c>
      <c r="AW1297" s="7"/>
      <c r="AX1297" s="7"/>
      <c r="AY1297" s="7"/>
      <c r="AZ1297" s="7"/>
      <c r="BA1297" s="7"/>
      <c r="BB1297" s="7"/>
    </row>
    <row r="1298" spans="1:54" x14ac:dyDescent="0.45">
      <c r="A1298" s="48" t="str">
        <f t="shared" si="146"/>
        <v xml:space="preserve"> </v>
      </c>
      <c r="B1298" s="60"/>
      <c r="C1298" s="61" t="e">
        <f>INDEX(($I$12:$N$1473,$Q$12:$V$1473,$Y$12:$AD$1473),$A1298-VLOOKUP($C$3,$CA$3:$CC$10,3,FALSE)+1,3,VLOOKUP($C$3,$CA$3:$CB$10,2,FALSE))</f>
        <v>#VALUE!</v>
      </c>
      <c r="D1298" s="61" t="e">
        <f>INDEX(($I$12:$N$1473,$Q$12:$V$1473,$Y$12:$AD$1473),$A1298-VLOOKUP($C$3,$CA$3:$CC$10,3,FALSE)+1,4,VLOOKUP($C$3,$CA$3:$CB$10,2,FALSE))</f>
        <v>#VALUE!</v>
      </c>
      <c r="E1298" s="61" t="e">
        <f>INDEX(($I$12:$N$1473,$Q$12:$V$1473,$Y$12:$AD$1473),$A1298-VLOOKUP($C$3,$CA$3:$CC$10,3,FALSE)+1,5,VLOOKUP($C$3,$CA$3:$CB$10,2,FALSE))</f>
        <v>#VALUE!</v>
      </c>
      <c r="F1298" s="62" t="e">
        <f>INDEX(($I$12:$N$1473,$Q$12:$V$1473,$Y$12:$AD$1473),$A1298-VLOOKUP($C$3,$CA$3:$CC$10,3,FALSE)+1,6,VLOOKUP($C$3,$CA$3:$CB$10,2,FALSE))</f>
        <v>#VALUE!</v>
      </c>
      <c r="G1298" s="30"/>
      <c r="H1298" s="26">
        <f t="shared" si="140"/>
        <v>43291</v>
      </c>
      <c r="I1298" s="7" t="s">
        <v>1306</v>
      </c>
      <c r="J1298" s="7" t="s">
        <v>20</v>
      </c>
      <c r="K1298" s="7">
        <v>0</v>
      </c>
      <c r="L1298" s="7"/>
      <c r="M1298" s="7">
        <v>17.100000000000001</v>
      </c>
      <c r="N1298" s="7">
        <v>23.7</v>
      </c>
      <c r="P1298" s="26">
        <f t="shared" si="141"/>
        <v>43291</v>
      </c>
      <c r="Q1298" s="7" t="s">
        <v>1306</v>
      </c>
      <c r="R1298" s="7" t="s">
        <v>20</v>
      </c>
      <c r="S1298" s="7"/>
      <c r="T1298" s="7"/>
      <c r="U1298" s="7"/>
      <c r="V1298" s="7"/>
      <c r="X1298" s="26">
        <f t="shared" si="142"/>
        <v>43291</v>
      </c>
      <c r="Y1298" s="174" t="s">
        <v>1306</v>
      </c>
      <c r="Z1298" s="174" t="s">
        <v>20</v>
      </c>
      <c r="AA1298" s="174">
        <v>0</v>
      </c>
      <c r="AB1298" s="174">
        <v>0</v>
      </c>
      <c r="AC1298" s="174">
        <v>17.2</v>
      </c>
      <c r="AD1298" s="174">
        <v>22.9</v>
      </c>
      <c r="AF1298" s="26" t="e">
        <f t="shared" si="143"/>
        <v>#VALUE!</v>
      </c>
      <c r="AG1298" s="7"/>
      <c r="AH1298" s="7"/>
      <c r="AI1298" s="7"/>
      <c r="AJ1298" s="7"/>
      <c r="AK1298" s="7"/>
      <c r="AL1298" s="7"/>
      <c r="AN1298" s="26" t="e">
        <f t="shared" si="144"/>
        <v>#VALUE!</v>
      </c>
      <c r="AO1298" s="7"/>
      <c r="AP1298" s="7"/>
      <c r="AQ1298" s="7"/>
      <c r="AR1298" s="7"/>
      <c r="AS1298" s="7"/>
      <c r="AT1298" s="7"/>
      <c r="AV1298" s="26" t="e">
        <f t="shared" si="145"/>
        <v>#VALUE!</v>
      </c>
      <c r="AW1298" s="7"/>
      <c r="AX1298" s="7"/>
      <c r="AY1298" s="7"/>
      <c r="AZ1298" s="7"/>
      <c r="BA1298" s="7"/>
      <c r="BB1298" s="7"/>
    </row>
    <row r="1299" spans="1:54" x14ac:dyDescent="0.45">
      <c r="A1299" s="48" t="str">
        <f t="shared" si="146"/>
        <v xml:space="preserve"> </v>
      </c>
      <c r="B1299" s="60"/>
      <c r="C1299" s="61" t="e">
        <f>INDEX(($I$12:$N$1473,$Q$12:$V$1473,$Y$12:$AD$1473),$A1299-VLOOKUP($C$3,$CA$3:$CC$10,3,FALSE)+1,3,VLOOKUP($C$3,$CA$3:$CB$10,2,FALSE))</f>
        <v>#VALUE!</v>
      </c>
      <c r="D1299" s="61" t="e">
        <f>INDEX(($I$12:$N$1473,$Q$12:$V$1473,$Y$12:$AD$1473),$A1299-VLOOKUP($C$3,$CA$3:$CC$10,3,FALSE)+1,4,VLOOKUP($C$3,$CA$3:$CB$10,2,FALSE))</f>
        <v>#VALUE!</v>
      </c>
      <c r="E1299" s="61" t="e">
        <f>INDEX(($I$12:$N$1473,$Q$12:$V$1473,$Y$12:$AD$1473),$A1299-VLOOKUP($C$3,$CA$3:$CC$10,3,FALSE)+1,5,VLOOKUP($C$3,$CA$3:$CB$10,2,FALSE))</f>
        <v>#VALUE!</v>
      </c>
      <c r="F1299" s="62" t="e">
        <f>INDEX(($I$12:$N$1473,$Q$12:$V$1473,$Y$12:$AD$1473),$A1299-VLOOKUP($C$3,$CA$3:$CC$10,3,FALSE)+1,6,VLOOKUP($C$3,$CA$3:$CB$10,2,FALSE))</f>
        <v>#VALUE!</v>
      </c>
      <c r="G1299" s="30"/>
      <c r="H1299" s="26">
        <f t="shared" si="140"/>
        <v>43292</v>
      </c>
      <c r="I1299" s="7" t="s">
        <v>1307</v>
      </c>
      <c r="J1299" s="7" t="s">
        <v>20</v>
      </c>
      <c r="K1299" s="7">
        <v>0</v>
      </c>
      <c r="L1299" s="7"/>
      <c r="M1299" s="7">
        <v>15.1</v>
      </c>
      <c r="N1299" s="7">
        <v>22.6</v>
      </c>
      <c r="P1299" s="26">
        <f t="shared" si="141"/>
        <v>43292</v>
      </c>
      <c r="Q1299" s="7" t="s">
        <v>1307</v>
      </c>
      <c r="R1299" s="7" t="s">
        <v>20</v>
      </c>
      <c r="S1299" s="7"/>
      <c r="T1299" s="7"/>
      <c r="U1299" s="7"/>
      <c r="V1299" s="7"/>
      <c r="X1299" s="26">
        <f t="shared" si="142"/>
        <v>43292</v>
      </c>
      <c r="Y1299" s="174" t="s">
        <v>1307</v>
      </c>
      <c r="Z1299" s="174" t="s">
        <v>20</v>
      </c>
      <c r="AA1299" s="174">
        <v>0</v>
      </c>
      <c r="AB1299" s="174">
        <v>0</v>
      </c>
      <c r="AC1299" s="174">
        <v>14.5</v>
      </c>
      <c r="AD1299" s="174">
        <v>22.8</v>
      </c>
      <c r="AF1299" s="26" t="e">
        <f t="shared" si="143"/>
        <v>#VALUE!</v>
      </c>
      <c r="AG1299" s="7"/>
      <c r="AH1299" s="7"/>
      <c r="AI1299" s="7"/>
      <c r="AJ1299" s="7"/>
      <c r="AK1299" s="7"/>
      <c r="AL1299" s="7"/>
      <c r="AN1299" s="26" t="e">
        <f t="shared" si="144"/>
        <v>#VALUE!</v>
      </c>
      <c r="AO1299" s="7"/>
      <c r="AP1299" s="7"/>
      <c r="AQ1299" s="7"/>
      <c r="AR1299" s="7"/>
      <c r="AS1299" s="7"/>
      <c r="AT1299" s="7"/>
      <c r="AV1299" s="26" t="e">
        <f t="shared" si="145"/>
        <v>#VALUE!</v>
      </c>
      <c r="AW1299" s="7"/>
      <c r="AX1299" s="7"/>
      <c r="AY1299" s="7"/>
      <c r="AZ1299" s="7"/>
      <c r="BA1299" s="7"/>
      <c r="BB1299" s="7"/>
    </row>
    <row r="1300" spans="1:54" x14ac:dyDescent="0.45">
      <c r="A1300" s="48" t="str">
        <f t="shared" si="146"/>
        <v xml:space="preserve"> </v>
      </c>
      <c r="B1300" s="60"/>
      <c r="C1300" s="61" t="e">
        <f>INDEX(($I$12:$N$1473,$Q$12:$V$1473,$Y$12:$AD$1473),$A1300-VLOOKUP($C$3,$CA$3:$CC$10,3,FALSE)+1,3,VLOOKUP($C$3,$CA$3:$CB$10,2,FALSE))</f>
        <v>#VALUE!</v>
      </c>
      <c r="D1300" s="61" t="e">
        <f>INDEX(($I$12:$N$1473,$Q$12:$V$1473,$Y$12:$AD$1473),$A1300-VLOOKUP($C$3,$CA$3:$CC$10,3,FALSE)+1,4,VLOOKUP($C$3,$CA$3:$CB$10,2,FALSE))</f>
        <v>#VALUE!</v>
      </c>
      <c r="E1300" s="61" t="e">
        <f>INDEX(($I$12:$N$1473,$Q$12:$V$1473,$Y$12:$AD$1473),$A1300-VLOOKUP($C$3,$CA$3:$CC$10,3,FALSE)+1,5,VLOOKUP($C$3,$CA$3:$CB$10,2,FALSE))</f>
        <v>#VALUE!</v>
      </c>
      <c r="F1300" s="62" t="e">
        <f>INDEX(($I$12:$N$1473,$Q$12:$V$1473,$Y$12:$AD$1473),$A1300-VLOOKUP($C$3,$CA$3:$CC$10,3,FALSE)+1,6,VLOOKUP($C$3,$CA$3:$CB$10,2,FALSE))</f>
        <v>#VALUE!</v>
      </c>
      <c r="G1300" s="30"/>
      <c r="H1300" s="26">
        <f t="shared" si="140"/>
        <v>43293</v>
      </c>
      <c r="I1300" s="7" t="s">
        <v>1308</v>
      </c>
      <c r="J1300" s="7" t="s">
        <v>20</v>
      </c>
      <c r="K1300" s="7">
        <v>0</v>
      </c>
      <c r="L1300" s="7"/>
      <c r="M1300" s="7">
        <v>15.5</v>
      </c>
      <c r="N1300" s="7">
        <v>26</v>
      </c>
      <c r="P1300" s="26">
        <f t="shared" si="141"/>
        <v>43293</v>
      </c>
      <c r="Q1300" s="7" t="s">
        <v>1308</v>
      </c>
      <c r="R1300" s="7" t="s">
        <v>20</v>
      </c>
      <c r="S1300" s="7"/>
      <c r="T1300" s="7"/>
      <c r="U1300" s="7"/>
      <c r="V1300" s="7"/>
      <c r="X1300" s="26">
        <f t="shared" si="142"/>
        <v>43293</v>
      </c>
      <c r="Y1300" s="174" t="s">
        <v>1308</v>
      </c>
      <c r="Z1300" s="174" t="s">
        <v>20</v>
      </c>
      <c r="AA1300" s="174">
        <v>0</v>
      </c>
      <c r="AB1300" s="174">
        <v>0</v>
      </c>
      <c r="AC1300" s="174">
        <v>15.4</v>
      </c>
      <c r="AD1300" s="174">
        <v>26</v>
      </c>
      <c r="AF1300" s="26" t="e">
        <f t="shared" si="143"/>
        <v>#VALUE!</v>
      </c>
      <c r="AG1300" s="7"/>
      <c r="AH1300" s="7"/>
      <c r="AI1300" s="7"/>
      <c r="AJ1300" s="7"/>
      <c r="AK1300" s="7"/>
      <c r="AL1300" s="7"/>
      <c r="AN1300" s="26" t="e">
        <f t="shared" si="144"/>
        <v>#VALUE!</v>
      </c>
      <c r="AO1300" s="7"/>
      <c r="AP1300" s="7"/>
      <c r="AQ1300" s="7"/>
      <c r="AR1300" s="7"/>
      <c r="AS1300" s="7"/>
      <c r="AT1300" s="7"/>
      <c r="AV1300" s="26" t="e">
        <f t="shared" si="145"/>
        <v>#VALUE!</v>
      </c>
      <c r="AW1300" s="7"/>
      <c r="AX1300" s="7"/>
      <c r="AY1300" s="7"/>
      <c r="AZ1300" s="7"/>
      <c r="BA1300" s="7"/>
      <c r="BB1300" s="7"/>
    </row>
    <row r="1301" spans="1:54" x14ac:dyDescent="0.45">
      <c r="A1301" s="48" t="str">
        <f t="shared" si="146"/>
        <v xml:space="preserve"> </v>
      </c>
      <c r="B1301" s="60"/>
      <c r="C1301" s="61" t="e">
        <f>INDEX(($I$12:$N$1473,$Q$12:$V$1473,$Y$12:$AD$1473),$A1301-VLOOKUP($C$3,$CA$3:$CC$10,3,FALSE)+1,3,VLOOKUP($C$3,$CA$3:$CB$10,2,FALSE))</f>
        <v>#VALUE!</v>
      </c>
      <c r="D1301" s="61" t="e">
        <f>INDEX(($I$12:$N$1473,$Q$12:$V$1473,$Y$12:$AD$1473),$A1301-VLOOKUP($C$3,$CA$3:$CC$10,3,FALSE)+1,4,VLOOKUP($C$3,$CA$3:$CB$10,2,FALSE))</f>
        <v>#VALUE!</v>
      </c>
      <c r="E1301" s="61" t="e">
        <f>INDEX(($I$12:$N$1473,$Q$12:$V$1473,$Y$12:$AD$1473),$A1301-VLOOKUP($C$3,$CA$3:$CC$10,3,FALSE)+1,5,VLOOKUP($C$3,$CA$3:$CB$10,2,FALSE))</f>
        <v>#VALUE!</v>
      </c>
      <c r="F1301" s="62" t="e">
        <f>INDEX(($I$12:$N$1473,$Q$12:$V$1473,$Y$12:$AD$1473),$A1301-VLOOKUP($C$3,$CA$3:$CC$10,3,FALSE)+1,6,VLOOKUP($C$3,$CA$3:$CB$10,2,FALSE))</f>
        <v>#VALUE!</v>
      </c>
      <c r="G1301" s="30"/>
      <c r="H1301" s="26">
        <f t="shared" si="140"/>
        <v>43294</v>
      </c>
      <c r="I1301" s="7" t="s">
        <v>1309</v>
      </c>
      <c r="J1301" s="7" t="s">
        <v>20</v>
      </c>
      <c r="K1301" s="7">
        <v>0</v>
      </c>
      <c r="L1301" s="7"/>
      <c r="M1301" s="7">
        <v>18</v>
      </c>
      <c r="N1301" s="7">
        <v>28.7</v>
      </c>
      <c r="P1301" s="26">
        <f t="shared" si="141"/>
        <v>43294</v>
      </c>
      <c r="Q1301" s="7" t="s">
        <v>1309</v>
      </c>
      <c r="R1301" s="7" t="s">
        <v>20</v>
      </c>
      <c r="S1301" s="7"/>
      <c r="T1301" s="7"/>
      <c r="U1301" s="7"/>
      <c r="V1301" s="7"/>
      <c r="X1301" s="26">
        <f t="shared" si="142"/>
        <v>43294</v>
      </c>
      <c r="Y1301" s="174" t="s">
        <v>1309</v>
      </c>
      <c r="Z1301" s="174" t="s">
        <v>20</v>
      </c>
      <c r="AA1301" s="174">
        <v>0</v>
      </c>
      <c r="AB1301" s="174">
        <v>0</v>
      </c>
      <c r="AC1301" s="174">
        <v>17.7</v>
      </c>
      <c r="AD1301" s="174">
        <v>28.4</v>
      </c>
      <c r="AF1301" s="26" t="e">
        <f t="shared" si="143"/>
        <v>#VALUE!</v>
      </c>
      <c r="AG1301" s="7"/>
      <c r="AH1301" s="7"/>
      <c r="AI1301" s="7"/>
      <c r="AJ1301" s="7"/>
      <c r="AK1301" s="7"/>
      <c r="AL1301" s="7"/>
      <c r="AN1301" s="26" t="e">
        <f t="shared" si="144"/>
        <v>#VALUE!</v>
      </c>
      <c r="AO1301" s="7"/>
      <c r="AP1301" s="7"/>
      <c r="AQ1301" s="7"/>
      <c r="AR1301" s="7"/>
      <c r="AS1301" s="7"/>
      <c r="AT1301" s="7"/>
      <c r="AV1301" s="26" t="e">
        <f t="shared" si="145"/>
        <v>#VALUE!</v>
      </c>
      <c r="AW1301" s="7"/>
      <c r="AX1301" s="7"/>
      <c r="AY1301" s="7"/>
      <c r="AZ1301" s="7"/>
      <c r="BA1301" s="7"/>
      <c r="BB1301" s="7"/>
    </row>
    <row r="1302" spans="1:54" x14ac:dyDescent="0.45">
      <c r="A1302" s="48" t="str">
        <f t="shared" si="146"/>
        <v xml:space="preserve"> </v>
      </c>
      <c r="B1302" s="60"/>
      <c r="C1302" s="61" t="e">
        <f>INDEX(($I$12:$N$1473,$Q$12:$V$1473,$Y$12:$AD$1473),$A1302-VLOOKUP($C$3,$CA$3:$CC$10,3,FALSE)+1,3,VLOOKUP($C$3,$CA$3:$CB$10,2,FALSE))</f>
        <v>#VALUE!</v>
      </c>
      <c r="D1302" s="61" t="e">
        <f>INDEX(($I$12:$N$1473,$Q$12:$V$1473,$Y$12:$AD$1473),$A1302-VLOOKUP($C$3,$CA$3:$CC$10,3,FALSE)+1,4,VLOOKUP($C$3,$CA$3:$CB$10,2,FALSE))</f>
        <v>#VALUE!</v>
      </c>
      <c r="E1302" s="61" t="e">
        <f>INDEX(($I$12:$N$1473,$Q$12:$V$1473,$Y$12:$AD$1473),$A1302-VLOOKUP($C$3,$CA$3:$CC$10,3,FALSE)+1,5,VLOOKUP($C$3,$CA$3:$CB$10,2,FALSE))</f>
        <v>#VALUE!</v>
      </c>
      <c r="F1302" s="62" t="e">
        <f>INDEX(($I$12:$N$1473,$Q$12:$V$1473,$Y$12:$AD$1473),$A1302-VLOOKUP($C$3,$CA$3:$CC$10,3,FALSE)+1,6,VLOOKUP($C$3,$CA$3:$CB$10,2,FALSE))</f>
        <v>#VALUE!</v>
      </c>
      <c r="G1302" s="30"/>
      <c r="H1302" s="26">
        <f t="shared" si="140"/>
        <v>43295</v>
      </c>
      <c r="I1302" s="7" t="s">
        <v>1310</v>
      </c>
      <c r="J1302" s="7" t="s">
        <v>20</v>
      </c>
      <c r="K1302" s="7">
        <v>0</v>
      </c>
      <c r="L1302" s="7"/>
      <c r="M1302" s="7">
        <v>18.399999999999999</v>
      </c>
      <c r="N1302" s="7">
        <v>30.7</v>
      </c>
      <c r="P1302" s="26">
        <f t="shared" si="141"/>
        <v>43295</v>
      </c>
      <c r="Q1302" s="7" t="s">
        <v>1310</v>
      </c>
      <c r="R1302" s="7" t="s">
        <v>20</v>
      </c>
      <c r="S1302" s="7"/>
      <c r="T1302" s="7"/>
      <c r="U1302" s="7"/>
      <c r="V1302" s="7"/>
      <c r="X1302" s="26">
        <f t="shared" si="142"/>
        <v>43295</v>
      </c>
      <c r="Y1302" s="174" t="s">
        <v>1310</v>
      </c>
      <c r="Z1302" s="174" t="s">
        <v>20</v>
      </c>
      <c r="AA1302" s="174">
        <v>0</v>
      </c>
      <c r="AB1302" s="174">
        <v>0</v>
      </c>
      <c r="AC1302" s="174">
        <v>17.899999999999999</v>
      </c>
      <c r="AD1302" s="174">
        <v>29.9</v>
      </c>
      <c r="AF1302" s="26" t="e">
        <f t="shared" si="143"/>
        <v>#VALUE!</v>
      </c>
      <c r="AG1302" s="7"/>
      <c r="AH1302" s="7"/>
      <c r="AI1302" s="7"/>
      <c r="AJ1302" s="7"/>
      <c r="AK1302" s="7"/>
      <c r="AL1302" s="7"/>
      <c r="AN1302" s="26" t="e">
        <f t="shared" si="144"/>
        <v>#VALUE!</v>
      </c>
      <c r="AO1302" s="7"/>
      <c r="AP1302" s="7"/>
      <c r="AQ1302" s="7"/>
      <c r="AR1302" s="7"/>
      <c r="AS1302" s="7"/>
      <c r="AT1302" s="7"/>
      <c r="AV1302" s="26" t="e">
        <f t="shared" si="145"/>
        <v>#VALUE!</v>
      </c>
      <c r="AW1302" s="7"/>
      <c r="AX1302" s="7"/>
      <c r="AY1302" s="7"/>
      <c r="AZ1302" s="7"/>
      <c r="BA1302" s="7"/>
      <c r="BB1302" s="7"/>
    </row>
    <row r="1303" spans="1:54" x14ac:dyDescent="0.45">
      <c r="A1303" s="48" t="str">
        <f t="shared" si="146"/>
        <v xml:space="preserve"> </v>
      </c>
      <c r="B1303" s="60"/>
      <c r="C1303" s="61" t="e">
        <f>INDEX(($I$12:$N$1473,$Q$12:$V$1473,$Y$12:$AD$1473),$A1303-VLOOKUP($C$3,$CA$3:$CC$10,3,FALSE)+1,3,VLOOKUP($C$3,$CA$3:$CB$10,2,FALSE))</f>
        <v>#VALUE!</v>
      </c>
      <c r="D1303" s="61" t="e">
        <f>INDEX(($I$12:$N$1473,$Q$12:$V$1473,$Y$12:$AD$1473),$A1303-VLOOKUP($C$3,$CA$3:$CC$10,3,FALSE)+1,4,VLOOKUP($C$3,$CA$3:$CB$10,2,FALSE))</f>
        <v>#VALUE!</v>
      </c>
      <c r="E1303" s="61" t="e">
        <f>INDEX(($I$12:$N$1473,$Q$12:$V$1473,$Y$12:$AD$1473),$A1303-VLOOKUP($C$3,$CA$3:$CC$10,3,FALSE)+1,5,VLOOKUP($C$3,$CA$3:$CB$10,2,FALSE))</f>
        <v>#VALUE!</v>
      </c>
      <c r="F1303" s="62" t="e">
        <f>INDEX(($I$12:$N$1473,$Q$12:$V$1473,$Y$12:$AD$1473),$A1303-VLOOKUP($C$3,$CA$3:$CC$10,3,FALSE)+1,6,VLOOKUP($C$3,$CA$3:$CB$10,2,FALSE))</f>
        <v>#VALUE!</v>
      </c>
      <c r="G1303" s="30"/>
      <c r="H1303" s="26">
        <f t="shared" si="140"/>
        <v>43296</v>
      </c>
      <c r="I1303" s="7" t="s">
        <v>1311</v>
      </c>
      <c r="J1303" s="7" t="s">
        <v>20</v>
      </c>
      <c r="K1303" s="7">
        <v>0</v>
      </c>
      <c r="L1303" s="7"/>
      <c r="M1303" s="7">
        <v>19</v>
      </c>
      <c r="N1303" s="7">
        <v>31.5</v>
      </c>
      <c r="P1303" s="26">
        <f t="shared" si="141"/>
        <v>43296</v>
      </c>
      <c r="Q1303" s="7" t="s">
        <v>1311</v>
      </c>
      <c r="R1303" s="7" t="s">
        <v>20</v>
      </c>
      <c r="S1303" s="7"/>
      <c r="T1303" s="7"/>
      <c r="U1303" s="7"/>
      <c r="V1303" s="7"/>
      <c r="X1303" s="26">
        <f t="shared" si="142"/>
        <v>43296</v>
      </c>
      <c r="Y1303" s="174" t="s">
        <v>1311</v>
      </c>
      <c r="Z1303" s="174" t="s">
        <v>20</v>
      </c>
      <c r="AA1303" s="174">
        <v>0</v>
      </c>
      <c r="AB1303" s="174">
        <v>0</v>
      </c>
      <c r="AC1303" s="174">
        <v>19.100000000000001</v>
      </c>
      <c r="AD1303" s="174">
        <v>31</v>
      </c>
      <c r="AF1303" s="26" t="e">
        <f t="shared" si="143"/>
        <v>#VALUE!</v>
      </c>
      <c r="AG1303" s="7"/>
      <c r="AH1303" s="7"/>
      <c r="AI1303" s="7"/>
      <c r="AJ1303" s="7"/>
      <c r="AK1303" s="7"/>
      <c r="AL1303" s="7"/>
      <c r="AN1303" s="26" t="e">
        <f t="shared" si="144"/>
        <v>#VALUE!</v>
      </c>
      <c r="AO1303" s="7"/>
      <c r="AP1303" s="7"/>
      <c r="AQ1303" s="7"/>
      <c r="AR1303" s="7"/>
      <c r="AS1303" s="7"/>
      <c r="AT1303" s="7"/>
      <c r="AV1303" s="26" t="e">
        <f t="shared" si="145"/>
        <v>#VALUE!</v>
      </c>
      <c r="AW1303" s="7"/>
      <c r="AX1303" s="7"/>
      <c r="AY1303" s="7"/>
      <c r="AZ1303" s="7"/>
      <c r="BA1303" s="7"/>
      <c r="BB1303" s="7"/>
    </row>
    <row r="1304" spans="1:54" x14ac:dyDescent="0.45">
      <c r="A1304" s="48" t="str">
        <f t="shared" si="146"/>
        <v xml:space="preserve"> </v>
      </c>
      <c r="B1304" s="60"/>
      <c r="C1304" s="61" t="e">
        <f>INDEX(($I$12:$N$1473,$Q$12:$V$1473,$Y$12:$AD$1473),$A1304-VLOOKUP($C$3,$CA$3:$CC$10,3,FALSE)+1,3,VLOOKUP($C$3,$CA$3:$CB$10,2,FALSE))</f>
        <v>#VALUE!</v>
      </c>
      <c r="D1304" s="61" t="e">
        <f>INDEX(($I$12:$N$1473,$Q$12:$V$1473,$Y$12:$AD$1473),$A1304-VLOOKUP($C$3,$CA$3:$CC$10,3,FALSE)+1,4,VLOOKUP($C$3,$CA$3:$CB$10,2,FALSE))</f>
        <v>#VALUE!</v>
      </c>
      <c r="E1304" s="61" t="e">
        <f>INDEX(($I$12:$N$1473,$Q$12:$V$1473,$Y$12:$AD$1473),$A1304-VLOOKUP($C$3,$CA$3:$CC$10,3,FALSE)+1,5,VLOOKUP($C$3,$CA$3:$CB$10,2,FALSE))</f>
        <v>#VALUE!</v>
      </c>
      <c r="F1304" s="62" t="e">
        <f>INDEX(($I$12:$N$1473,$Q$12:$V$1473,$Y$12:$AD$1473),$A1304-VLOOKUP($C$3,$CA$3:$CC$10,3,FALSE)+1,6,VLOOKUP($C$3,$CA$3:$CB$10,2,FALSE))</f>
        <v>#VALUE!</v>
      </c>
      <c r="G1304" s="30"/>
      <c r="H1304" s="26">
        <f t="shared" si="140"/>
        <v>43297</v>
      </c>
      <c r="I1304" s="7" t="s">
        <v>1312</v>
      </c>
      <c r="J1304" s="7" t="s">
        <v>20</v>
      </c>
      <c r="K1304" s="7">
        <v>0</v>
      </c>
      <c r="L1304" s="7"/>
      <c r="M1304" s="7">
        <v>19.7</v>
      </c>
      <c r="N1304" s="7">
        <v>30.9</v>
      </c>
      <c r="P1304" s="26">
        <f t="shared" si="141"/>
        <v>43297</v>
      </c>
      <c r="Q1304" s="7" t="s">
        <v>1312</v>
      </c>
      <c r="R1304" s="7" t="s">
        <v>20</v>
      </c>
      <c r="S1304" s="7"/>
      <c r="T1304" s="7"/>
      <c r="U1304" s="7"/>
      <c r="V1304" s="7"/>
      <c r="X1304" s="26">
        <f t="shared" si="142"/>
        <v>43297</v>
      </c>
      <c r="Y1304" s="174" t="s">
        <v>1312</v>
      </c>
      <c r="Z1304" s="174" t="s">
        <v>20</v>
      </c>
      <c r="AA1304" s="174">
        <v>0</v>
      </c>
      <c r="AB1304" s="174">
        <v>0</v>
      </c>
      <c r="AC1304" s="174">
        <v>18.7</v>
      </c>
      <c r="AD1304" s="174">
        <v>30.9</v>
      </c>
      <c r="AF1304" s="26" t="e">
        <f t="shared" si="143"/>
        <v>#VALUE!</v>
      </c>
      <c r="AG1304" s="7"/>
      <c r="AH1304" s="7"/>
      <c r="AI1304" s="7"/>
      <c r="AJ1304" s="7"/>
      <c r="AK1304" s="7"/>
      <c r="AL1304" s="7"/>
      <c r="AN1304" s="26" t="e">
        <f t="shared" si="144"/>
        <v>#VALUE!</v>
      </c>
      <c r="AO1304" s="7"/>
      <c r="AP1304" s="7"/>
      <c r="AQ1304" s="7"/>
      <c r="AR1304" s="7"/>
      <c r="AS1304" s="7"/>
      <c r="AT1304" s="7"/>
      <c r="AV1304" s="26" t="e">
        <f t="shared" si="145"/>
        <v>#VALUE!</v>
      </c>
      <c r="AW1304" s="7"/>
      <c r="AX1304" s="7"/>
      <c r="AY1304" s="7"/>
      <c r="AZ1304" s="7"/>
      <c r="BA1304" s="7"/>
      <c r="BB1304" s="7"/>
    </row>
    <row r="1305" spans="1:54" x14ac:dyDescent="0.45">
      <c r="A1305" s="48" t="str">
        <f t="shared" si="146"/>
        <v xml:space="preserve"> </v>
      </c>
      <c r="B1305" s="60"/>
      <c r="C1305" s="61" t="e">
        <f>INDEX(($I$12:$N$1473,$Q$12:$V$1473,$Y$12:$AD$1473),$A1305-VLOOKUP($C$3,$CA$3:$CC$10,3,FALSE)+1,3,VLOOKUP($C$3,$CA$3:$CB$10,2,FALSE))</f>
        <v>#VALUE!</v>
      </c>
      <c r="D1305" s="61" t="e">
        <f>INDEX(($I$12:$N$1473,$Q$12:$V$1473,$Y$12:$AD$1473),$A1305-VLOOKUP($C$3,$CA$3:$CC$10,3,FALSE)+1,4,VLOOKUP($C$3,$CA$3:$CB$10,2,FALSE))</f>
        <v>#VALUE!</v>
      </c>
      <c r="E1305" s="61" t="e">
        <f>INDEX(($I$12:$N$1473,$Q$12:$V$1473,$Y$12:$AD$1473),$A1305-VLOOKUP($C$3,$CA$3:$CC$10,3,FALSE)+1,5,VLOOKUP($C$3,$CA$3:$CB$10,2,FALSE))</f>
        <v>#VALUE!</v>
      </c>
      <c r="F1305" s="62" t="e">
        <f>INDEX(($I$12:$N$1473,$Q$12:$V$1473,$Y$12:$AD$1473),$A1305-VLOOKUP($C$3,$CA$3:$CC$10,3,FALSE)+1,6,VLOOKUP($C$3,$CA$3:$CB$10,2,FALSE))</f>
        <v>#VALUE!</v>
      </c>
      <c r="G1305" s="30"/>
      <c r="H1305" s="26">
        <f t="shared" si="140"/>
        <v>43298</v>
      </c>
      <c r="I1305" s="7" t="s">
        <v>1313</v>
      </c>
      <c r="J1305" s="7" t="s">
        <v>20</v>
      </c>
      <c r="K1305" s="7">
        <v>0</v>
      </c>
      <c r="L1305" s="7"/>
      <c r="M1305" s="7">
        <v>18.8</v>
      </c>
      <c r="N1305" s="7">
        <v>26.9</v>
      </c>
      <c r="P1305" s="26">
        <f t="shared" si="141"/>
        <v>43298</v>
      </c>
      <c r="Q1305" s="7" t="s">
        <v>1313</v>
      </c>
      <c r="R1305" s="7" t="s">
        <v>20</v>
      </c>
      <c r="S1305" s="7"/>
      <c r="T1305" s="7"/>
      <c r="U1305" s="7"/>
      <c r="V1305" s="7"/>
      <c r="X1305" s="26">
        <f t="shared" si="142"/>
        <v>43298</v>
      </c>
      <c r="Y1305" s="174" t="s">
        <v>1313</v>
      </c>
      <c r="Z1305" s="174" t="s">
        <v>20</v>
      </c>
      <c r="AA1305" s="174">
        <v>0</v>
      </c>
      <c r="AB1305" s="174">
        <v>0</v>
      </c>
      <c r="AC1305" s="174">
        <v>18.8</v>
      </c>
      <c r="AD1305" s="174">
        <v>27.5</v>
      </c>
      <c r="AF1305" s="26" t="e">
        <f t="shared" si="143"/>
        <v>#VALUE!</v>
      </c>
      <c r="AG1305" s="7"/>
      <c r="AH1305" s="7"/>
      <c r="AI1305" s="7"/>
      <c r="AJ1305" s="7"/>
      <c r="AK1305" s="7"/>
      <c r="AL1305" s="7"/>
      <c r="AN1305" s="26" t="e">
        <f t="shared" si="144"/>
        <v>#VALUE!</v>
      </c>
      <c r="AO1305" s="7"/>
      <c r="AP1305" s="7"/>
      <c r="AQ1305" s="7"/>
      <c r="AR1305" s="7"/>
      <c r="AS1305" s="7"/>
      <c r="AT1305" s="7"/>
      <c r="AV1305" s="26" t="e">
        <f t="shared" si="145"/>
        <v>#VALUE!</v>
      </c>
      <c r="AW1305" s="7"/>
      <c r="AX1305" s="7"/>
      <c r="AY1305" s="7"/>
      <c r="AZ1305" s="7"/>
      <c r="BA1305" s="7"/>
      <c r="BB1305" s="7"/>
    </row>
    <row r="1306" spans="1:54" x14ac:dyDescent="0.45">
      <c r="A1306" s="48" t="str">
        <f t="shared" si="146"/>
        <v xml:space="preserve"> </v>
      </c>
      <c r="B1306" s="60"/>
      <c r="C1306" s="61" t="e">
        <f>INDEX(($I$12:$N$1473,$Q$12:$V$1473,$Y$12:$AD$1473),$A1306-VLOOKUP($C$3,$CA$3:$CC$10,3,FALSE)+1,3,VLOOKUP($C$3,$CA$3:$CB$10,2,FALSE))</f>
        <v>#VALUE!</v>
      </c>
      <c r="D1306" s="61" t="e">
        <f>INDEX(($I$12:$N$1473,$Q$12:$V$1473,$Y$12:$AD$1473),$A1306-VLOOKUP($C$3,$CA$3:$CC$10,3,FALSE)+1,4,VLOOKUP($C$3,$CA$3:$CB$10,2,FALSE))</f>
        <v>#VALUE!</v>
      </c>
      <c r="E1306" s="61" t="e">
        <f>INDEX(($I$12:$N$1473,$Q$12:$V$1473,$Y$12:$AD$1473),$A1306-VLOOKUP($C$3,$CA$3:$CC$10,3,FALSE)+1,5,VLOOKUP($C$3,$CA$3:$CB$10,2,FALSE))</f>
        <v>#VALUE!</v>
      </c>
      <c r="F1306" s="62" t="e">
        <f>INDEX(($I$12:$N$1473,$Q$12:$V$1473,$Y$12:$AD$1473),$A1306-VLOOKUP($C$3,$CA$3:$CC$10,3,FALSE)+1,6,VLOOKUP($C$3,$CA$3:$CB$10,2,FALSE))</f>
        <v>#VALUE!</v>
      </c>
      <c r="G1306" s="30"/>
      <c r="H1306" s="26">
        <f t="shared" si="140"/>
        <v>43299</v>
      </c>
      <c r="I1306" s="7" t="s">
        <v>1314</v>
      </c>
      <c r="J1306" s="7" t="s">
        <v>20</v>
      </c>
      <c r="K1306" s="7">
        <v>0</v>
      </c>
      <c r="L1306" s="7"/>
      <c r="M1306" s="7">
        <v>17.8</v>
      </c>
      <c r="N1306" s="7">
        <v>29.4</v>
      </c>
      <c r="P1306" s="26">
        <f t="shared" si="141"/>
        <v>43299</v>
      </c>
      <c r="Q1306" s="7" t="s">
        <v>1314</v>
      </c>
      <c r="R1306" s="7" t="s">
        <v>20</v>
      </c>
      <c r="S1306" s="7"/>
      <c r="T1306" s="7"/>
      <c r="U1306" s="7"/>
      <c r="V1306" s="7"/>
      <c r="X1306" s="26">
        <f t="shared" si="142"/>
        <v>43299</v>
      </c>
      <c r="Y1306" s="174" t="s">
        <v>1314</v>
      </c>
      <c r="Z1306" s="174" t="s">
        <v>20</v>
      </c>
      <c r="AA1306" s="174">
        <v>0</v>
      </c>
      <c r="AB1306" s="174">
        <v>0</v>
      </c>
      <c r="AC1306" s="174">
        <v>14.8</v>
      </c>
      <c r="AD1306" s="174">
        <v>29.1</v>
      </c>
      <c r="AF1306" s="26" t="e">
        <f t="shared" si="143"/>
        <v>#VALUE!</v>
      </c>
      <c r="AG1306" s="7"/>
      <c r="AH1306" s="7"/>
      <c r="AI1306" s="7"/>
      <c r="AJ1306" s="7"/>
      <c r="AK1306" s="7"/>
      <c r="AL1306" s="7"/>
      <c r="AN1306" s="26" t="e">
        <f t="shared" si="144"/>
        <v>#VALUE!</v>
      </c>
      <c r="AO1306" s="7"/>
      <c r="AP1306" s="7"/>
      <c r="AQ1306" s="7"/>
      <c r="AR1306" s="7"/>
      <c r="AS1306" s="7"/>
      <c r="AT1306" s="7"/>
      <c r="AV1306" s="26" t="e">
        <f t="shared" si="145"/>
        <v>#VALUE!</v>
      </c>
      <c r="AW1306" s="7"/>
      <c r="AX1306" s="7"/>
      <c r="AY1306" s="7"/>
      <c r="AZ1306" s="7"/>
      <c r="BA1306" s="7"/>
      <c r="BB1306" s="7"/>
    </row>
    <row r="1307" spans="1:54" x14ac:dyDescent="0.45">
      <c r="A1307" s="48" t="str">
        <f t="shared" si="146"/>
        <v xml:space="preserve"> </v>
      </c>
      <c r="B1307" s="60"/>
      <c r="C1307" s="61" t="e">
        <f>INDEX(($I$12:$N$1473,$Q$12:$V$1473,$Y$12:$AD$1473),$A1307-VLOOKUP($C$3,$CA$3:$CC$10,3,FALSE)+1,3,VLOOKUP($C$3,$CA$3:$CB$10,2,FALSE))</f>
        <v>#VALUE!</v>
      </c>
      <c r="D1307" s="61" t="e">
        <f>INDEX(($I$12:$N$1473,$Q$12:$V$1473,$Y$12:$AD$1473),$A1307-VLOOKUP($C$3,$CA$3:$CC$10,3,FALSE)+1,4,VLOOKUP($C$3,$CA$3:$CB$10,2,FALSE))</f>
        <v>#VALUE!</v>
      </c>
      <c r="E1307" s="61" t="e">
        <f>INDEX(($I$12:$N$1473,$Q$12:$V$1473,$Y$12:$AD$1473),$A1307-VLOOKUP($C$3,$CA$3:$CC$10,3,FALSE)+1,5,VLOOKUP($C$3,$CA$3:$CB$10,2,FALSE))</f>
        <v>#VALUE!</v>
      </c>
      <c r="F1307" s="62" t="e">
        <f>INDEX(($I$12:$N$1473,$Q$12:$V$1473,$Y$12:$AD$1473),$A1307-VLOOKUP($C$3,$CA$3:$CC$10,3,FALSE)+1,6,VLOOKUP($C$3,$CA$3:$CB$10,2,FALSE))</f>
        <v>#VALUE!</v>
      </c>
      <c r="G1307" s="30"/>
      <c r="H1307" s="26">
        <f t="shared" si="140"/>
        <v>43300</v>
      </c>
      <c r="I1307" s="7" t="s">
        <v>1315</v>
      </c>
      <c r="J1307" s="7" t="s">
        <v>20</v>
      </c>
      <c r="K1307" s="7">
        <v>0</v>
      </c>
      <c r="L1307" s="7"/>
      <c r="M1307" s="7">
        <v>18.5</v>
      </c>
      <c r="N1307" s="7">
        <v>31.2</v>
      </c>
      <c r="P1307" s="26">
        <f t="shared" si="141"/>
        <v>43300</v>
      </c>
      <c r="Q1307" s="7" t="s">
        <v>1315</v>
      </c>
      <c r="R1307" s="7" t="s">
        <v>20</v>
      </c>
      <c r="S1307" s="7"/>
      <c r="T1307" s="7"/>
      <c r="U1307" s="7"/>
      <c r="V1307" s="7"/>
      <c r="X1307" s="26">
        <f t="shared" si="142"/>
        <v>43300</v>
      </c>
      <c r="Y1307" s="174" t="s">
        <v>1315</v>
      </c>
      <c r="Z1307" s="174" t="s">
        <v>20</v>
      </c>
      <c r="AA1307" s="174">
        <v>0</v>
      </c>
      <c r="AB1307" s="174">
        <v>0</v>
      </c>
      <c r="AC1307" s="174">
        <v>17.2</v>
      </c>
      <c r="AD1307" s="174">
        <v>30.6</v>
      </c>
      <c r="AF1307" s="26" t="e">
        <f t="shared" si="143"/>
        <v>#VALUE!</v>
      </c>
      <c r="AG1307" s="7"/>
      <c r="AH1307" s="7"/>
      <c r="AI1307" s="7"/>
      <c r="AJ1307" s="7"/>
      <c r="AK1307" s="7"/>
      <c r="AL1307" s="7"/>
      <c r="AN1307" s="26" t="e">
        <f t="shared" si="144"/>
        <v>#VALUE!</v>
      </c>
      <c r="AO1307" s="7"/>
      <c r="AP1307" s="7"/>
      <c r="AQ1307" s="7"/>
      <c r="AR1307" s="7"/>
      <c r="AS1307" s="7"/>
      <c r="AT1307" s="7"/>
      <c r="AV1307" s="26" t="e">
        <f t="shared" si="145"/>
        <v>#VALUE!</v>
      </c>
      <c r="AW1307" s="7"/>
      <c r="AX1307" s="7"/>
      <c r="AY1307" s="7"/>
      <c r="AZ1307" s="7"/>
      <c r="BA1307" s="7"/>
      <c r="BB1307" s="7"/>
    </row>
    <row r="1308" spans="1:54" x14ac:dyDescent="0.45">
      <c r="A1308" s="48" t="str">
        <f t="shared" si="146"/>
        <v xml:space="preserve"> </v>
      </c>
      <c r="B1308" s="60"/>
      <c r="C1308" s="61" t="e">
        <f>INDEX(($I$12:$N$1473,$Q$12:$V$1473,$Y$12:$AD$1473),$A1308-VLOOKUP($C$3,$CA$3:$CC$10,3,FALSE)+1,3,VLOOKUP($C$3,$CA$3:$CB$10,2,FALSE))</f>
        <v>#VALUE!</v>
      </c>
      <c r="D1308" s="61" t="e">
        <f>INDEX(($I$12:$N$1473,$Q$12:$V$1473,$Y$12:$AD$1473),$A1308-VLOOKUP($C$3,$CA$3:$CC$10,3,FALSE)+1,4,VLOOKUP($C$3,$CA$3:$CB$10,2,FALSE))</f>
        <v>#VALUE!</v>
      </c>
      <c r="E1308" s="61" t="e">
        <f>INDEX(($I$12:$N$1473,$Q$12:$V$1473,$Y$12:$AD$1473),$A1308-VLOOKUP($C$3,$CA$3:$CC$10,3,FALSE)+1,5,VLOOKUP($C$3,$CA$3:$CB$10,2,FALSE))</f>
        <v>#VALUE!</v>
      </c>
      <c r="F1308" s="62" t="e">
        <f>INDEX(($I$12:$N$1473,$Q$12:$V$1473,$Y$12:$AD$1473),$A1308-VLOOKUP($C$3,$CA$3:$CC$10,3,FALSE)+1,6,VLOOKUP($C$3,$CA$3:$CB$10,2,FALSE))</f>
        <v>#VALUE!</v>
      </c>
      <c r="G1308" s="30"/>
      <c r="H1308" s="26">
        <f t="shared" si="140"/>
        <v>43301</v>
      </c>
      <c r="I1308" s="7" t="s">
        <v>1316</v>
      </c>
      <c r="J1308" s="7" t="s">
        <v>20</v>
      </c>
      <c r="K1308" s="7">
        <v>0</v>
      </c>
      <c r="L1308" s="7"/>
      <c r="M1308" s="7">
        <v>19.3</v>
      </c>
      <c r="N1308" s="7">
        <v>26.5</v>
      </c>
      <c r="P1308" s="26">
        <f t="shared" si="141"/>
        <v>43301</v>
      </c>
      <c r="Q1308" s="7" t="s">
        <v>1316</v>
      </c>
      <c r="R1308" s="7" t="s">
        <v>20</v>
      </c>
      <c r="S1308" s="7"/>
      <c r="T1308" s="7"/>
      <c r="U1308" s="7"/>
      <c r="V1308" s="7"/>
      <c r="X1308" s="26">
        <f t="shared" si="142"/>
        <v>43301</v>
      </c>
      <c r="Y1308" s="174" t="s">
        <v>1316</v>
      </c>
      <c r="Z1308" s="174" t="s">
        <v>20</v>
      </c>
      <c r="AA1308" s="174">
        <v>0</v>
      </c>
      <c r="AB1308" s="174">
        <v>0</v>
      </c>
      <c r="AC1308" s="174">
        <v>18.8</v>
      </c>
      <c r="AD1308" s="174">
        <v>25.9</v>
      </c>
      <c r="AF1308" s="26" t="e">
        <f t="shared" si="143"/>
        <v>#VALUE!</v>
      </c>
      <c r="AG1308" s="7"/>
      <c r="AH1308" s="7"/>
      <c r="AI1308" s="7"/>
      <c r="AJ1308" s="7"/>
      <c r="AK1308" s="7"/>
      <c r="AL1308" s="7"/>
      <c r="AN1308" s="26" t="e">
        <f t="shared" si="144"/>
        <v>#VALUE!</v>
      </c>
      <c r="AO1308" s="7"/>
      <c r="AP1308" s="7"/>
      <c r="AQ1308" s="7"/>
      <c r="AR1308" s="7"/>
      <c r="AS1308" s="7"/>
      <c r="AT1308" s="7"/>
      <c r="AV1308" s="26" t="e">
        <f t="shared" si="145"/>
        <v>#VALUE!</v>
      </c>
      <c r="AW1308" s="7"/>
      <c r="AX1308" s="7"/>
      <c r="AY1308" s="7"/>
      <c r="AZ1308" s="7"/>
      <c r="BA1308" s="7"/>
      <c r="BB1308" s="7"/>
    </row>
    <row r="1309" spans="1:54" x14ac:dyDescent="0.45">
      <c r="A1309" s="48" t="str">
        <f t="shared" si="146"/>
        <v xml:space="preserve"> </v>
      </c>
      <c r="B1309" s="60"/>
      <c r="C1309" s="61" t="e">
        <f>INDEX(($I$12:$N$1473,$Q$12:$V$1473,$Y$12:$AD$1473),$A1309-VLOOKUP($C$3,$CA$3:$CC$10,3,FALSE)+1,3,VLOOKUP($C$3,$CA$3:$CB$10,2,FALSE))</f>
        <v>#VALUE!</v>
      </c>
      <c r="D1309" s="61" t="e">
        <f>INDEX(($I$12:$N$1473,$Q$12:$V$1473,$Y$12:$AD$1473),$A1309-VLOOKUP($C$3,$CA$3:$CC$10,3,FALSE)+1,4,VLOOKUP($C$3,$CA$3:$CB$10,2,FALSE))</f>
        <v>#VALUE!</v>
      </c>
      <c r="E1309" s="61" t="e">
        <f>INDEX(($I$12:$N$1473,$Q$12:$V$1473,$Y$12:$AD$1473),$A1309-VLOOKUP($C$3,$CA$3:$CC$10,3,FALSE)+1,5,VLOOKUP($C$3,$CA$3:$CB$10,2,FALSE))</f>
        <v>#VALUE!</v>
      </c>
      <c r="F1309" s="62" t="e">
        <f>INDEX(($I$12:$N$1473,$Q$12:$V$1473,$Y$12:$AD$1473),$A1309-VLOOKUP($C$3,$CA$3:$CC$10,3,FALSE)+1,6,VLOOKUP($C$3,$CA$3:$CB$10,2,FALSE))</f>
        <v>#VALUE!</v>
      </c>
      <c r="G1309" s="30"/>
      <c r="H1309" s="26">
        <f t="shared" si="140"/>
        <v>43302</v>
      </c>
      <c r="I1309" s="7" t="s">
        <v>1317</v>
      </c>
      <c r="J1309" s="7" t="s">
        <v>20</v>
      </c>
      <c r="K1309" s="7">
        <v>0</v>
      </c>
      <c r="L1309" s="7"/>
      <c r="M1309" s="7">
        <v>16.7</v>
      </c>
      <c r="N1309" s="7">
        <v>26.9</v>
      </c>
      <c r="P1309" s="26">
        <f t="shared" si="141"/>
        <v>43302</v>
      </c>
      <c r="Q1309" s="7" t="s">
        <v>1317</v>
      </c>
      <c r="R1309" s="7" t="s">
        <v>20</v>
      </c>
      <c r="S1309" s="7"/>
      <c r="T1309" s="7"/>
      <c r="U1309" s="7"/>
      <c r="V1309" s="7"/>
      <c r="X1309" s="26">
        <f t="shared" si="142"/>
        <v>43302</v>
      </c>
      <c r="Y1309" s="174" t="s">
        <v>1317</v>
      </c>
      <c r="Z1309" s="174" t="s">
        <v>20</v>
      </c>
      <c r="AA1309" s="174">
        <v>0</v>
      </c>
      <c r="AB1309" s="174">
        <v>0</v>
      </c>
      <c r="AC1309" s="174">
        <v>15.3</v>
      </c>
      <c r="AD1309" s="174">
        <v>27.6</v>
      </c>
      <c r="AF1309" s="26" t="e">
        <f t="shared" si="143"/>
        <v>#VALUE!</v>
      </c>
      <c r="AG1309" s="7"/>
      <c r="AH1309" s="7"/>
      <c r="AI1309" s="7"/>
      <c r="AJ1309" s="7"/>
      <c r="AK1309" s="7"/>
      <c r="AL1309" s="7"/>
      <c r="AN1309" s="26" t="e">
        <f t="shared" si="144"/>
        <v>#VALUE!</v>
      </c>
      <c r="AO1309" s="7"/>
      <c r="AP1309" s="7"/>
      <c r="AQ1309" s="7"/>
      <c r="AR1309" s="7"/>
      <c r="AS1309" s="7"/>
      <c r="AT1309" s="7"/>
      <c r="AV1309" s="26" t="e">
        <f t="shared" si="145"/>
        <v>#VALUE!</v>
      </c>
      <c r="AW1309" s="7"/>
      <c r="AX1309" s="7"/>
      <c r="AY1309" s="7"/>
      <c r="AZ1309" s="7"/>
      <c r="BA1309" s="7"/>
      <c r="BB1309" s="7"/>
    </row>
    <row r="1310" spans="1:54" x14ac:dyDescent="0.45">
      <c r="A1310" s="48" t="str">
        <f t="shared" si="146"/>
        <v xml:space="preserve"> </v>
      </c>
      <c r="B1310" s="60"/>
      <c r="C1310" s="61" t="e">
        <f>INDEX(($I$12:$N$1473,$Q$12:$V$1473,$Y$12:$AD$1473),$A1310-VLOOKUP($C$3,$CA$3:$CC$10,3,FALSE)+1,3,VLOOKUP($C$3,$CA$3:$CB$10,2,FALSE))</f>
        <v>#VALUE!</v>
      </c>
      <c r="D1310" s="61" t="e">
        <f>INDEX(($I$12:$N$1473,$Q$12:$V$1473,$Y$12:$AD$1473),$A1310-VLOOKUP($C$3,$CA$3:$CC$10,3,FALSE)+1,4,VLOOKUP($C$3,$CA$3:$CB$10,2,FALSE))</f>
        <v>#VALUE!</v>
      </c>
      <c r="E1310" s="61" t="e">
        <f>INDEX(($I$12:$N$1473,$Q$12:$V$1473,$Y$12:$AD$1473),$A1310-VLOOKUP($C$3,$CA$3:$CC$10,3,FALSE)+1,5,VLOOKUP($C$3,$CA$3:$CB$10,2,FALSE))</f>
        <v>#VALUE!</v>
      </c>
      <c r="F1310" s="62" t="e">
        <f>INDEX(($I$12:$N$1473,$Q$12:$V$1473,$Y$12:$AD$1473),$A1310-VLOOKUP($C$3,$CA$3:$CC$10,3,FALSE)+1,6,VLOOKUP($C$3,$CA$3:$CB$10,2,FALSE))</f>
        <v>#VALUE!</v>
      </c>
      <c r="G1310" s="30"/>
      <c r="H1310" s="26">
        <f t="shared" si="140"/>
        <v>43303</v>
      </c>
      <c r="I1310" s="7" t="s">
        <v>1318</v>
      </c>
      <c r="J1310" s="7" t="s">
        <v>20</v>
      </c>
      <c r="K1310" s="7">
        <v>0</v>
      </c>
      <c r="L1310" s="7"/>
      <c r="M1310" s="7">
        <v>18.3</v>
      </c>
      <c r="N1310" s="7">
        <v>27.9</v>
      </c>
      <c r="P1310" s="26">
        <f t="shared" si="141"/>
        <v>43303</v>
      </c>
      <c r="Q1310" s="7" t="s">
        <v>1318</v>
      </c>
      <c r="R1310" s="7" t="s">
        <v>20</v>
      </c>
      <c r="S1310" s="7"/>
      <c r="T1310" s="7"/>
      <c r="U1310" s="7"/>
      <c r="V1310" s="7"/>
      <c r="X1310" s="26">
        <f t="shared" si="142"/>
        <v>43303</v>
      </c>
      <c r="Y1310" s="174" t="s">
        <v>1318</v>
      </c>
      <c r="Z1310" s="174" t="s">
        <v>20</v>
      </c>
      <c r="AA1310" s="174">
        <v>0</v>
      </c>
      <c r="AB1310" s="174">
        <v>0</v>
      </c>
      <c r="AC1310" s="174">
        <v>15.6</v>
      </c>
      <c r="AD1310" s="174">
        <v>28.4</v>
      </c>
      <c r="AF1310" s="26" t="e">
        <f t="shared" si="143"/>
        <v>#VALUE!</v>
      </c>
      <c r="AG1310" s="7"/>
      <c r="AH1310" s="7"/>
      <c r="AI1310" s="7"/>
      <c r="AJ1310" s="7"/>
      <c r="AK1310" s="7"/>
      <c r="AL1310" s="7"/>
      <c r="AN1310" s="26" t="e">
        <f t="shared" si="144"/>
        <v>#VALUE!</v>
      </c>
      <c r="AO1310" s="7"/>
      <c r="AP1310" s="7"/>
      <c r="AQ1310" s="7"/>
      <c r="AR1310" s="7"/>
      <c r="AS1310" s="7"/>
      <c r="AT1310" s="7"/>
      <c r="AV1310" s="26" t="e">
        <f t="shared" si="145"/>
        <v>#VALUE!</v>
      </c>
      <c r="AW1310" s="7"/>
      <c r="AX1310" s="7"/>
      <c r="AY1310" s="7"/>
      <c r="AZ1310" s="7"/>
      <c r="BA1310" s="7"/>
      <c r="BB1310" s="7"/>
    </row>
    <row r="1311" spans="1:54" x14ac:dyDescent="0.45">
      <c r="A1311" s="48" t="str">
        <f t="shared" si="146"/>
        <v xml:space="preserve"> </v>
      </c>
      <c r="B1311" s="60"/>
      <c r="C1311" s="61" t="e">
        <f>INDEX(($I$12:$N$1473,$Q$12:$V$1473,$Y$12:$AD$1473),$A1311-VLOOKUP($C$3,$CA$3:$CC$10,3,FALSE)+1,3,VLOOKUP($C$3,$CA$3:$CB$10,2,FALSE))</f>
        <v>#VALUE!</v>
      </c>
      <c r="D1311" s="61" t="e">
        <f>INDEX(($I$12:$N$1473,$Q$12:$V$1473,$Y$12:$AD$1473),$A1311-VLOOKUP($C$3,$CA$3:$CC$10,3,FALSE)+1,4,VLOOKUP($C$3,$CA$3:$CB$10,2,FALSE))</f>
        <v>#VALUE!</v>
      </c>
      <c r="E1311" s="61" t="e">
        <f>INDEX(($I$12:$N$1473,$Q$12:$V$1473,$Y$12:$AD$1473),$A1311-VLOOKUP($C$3,$CA$3:$CC$10,3,FALSE)+1,5,VLOOKUP($C$3,$CA$3:$CB$10,2,FALSE))</f>
        <v>#VALUE!</v>
      </c>
      <c r="F1311" s="62" t="e">
        <f>INDEX(($I$12:$N$1473,$Q$12:$V$1473,$Y$12:$AD$1473),$A1311-VLOOKUP($C$3,$CA$3:$CC$10,3,FALSE)+1,6,VLOOKUP($C$3,$CA$3:$CB$10,2,FALSE))</f>
        <v>#VALUE!</v>
      </c>
      <c r="G1311" s="30"/>
      <c r="H1311" s="26">
        <f t="shared" si="140"/>
        <v>43304</v>
      </c>
      <c r="I1311" s="7" t="s">
        <v>1319</v>
      </c>
      <c r="J1311" s="7" t="s">
        <v>20</v>
      </c>
      <c r="K1311" s="7">
        <v>0</v>
      </c>
      <c r="L1311" s="7"/>
      <c r="M1311" s="7">
        <v>19.8</v>
      </c>
      <c r="N1311" s="7">
        <v>30.9</v>
      </c>
      <c r="P1311" s="26">
        <f t="shared" si="141"/>
        <v>43304</v>
      </c>
      <c r="Q1311" s="7" t="s">
        <v>1319</v>
      </c>
      <c r="R1311" s="7" t="s">
        <v>20</v>
      </c>
      <c r="S1311" s="7"/>
      <c r="T1311" s="7"/>
      <c r="U1311" s="7"/>
      <c r="V1311" s="7"/>
      <c r="X1311" s="26">
        <f t="shared" si="142"/>
        <v>43304</v>
      </c>
      <c r="Y1311" s="174" t="s">
        <v>1319</v>
      </c>
      <c r="Z1311" s="174" t="s">
        <v>20</v>
      </c>
      <c r="AA1311" s="174">
        <v>0</v>
      </c>
      <c r="AB1311" s="174">
        <v>0</v>
      </c>
      <c r="AC1311" s="174">
        <v>18.8</v>
      </c>
      <c r="AD1311" s="174">
        <v>32</v>
      </c>
      <c r="AF1311" s="26" t="e">
        <f t="shared" si="143"/>
        <v>#VALUE!</v>
      </c>
      <c r="AG1311" s="7"/>
      <c r="AH1311" s="7"/>
      <c r="AI1311" s="7"/>
      <c r="AJ1311" s="7"/>
      <c r="AK1311" s="7"/>
      <c r="AL1311" s="7"/>
      <c r="AN1311" s="26" t="e">
        <f t="shared" si="144"/>
        <v>#VALUE!</v>
      </c>
      <c r="AO1311" s="7"/>
      <c r="AP1311" s="7"/>
      <c r="AQ1311" s="7"/>
      <c r="AR1311" s="7"/>
      <c r="AS1311" s="7"/>
      <c r="AT1311" s="7"/>
      <c r="AV1311" s="26" t="e">
        <f t="shared" si="145"/>
        <v>#VALUE!</v>
      </c>
      <c r="AW1311" s="7"/>
      <c r="AX1311" s="7"/>
      <c r="AY1311" s="7"/>
      <c r="AZ1311" s="7"/>
      <c r="BA1311" s="7"/>
      <c r="BB1311" s="7"/>
    </row>
    <row r="1312" spans="1:54" x14ac:dyDescent="0.45">
      <c r="A1312" s="48" t="str">
        <f t="shared" si="146"/>
        <v xml:space="preserve"> </v>
      </c>
      <c r="B1312" s="60"/>
      <c r="C1312" s="61" t="e">
        <f>INDEX(($I$12:$N$1473,$Q$12:$V$1473,$Y$12:$AD$1473),$A1312-VLOOKUP($C$3,$CA$3:$CC$10,3,FALSE)+1,3,VLOOKUP($C$3,$CA$3:$CB$10,2,FALSE))</f>
        <v>#VALUE!</v>
      </c>
      <c r="D1312" s="61" t="e">
        <f>INDEX(($I$12:$N$1473,$Q$12:$V$1473,$Y$12:$AD$1473),$A1312-VLOOKUP($C$3,$CA$3:$CC$10,3,FALSE)+1,4,VLOOKUP($C$3,$CA$3:$CB$10,2,FALSE))</f>
        <v>#VALUE!</v>
      </c>
      <c r="E1312" s="61" t="e">
        <f>INDEX(($I$12:$N$1473,$Q$12:$V$1473,$Y$12:$AD$1473),$A1312-VLOOKUP($C$3,$CA$3:$CC$10,3,FALSE)+1,5,VLOOKUP($C$3,$CA$3:$CB$10,2,FALSE))</f>
        <v>#VALUE!</v>
      </c>
      <c r="F1312" s="62" t="e">
        <f>INDEX(($I$12:$N$1473,$Q$12:$V$1473,$Y$12:$AD$1473),$A1312-VLOOKUP($C$3,$CA$3:$CC$10,3,FALSE)+1,6,VLOOKUP($C$3,$CA$3:$CB$10,2,FALSE))</f>
        <v>#VALUE!</v>
      </c>
      <c r="G1312" s="30"/>
      <c r="H1312" s="26">
        <f t="shared" si="140"/>
        <v>43305</v>
      </c>
      <c r="I1312" s="7" t="s">
        <v>1320</v>
      </c>
      <c r="J1312" s="7" t="s">
        <v>20</v>
      </c>
      <c r="K1312" s="7">
        <v>0</v>
      </c>
      <c r="L1312" s="7"/>
      <c r="M1312" s="7">
        <v>20</v>
      </c>
      <c r="N1312" s="7">
        <v>32.4</v>
      </c>
      <c r="P1312" s="26">
        <f t="shared" si="141"/>
        <v>43305</v>
      </c>
      <c r="Q1312" s="7" t="s">
        <v>1320</v>
      </c>
      <c r="R1312" s="7" t="s">
        <v>20</v>
      </c>
      <c r="S1312" s="7"/>
      <c r="T1312" s="7"/>
      <c r="U1312" s="7"/>
      <c r="V1312" s="7"/>
      <c r="X1312" s="26">
        <f t="shared" si="142"/>
        <v>43305</v>
      </c>
      <c r="Y1312" s="174" t="s">
        <v>1320</v>
      </c>
      <c r="Z1312" s="174" t="s">
        <v>20</v>
      </c>
      <c r="AA1312" s="174">
        <v>0</v>
      </c>
      <c r="AB1312" s="174">
        <v>0</v>
      </c>
      <c r="AC1312" s="174">
        <v>19.399999999999999</v>
      </c>
      <c r="AD1312" s="174">
        <v>32</v>
      </c>
      <c r="AF1312" s="26" t="e">
        <f t="shared" si="143"/>
        <v>#VALUE!</v>
      </c>
      <c r="AG1312" s="7"/>
      <c r="AH1312" s="7"/>
      <c r="AI1312" s="7"/>
      <c r="AJ1312" s="7"/>
      <c r="AK1312" s="7"/>
      <c r="AL1312" s="7"/>
      <c r="AN1312" s="26" t="e">
        <f t="shared" si="144"/>
        <v>#VALUE!</v>
      </c>
      <c r="AO1312" s="7"/>
      <c r="AP1312" s="7"/>
      <c r="AQ1312" s="7"/>
      <c r="AR1312" s="7"/>
      <c r="AS1312" s="7"/>
      <c r="AT1312" s="7"/>
      <c r="AV1312" s="26" t="e">
        <f t="shared" si="145"/>
        <v>#VALUE!</v>
      </c>
      <c r="AW1312" s="7"/>
      <c r="AX1312" s="7"/>
      <c r="AY1312" s="7"/>
      <c r="AZ1312" s="7"/>
      <c r="BA1312" s="7"/>
      <c r="BB1312" s="7"/>
    </row>
    <row r="1313" spans="1:54" x14ac:dyDescent="0.45">
      <c r="A1313" s="48" t="str">
        <f t="shared" si="146"/>
        <v xml:space="preserve"> </v>
      </c>
      <c r="B1313" s="60"/>
      <c r="C1313" s="61" t="e">
        <f>INDEX(($I$12:$N$1473,$Q$12:$V$1473,$Y$12:$AD$1473),$A1313-VLOOKUP($C$3,$CA$3:$CC$10,3,FALSE)+1,3,VLOOKUP($C$3,$CA$3:$CB$10,2,FALSE))</f>
        <v>#VALUE!</v>
      </c>
      <c r="D1313" s="61" t="e">
        <f>INDEX(($I$12:$N$1473,$Q$12:$V$1473,$Y$12:$AD$1473),$A1313-VLOOKUP($C$3,$CA$3:$CC$10,3,FALSE)+1,4,VLOOKUP($C$3,$CA$3:$CB$10,2,FALSE))</f>
        <v>#VALUE!</v>
      </c>
      <c r="E1313" s="61" t="e">
        <f>INDEX(($I$12:$N$1473,$Q$12:$V$1473,$Y$12:$AD$1473),$A1313-VLOOKUP($C$3,$CA$3:$CC$10,3,FALSE)+1,5,VLOOKUP($C$3,$CA$3:$CB$10,2,FALSE))</f>
        <v>#VALUE!</v>
      </c>
      <c r="F1313" s="62" t="e">
        <f>INDEX(($I$12:$N$1473,$Q$12:$V$1473,$Y$12:$AD$1473),$A1313-VLOOKUP($C$3,$CA$3:$CC$10,3,FALSE)+1,6,VLOOKUP($C$3,$CA$3:$CB$10,2,FALSE))</f>
        <v>#VALUE!</v>
      </c>
      <c r="G1313" s="30"/>
      <c r="H1313" s="26">
        <f t="shared" si="140"/>
        <v>43306</v>
      </c>
      <c r="I1313" s="7" t="s">
        <v>1321</v>
      </c>
      <c r="J1313" s="7" t="s">
        <v>20</v>
      </c>
      <c r="K1313" s="7">
        <v>0</v>
      </c>
      <c r="L1313" s="7"/>
      <c r="M1313" s="7">
        <v>22</v>
      </c>
      <c r="N1313" s="7">
        <v>34.4</v>
      </c>
      <c r="P1313" s="26">
        <f t="shared" si="141"/>
        <v>43306</v>
      </c>
      <c r="Q1313" s="7" t="s">
        <v>1321</v>
      </c>
      <c r="R1313" s="7" t="s">
        <v>20</v>
      </c>
      <c r="S1313" s="7"/>
      <c r="T1313" s="7"/>
      <c r="U1313" s="7"/>
      <c r="V1313" s="7"/>
      <c r="X1313" s="26">
        <f t="shared" si="142"/>
        <v>43306</v>
      </c>
      <c r="Y1313" s="174" t="s">
        <v>1321</v>
      </c>
      <c r="Z1313" s="174" t="s">
        <v>20</v>
      </c>
      <c r="AA1313" s="174">
        <v>0</v>
      </c>
      <c r="AB1313" s="174">
        <v>0</v>
      </c>
      <c r="AC1313" s="174">
        <v>21.3</v>
      </c>
      <c r="AD1313" s="174">
        <v>33.700000000000003</v>
      </c>
      <c r="AF1313" s="26" t="e">
        <f t="shared" si="143"/>
        <v>#VALUE!</v>
      </c>
      <c r="AG1313" s="7"/>
      <c r="AH1313" s="7"/>
      <c r="AI1313" s="7"/>
      <c r="AJ1313" s="7"/>
      <c r="AK1313" s="7"/>
      <c r="AL1313" s="7"/>
      <c r="AN1313" s="26" t="e">
        <f t="shared" si="144"/>
        <v>#VALUE!</v>
      </c>
      <c r="AO1313" s="7"/>
      <c r="AP1313" s="7"/>
      <c r="AQ1313" s="7"/>
      <c r="AR1313" s="7"/>
      <c r="AS1313" s="7"/>
      <c r="AT1313" s="7"/>
      <c r="AV1313" s="26" t="e">
        <f t="shared" si="145"/>
        <v>#VALUE!</v>
      </c>
      <c r="AW1313" s="7"/>
      <c r="AX1313" s="7"/>
      <c r="AY1313" s="7"/>
      <c r="AZ1313" s="7"/>
      <c r="BA1313" s="7"/>
      <c r="BB1313" s="7"/>
    </row>
    <row r="1314" spans="1:54" x14ac:dyDescent="0.45">
      <c r="A1314" s="48" t="str">
        <f t="shared" si="146"/>
        <v xml:space="preserve"> </v>
      </c>
      <c r="B1314" s="60"/>
      <c r="C1314" s="61" t="e">
        <f>INDEX(($I$12:$N$1473,$Q$12:$V$1473,$Y$12:$AD$1473),$A1314-VLOOKUP($C$3,$CA$3:$CC$10,3,FALSE)+1,3,VLOOKUP($C$3,$CA$3:$CB$10,2,FALSE))</f>
        <v>#VALUE!</v>
      </c>
      <c r="D1314" s="61" t="e">
        <f>INDEX(($I$12:$N$1473,$Q$12:$V$1473,$Y$12:$AD$1473),$A1314-VLOOKUP($C$3,$CA$3:$CC$10,3,FALSE)+1,4,VLOOKUP($C$3,$CA$3:$CB$10,2,FALSE))</f>
        <v>#VALUE!</v>
      </c>
      <c r="E1314" s="61" t="e">
        <f>INDEX(($I$12:$N$1473,$Q$12:$V$1473,$Y$12:$AD$1473),$A1314-VLOOKUP($C$3,$CA$3:$CC$10,3,FALSE)+1,5,VLOOKUP($C$3,$CA$3:$CB$10,2,FALSE))</f>
        <v>#VALUE!</v>
      </c>
      <c r="F1314" s="62" t="e">
        <f>INDEX(($I$12:$N$1473,$Q$12:$V$1473,$Y$12:$AD$1473),$A1314-VLOOKUP($C$3,$CA$3:$CC$10,3,FALSE)+1,6,VLOOKUP($C$3,$CA$3:$CB$10,2,FALSE))</f>
        <v>#VALUE!</v>
      </c>
      <c r="G1314" s="30"/>
      <c r="H1314" s="26">
        <f t="shared" si="140"/>
        <v>43307</v>
      </c>
      <c r="I1314" s="7" t="s">
        <v>1322</v>
      </c>
      <c r="J1314" s="7" t="s">
        <v>20</v>
      </c>
      <c r="K1314" s="7">
        <v>0</v>
      </c>
      <c r="L1314" s="7"/>
      <c r="M1314" s="7">
        <v>22.4</v>
      </c>
      <c r="N1314" s="7">
        <v>36.200000000000003</v>
      </c>
      <c r="P1314" s="26">
        <f t="shared" si="141"/>
        <v>43307</v>
      </c>
      <c r="Q1314" s="7" t="s">
        <v>1322</v>
      </c>
      <c r="R1314" s="7" t="s">
        <v>20</v>
      </c>
      <c r="S1314" s="7"/>
      <c r="T1314" s="7"/>
      <c r="U1314" s="7"/>
      <c r="V1314" s="7"/>
      <c r="X1314" s="26">
        <f t="shared" si="142"/>
        <v>43307</v>
      </c>
      <c r="Y1314" s="174" t="s">
        <v>1322</v>
      </c>
      <c r="Z1314" s="174" t="s">
        <v>20</v>
      </c>
      <c r="AA1314" s="174">
        <v>0</v>
      </c>
      <c r="AB1314" s="174">
        <v>0</v>
      </c>
      <c r="AC1314" s="174">
        <v>21.4</v>
      </c>
      <c r="AD1314" s="174">
        <v>36</v>
      </c>
      <c r="AF1314" s="26" t="e">
        <f t="shared" si="143"/>
        <v>#VALUE!</v>
      </c>
      <c r="AG1314" s="7"/>
      <c r="AH1314" s="7"/>
      <c r="AI1314" s="7"/>
      <c r="AJ1314" s="7"/>
      <c r="AK1314" s="7"/>
      <c r="AL1314" s="7"/>
      <c r="AN1314" s="26" t="e">
        <f t="shared" si="144"/>
        <v>#VALUE!</v>
      </c>
      <c r="AO1314" s="7"/>
      <c r="AP1314" s="7"/>
      <c r="AQ1314" s="7"/>
      <c r="AR1314" s="7"/>
      <c r="AS1314" s="7"/>
      <c r="AT1314" s="7"/>
      <c r="AV1314" s="26" t="e">
        <f t="shared" si="145"/>
        <v>#VALUE!</v>
      </c>
      <c r="AW1314" s="7"/>
      <c r="AX1314" s="7"/>
      <c r="AY1314" s="7"/>
      <c r="AZ1314" s="7"/>
      <c r="BA1314" s="7"/>
      <c r="BB1314" s="7"/>
    </row>
    <row r="1315" spans="1:54" x14ac:dyDescent="0.45">
      <c r="A1315" s="48" t="str">
        <f t="shared" si="146"/>
        <v xml:space="preserve"> </v>
      </c>
      <c r="B1315" s="60"/>
      <c r="C1315" s="61" t="e">
        <f>INDEX(($I$12:$N$1473,$Q$12:$V$1473,$Y$12:$AD$1473),$A1315-VLOOKUP($C$3,$CA$3:$CC$10,3,FALSE)+1,3,VLOOKUP($C$3,$CA$3:$CB$10,2,FALSE))</f>
        <v>#VALUE!</v>
      </c>
      <c r="D1315" s="61" t="e">
        <f>INDEX(($I$12:$N$1473,$Q$12:$V$1473,$Y$12:$AD$1473),$A1315-VLOOKUP($C$3,$CA$3:$CC$10,3,FALSE)+1,4,VLOOKUP($C$3,$CA$3:$CB$10,2,FALSE))</f>
        <v>#VALUE!</v>
      </c>
      <c r="E1315" s="61" t="e">
        <f>INDEX(($I$12:$N$1473,$Q$12:$V$1473,$Y$12:$AD$1473),$A1315-VLOOKUP($C$3,$CA$3:$CC$10,3,FALSE)+1,5,VLOOKUP($C$3,$CA$3:$CB$10,2,FALSE))</f>
        <v>#VALUE!</v>
      </c>
      <c r="F1315" s="62" t="e">
        <f>INDEX(($I$12:$N$1473,$Q$12:$V$1473,$Y$12:$AD$1473),$A1315-VLOOKUP($C$3,$CA$3:$CC$10,3,FALSE)+1,6,VLOOKUP($C$3,$CA$3:$CB$10,2,FALSE))</f>
        <v>#VALUE!</v>
      </c>
      <c r="G1315" s="30"/>
      <c r="H1315" s="26">
        <f t="shared" si="140"/>
        <v>43308</v>
      </c>
      <c r="I1315" s="7" t="s">
        <v>1323</v>
      </c>
      <c r="J1315" s="7" t="s">
        <v>20</v>
      </c>
      <c r="K1315" s="7">
        <v>0</v>
      </c>
      <c r="L1315" s="7"/>
      <c r="M1315" s="7">
        <v>21</v>
      </c>
      <c r="N1315" s="7">
        <v>37.4</v>
      </c>
      <c r="P1315" s="26">
        <f t="shared" si="141"/>
        <v>43308</v>
      </c>
      <c r="Q1315" s="7" t="s">
        <v>1323</v>
      </c>
      <c r="R1315" s="7" t="s">
        <v>20</v>
      </c>
      <c r="S1315" s="7"/>
      <c r="T1315" s="7"/>
      <c r="U1315" s="7"/>
      <c r="V1315" s="7"/>
      <c r="X1315" s="26">
        <f t="shared" si="142"/>
        <v>43308</v>
      </c>
      <c r="Y1315" s="174" t="s">
        <v>1323</v>
      </c>
      <c r="Z1315" s="174" t="s">
        <v>20</v>
      </c>
      <c r="AA1315" s="174">
        <v>0</v>
      </c>
      <c r="AB1315" s="174">
        <v>0</v>
      </c>
      <c r="AC1315" s="174">
        <v>19.899999999999999</v>
      </c>
      <c r="AD1315" s="174">
        <v>36.700000000000003</v>
      </c>
      <c r="AF1315" s="26" t="e">
        <f t="shared" si="143"/>
        <v>#VALUE!</v>
      </c>
      <c r="AG1315" s="7"/>
      <c r="AH1315" s="7"/>
      <c r="AI1315" s="7"/>
      <c r="AJ1315" s="7"/>
      <c r="AK1315" s="7"/>
      <c r="AL1315" s="7"/>
      <c r="AN1315" s="26" t="e">
        <f t="shared" si="144"/>
        <v>#VALUE!</v>
      </c>
      <c r="AO1315" s="7"/>
      <c r="AP1315" s="7"/>
      <c r="AQ1315" s="7"/>
      <c r="AR1315" s="7"/>
      <c r="AS1315" s="7"/>
      <c r="AT1315" s="7"/>
      <c r="AV1315" s="26" t="e">
        <f t="shared" si="145"/>
        <v>#VALUE!</v>
      </c>
      <c r="AW1315" s="7"/>
      <c r="AX1315" s="7"/>
      <c r="AY1315" s="7"/>
      <c r="AZ1315" s="7"/>
      <c r="BA1315" s="7"/>
      <c r="BB1315" s="7"/>
    </row>
    <row r="1316" spans="1:54" x14ac:dyDescent="0.45">
      <c r="A1316" s="48" t="str">
        <f t="shared" si="146"/>
        <v xml:space="preserve"> </v>
      </c>
      <c r="B1316" s="60"/>
      <c r="C1316" s="61" t="e">
        <f>INDEX(($I$12:$N$1473,$Q$12:$V$1473,$Y$12:$AD$1473),$A1316-VLOOKUP($C$3,$CA$3:$CC$10,3,FALSE)+1,3,VLOOKUP($C$3,$CA$3:$CB$10,2,FALSE))</f>
        <v>#VALUE!</v>
      </c>
      <c r="D1316" s="61" t="e">
        <f>INDEX(($I$12:$N$1473,$Q$12:$V$1473,$Y$12:$AD$1473),$A1316-VLOOKUP($C$3,$CA$3:$CC$10,3,FALSE)+1,4,VLOOKUP($C$3,$CA$3:$CB$10,2,FALSE))</f>
        <v>#VALUE!</v>
      </c>
      <c r="E1316" s="61" t="e">
        <f>INDEX(($I$12:$N$1473,$Q$12:$V$1473,$Y$12:$AD$1473),$A1316-VLOOKUP($C$3,$CA$3:$CC$10,3,FALSE)+1,5,VLOOKUP($C$3,$CA$3:$CB$10,2,FALSE))</f>
        <v>#VALUE!</v>
      </c>
      <c r="F1316" s="62" t="e">
        <f>INDEX(($I$12:$N$1473,$Q$12:$V$1473,$Y$12:$AD$1473),$A1316-VLOOKUP($C$3,$CA$3:$CC$10,3,FALSE)+1,6,VLOOKUP($C$3,$CA$3:$CB$10,2,FALSE))</f>
        <v>#VALUE!</v>
      </c>
      <c r="G1316" s="30"/>
      <c r="H1316" s="26">
        <f t="shared" si="140"/>
        <v>43309</v>
      </c>
      <c r="I1316" s="7" t="s">
        <v>1324</v>
      </c>
      <c r="J1316" s="7" t="s">
        <v>20</v>
      </c>
      <c r="K1316" s="7">
        <v>0</v>
      </c>
      <c r="L1316" s="7"/>
      <c r="M1316" s="7">
        <v>19.600000000000001</v>
      </c>
      <c r="N1316" s="7">
        <v>26.3</v>
      </c>
      <c r="P1316" s="26">
        <f t="shared" si="141"/>
        <v>43309</v>
      </c>
      <c r="Q1316" s="7" t="s">
        <v>1324</v>
      </c>
      <c r="R1316" s="7" t="s">
        <v>20</v>
      </c>
      <c r="S1316" s="7"/>
      <c r="T1316" s="7"/>
      <c r="U1316" s="7"/>
      <c r="V1316" s="7"/>
      <c r="X1316" s="26">
        <f t="shared" si="142"/>
        <v>43309</v>
      </c>
      <c r="Y1316" s="174" t="s">
        <v>1324</v>
      </c>
      <c r="Z1316" s="174" t="s">
        <v>20</v>
      </c>
      <c r="AA1316" s="174">
        <v>0</v>
      </c>
      <c r="AB1316" s="174">
        <v>0</v>
      </c>
      <c r="AC1316" s="174">
        <v>17.899999999999999</v>
      </c>
      <c r="AD1316" s="174">
        <v>26.3</v>
      </c>
      <c r="AF1316" s="26" t="e">
        <f t="shared" si="143"/>
        <v>#VALUE!</v>
      </c>
      <c r="AG1316" s="7"/>
      <c r="AH1316" s="7"/>
      <c r="AI1316" s="7"/>
      <c r="AJ1316" s="7"/>
      <c r="AK1316" s="7"/>
      <c r="AL1316" s="7"/>
      <c r="AN1316" s="26" t="e">
        <f t="shared" si="144"/>
        <v>#VALUE!</v>
      </c>
      <c r="AO1316" s="7"/>
      <c r="AP1316" s="7"/>
      <c r="AQ1316" s="7"/>
      <c r="AR1316" s="7"/>
      <c r="AS1316" s="7"/>
      <c r="AT1316" s="7"/>
      <c r="AV1316" s="26" t="e">
        <f t="shared" si="145"/>
        <v>#VALUE!</v>
      </c>
      <c r="AW1316" s="7"/>
      <c r="AX1316" s="7"/>
      <c r="AY1316" s="7"/>
      <c r="AZ1316" s="7"/>
      <c r="BA1316" s="7"/>
      <c r="BB1316" s="7"/>
    </row>
    <row r="1317" spans="1:54" x14ac:dyDescent="0.45">
      <c r="A1317" s="48" t="str">
        <f t="shared" si="146"/>
        <v xml:space="preserve"> </v>
      </c>
      <c r="B1317" s="60"/>
      <c r="C1317" s="61" t="e">
        <f>INDEX(($I$12:$N$1473,$Q$12:$V$1473,$Y$12:$AD$1473),$A1317-VLOOKUP($C$3,$CA$3:$CC$10,3,FALSE)+1,3,VLOOKUP($C$3,$CA$3:$CB$10,2,FALSE))</f>
        <v>#VALUE!</v>
      </c>
      <c r="D1317" s="61" t="e">
        <f>INDEX(($I$12:$N$1473,$Q$12:$V$1473,$Y$12:$AD$1473),$A1317-VLOOKUP($C$3,$CA$3:$CC$10,3,FALSE)+1,4,VLOOKUP($C$3,$CA$3:$CB$10,2,FALSE))</f>
        <v>#VALUE!</v>
      </c>
      <c r="E1317" s="61" t="e">
        <f>INDEX(($I$12:$N$1473,$Q$12:$V$1473,$Y$12:$AD$1473),$A1317-VLOOKUP($C$3,$CA$3:$CC$10,3,FALSE)+1,5,VLOOKUP($C$3,$CA$3:$CB$10,2,FALSE))</f>
        <v>#VALUE!</v>
      </c>
      <c r="F1317" s="62" t="e">
        <f>INDEX(($I$12:$N$1473,$Q$12:$V$1473,$Y$12:$AD$1473),$A1317-VLOOKUP($C$3,$CA$3:$CC$10,3,FALSE)+1,6,VLOOKUP($C$3,$CA$3:$CB$10,2,FALSE))</f>
        <v>#VALUE!</v>
      </c>
      <c r="G1317" s="30"/>
      <c r="H1317" s="26">
        <f t="shared" si="140"/>
        <v>43310</v>
      </c>
      <c r="I1317" s="7" t="s">
        <v>1325</v>
      </c>
      <c r="J1317" s="7" t="s">
        <v>20</v>
      </c>
      <c r="K1317" s="7">
        <v>0</v>
      </c>
      <c r="L1317" s="7"/>
      <c r="M1317" s="7">
        <v>18.600000000000001</v>
      </c>
      <c r="N1317" s="7">
        <v>28.9</v>
      </c>
      <c r="P1317" s="26">
        <f t="shared" si="141"/>
        <v>43310</v>
      </c>
      <c r="Q1317" s="7" t="s">
        <v>1325</v>
      </c>
      <c r="R1317" s="7" t="s">
        <v>20</v>
      </c>
      <c r="S1317" s="7"/>
      <c r="T1317" s="7"/>
      <c r="U1317" s="7"/>
      <c r="V1317" s="7"/>
      <c r="X1317" s="26">
        <f t="shared" si="142"/>
        <v>43310</v>
      </c>
      <c r="Y1317" s="174" t="s">
        <v>1325</v>
      </c>
      <c r="Z1317" s="174" t="s">
        <v>20</v>
      </c>
      <c r="AA1317" s="174">
        <v>0</v>
      </c>
      <c r="AB1317" s="174">
        <v>0</v>
      </c>
      <c r="AC1317" s="174">
        <v>17.899999999999999</v>
      </c>
      <c r="AD1317" s="174">
        <v>28.6</v>
      </c>
      <c r="AF1317" s="26" t="e">
        <f t="shared" si="143"/>
        <v>#VALUE!</v>
      </c>
      <c r="AG1317" s="7"/>
      <c r="AH1317" s="7"/>
      <c r="AI1317" s="7"/>
      <c r="AJ1317" s="7"/>
      <c r="AK1317" s="7"/>
      <c r="AL1317" s="7"/>
      <c r="AN1317" s="26" t="e">
        <f t="shared" si="144"/>
        <v>#VALUE!</v>
      </c>
      <c r="AO1317" s="7"/>
      <c r="AP1317" s="7"/>
      <c r="AQ1317" s="7"/>
      <c r="AR1317" s="7"/>
      <c r="AS1317" s="7"/>
      <c r="AT1317" s="7"/>
      <c r="AV1317" s="26" t="e">
        <f t="shared" si="145"/>
        <v>#VALUE!</v>
      </c>
      <c r="AW1317" s="7"/>
      <c r="AX1317" s="7"/>
      <c r="AY1317" s="7"/>
      <c r="AZ1317" s="7"/>
      <c r="BA1317" s="7"/>
      <c r="BB1317" s="7"/>
    </row>
    <row r="1318" spans="1:54" x14ac:dyDescent="0.45">
      <c r="A1318" s="48" t="str">
        <f t="shared" si="146"/>
        <v xml:space="preserve"> </v>
      </c>
      <c r="B1318" s="60"/>
      <c r="C1318" s="61" t="e">
        <f>INDEX(($I$12:$N$1473,$Q$12:$V$1473,$Y$12:$AD$1473),$A1318-VLOOKUP($C$3,$CA$3:$CC$10,3,FALSE)+1,3,VLOOKUP($C$3,$CA$3:$CB$10,2,FALSE))</f>
        <v>#VALUE!</v>
      </c>
      <c r="D1318" s="61" t="e">
        <f>INDEX(($I$12:$N$1473,$Q$12:$V$1473,$Y$12:$AD$1473),$A1318-VLOOKUP($C$3,$CA$3:$CC$10,3,FALSE)+1,4,VLOOKUP($C$3,$CA$3:$CB$10,2,FALSE))</f>
        <v>#VALUE!</v>
      </c>
      <c r="E1318" s="61" t="e">
        <f>INDEX(($I$12:$N$1473,$Q$12:$V$1473,$Y$12:$AD$1473),$A1318-VLOOKUP($C$3,$CA$3:$CC$10,3,FALSE)+1,5,VLOOKUP($C$3,$CA$3:$CB$10,2,FALSE))</f>
        <v>#VALUE!</v>
      </c>
      <c r="F1318" s="62" t="e">
        <f>INDEX(($I$12:$N$1473,$Q$12:$V$1473,$Y$12:$AD$1473),$A1318-VLOOKUP($C$3,$CA$3:$CC$10,3,FALSE)+1,6,VLOOKUP($C$3,$CA$3:$CB$10,2,FALSE))</f>
        <v>#VALUE!</v>
      </c>
      <c r="G1318" s="30"/>
      <c r="H1318" s="26">
        <f t="shared" si="140"/>
        <v>43311</v>
      </c>
      <c r="I1318" s="7" t="s">
        <v>1326</v>
      </c>
      <c r="J1318" s="7" t="s">
        <v>1327</v>
      </c>
      <c r="K1318" s="7">
        <v>0</v>
      </c>
      <c r="L1318" s="7"/>
      <c r="M1318" s="7"/>
      <c r="N1318" s="7"/>
      <c r="P1318" s="26">
        <f t="shared" si="141"/>
        <v>43311</v>
      </c>
      <c r="Q1318" s="7" t="s">
        <v>1326</v>
      </c>
      <c r="R1318" s="7" t="s">
        <v>1327</v>
      </c>
      <c r="S1318" s="7"/>
      <c r="T1318" s="7"/>
      <c r="U1318" s="7"/>
      <c r="V1318" s="7"/>
      <c r="X1318" s="26">
        <f t="shared" si="142"/>
        <v>43311</v>
      </c>
      <c r="Y1318" s="174" t="s">
        <v>1326</v>
      </c>
      <c r="Z1318" s="174" t="s">
        <v>20</v>
      </c>
      <c r="AA1318" s="174">
        <v>0</v>
      </c>
      <c r="AB1318" s="174">
        <v>0</v>
      </c>
      <c r="AC1318" s="174">
        <v>18.7</v>
      </c>
      <c r="AD1318" s="174">
        <v>28.8</v>
      </c>
      <c r="AF1318" s="26" t="e">
        <f t="shared" si="143"/>
        <v>#VALUE!</v>
      </c>
      <c r="AG1318" s="7"/>
      <c r="AH1318" s="7"/>
      <c r="AI1318" s="7"/>
      <c r="AJ1318" s="7"/>
      <c r="AK1318" s="7"/>
      <c r="AL1318" s="7"/>
      <c r="AN1318" s="26" t="e">
        <f t="shared" si="144"/>
        <v>#VALUE!</v>
      </c>
      <c r="AO1318" s="7"/>
      <c r="AP1318" s="7"/>
      <c r="AQ1318" s="7"/>
      <c r="AR1318" s="7"/>
      <c r="AS1318" s="7"/>
      <c r="AT1318" s="7"/>
      <c r="AV1318" s="26" t="e">
        <f t="shared" si="145"/>
        <v>#VALUE!</v>
      </c>
      <c r="AW1318" s="7"/>
      <c r="AX1318" s="7"/>
      <c r="AY1318" s="7"/>
      <c r="AZ1318" s="7"/>
      <c r="BA1318" s="7"/>
      <c r="BB1318" s="7"/>
    </row>
    <row r="1319" spans="1:54" x14ac:dyDescent="0.45">
      <c r="A1319" s="48" t="str">
        <f t="shared" si="146"/>
        <v xml:space="preserve"> </v>
      </c>
      <c r="B1319" s="60"/>
      <c r="C1319" s="61" t="e">
        <f>INDEX(($I$12:$N$1473,$Q$12:$V$1473,$Y$12:$AD$1473),$A1319-VLOOKUP($C$3,$CA$3:$CC$10,3,FALSE)+1,3,VLOOKUP($C$3,$CA$3:$CB$10,2,FALSE))</f>
        <v>#VALUE!</v>
      </c>
      <c r="D1319" s="61" t="e">
        <f>INDEX(($I$12:$N$1473,$Q$12:$V$1473,$Y$12:$AD$1473),$A1319-VLOOKUP($C$3,$CA$3:$CC$10,3,FALSE)+1,4,VLOOKUP($C$3,$CA$3:$CB$10,2,FALSE))</f>
        <v>#VALUE!</v>
      </c>
      <c r="E1319" s="61" t="e">
        <f>INDEX(($I$12:$N$1473,$Q$12:$V$1473,$Y$12:$AD$1473),$A1319-VLOOKUP($C$3,$CA$3:$CC$10,3,FALSE)+1,5,VLOOKUP($C$3,$CA$3:$CB$10,2,FALSE))</f>
        <v>#VALUE!</v>
      </c>
      <c r="F1319" s="62" t="e">
        <f>INDEX(($I$12:$N$1473,$Q$12:$V$1473,$Y$12:$AD$1473),$A1319-VLOOKUP($C$3,$CA$3:$CC$10,3,FALSE)+1,6,VLOOKUP($C$3,$CA$3:$CB$10,2,FALSE))</f>
        <v>#VALUE!</v>
      </c>
      <c r="G1319" s="30"/>
      <c r="H1319" s="26">
        <f t="shared" si="140"/>
        <v>43312</v>
      </c>
      <c r="I1319" s="7" t="s">
        <v>1328</v>
      </c>
      <c r="J1319" s="7" t="s">
        <v>1327</v>
      </c>
      <c r="K1319" s="7">
        <v>0</v>
      </c>
      <c r="L1319" s="7"/>
      <c r="M1319" s="7"/>
      <c r="N1319" s="7"/>
      <c r="P1319" s="26">
        <f t="shared" si="141"/>
        <v>43312</v>
      </c>
      <c r="Q1319" s="7" t="s">
        <v>1328</v>
      </c>
      <c r="R1319" s="7" t="s">
        <v>1327</v>
      </c>
      <c r="S1319" s="7"/>
      <c r="T1319" s="7"/>
      <c r="U1319" s="7"/>
      <c r="V1319" s="7"/>
      <c r="X1319" s="26">
        <f t="shared" si="142"/>
        <v>43312</v>
      </c>
      <c r="Y1319" s="174" t="s">
        <v>1328</v>
      </c>
      <c r="Z1319" s="174" t="s">
        <v>20</v>
      </c>
      <c r="AA1319" s="174">
        <v>0</v>
      </c>
      <c r="AB1319" s="174">
        <v>0</v>
      </c>
      <c r="AC1319" s="174">
        <v>18.7</v>
      </c>
      <c r="AD1319" s="174">
        <v>28.9</v>
      </c>
      <c r="AF1319" s="26" t="e">
        <f t="shared" si="143"/>
        <v>#VALUE!</v>
      </c>
      <c r="AG1319" s="7"/>
      <c r="AH1319" s="7"/>
      <c r="AI1319" s="7"/>
      <c r="AJ1319" s="7"/>
      <c r="AK1319" s="7"/>
      <c r="AL1319" s="7"/>
      <c r="AN1319" s="26" t="e">
        <f t="shared" si="144"/>
        <v>#VALUE!</v>
      </c>
      <c r="AO1319" s="7"/>
      <c r="AP1319" s="7"/>
      <c r="AQ1319" s="7"/>
      <c r="AR1319" s="7"/>
      <c r="AS1319" s="7"/>
      <c r="AT1319" s="7"/>
      <c r="AV1319" s="26" t="e">
        <f t="shared" si="145"/>
        <v>#VALUE!</v>
      </c>
      <c r="AW1319" s="7"/>
      <c r="AX1319" s="7"/>
      <c r="AY1319" s="7"/>
      <c r="AZ1319" s="7"/>
      <c r="BA1319" s="7"/>
      <c r="BB1319" s="7"/>
    </row>
    <row r="1320" spans="1:54" x14ac:dyDescent="0.45">
      <c r="A1320" s="48" t="str">
        <f t="shared" si="146"/>
        <v xml:space="preserve"> </v>
      </c>
      <c r="B1320" s="33"/>
      <c r="C1320" s="61" t="e">
        <f>INDEX(($I$12:$N$1473,$Q$12:$V$1473,$Y$12:$AD$1473),$A1320-VLOOKUP($C$3,$CA$3:$CC$10,3,FALSE)+1,3,VLOOKUP($C$3,$CA$3:$CB$10,2,FALSE))</f>
        <v>#VALUE!</v>
      </c>
      <c r="D1320" s="61" t="e">
        <f>INDEX(($I$12:$N$1473,$Q$12:$V$1473,$Y$12:$AD$1473),$A1320-VLOOKUP($C$3,$CA$3:$CC$10,3,FALSE)+1,4,VLOOKUP($C$3,$CA$3:$CB$10,2,FALSE))</f>
        <v>#VALUE!</v>
      </c>
      <c r="E1320" s="61" t="e">
        <f>INDEX(($I$12:$N$1473,$Q$12:$V$1473,$Y$12:$AD$1473),$A1320-VLOOKUP($C$3,$CA$3:$CC$10,3,FALSE)+1,5,VLOOKUP($C$3,$CA$3:$CB$10,2,FALSE))</f>
        <v>#VALUE!</v>
      </c>
      <c r="F1320" s="62" t="e">
        <f>INDEX(($I$12:$N$1473,$Q$12:$V$1473,$Y$12:$AD$1473),$A1320-VLOOKUP($C$3,$CA$3:$CC$10,3,FALSE)+1,6,VLOOKUP($C$3,$CA$3:$CB$10,2,FALSE))</f>
        <v>#VALUE!</v>
      </c>
      <c r="G1320" s="30"/>
      <c r="H1320" s="26" t="e">
        <f t="shared" si="140"/>
        <v>#VALUE!</v>
      </c>
      <c r="P1320" s="26" t="e">
        <f t="shared" si="141"/>
        <v>#VALUE!</v>
      </c>
      <c r="X1320" s="26">
        <f t="shared" si="142"/>
        <v>43313</v>
      </c>
      <c r="Y1320" s="174" t="s">
        <v>1391</v>
      </c>
      <c r="Z1320" s="174" t="s">
        <v>20</v>
      </c>
      <c r="AA1320" s="174">
        <v>0</v>
      </c>
      <c r="AB1320" s="174">
        <v>0</v>
      </c>
      <c r="AC1320" s="174">
        <v>18</v>
      </c>
      <c r="AD1320" s="174">
        <v>30.5</v>
      </c>
      <c r="AF1320" s="26" t="e">
        <f t="shared" si="143"/>
        <v>#VALUE!</v>
      </c>
      <c r="AN1320" s="26" t="e">
        <f t="shared" si="144"/>
        <v>#VALUE!</v>
      </c>
      <c r="AV1320" s="26" t="e">
        <f t="shared" si="145"/>
        <v>#VALUE!</v>
      </c>
    </row>
    <row r="1321" spans="1:54" x14ac:dyDescent="0.45">
      <c r="A1321" s="48" t="str">
        <f t="shared" si="146"/>
        <v xml:space="preserve"> </v>
      </c>
      <c r="B1321" s="33"/>
      <c r="C1321" s="61" t="e">
        <f>INDEX(($I$12:$N$1473,$Q$12:$V$1473,$Y$12:$AD$1473),$A1321-VLOOKUP($C$3,$CA$3:$CC$10,3,FALSE)+1,3,VLOOKUP($C$3,$CA$3:$CB$10,2,FALSE))</f>
        <v>#VALUE!</v>
      </c>
      <c r="D1321" s="61" t="e">
        <f>INDEX(($I$12:$N$1473,$Q$12:$V$1473,$Y$12:$AD$1473),$A1321-VLOOKUP($C$3,$CA$3:$CC$10,3,FALSE)+1,4,VLOOKUP($C$3,$CA$3:$CB$10,2,FALSE))</f>
        <v>#VALUE!</v>
      </c>
      <c r="E1321" s="61" t="e">
        <f>INDEX(($I$12:$N$1473,$Q$12:$V$1473,$Y$12:$AD$1473),$A1321-VLOOKUP($C$3,$CA$3:$CC$10,3,FALSE)+1,5,VLOOKUP($C$3,$CA$3:$CB$10,2,FALSE))</f>
        <v>#VALUE!</v>
      </c>
      <c r="F1321" s="62" t="e">
        <f>INDEX(($I$12:$N$1473,$Q$12:$V$1473,$Y$12:$AD$1473),$A1321-VLOOKUP($C$3,$CA$3:$CC$10,3,FALSE)+1,6,VLOOKUP($C$3,$CA$3:$CB$10,2,FALSE))</f>
        <v>#VALUE!</v>
      </c>
      <c r="G1321" s="30"/>
      <c r="H1321" s="26" t="e">
        <f t="shared" si="140"/>
        <v>#VALUE!</v>
      </c>
      <c r="P1321" s="26" t="e">
        <f t="shared" si="141"/>
        <v>#VALUE!</v>
      </c>
      <c r="X1321" s="26">
        <f t="shared" si="142"/>
        <v>43314</v>
      </c>
      <c r="Y1321" s="174" t="s">
        <v>1392</v>
      </c>
      <c r="Z1321" s="174" t="s">
        <v>20</v>
      </c>
      <c r="AA1321" s="174">
        <v>0</v>
      </c>
      <c r="AB1321" s="174">
        <v>0</v>
      </c>
      <c r="AC1321" s="174">
        <v>18.3</v>
      </c>
      <c r="AD1321" s="174">
        <v>32.799999999999997</v>
      </c>
      <c r="AF1321" s="26" t="e">
        <f t="shared" si="143"/>
        <v>#VALUE!</v>
      </c>
      <c r="AN1321" s="26" t="e">
        <f t="shared" si="144"/>
        <v>#VALUE!</v>
      </c>
      <c r="AV1321" s="26" t="e">
        <f t="shared" si="145"/>
        <v>#VALUE!</v>
      </c>
    </row>
    <row r="1322" spans="1:54" x14ac:dyDescent="0.45">
      <c r="A1322" s="48" t="str">
        <f t="shared" si="146"/>
        <v xml:space="preserve"> </v>
      </c>
      <c r="B1322" s="33"/>
      <c r="C1322" s="61" t="e">
        <f>INDEX(($I$12:$N$1473,$Q$12:$V$1473,$Y$12:$AD$1473),$A1322-VLOOKUP($C$3,$CA$3:$CC$10,3,FALSE)+1,3,VLOOKUP($C$3,$CA$3:$CB$10,2,FALSE))</f>
        <v>#VALUE!</v>
      </c>
      <c r="D1322" s="61" t="e">
        <f>INDEX(($I$12:$N$1473,$Q$12:$V$1473,$Y$12:$AD$1473),$A1322-VLOOKUP($C$3,$CA$3:$CC$10,3,FALSE)+1,4,VLOOKUP($C$3,$CA$3:$CB$10,2,FALSE))</f>
        <v>#VALUE!</v>
      </c>
      <c r="E1322" s="61" t="e">
        <f>INDEX(($I$12:$N$1473,$Q$12:$V$1473,$Y$12:$AD$1473),$A1322-VLOOKUP($C$3,$CA$3:$CC$10,3,FALSE)+1,5,VLOOKUP($C$3,$CA$3:$CB$10,2,FALSE))</f>
        <v>#VALUE!</v>
      </c>
      <c r="F1322" s="62" t="e">
        <f>INDEX(($I$12:$N$1473,$Q$12:$V$1473,$Y$12:$AD$1473),$A1322-VLOOKUP($C$3,$CA$3:$CC$10,3,FALSE)+1,6,VLOOKUP($C$3,$CA$3:$CB$10,2,FALSE))</f>
        <v>#VALUE!</v>
      </c>
      <c r="G1322" s="30"/>
      <c r="H1322" s="26" t="e">
        <f t="shared" si="140"/>
        <v>#VALUE!</v>
      </c>
      <c r="P1322" s="26" t="e">
        <f t="shared" si="141"/>
        <v>#VALUE!</v>
      </c>
      <c r="X1322" s="26">
        <f t="shared" si="142"/>
        <v>43315</v>
      </c>
      <c r="Y1322" s="174" t="s">
        <v>1393</v>
      </c>
      <c r="Z1322" s="174" t="s">
        <v>20</v>
      </c>
      <c r="AA1322" s="174">
        <v>0</v>
      </c>
      <c r="AB1322" s="174">
        <v>0</v>
      </c>
      <c r="AC1322" s="174">
        <v>20.2</v>
      </c>
      <c r="AD1322" s="174">
        <v>35</v>
      </c>
      <c r="AF1322" s="26" t="e">
        <f t="shared" si="143"/>
        <v>#VALUE!</v>
      </c>
      <c r="AN1322" s="26" t="e">
        <f t="shared" si="144"/>
        <v>#VALUE!</v>
      </c>
      <c r="AV1322" s="26" t="e">
        <f t="shared" si="145"/>
        <v>#VALUE!</v>
      </c>
    </row>
    <row r="1323" spans="1:54" x14ac:dyDescent="0.45">
      <c r="A1323" s="48" t="str">
        <f t="shared" si="146"/>
        <v xml:space="preserve"> </v>
      </c>
      <c r="B1323" s="33"/>
      <c r="C1323" s="61" t="e">
        <f>INDEX(($I$12:$N$1473,$Q$12:$V$1473,$Y$12:$AD$1473),$A1323-VLOOKUP($C$3,$CA$3:$CC$10,3,FALSE)+1,3,VLOOKUP($C$3,$CA$3:$CB$10,2,FALSE))</f>
        <v>#VALUE!</v>
      </c>
      <c r="D1323" s="61" t="e">
        <f>INDEX(($I$12:$N$1473,$Q$12:$V$1473,$Y$12:$AD$1473),$A1323-VLOOKUP($C$3,$CA$3:$CC$10,3,FALSE)+1,4,VLOOKUP($C$3,$CA$3:$CB$10,2,FALSE))</f>
        <v>#VALUE!</v>
      </c>
      <c r="E1323" s="61" t="e">
        <f>INDEX(($I$12:$N$1473,$Q$12:$V$1473,$Y$12:$AD$1473),$A1323-VLOOKUP($C$3,$CA$3:$CC$10,3,FALSE)+1,5,VLOOKUP($C$3,$CA$3:$CB$10,2,FALSE))</f>
        <v>#VALUE!</v>
      </c>
      <c r="F1323" s="62" t="e">
        <f>INDEX(($I$12:$N$1473,$Q$12:$V$1473,$Y$12:$AD$1473),$A1323-VLOOKUP($C$3,$CA$3:$CC$10,3,FALSE)+1,6,VLOOKUP($C$3,$CA$3:$CB$10,2,FALSE))</f>
        <v>#VALUE!</v>
      </c>
      <c r="G1323" s="30"/>
      <c r="H1323" s="26" t="e">
        <f t="shared" si="140"/>
        <v>#VALUE!</v>
      </c>
      <c r="P1323" s="26" t="e">
        <f t="shared" si="141"/>
        <v>#VALUE!</v>
      </c>
      <c r="X1323" s="26">
        <f t="shared" si="142"/>
        <v>43316</v>
      </c>
      <c r="Y1323" s="174" t="s">
        <v>1394</v>
      </c>
      <c r="Z1323" s="174" t="s">
        <v>20</v>
      </c>
      <c r="AA1323" s="174">
        <v>0</v>
      </c>
      <c r="AB1323" s="174">
        <v>0</v>
      </c>
      <c r="AC1323" s="174">
        <v>21.1</v>
      </c>
      <c r="AD1323" s="174">
        <v>33.4</v>
      </c>
      <c r="AF1323" s="26" t="e">
        <f t="shared" si="143"/>
        <v>#VALUE!</v>
      </c>
      <c r="AN1323" s="26" t="e">
        <f t="shared" si="144"/>
        <v>#VALUE!</v>
      </c>
      <c r="AV1323" s="26" t="e">
        <f t="shared" si="145"/>
        <v>#VALUE!</v>
      </c>
    </row>
    <row r="1324" spans="1:54" x14ac:dyDescent="0.45">
      <c r="A1324" s="48" t="str">
        <f t="shared" si="146"/>
        <v xml:space="preserve"> </v>
      </c>
      <c r="B1324" s="33"/>
      <c r="C1324" s="61" t="e">
        <f>INDEX(($I$12:$N$1473,$Q$12:$V$1473,$Y$12:$AD$1473),$A1324-VLOOKUP($C$3,$CA$3:$CC$10,3,FALSE)+1,3,VLOOKUP($C$3,$CA$3:$CB$10,2,FALSE))</f>
        <v>#VALUE!</v>
      </c>
      <c r="D1324" s="61" t="e">
        <f>INDEX(($I$12:$N$1473,$Q$12:$V$1473,$Y$12:$AD$1473),$A1324-VLOOKUP($C$3,$CA$3:$CC$10,3,FALSE)+1,4,VLOOKUP($C$3,$CA$3:$CB$10,2,FALSE))</f>
        <v>#VALUE!</v>
      </c>
      <c r="E1324" s="61" t="e">
        <f>INDEX(($I$12:$N$1473,$Q$12:$V$1473,$Y$12:$AD$1473),$A1324-VLOOKUP($C$3,$CA$3:$CC$10,3,FALSE)+1,5,VLOOKUP($C$3,$CA$3:$CB$10,2,FALSE))</f>
        <v>#VALUE!</v>
      </c>
      <c r="F1324" s="62" t="e">
        <f>INDEX(($I$12:$N$1473,$Q$12:$V$1473,$Y$12:$AD$1473),$A1324-VLOOKUP($C$3,$CA$3:$CC$10,3,FALSE)+1,6,VLOOKUP($C$3,$CA$3:$CB$10,2,FALSE))</f>
        <v>#VALUE!</v>
      </c>
      <c r="G1324" s="30"/>
      <c r="H1324" s="26" t="e">
        <f t="shared" si="140"/>
        <v>#VALUE!</v>
      </c>
      <c r="P1324" s="26" t="e">
        <f t="shared" si="141"/>
        <v>#VALUE!</v>
      </c>
      <c r="X1324" s="26">
        <f t="shared" si="142"/>
        <v>43317</v>
      </c>
      <c r="Y1324" s="174" t="s">
        <v>1395</v>
      </c>
      <c r="Z1324" s="174" t="s">
        <v>20</v>
      </c>
      <c r="AA1324" s="174">
        <v>0</v>
      </c>
      <c r="AB1324" s="174">
        <v>0</v>
      </c>
      <c r="AC1324" s="174">
        <v>18.2</v>
      </c>
      <c r="AD1324" s="174">
        <v>31.1</v>
      </c>
      <c r="AF1324" s="26" t="e">
        <f t="shared" si="143"/>
        <v>#VALUE!</v>
      </c>
      <c r="AN1324" s="26" t="e">
        <f t="shared" si="144"/>
        <v>#VALUE!</v>
      </c>
      <c r="AV1324" s="26" t="e">
        <f t="shared" si="145"/>
        <v>#VALUE!</v>
      </c>
    </row>
    <row r="1325" spans="1:54" x14ac:dyDescent="0.45">
      <c r="A1325" s="48" t="str">
        <f t="shared" si="146"/>
        <v xml:space="preserve"> </v>
      </c>
      <c r="B1325" s="33"/>
      <c r="C1325" s="61" t="e">
        <f>INDEX(($I$12:$N$1473,$Q$12:$V$1473,$Y$12:$AD$1473),$A1325-VLOOKUP($C$3,$CA$3:$CC$10,3,FALSE)+1,3,VLOOKUP($C$3,$CA$3:$CB$10,2,FALSE))</f>
        <v>#VALUE!</v>
      </c>
      <c r="D1325" s="61" t="e">
        <f>INDEX(($I$12:$N$1473,$Q$12:$V$1473,$Y$12:$AD$1473),$A1325-VLOOKUP($C$3,$CA$3:$CC$10,3,FALSE)+1,4,VLOOKUP($C$3,$CA$3:$CB$10,2,FALSE))</f>
        <v>#VALUE!</v>
      </c>
      <c r="E1325" s="61" t="e">
        <f>INDEX(($I$12:$N$1473,$Q$12:$V$1473,$Y$12:$AD$1473),$A1325-VLOOKUP($C$3,$CA$3:$CC$10,3,FALSE)+1,5,VLOOKUP($C$3,$CA$3:$CB$10,2,FALSE))</f>
        <v>#VALUE!</v>
      </c>
      <c r="F1325" s="62" t="e">
        <f>INDEX(($I$12:$N$1473,$Q$12:$V$1473,$Y$12:$AD$1473),$A1325-VLOOKUP($C$3,$CA$3:$CC$10,3,FALSE)+1,6,VLOOKUP($C$3,$CA$3:$CB$10,2,FALSE))</f>
        <v>#VALUE!</v>
      </c>
      <c r="G1325" s="30"/>
      <c r="H1325" s="26" t="e">
        <f t="shared" si="140"/>
        <v>#VALUE!</v>
      </c>
      <c r="P1325" s="26" t="e">
        <f t="shared" si="141"/>
        <v>#VALUE!</v>
      </c>
      <c r="X1325" s="26">
        <f t="shared" si="142"/>
        <v>43318</v>
      </c>
      <c r="Y1325" s="174" t="s">
        <v>1396</v>
      </c>
      <c r="Z1325" s="174" t="s">
        <v>1327</v>
      </c>
      <c r="AA1325" s="174">
        <v>0</v>
      </c>
      <c r="AB1325" s="174">
        <v>0</v>
      </c>
      <c r="AC1325" s="174"/>
      <c r="AD1325" s="174"/>
      <c r="AF1325" s="26" t="e">
        <f t="shared" si="143"/>
        <v>#VALUE!</v>
      </c>
      <c r="AN1325" s="26" t="e">
        <f t="shared" si="144"/>
        <v>#VALUE!</v>
      </c>
      <c r="AV1325" s="26" t="e">
        <f t="shared" si="145"/>
        <v>#VALUE!</v>
      </c>
    </row>
    <row r="1326" spans="1:54" x14ac:dyDescent="0.45">
      <c r="A1326" s="48" t="str">
        <f t="shared" si="146"/>
        <v xml:space="preserve"> </v>
      </c>
      <c r="B1326" s="33"/>
      <c r="C1326" s="61" t="e">
        <f>INDEX(($I$12:$N$1473,$Q$12:$V$1473,$Y$12:$AD$1473),$A1326-VLOOKUP($C$3,$CA$3:$CC$10,3,FALSE)+1,3,VLOOKUP($C$3,$CA$3:$CB$10,2,FALSE))</f>
        <v>#VALUE!</v>
      </c>
      <c r="D1326" s="61" t="e">
        <f>INDEX(($I$12:$N$1473,$Q$12:$V$1473,$Y$12:$AD$1473),$A1326-VLOOKUP($C$3,$CA$3:$CC$10,3,FALSE)+1,4,VLOOKUP($C$3,$CA$3:$CB$10,2,FALSE))</f>
        <v>#VALUE!</v>
      </c>
      <c r="E1326" s="61" t="e">
        <f>INDEX(($I$12:$N$1473,$Q$12:$V$1473,$Y$12:$AD$1473),$A1326-VLOOKUP($C$3,$CA$3:$CC$10,3,FALSE)+1,5,VLOOKUP($C$3,$CA$3:$CB$10,2,FALSE))</f>
        <v>#VALUE!</v>
      </c>
      <c r="F1326" s="62" t="e">
        <f>INDEX(($I$12:$N$1473,$Q$12:$V$1473,$Y$12:$AD$1473),$A1326-VLOOKUP($C$3,$CA$3:$CC$10,3,FALSE)+1,6,VLOOKUP($C$3,$CA$3:$CB$10,2,FALSE))</f>
        <v>#VALUE!</v>
      </c>
      <c r="G1326" s="30"/>
      <c r="H1326" s="26" t="e">
        <f t="shared" si="140"/>
        <v>#VALUE!</v>
      </c>
      <c r="P1326" s="26" t="e">
        <f t="shared" si="141"/>
        <v>#VALUE!</v>
      </c>
      <c r="X1326" s="26">
        <f t="shared" si="142"/>
        <v>43319</v>
      </c>
      <c r="Y1326" s="174" t="s">
        <v>1397</v>
      </c>
      <c r="Z1326" s="174" t="s">
        <v>1327</v>
      </c>
      <c r="AA1326" s="174">
        <v>0</v>
      </c>
      <c r="AB1326" s="174">
        <v>0</v>
      </c>
      <c r="AC1326" s="174"/>
      <c r="AD1326" s="174"/>
      <c r="AF1326" s="26" t="e">
        <f t="shared" si="143"/>
        <v>#VALUE!</v>
      </c>
      <c r="AN1326" s="26" t="e">
        <f t="shared" si="144"/>
        <v>#VALUE!</v>
      </c>
      <c r="AV1326" s="26" t="e">
        <f t="shared" si="145"/>
        <v>#VALUE!</v>
      </c>
    </row>
    <row r="1327" spans="1:54" x14ac:dyDescent="0.45">
      <c r="A1327" s="48" t="str">
        <f t="shared" si="146"/>
        <v xml:space="preserve"> </v>
      </c>
      <c r="B1327" s="33"/>
      <c r="C1327" s="61" t="e">
        <f>INDEX(($I$12:$N$1473,$Q$12:$V$1473,$Y$12:$AD$1473),$A1327-VLOOKUP($C$3,$CA$3:$CC$10,3,FALSE)+1,3,VLOOKUP($C$3,$CA$3:$CB$10,2,FALSE))</f>
        <v>#VALUE!</v>
      </c>
      <c r="D1327" s="61" t="e">
        <f>INDEX(($I$12:$N$1473,$Q$12:$V$1473,$Y$12:$AD$1473),$A1327-VLOOKUP($C$3,$CA$3:$CC$10,3,FALSE)+1,4,VLOOKUP($C$3,$CA$3:$CB$10,2,FALSE))</f>
        <v>#VALUE!</v>
      </c>
      <c r="E1327" s="61" t="e">
        <f>INDEX(($I$12:$N$1473,$Q$12:$V$1473,$Y$12:$AD$1473),$A1327-VLOOKUP($C$3,$CA$3:$CC$10,3,FALSE)+1,5,VLOOKUP($C$3,$CA$3:$CB$10,2,FALSE))</f>
        <v>#VALUE!</v>
      </c>
      <c r="F1327" s="62" t="e">
        <f>INDEX(($I$12:$N$1473,$Q$12:$V$1473,$Y$12:$AD$1473),$A1327-VLOOKUP($C$3,$CA$3:$CC$10,3,FALSE)+1,6,VLOOKUP($C$3,$CA$3:$CB$10,2,FALSE))</f>
        <v>#VALUE!</v>
      </c>
      <c r="G1327" s="30"/>
      <c r="H1327" s="26" t="e">
        <f t="shared" si="140"/>
        <v>#VALUE!</v>
      </c>
      <c r="P1327" s="26" t="e">
        <f t="shared" si="141"/>
        <v>#VALUE!</v>
      </c>
      <c r="X1327" s="26" t="e">
        <f t="shared" si="142"/>
        <v>#VALUE!</v>
      </c>
      <c r="AF1327" s="26" t="e">
        <f t="shared" si="143"/>
        <v>#VALUE!</v>
      </c>
      <c r="AN1327" s="26" t="e">
        <f t="shared" si="144"/>
        <v>#VALUE!</v>
      </c>
      <c r="AV1327" s="26" t="e">
        <f t="shared" si="145"/>
        <v>#VALUE!</v>
      </c>
    </row>
    <row r="1328" spans="1:54" x14ac:dyDescent="0.45">
      <c r="A1328" s="48" t="str">
        <f t="shared" si="146"/>
        <v xml:space="preserve"> </v>
      </c>
      <c r="B1328" s="33"/>
      <c r="C1328" s="61" t="e">
        <f>INDEX(($I$12:$N$1473,$Q$12:$V$1473,$Y$12:$AD$1473),$A1328-VLOOKUP($C$3,$CA$3:$CC$10,3,FALSE)+1,3,VLOOKUP($C$3,$CA$3:$CB$10,2,FALSE))</f>
        <v>#VALUE!</v>
      </c>
      <c r="D1328" s="61" t="e">
        <f>INDEX(($I$12:$N$1473,$Q$12:$V$1473,$Y$12:$AD$1473),$A1328-VLOOKUP($C$3,$CA$3:$CC$10,3,FALSE)+1,4,VLOOKUP($C$3,$CA$3:$CB$10,2,FALSE))</f>
        <v>#VALUE!</v>
      </c>
      <c r="E1328" s="61" t="e">
        <f>INDEX(($I$12:$N$1473,$Q$12:$V$1473,$Y$12:$AD$1473),$A1328-VLOOKUP($C$3,$CA$3:$CC$10,3,FALSE)+1,5,VLOOKUP($C$3,$CA$3:$CB$10,2,FALSE))</f>
        <v>#VALUE!</v>
      </c>
      <c r="F1328" s="62" t="e">
        <f>INDEX(($I$12:$N$1473,$Q$12:$V$1473,$Y$12:$AD$1473),$A1328-VLOOKUP($C$3,$CA$3:$CC$10,3,FALSE)+1,6,VLOOKUP($C$3,$CA$3:$CB$10,2,FALSE))</f>
        <v>#VALUE!</v>
      </c>
      <c r="G1328" s="30"/>
      <c r="H1328" s="26" t="e">
        <f t="shared" si="140"/>
        <v>#VALUE!</v>
      </c>
      <c r="P1328" s="26" t="e">
        <f t="shared" si="141"/>
        <v>#VALUE!</v>
      </c>
      <c r="X1328" s="26" t="e">
        <f t="shared" si="142"/>
        <v>#VALUE!</v>
      </c>
      <c r="AF1328" s="26" t="e">
        <f t="shared" si="143"/>
        <v>#VALUE!</v>
      </c>
      <c r="AN1328" s="26" t="e">
        <f t="shared" si="144"/>
        <v>#VALUE!</v>
      </c>
      <c r="AV1328" s="26" t="e">
        <f t="shared" si="145"/>
        <v>#VALUE!</v>
      </c>
    </row>
    <row r="1329" spans="1:48" x14ac:dyDescent="0.45">
      <c r="A1329" s="48" t="str">
        <f t="shared" si="146"/>
        <v xml:space="preserve"> </v>
      </c>
      <c r="B1329" s="33"/>
      <c r="C1329" s="61" t="e">
        <f>INDEX(($I$12:$N$1473,$Q$12:$V$1473,$Y$12:$AD$1473),$A1329-VLOOKUP($C$3,$CA$3:$CC$10,3,FALSE)+1,3,VLOOKUP($C$3,$CA$3:$CB$10,2,FALSE))</f>
        <v>#VALUE!</v>
      </c>
      <c r="D1329" s="61" t="e">
        <f>INDEX(($I$12:$N$1473,$Q$12:$V$1473,$Y$12:$AD$1473),$A1329-VLOOKUP($C$3,$CA$3:$CC$10,3,FALSE)+1,4,VLOOKUP($C$3,$CA$3:$CB$10,2,FALSE))</f>
        <v>#VALUE!</v>
      </c>
      <c r="E1329" s="61" t="e">
        <f>INDEX(($I$12:$N$1473,$Q$12:$V$1473,$Y$12:$AD$1473),$A1329-VLOOKUP($C$3,$CA$3:$CC$10,3,FALSE)+1,5,VLOOKUP($C$3,$CA$3:$CB$10,2,FALSE))</f>
        <v>#VALUE!</v>
      </c>
      <c r="F1329" s="62" t="e">
        <f>INDEX(($I$12:$N$1473,$Q$12:$V$1473,$Y$12:$AD$1473),$A1329-VLOOKUP($C$3,$CA$3:$CC$10,3,FALSE)+1,6,VLOOKUP($C$3,$CA$3:$CB$10,2,FALSE))</f>
        <v>#VALUE!</v>
      </c>
      <c r="G1329" s="30"/>
      <c r="H1329" s="26" t="e">
        <f t="shared" si="140"/>
        <v>#VALUE!</v>
      </c>
      <c r="P1329" s="26" t="e">
        <f t="shared" si="141"/>
        <v>#VALUE!</v>
      </c>
      <c r="X1329" s="26" t="e">
        <f t="shared" si="142"/>
        <v>#VALUE!</v>
      </c>
      <c r="AF1329" s="26" t="e">
        <f t="shared" si="143"/>
        <v>#VALUE!</v>
      </c>
      <c r="AN1329" s="26" t="e">
        <f t="shared" si="144"/>
        <v>#VALUE!</v>
      </c>
      <c r="AV1329" s="26" t="e">
        <f t="shared" si="145"/>
        <v>#VALUE!</v>
      </c>
    </row>
    <row r="1330" spans="1:48" x14ac:dyDescent="0.45">
      <c r="A1330" s="48" t="str">
        <f t="shared" si="146"/>
        <v xml:space="preserve"> </v>
      </c>
      <c r="B1330" s="33"/>
      <c r="C1330" s="61" t="e">
        <f>INDEX(($I$12:$N$1473,$Q$12:$V$1473,$Y$12:$AD$1473),$A1330-VLOOKUP($C$3,$CA$3:$CC$10,3,FALSE)+1,3,VLOOKUP($C$3,$CA$3:$CB$10,2,FALSE))</f>
        <v>#VALUE!</v>
      </c>
      <c r="D1330" s="61" t="e">
        <f>INDEX(($I$12:$N$1473,$Q$12:$V$1473,$Y$12:$AD$1473),$A1330-VLOOKUP($C$3,$CA$3:$CC$10,3,FALSE)+1,4,VLOOKUP($C$3,$CA$3:$CB$10,2,FALSE))</f>
        <v>#VALUE!</v>
      </c>
      <c r="E1330" s="61" t="e">
        <f>INDEX(($I$12:$N$1473,$Q$12:$V$1473,$Y$12:$AD$1473),$A1330-VLOOKUP($C$3,$CA$3:$CC$10,3,FALSE)+1,5,VLOOKUP($C$3,$CA$3:$CB$10,2,FALSE))</f>
        <v>#VALUE!</v>
      </c>
      <c r="F1330" s="62" t="e">
        <f>INDEX(($I$12:$N$1473,$Q$12:$V$1473,$Y$12:$AD$1473),$A1330-VLOOKUP($C$3,$CA$3:$CC$10,3,FALSE)+1,6,VLOOKUP($C$3,$CA$3:$CB$10,2,FALSE))</f>
        <v>#VALUE!</v>
      </c>
      <c r="G1330" s="30"/>
      <c r="H1330" s="26" t="e">
        <f t="shared" si="140"/>
        <v>#VALUE!</v>
      </c>
      <c r="P1330" s="26" t="e">
        <f t="shared" si="141"/>
        <v>#VALUE!</v>
      </c>
      <c r="X1330" s="26" t="e">
        <f t="shared" si="142"/>
        <v>#VALUE!</v>
      </c>
      <c r="AF1330" s="26" t="e">
        <f t="shared" si="143"/>
        <v>#VALUE!</v>
      </c>
      <c r="AN1330" s="26" t="e">
        <f t="shared" si="144"/>
        <v>#VALUE!</v>
      </c>
      <c r="AV1330" s="26" t="e">
        <f t="shared" si="145"/>
        <v>#VALUE!</v>
      </c>
    </row>
    <row r="1331" spans="1:48" x14ac:dyDescent="0.45">
      <c r="A1331" s="48" t="str">
        <f t="shared" si="146"/>
        <v xml:space="preserve"> </v>
      </c>
      <c r="B1331" s="33"/>
      <c r="C1331" s="61" t="e">
        <f>INDEX(($I$12:$N$1473,$Q$12:$V$1473,$Y$12:$AD$1473),$A1331-VLOOKUP($C$3,$CA$3:$CC$10,3,FALSE)+1,3,VLOOKUP($C$3,$CA$3:$CB$10,2,FALSE))</f>
        <v>#VALUE!</v>
      </c>
      <c r="D1331" s="61" t="e">
        <f>INDEX(($I$12:$N$1473,$Q$12:$V$1473,$Y$12:$AD$1473),$A1331-VLOOKUP($C$3,$CA$3:$CC$10,3,FALSE)+1,4,VLOOKUP($C$3,$CA$3:$CB$10,2,FALSE))</f>
        <v>#VALUE!</v>
      </c>
      <c r="E1331" s="61" t="e">
        <f>INDEX(($I$12:$N$1473,$Q$12:$V$1473,$Y$12:$AD$1473),$A1331-VLOOKUP($C$3,$CA$3:$CC$10,3,FALSE)+1,5,VLOOKUP($C$3,$CA$3:$CB$10,2,FALSE))</f>
        <v>#VALUE!</v>
      </c>
      <c r="F1331" s="62" t="e">
        <f>INDEX(($I$12:$N$1473,$Q$12:$V$1473,$Y$12:$AD$1473),$A1331-VLOOKUP($C$3,$CA$3:$CC$10,3,FALSE)+1,6,VLOOKUP($C$3,$CA$3:$CB$10,2,FALSE))</f>
        <v>#VALUE!</v>
      </c>
      <c r="G1331" s="30"/>
      <c r="H1331" s="26" t="e">
        <f t="shared" si="140"/>
        <v>#VALUE!</v>
      </c>
      <c r="P1331" s="26" t="e">
        <f t="shared" si="141"/>
        <v>#VALUE!</v>
      </c>
      <c r="X1331" s="26" t="e">
        <f t="shared" si="142"/>
        <v>#VALUE!</v>
      </c>
      <c r="AF1331" s="26" t="e">
        <f t="shared" si="143"/>
        <v>#VALUE!</v>
      </c>
      <c r="AN1331" s="26" t="e">
        <f t="shared" si="144"/>
        <v>#VALUE!</v>
      </c>
      <c r="AV1331" s="26" t="e">
        <f t="shared" si="145"/>
        <v>#VALUE!</v>
      </c>
    </row>
    <row r="1332" spans="1:48" x14ac:dyDescent="0.45">
      <c r="A1332" s="48" t="str">
        <f t="shared" si="146"/>
        <v xml:space="preserve"> </v>
      </c>
      <c r="B1332" s="33"/>
      <c r="C1332" s="61" t="e">
        <f>INDEX(($I$12:$N$1473,$Q$12:$V$1473,$Y$12:$AD$1473),$A1332-VLOOKUP($C$3,$CA$3:$CC$10,3,FALSE)+1,3,VLOOKUP($C$3,$CA$3:$CB$10,2,FALSE))</f>
        <v>#VALUE!</v>
      </c>
      <c r="D1332" s="61" t="e">
        <f>INDEX(($I$12:$N$1473,$Q$12:$V$1473,$Y$12:$AD$1473),$A1332-VLOOKUP($C$3,$CA$3:$CC$10,3,FALSE)+1,4,VLOOKUP($C$3,$CA$3:$CB$10,2,FALSE))</f>
        <v>#VALUE!</v>
      </c>
      <c r="E1332" s="61" t="e">
        <f>INDEX(($I$12:$N$1473,$Q$12:$V$1473,$Y$12:$AD$1473),$A1332-VLOOKUP($C$3,$CA$3:$CC$10,3,FALSE)+1,5,VLOOKUP($C$3,$CA$3:$CB$10,2,FALSE))</f>
        <v>#VALUE!</v>
      </c>
      <c r="F1332" s="62" t="e">
        <f>INDEX(($I$12:$N$1473,$Q$12:$V$1473,$Y$12:$AD$1473),$A1332-VLOOKUP($C$3,$CA$3:$CC$10,3,FALSE)+1,6,VLOOKUP($C$3,$CA$3:$CB$10,2,FALSE))</f>
        <v>#VALUE!</v>
      </c>
      <c r="G1332" s="30"/>
      <c r="H1332" s="26" t="e">
        <f t="shared" si="140"/>
        <v>#VALUE!</v>
      </c>
      <c r="P1332" s="26" t="e">
        <f t="shared" si="141"/>
        <v>#VALUE!</v>
      </c>
      <c r="X1332" s="26" t="e">
        <f t="shared" si="142"/>
        <v>#VALUE!</v>
      </c>
      <c r="AF1332" s="26" t="e">
        <f t="shared" si="143"/>
        <v>#VALUE!</v>
      </c>
      <c r="AN1332" s="26" t="e">
        <f t="shared" si="144"/>
        <v>#VALUE!</v>
      </c>
      <c r="AV1332" s="26" t="e">
        <f t="shared" si="145"/>
        <v>#VALUE!</v>
      </c>
    </row>
    <row r="1333" spans="1:48" x14ac:dyDescent="0.45">
      <c r="A1333" s="48" t="str">
        <f t="shared" si="146"/>
        <v xml:space="preserve"> </v>
      </c>
      <c r="B1333" s="33"/>
      <c r="C1333" s="61" t="e">
        <f>INDEX(($I$12:$N$1473,$Q$12:$V$1473,$Y$12:$AD$1473),$A1333-VLOOKUP($C$3,$CA$3:$CC$10,3,FALSE)+1,3,VLOOKUP($C$3,$CA$3:$CB$10,2,FALSE))</f>
        <v>#VALUE!</v>
      </c>
      <c r="D1333" s="61" t="e">
        <f>INDEX(($I$12:$N$1473,$Q$12:$V$1473,$Y$12:$AD$1473),$A1333-VLOOKUP($C$3,$CA$3:$CC$10,3,FALSE)+1,4,VLOOKUP($C$3,$CA$3:$CB$10,2,FALSE))</f>
        <v>#VALUE!</v>
      </c>
      <c r="E1333" s="61" t="e">
        <f>INDEX(($I$12:$N$1473,$Q$12:$V$1473,$Y$12:$AD$1473),$A1333-VLOOKUP($C$3,$CA$3:$CC$10,3,FALSE)+1,5,VLOOKUP($C$3,$CA$3:$CB$10,2,FALSE))</f>
        <v>#VALUE!</v>
      </c>
      <c r="F1333" s="62" t="e">
        <f>INDEX(($I$12:$N$1473,$Q$12:$V$1473,$Y$12:$AD$1473),$A1333-VLOOKUP($C$3,$CA$3:$CC$10,3,FALSE)+1,6,VLOOKUP($C$3,$CA$3:$CB$10,2,FALSE))</f>
        <v>#VALUE!</v>
      </c>
      <c r="G1333" s="30"/>
      <c r="H1333" s="26" t="e">
        <f t="shared" si="140"/>
        <v>#VALUE!</v>
      </c>
      <c r="P1333" s="26" t="e">
        <f t="shared" si="141"/>
        <v>#VALUE!</v>
      </c>
      <c r="X1333" s="26" t="e">
        <f t="shared" si="142"/>
        <v>#VALUE!</v>
      </c>
      <c r="AF1333" s="26" t="e">
        <f t="shared" si="143"/>
        <v>#VALUE!</v>
      </c>
      <c r="AN1333" s="26" t="e">
        <f t="shared" si="144"/>
        <v>#VALUE!</v>
      </c>
      <c r="AV1333" s="26" t="e">
        <f t="shared" si="145"/>
        <v>#VALUE!</v>
      </c>
    </row>
    <row r="1334" spans="1:48" x14ac:dyDescent="0.45">
      <c r="A1334" s="48" t="str">
        <f t="shared" si="146"/>
        <v xml:space="preserve"> </v>
      </c>
      <c r="B1334" s="33"/>
      <c r="C1334" s="61" t="e">
        <f>INDEX(($I$12:$N$1473,$Q$12:$V$1473,$Y$12:$AD$1473),$A1334-VLOOKUP($C$3,$CA$3:$CC$10,3,FALSE)+1,3,VLOOKUP($C$3,$CA$3:$CB$10,2,FALSE))</f>
        <v>#VALUE!</v>
      </c>
      <c r="D1334" s="61" t="e">
        <f>INDEX(($I$12:$N$1473,$Q$12:$V$1473,$Y$12:$AD$1473),$A1334-VLOOKUP($C$3,$CA$3:$CC$10,3,FALSE)+1,4,VLOOKUP($C$3,$CA$3:$CB$10,2,FALSE))</f>
        <v>#VALUE!</v>
      </c>
      <c r="E1334" s="61" t="e">
        <f>INDEX(($I$12:$N$1473,$Q$12:$V$1473,$Y$12:$AD$1473),$A1334-VLOOKUP($C$3,$CA$3:$CC$10,3,FALSE)+1,5,VLOOKUP($C$3,$CA$3:$CB$10,2,FALSE))</f>
        <v>#VALUE!</v>
      </c>
      <c r="F1334" s="62" t="e">
        <f>INDEX(($I$12:$N$1473,$Q$12:$V$1473,$Y$12:$AD$1473),$A1334-VLOOKUP($C$3,$CA$3:$CC$10,3,FALSE)+1,6,VLOOKUP($C$3,$CA$3:$CB$10,2,FALSE))</f>
        <v>#VALUE!</v>
      </c>
      <c r="G1334" s="30"/>
      <c r="H1334" s="26" t="e">
        <f t="shared" si="140"/>
        <v>#VALUE!</v>
      </c>
      <c r="P1334" s="26" t="e">
        <f t="shared" si="141"/>
        <v>#VALUE!</v>
      </c>
      <c r="X1334" s="26" t="e">
        <f t="shared" si="142"/>
        <v>#VALUE!</v>
      </c>
      <c r="AF1334" s="26" t="e">
        <f t="shared" si="143"/>
        <v>#VALUE!</v>
      </c>
      <c r="AN1334" s="26" t="e">
        <f t="shared" si="144"/>
        <v>#VALUE!</v>
      </c>
      <c r="AV1334" s="26" t="e">
        <f t="shared" si="145"/>
        <v>#VALUE!</v>
      </c>
    </row>
    <row r="1335" spans="1:48" x14ac:dyDescent="0.45">
      <c r="A1335" s="48" t="str">
        <f t="shared" si="146"/>
        <v xml:space="preserve"> </v>
      </c>
      <c r="B1335" s="33"/>
      <c r="C1335" s="61" t="e">
        <f>INDEX(($I$12:$N$1473,$Q$12:$V$1473,$Y$12:$AD$1473),$A1335-VLOOKUP($C$3,$CA$3:$CC$10,3,FALSE)+1,3,VLOOKUP($C$3,$CA$3:$CB$10,2,FALSE))</f>
        <v>#VALUE!</v>
      </c>
      <c r="D1335" s="61" t="e">
        <f>INDEX(($I$12:$N$1473,$Q$12:$V$1473,$Y$12:$AD$1473),$A1335-VLOOKUP($C$3,$CA$3:$CC$10,3,FALSE)+1,4,VLOOKUP($C$3,$CA$3:$CB$10,2,FALSE))</f>
        <v>#VALUE!</v>
      </c>
      <c r="E1335" s="61" t="e">
        <f>INDEX(($I$12:$N$1473,$Q$12:$V$1473,$Y$12:$AD$1473),$A1335-VLOOKUP($C$3,$CA$3:$CC$10,3,FALSE)+1,5,VLOOKUP($C$3,$CA$3:$CB$10,2,FALSE))</f>
        <v>#VALUE!</v>
      </c>
      <c r="F1335" s="62" t="e">
        <f>INDEX(($I$12:$N$1473,$Q$12:$V$1473,$Y$12:$AD$1473),$A1335-VLOOKUP($C$3,$CA$3:$CC$10,3,FALSE)+1,6,VLOOKUP($C$3,$CA$3:$CB$10,2,FALSE))</f>
        <v>#VALUE!</v>
      </c>
      <c r="G1335" s="30"/>
      <c r="H1335" s="26" t="e">
        <f t="shared" si="140"/>
        <v>#VALUE!</v>
      </c>
      <c r="P1335" s="26" t="e">
        <f t="shared" si="141"/>
        <v>#VALUE!</v>
      </c>
      <c r="X1335" s="26" t="e">
        <f t="shared" si="142"/>
        <v>#VALUE!</v>
      </c>
      <c r="AF1335" s="26" t="e">
        <f t="shared" si="143"/>
        <v>#VALUE!</v>
      </c>
      <c r="AN1335" s="26" t="e">
        <f t="shared" si="144"/>
        <v>#VALUE!</v>
      </c>
      <c r="AV1335" s="26" t="e">
        <f t="shared" si="145"/>
        <v>#VALUE!</v>
      </c>
    </row>
    <row r="1336" spans="1:48" x14ac:dyDescent="0.45">
      <c r="A1336" s="48" t="str">
        <f t="shared" si="146"/>
        <v xml:space="preserve"> </v>
      </c>
      <c r="B1336" s="33"/>
      <c r="C1336" s="61" t="e">
        <f>INDEX(($I$12:$N$1473,$Q$12:$V$1473,$Y$12:$AD$1473),$A1336-VLOOKUP($C$3,$CA$3:$CC$10,3,FALSE)+1,3,VLOOKUP($C$3,$CA$3:$CB$10,2,FALSE))</f>
        <v>#VALUE!</v>
      </c>
      <c r="D1336" s="61" t="e">
        <f>INDEX(($I$12:$N$1473,$Q$12:$V$1473,$Y$12:$AD$1473),$A1336-VLOOKUP($C$3,$CA$3:$CC$10,3,FALSE)+1,4,VLOOKUP($C$3,$CA$3:$CB$10,2,FALSE))</f>
        <v>#VALUE!</v>
      </c>
      <c r="E1336" s="61" t="e">
        <f>INDEX(($I$12:$N$1473,$Q$12:$V$1473,$Y$12:$AD$1473),$A1336-VLOOKUP($C$3,$CA$3:$CC$10,3,FALSE)+1,5,VLOOKUP($C$3,$CA$3:$CB$10,2,FALSE))</f>
        <v>#VALUE!</v>
      </c>
      <c r="F1336" s="62" t="e">
        <f>INDEX(($I$12:$N$1473,$Q$12:$V$1473,$Y$12:$AD$1473),$A1336-VLOOKUP($C$3,$CA$3:$CC$10,3,FALSE)+1,6,VLOOKUP($C$3,$CA$3:$CB$10,2,FALSE))</f>
        <v>#VALUE!</v>
      </c>
      <c r="G1336" s="30"/>
      <c r="H1336" s="26" t="e">
        <f t="shared" si="140"/>
        <v>#VALUE!</v>
      </c>
      <c r="P1336" s="26" t="e">
        <f t="shared" si="141"/>
        <v>#VALUE!</v>
      </c>
      <c r="X1336" s="26" t="e">
        <f t="shared" si="142"/>
        <v>#VALUE!</v>
      </c>
      <c r="AF1336" s="26" t="e">
        <f t="shared" si="143"/>
        <v>#VALUE!</v>
      </c>
      <c r="AN1336" s="26" t="e">
        <f t="shared" si="144"/>
        <v>#VALUE!</v>
      </c>
      <c r="AV1336" s="26" t="e">
        <f t="shared" si="145"/>
        <v>#VALUE!</v>
      </c>
    </row>
    <row r="1337" spans="1:48" x14ac:dyDescent="0.45">
      <c r="A1337" s="48" t="str">
        <f t="shared" si="146"/>
        <v xml:space="preserve"> </v>
      </c>
      <c r="B1337" s="33"/>
      <c r="C1337" s="61" t="e">
        <f>INDEX(($I$12:$N$1473,$Q$12:$V$1473,$Y$12:$AD$1473),$A1337-VLOOKUP($C$3,$CA$3:$CC$10,3,FALSE)+1,3,VLOOKUP($C$3,$CA$3:$CB$10,2,FALSE))</f>
        <v>#VALUE!</v>
      </c>
      <c r="D1337" s="61" t="e">
        <f>INDEX(($I$12:$N$1473,$Q$12:$V$1473,$Y$12:$AD$1473),$A1337-VLOOKUP($C$3,$CA$3:$CC$10,3,FALSE)+1,4,VLOOKUP($C$3,$CA$3:$CB$10,2,FALSE))</f>
        <v>#VALUE!</v>
      </c>
      <c r="E1337" s="61" t="e">
        <f>INDEX(($I$12:$N$1473,$Q$12:$V$1473,$Y$12:$AD$1473),$A1337-VLOOKUP($C$3,$CA$3:$CC$10,3,FALSE)+1,5,VLOOKUP($C$3,$CA$3:$CB$10,2,FALSE))</f>
        <v>#VALUE!</v>
      </c>
      <c r="F1337" s="62" t="e">
        <f>INDEX(($I$12:$N$1473,$Q$12:$V$1473,$Y$12:$AD$1473),$A1337-VLOOKUP($C$3,$CA$3:$CC$10,3,FALSE)+1,6,VLOOKUP($C$3,$CA$3:$CB$10,2,FALSE))</f>
        <v>#VALUE!</v>
      </c>
      <c r="G1337" s="30"/>
      <c r="H1337" s="26" t="e">
        <f t="shared" si="140"/>
        <v>#VALUE!</v>
      </c>
      <c r="P1337" s="26" t="e">
        <f t="shared" si="141"/>
        <v>#VALUE!</v>
      </c>
      <c r="X1337" s="26" t="e">
        <f t="shared" si="142"/>
        <v>#VALUE!</v>
      </c>
      <c r="AF1337" s="26" t="e">
        <f t="shared" si="143"/>
        <v>#VALUE!</v>
      </c>
      <c r="AN1337" s="26" t="e">
        <f t="shared" si="144"/>
        <v>#VALUE!</v>
      </c>
      <c r="AV1337" s="26" t="e">
        <f t="shared" si="145"/>
        <v>#VALUE!</v>
      </c>
    </row>
    <row r="1338" spans="1:48" x14ac:dyDescent="0.45">
      <c r="A1338" s="48" t="str">
        <f t="shared" si="146"/>
        <v xml:space="preserve"> </v>
      </c>
      <c r="B1338" s="33"/>
      <c r="C1338" s="61" t="e">
        <f>INDEX(($I$12:$N$1473,$Q$12:$V$1473,$Y$12:$AD$1473),$A1338-VLOOKUP($C$3,$CA$3:$CC$10,3,FALSE)+1,3,VLOOKUP($C$3,$CA$3:$CB$10,2,FALSE))</f>
        <v>#VALUE!</v>
      </c>
      <c r="D1338" s="61" t="e">
        <f>INDEX(($I$12:$N$1473,$Q$12:$V$1473,$Y$12:$AD$1473),$A1338-VLOOKUP($C$3,$CA$3:$CC$10,3,FALSE)+1,4,VLOOKUP($C$3,$CA$3:$CB$10,2,FALSE))</f>
        <v>#VALUE!</v>
      </c>
      <c r="E1338" s="61" t="e">
        <f>INDEX(($I$12:$N$1473,$Q$12:$V$1473,$Y$12:$AD$1473),$A1338-VLOOKUP($C$3,$CA$3:$CC$10,3,FALSE)+1,5,VLOOKUP($C$3,$CA$3:$CB$10,2,FALSE))</f>
        <v>#VALUE!</v>
      </c>
      <c r="F1338" s="62" t="e">
        <f>INDEX(($I$12:$N$1473,$Q$12:$V$1473,$Y$12:$AD$1473),$A1338-VLOOKUP($C$3,$CA$3:$CC$10,3,FALSE)+1,6,VLOOKUP($C$3,$CA$3:$CB$10,2,FALSE))</f>
        <v>#VALUE!</v>
      </c>
      <c r="G1338" s="30"/>
      <c r="H1338" s="26" t="e">
        <f t="shared" si="140"/>
        <v>#VALUE!</v>
      </c>
      <c r="P1338" s="26" t="e">
        <f t="shared" si="141"/>
        <v>#VALUE!</v>
      </c>
      <c r="X1338" s="26" t="e">
        <f t="shared" si="142"/>
        <v>#VALUE!</v>
      </c>
      <c r="AF1338" s="26" t="e">
        <f t="shared" si="143"/>
        <v>#VALUE!</v>
      </c>
      <c r="AN1338" s="26" t="e">
        <f t="shared" si="144"/>
        <v>#VALUE!</v>
      </c>
      <c r="AV1338" s="26" t="e">
        <f t="shared" si="145"/>
        <v>#VALUE!</v>
      </c>
    </row>
    <row r="1339" spans="1:48" x14ac:dyDescent="0.45">
      <c r="A1339" s="48" t="str">
        <f t="shared" si="146"/>
        <v xml:space="preserve"> </v>
      </c>
      <c r="B1339" s="33"/>
      <c r="C1339" s="61" t="e">
        <f>INDEX(($I$12:$N$1473,$Q$12:$V$1473,$Y$12:$AD$1473),$A1339-VLOOKUP($C$3,$CA$3:$CC$10,3,FALSE)+1,3,VLOOKUP($C$3,$CA$3:$CB$10,2,FALSE))</f>
        <v>#VALUE!</v>
      </c>
      <c r="D1339" s="61" t="e">
        <f>INDEX(($I$12:$N$1473,$Q$12:$V$1473,$Y$12:$AD$1473),$A1339-VLOOKUP($C$3,$CA$3:$CC$10,3,FALSE)+1,4,VLOOKUP($C$3,$CA$3:$CB$10,2,FALSE))</f>
        <v>#VALUE!</v>
      </c>
      <c r="E1339" s="61" t="e">
        <f>INDEX(($I$12:$N$1473,$Q$12:$V$1473,$Y$12:$AD$1473),$A1339-VLOOKUP($C$3,$CA$3:$CC$10,3,FALSE)+1,5,VLOOKUP($C$3,$CA$3:$CB$10,2,FALSE))</f>
        <v>#VALUE!</v>
      </c>
      <c r="F1339" s="62" t="e">
        <f>INDEX(($I$12:$N$1473,$Q$12:$V$1473,$Y$12:$AD$1473),$A1339-VLOOKUP($C$3,$CA$3:$CC$10,3,FALSE)+1,6,VLOOKUP($C$3,$CA$3:$CB$10,2,FALSE))</f>
        <v>#VALUE!</v>
      </c>
      <c r="G1339" s="30"/>
      <c r="H1339" s="26" t="e">
        <f t="shared" si="140"/>
        <v>#VALUE!</v>
      </c>
      <c r="P1339" s="26" t="e">
        <f t="shared" si="141"/>
        <v>#VALUE!</v>
      </c>
      <c r="X1339" s="26" t="e">
        <f t="shared" si="142"/>
        <v>#VALUE!</v>
      </c>
      <c r="AF1339" s="26" t="e">
        <f t="shared" si="143"/>
        <v>#VALUE!</v>
      </c>
      <c r="AN1339" s="26" t="e">
        <f t="shared" si="144"/>
        <v>#VALUE!</v>
      </c>
      <c r="AV1339" s="26" t="e">
        <f t="shared" si="145"/>
        <v>#VALUE!</v>
      </c>
    </row>
    <row r="1340" spans="1:48" x14ac:dyDescent="0.45">
      <c r="A1340" s="48" t="str">
        <f t="shared" si="146"/>
        <v xml:space="preserve"> </v>
      </c>
      <c r="B1340" s="33"/>
      <c r="C1340" s="61" t="e">
        <f>INDEX(($I$12:$N$1473,$Q$12:$V$1473,$Y$12:$AD$1473),$A1340-VLOOKUP($C$3,$CA$3:$CC$10,3,FALSE)+1,3,VLOOKUP($C$3,$CA$3:$CB$10,2,FALSE))</f>
        <v>#VALUE!</v>
      </c>
      <c r="D1340" s="61" t="e">
        <f>INDEX(($I$12:$N$1473,$Q$12:$V$1473,$Y$12:$AD$1473),$A1340-VLOOKUP($C$3,$CA$3:$CC$10,3,FALSE)+1,4,VLOOKUP($C$3,$CA$3:$CB$10,2,FALSE))</f>
        <v>#VALUE!</v>
      </c>
      <c r="E1340" s="61" t="e">
        <f>INDEX(($I$12:$N$1473,$Q$12:$V$1473,$Y$12:$AD$1473),$A1340-VLOOKUP($C$3,$CA$3:$CC$10,3,FALSE)+1,5,VLOOKUP($C$3,$CA$3:$CB$10,2,FALSE))</f>
        <v>#VALUE!</v>
      </c>
      <c r="F1340" s="62" t="e">
        <f>INDEX(($I$12:$N$1473,$Q$12:$V$1473,$Y$12:$AD$1473),$A1340-VLOOKUP($C$3,$CA$3:$CC$10,3,FALSE)+1,6,VLOOKUP($C$3,$CA$3:$CB$10,2,FALSE))</f>
        <v>#VALUE!</v>
      </c>
      <c r="G1340" s="30"/>
      <c r="H1340" s="26" t="e">
        <f t="shared" si="140"/>
        <v>#VALUE!</v>
      </c>
      <c r="P1340" s="26" t="e">
        <f t="shared" si="141"/>
        <v>#VALUE!</v>
      </c>
      <c r="X1340" s="26" t="e">
        <f t="shared" si="142"/>
        <v>#VALUE!</v>
      </c>
      <c r="AF1340" s="26" t="e">
        <f t="shared" si="143"/>
        <v>#VALUE!</v>
      </c>
      <c r="AN1340" s="26" t="e">
        <f t="shared" si="144"/>
        <v>#VALUE!</v>
      </c>
      <c r="AV1340" s="26" t="e">
        <f t="shared" si="145"/>
        <v>#VALUE!</v>
      </c>
    </row>
    <row r="1341" spans="1:48" x14ac:dyDescent="0.45">
      <c r="A1341" s="48" t="str">
        <f t="shared" si="146"/>
        <v xml:space="preserve"> </v>
      </c>
      <c r="B1341" s="33"/>
      <c r="C1341" s="61" t="e">
        <f>INDEX(($I$12:$N$1473,$Q$12:$V$1473,$Y$12:$AD$1473),$A1341-VLOOKUP($C$3,$CA$3:$CC$10,3,FALSE)+1,3,VLOOKUP($C$3,$CA$3:$CB$10,2,FALSE))</f>
        <v>#VALUE!</v>
      </c>
      <c r="D1341" s="61" t="e">
        <f>INDEX(($I$12:$N$1473,$Q$12:$V$1473,$Y$12:$AD$1473),$A1341-VLOOKUP($C$3,$CA$3:$CC$10,3,FALSE)+1,4,VLOOKUP($C$3,$CA$3:$CB$10,2,FALSE))</f>
        <v>#VALUE!</v>
      </c>
      <c r="E1341" s="61" t="e">
        <f>INDEX(($I$12:$N$1473,$Q$12:$V$1473,$Y$12:$AD$1473),$A1341-VLOOKUP($C$3,$CA$3:$CC$10,3,FALSE)+1,5,VLOOKUP($C$3,$CA$3:$CB$10,2,FALSE))</f>
        <v>#VALUE!</v>
      </c>
      <c r="F1341" s="62" t="e">
        <f>INDEX(($I$12:$N$1473,$Q$12:$V$1473,$Y$12:$AD$1473),$A1341-VLOOKUP($C$3,$CA$3:$CC$10,3,FALSE)+1,6,VLOOKUP($C$3,$CA$3:$CB$10,2,FALSE))</f>
        <v>#VALUE!</v>
      </c>
      <c r="G1341" s="30"/>
      <c r="H1341" s="26" t="e">
        <f t="shared" si="140"/>
        <v>#VALUE!</v>
      </c>
      <c r="P1341" s="26" t="e">
        <f t="shared" si="141"/>
        <v>#VALUE!</v>
      </c>
      <c r="X1341" s="26" t="e">
        <f t="shared" si="142"/>
        <v>#VALUE!</v>
      </c>
      <c r="AF1341" s="26" t="e">
        <f t="shared" si="143"/>
        <v>#VALUE!</v>
      </c>
      <c r="AN1341" s="26" t="e">
        <f t="shared" si="144"/>
        <v>#VALUE!</v>
      </c>
      <c r="AV1341" s="26" t="e">
        <f t="shared" si="145"/>
        <v>#VALUE!</v>
      </c>
    </row>
    <row r="1342" spans="1:48" x14ac:dyDescent="0.45">
      <c r="A1342" s="48" t="str">
        <f t="shared" si="146"/>
        <v xml:space="preserve"> </v>
      </c>
      <c r="B1342" s="33"/>
      <c r="C1342" s="61" t="e">
        <f>INDEX(($I$12:$N$1473,$Q$12:$V$1473,$Y$12:$AD$1473),$A1342-VLOOKUP($C$3,$CA$3:$CC$10,3,FALSE)+1,3,VLOOKUP($C$3,$CA$3:$CB$10,2,FALSE))</f>
        <v>#VALUE!</v>
      </c>
      <c r="D1342" s="61" t="e">
        <f>INDEX(($I$12:$N$1473,$Q$12:$V$1473,$Y$12:$AD$1473),$A1342-VLOOKUP($C$3,$CA$3:$CC$10,3,FALSE)+1,4,VLOOKUP($C$3,$CA$3:$CB$10,2,FALSE))</f>
        <v>#VALUE!</v>
      </c>
      <c r="E1342" s="61" t="e">
        <f>INDEX(($I$12:$N$1473,$Q$12:$V$1473,$Y$12:$AD$1473),$A1342-VLOOKUP($C$3,$CA$3:$CC$10,3,FALSE)+1,5,VLOOKUP($C$3,$CA$3:$CB$10,2,FALSE))</f>
        <v>#VALUE!</v>
      </c>
      <c r="F1342" s="62" t="e">
        <f>INDEX(($I$12:$N$1473,$Q$12:$V$1473,$Y$12:$AD$1473),$A1342-VLOOKUP($C$3,$CA$3:$CC$10,3,FALSE)+1,6,VLOOKUP($C$3,$CA$3:$CB$10,2,FALSE))</f>
        <v>#VALUE!</v>
      </c>
      <c r="G1342" s="30"/>
      <c r="H1342" s="26" t="e">
        <f t="shared" si="140"/>
        <v>#VALUE!</v>
      </c>
      <c r="P1342" s="26" t="e">
        <f t="shared" si="141"/>
        <v>#VALUE!</v>
      </c>
      <c r="X1342" s="26" t="e">
        <f t="shared" si="142"/>
        <v>#VALUE!</v>
      </c>
      <c r="AF1342" s="26" t="e">
        <f t="shared" si="143"/>
        <v>#VALUE!</v>
      </c>
      <c r="AN1342" s="26" t="e">
        <f t="shared" si="144"/>
        <v>#VALUE!</v>
      </c>
      <c r="AV1342" s="26" t="e">
        <f t="shared" si="145"/>
        <v>#VALUE!</v>
      </c>
    </row>
    <row r="1343" spans="1:48" x14ac:dyDescent="0.45">
      <c r="A1343" s="48" t="str">
        <f t="shared" si="146"/>
        <v xml:space="preserve"> </v>
      </c>
      <c r="B1343" s="33"/>
      <c r="C1343" s="61" t="e">
        <f>INDEX(($I$12:$N$1473,$Q$12:$V$1473,$Y$12:$AD$1473),$A1343-VLOOKUP($C$3,$CA$3:$CC$10,3,FALSE)+1,3,VLOOKUP($C$3,$CA$3:$CB$10,2,FALSE))</f>
        <v>#VALUE!</v>
      </c>
      <c r="D1343" s="61" t="e">
        <f>INDEX(($I$12:$N$1473,$Q$12:$V$1473,$Y$12:$AD$1473),$A1343-VLOOKUP($C$3,$CA$3:$CC$10,3,FALSE)+1,4,VLOOKUP($C$3,$CA$3:$CB$10,2,FALSE))</f>
        <v>#VALUE!</v>
      </c>
      <c r="E1343" s="61" t="e">
        <f>INDEX(($I$12:$N$1473,$Q$12:$V$1473,$Y$12:$AD$1473),$A1343-VLOOKUP($C$3,$CA$3:$CC$10,3,FALSE)+1,5,VLOOKUP($C$3,$CA$3:$CB$10,2,FALSE))</f>
        <v>#VALUE!</v>
      </c>
      <c r="F1343" s="62" t="e">
        <f>INDEX(($I$12:$N$1473,$Q$12:$V$1473,$Y$12:$AD$1473),$A1343-VLOOKUP($C$3,$CA$3:$CC$10,3,FALSE)+1,6,VLOOKUP($C$3,$CA$3:$CB$10,2,FALSE))</f>
        <v>#VALUE!</v>
      </c>
      <c r="G1343" s="30"/>
      <c r="H1343" s="26" t="e">
        <f t="shared" si="140"/>
        <v>#VALUE!</v>
      </c>
      <c r="P1343" s="26" t="e">
        <f t="shared" si="141"/>
        <v>#VALUE!</v>
      </c>
      <c r="X1343" s="26" t="e">
        <f t="shared" si="142"/>
        <v>#VALUE!</v>
      </c>
      <c r="AF1343" s="26" t="e">
        <f t="shared" si="143"/>
        <v>#VALUE!</v>
      </c>
      <c r="AN1343" s="26" t="e">
        <f t="shared" si="144"/>
        <v>#VALUE!</v>
      </c>
      <c r="AV1343" s="26" t="e">
        <f t="shared" si="145"/>
        <v>#VALUE!</v>
      </c>
    </row>
    <row r="1344" spans="1:48" x14ac:dyDescent="0.45">
      <c r="A1344" s="48" t="str">
        <f t="shared" si="146"/>
        <v xml:space="preserve"> </v>
      </c>
      <c r="B1344" s="33"/>
      <c r="C1344" s="61" t="e">
        <f>INDEX(($I$12:$N$1473,$Q$12:$V$1473,$Y$12:$AD$1473),$A1344-VLOOKUP($C$3,$CA$3:$CC$10,3,FALSE)+1,3,VLOOKUP($C$3,$CA$3:$CB$10,2,FALSE))</f>
        <v>#VALUE!</v>
      </c>
      <c r="D1344" s="61" t="e">
        <f>INDEX(($I$12:$N$1473,$Q$12:$V$1473,$Y$12:$AD$1473),$A1344-VLOOKUP($C$3,$CA$3:$CC$10,3,FALSE)+1,4,VLOOKUP($C$3,$CA$3:$CB$10,2,FALSE))</f>
        <v>#VALUE!</v>
      </c>
      <c r="E1344" s="61" t="e">
        <f>INDEX(($I$12:$N$1473,$Q$12:$V$1473,$Y$12:$AD$1473),$A1344-VLOOKUP($C$3,$CA$3:$CC$10,3,FALSE)+1,5,VLOOKUP($C$3,$CA$3:$CB$10,2,FALSE))</f>
        <v>#VALUE!</v>
      </c>
      <c r="F1344" s="62" t="e">
        <f>INDEX(($I$12:$N$1473,$Q$12:$V$1473,$Y$12:$AD$1473),$A1344-VLOOKUP($C$3,$CA$3:$CC$10,3,FALSE)+1,6,VLOOKUP($C$3,$CA$3:$CB$10,2,FALSE))</f>
        <v>#VALUE!</v>
      </c>
      <c r="G1344" s="30"/>
      <c r="H1344" s="26" t="e">
        <f t="shared" si="140"/>
        <v>#VALUE!</v>
      </c>
      <c r="P1344" s="26" t="e">
        <f t="shared" si="141"/>
        <v>#VALUE!</v>
      </c>
      <c r="X1344" s="26" t="e">
        <f t="shared" si="142"/>
        <v>#VALUE!</v>
      </c>
      <c r="AF1344" s="26" t="e">
        <f t="shared" si="143"/>
        <v>#VALUE!</v>
      </c>
      <c r="AN1344" s="26" t="e">
        <f t="shared" si="144"/>
        <v>#VALUE!</v>
      </c>
      <c r="AV1344" s="26" t="e">
        <f t="shared" si="145"/>
        <v>#VALUE!</v>
      </c>
    </row>
    <row r="1345" spans="1:48" x14ac:dyDescent="0.45">
      <c r="A1345" s="48" t="str">
        <f t="shared" si="146"/>
        <v xml:space="preserve"> </v>
      </c>
      <c r="B1345" s="33"/>
      <c r="C1345" s="61" t="e">
        <f>INDEX(($I$12:$N$1473,$Q$12:$V$1473,$Y$12:$AD$1473),$A1345-VLOOKUP($C$3,$CA$3:$CC$10,3,FALSE)+1,3,VLOOKUP($C$3,$CA$3:$CB$10,2,FALSE))</f>
        <v>#VALUE!</v>
      </c>
      <c r="D1345" s="61" t="e">
        <f>INDEX(($I$12:$N$1473,$Q$12:$V$1473,$Y$12:$AD$1473),$A1345-VLOOKUP($C$3,$CA$3:$CC$10,3,FALSE)+1,4,VLOOKUP($C$3,$CA$3:$CB$10,2,FALSE))</f>
        <v>#VALUE!</v>
      </c>
      <c r="E1345" s="61" t="e">
        <f>INDEX(($I$12:$N$1473,$Q$12:$V$1473,$Y$12:$AD$1473),$A1345-VLOOKUP($C$3,$CA$3:$CC$10,3,FALSE)+1,5,VLOOKUP($C$3,$CA$3:$CB$10,2,FALSE))</f>
        <v>#VALUE!</v>
      </c>
      <c r="F1345" s="62" t="e">
        <f>INDEX(($I$12:$N$1473,$Q$12:$V$1473,$Y$12:$AD$1473),$A1345-VLOOKUP($C$3,$CA$3:$CC$10,3,FALSE)+1,6,VLOOKUP($C$3,$CA$3:$CB$10,2,FALSE))</f>
        <v>#VALUE!</v>
      </c>
      <c r="G1345" s="30"/>
      <c r="H1345" s="26" t="e">
        <f t="shared" si="140"/>
        <v>#VALUE!</v>
      </c>
      <c r="P1345" s="26" t="e">
        <f t="shared" si="141"/>
        <v>#VALUE!</v>
      </c>
      <c r="X1345" s="26" t="e">
        <f t="shared" si="142"/>
        <v>#VALUE!</v>
      </c>
      <c r="AF1345" s="26" t="e">
        <f t="shared" si="143"/>
        <v>#VALUE!</v>
      </c>
      <c r="AN1345" s="26" t="e">
        <f t="shared" si="144"/>
        <v>#VALUE!</v>
      </c>
      <c r="AV1345" s="26" t="e">
        <f t="shared" si="145"/>
        <v>#VALUE!</v>
      </c>
    </row>
    <row r="1346" spans="1:48" x14ac:dyDescent="0.45">
      <c r="A1346" s="48" t="str">
        <f t="shared" si="146"/>
        <v xml:space="preserve"> </v>
      </c>
      <c r="B1346" s="33"/>
      <c r="C1346" s="61" t="e">
        <f>INDEX(($I$12:$N$1473,$Q$12:$V$1473,$Y$12:$AD$1473),$A1346-VLOOKUP($C$3,$CA$3:$CC$10,3,FALSE)+1,3,VLOOKUP($C$3,$CA$3:$CB$10,2,FALSE))</f>
        <v>#VALUE!</v>
      </c>
      <c r="D1346" s="61" t="e">
        <f>INDEX(($I$12:$N$1473,$Q$12:$V$1473,$Y$12:$AD$1473),$A1346-VLOOKUP($C$3,$CA$3:$CC$10,3,FALSE)+1,4,VLOOKUP($C$3,$CA$3:$CB$10,2,FALSE))</f>
        <v>#VALUE!</v>
      </c>
      <c r="E1346" s="61" t="e">
        <f>INDEX(($I$12:$N$1473,$Q$12:$V$1473,$Y$12:$AD$1473),$A1346-VLOOKUP($C$3,$CA$3:$CC$10,3,FALSE)+1,5,VLOOKUP($C$3,$CA$3:$CB$10,2,FALSE))</f>
        <v>#VALUE!</v>
      </c>
      <c r="F1346" s="62" t="e">
        <f>INDEX(($I$12:$N$1473,$Q$12:$V$1473,$Y$12:$AD$1473),$A1346-VLOOKUP($C$3,$CA$3:$CC$10,3,FALSE)+1,6,VLOOKUP($C$3,$CA$3:$CB$10,2,FALSE))</f>
        <v>#VALUE!</v>
      </c>
      <c r="G1346" s="30"/>
      <c r="H1346" s="26" t="e">
        <f t="shared" si="140"/>
        <v>#VALUE!</v>
      </c>
      <c r="P1346" s="26" t="e">
        <f t="shared" si="141"/>
        <v>#VALUE!</v>
      </c>
      <c r="X1346" s="26" t="e">
        <f t="shared" si="142"/>
        <v>#VALUE!</v>
      </c>
      <c r="AF1346" s="26" t="e">
        <f t="shared" si="143"/>
        <v>#VALUE!</v>
      </c>
      <c r="AN1346" s="26" t="e">
        <f t="shared" si="144"/>
        <v>#VALUE!</v>
      </c>
      <c r="AV1346" s="26" t="e">
        <f t="shared" si="145"/>
        <v>#VALUE!</v>
      </c>
    </row>
    <row r="1347" spans="1:48" x14ac:dyDescent="0.45">
      <c r="A1347" s="48" t="str">
        <f t="shared" si="146"/>
        <v xml:space="preserve"> </v>
      </c>
      <c r="B1347" s="33"/>
      <c r="C1347" s="61" t="e">
        <f>INDEX(($I$12:$N$1473,$Q$12:$V$1473,$Y$12:$AD$1473),$A1347-VLOOKUP($C$3,$CA$3:$CC$10,3,FALSE)+1,3,VLOOKUP($C$3,$CA$3:$CB$10,2,FALSE))</f>
        <v>#VALUE!</v>
      </c>
      <c r="D1347" s="61" t="e">
        <f>INDEX(($I$12:$N$1473,$Q$12:$V$1473,$Y$12:$AD$1473),$A1347-VLOOKUP($C$3,$CA$3:$CC$10,3,FALSE)+1,4,VLOOKUP($C$3,$CA$3:$CB$10,2,FALSE))</f>
        <v>#VALUE!</v>
      </c>
      <c r="E1347" s="61" t="e">
        <f>INDEX(($I$12:$N$1473,$Q$12:$V$1473,$Y$12:$AD$1473),$A1347-VLOOKUP($C$3,$CA$3:$CC$10,3,FALSE)+1,5,VLOOKUP($C$3,$CA$3:$CB$10,2,FALSE))</f>
        <v>#VALUE!</v>
      </c>
      <c r="F1347" s="62" t="e">
        <f>INDEX(($I$12:$N$1473,$Q$12:$V$1473,$Y$12:$AD$1473),$A1347-VLOOKUP($C$3,$CA$3:$CC$10,3,FALSE)+1,6,VLOOKUP($C$3,$CA$3:$CB$10,2,FALSE))</f>
        <v>#VALUE!</v>
      </c>
      <c r="G1347" s="30"/>
      <c r="H1347" s="26" t="e">
        <f t="shared" si="140"/>
        <v>#VALUE!</v>
      </c>
      <c r="P1347" s="26" t="e">
        <f t="shared" si="141"/>
        <v>#VALUE!</v>
      </c>
      <c r="X1347" s="26" t="e">
        <f t="shared" si="142"/>
        <v>#VALUE!</v>
      </c>
      <c r="AF1347" s="26" t="e">
        <f t="shared" si="143"/>
        <v>#VALUE!</v>
      </c>
      <c r="AN1347" s="26" t="e">
        <f t="shared" si="144"/>
        <v>#VALUE!</v>
      </c>
      <c r="AV1347" s="26" t="e">
        <f t="shared" si="145"/>
        <v>#VALUE!</v>
      </c>
    </row>
    <row r="1348" spans="1:48" x14ac:dyDescent="0.45">
      <c r="A1348" s="48" t="str">
        <f t="shared" si="146"/>
        <v xml:space="preserve"> </v>
      </c>
      <c r="B1348" s="33"/>
      <c r="C1348" s="61" t="e">
        <f>INDEX(($I$12:$N$1473,$Q$12:$V$1473,$Y$12:$AD$1473),$A1348-VLOOKUP($C$3,$CA$3:$CC$10,3,FALSE)+1,3,VLOOKUP($C$3,$CA$3:$CB$10,2,FALSE))</f>
        <v>#VALUE!</v>
      </c>
      <c r="D1348" s="61" t="e">
        <f>INDEX(($I$12:$N$1473,$Q$12:$V$1473,$Y$12:$AD$1473),$A1348-VLOOKUP($C$3,$CA$3:$CC$10,3,FALSE)+1,4,VLOOKUP($C$3,$CA$3:$CB$10,2,FALSE))</f>
        <v>#VALUE!</v>
      </c>
      <c r="E1348" s="61" t="e">
        <f>INDEX(($I$12:$N$1473,$Q$12:$V$1473,$Y$12:$AD$1473),$A1348-VLOOKUP($C$3,$CA$3:$CC$10,3,FALSE)+1,5,VLOOKUP($C$3,$CA$3:$CB$10,2,FALSE))</f>
        <v>#VALUE!</v>
      </c>
      <c r="F1348" s="62" t="e">
        <f>INDEX(($I$12:$N$1473,$Q$12:$V$1473,$Y$12:$AD$1473),$A1348-VLOOKUP($C$3,$CA$3:$CC$10,3,FALSE)+1,6,VLOOKUP($C$3,$CA$3:$CB$10,2,FALSE))</f>
        <v>#VALUE!</v>
      </c>
      <c r="G1348" s="30"/>
      <c r="H1348" s="26" t="e">
        <f t="shared" si="140"/>
        <v>#VALUE!</v>
      </c>
      <c r="P1348" s="26" t="e">
        <f t="shared" si="141"/>
        <v>#VALUE!</v>
      </c>
      <c r="X1348" s="26" t="e">
        <f t="shared" si="142"/>
        <v>#VALUE!</v>
      </c>
      <c r="AF1348" s="26" t="e">
        <f t="shared" si="143"/>
        <v>#VALUE!</v>
      </c>
      <c r="AN1348" s="26" t="e">
        <f t="shared" si="144"/>
        <v>#VALUE!</v>
      </c>
      <c r="AV1348" s="26" t="e">
        <f t="shared" si="145"/>
        <v>#VALUE!</v>
      </c>
    </row>
    <row r="1349" spans="1:48" x14ac:dyDescent="0.45">
      <c r="A1349" s="48" t="str">
        <f t="shared" si="146"/>
        <v xml:space="preserve"> </v>
      </c>
      <c r="B1349" s="33"/>
      <c r="C1349" s="61" t="e">
        <f>INDEX(($I$12:$N$1473,$Q$12:$V$1473,$Y$12:$AD$1473),$A1349-VLOOKUP($C$3,$CA$3:$CC$10,3,FALSE)+1,3,VLOOKUP($C$3,$CA$3:$CB$10,2,FALSE))</f>
        <v>#VALUE!</v>
      </c>
      <c r="D1349" s="61" t="e">
        <f>INDEX(($I$12:$N$1473,$Q$12:$V$1473,$Y$12:$AD$1473),$A1349-VLOOKUP($C$3,$CA$3:$CC$10,3,FALSE)+1,4,VLOOKUP($C$3,$CA$3:$CB$10,2,FALSE))</f>
        <v>#VALUE!</v>
      </c>
      <c r="E1349" s="61" t="e">
        <f>INDEX(($I$12:$N$1473,$Q$12:$V$1473,$Y$12:$AD$1473),$A1349-VLOOKUP($C$3,$CA$3:$CC$10,3,FALSE)+1,5,VLOOKUP($C$3,$CA$3:$CB$10,2,FALSE))</f>
        <v>#VALUE!</v>
      </c>
      <c r="F1349" s="62" t="e">
        <f>INDEX(($I$12:$N$1473,$Q$12:$V$1473,$Y$12:$AD$1473),$A1349-VLOOKUP($C$3,$CA$3:$CC$10,3,FALSE)+1,6,VLOOKUP($C$3,$CA$3:$CB$10,2,FALSE))</f>
        <v>#VALUE!</v>
      </c>
      <c r="G1349" s="30"/>
      <c r="H1349" s="26" t="e">
        <f t="shared" si="140"/>
        <v>#VALUE!</v>
      </c>
      <c r="P1349" s="26" t="e">
        <f t="shared" si="141"/>
        <v>#VALUE!</v>
      </c>
      <c r="X1349" s="26" t="e">
        <f t="shared" si="142"/>
        <v>#VALUE!</v>
      </c>
      <c r="AF1349" s="26" t="e">
        <f t="shared" si="143"/>
        <v>#VALUE!</v>
      </c>
      <c r="AN1349" s="26" t="e">
        <f t="shared" si="144"/>
        <v>#VALUE!</v>
      </c>
      <c r="AV1349" s="26" t="e">
        <f t="shared" si="145"/>
        <v>#VALUE!</v>
      </c>
    </row>
    <row r="1350" spans="1:48" x14ac:dyDescent="0.45">
      <c r="A1350" s="48" t="str">
        <f t="shared" si="146"/>
        <v xml:space="preserve"> </v>
      </c>
      <c r="B1350" s="33"/>
      <c r="C1350" s="61" t="e">
        <f>INDEX(($I$12:$N$1473,$Q$12:$V$1473,$Y$12:$AD$1473),$A1350-VLOOKUP($C$3,$CA$3:$CC$10,3,FALSE)+1,3,VLOOKUP($C$3,$CA$3:$CB$10,2,FALSE))</f>
        <v>#VALUE!</v>
      </c>
      <c r="D1350" s="61" t="e">
        <f>INDEX(($I$12:$N$1473,$Q$12:$V$1473,$Y$12:$AD$1473),$A1350-VLOOKUP($C$3,$CA$3:$CC$10,3,FALSE)+1,4,VLOOKUP($C$3,$CA$3:$CB$10,2,FALSE))</f>
        <v>#VALUE!</v>
      </c>
      <c r="E1350" s="61" t="e">
        <f>INDEX(($I$12:$N$1473,$Q$12:$V$1473,$Y$12:$AD$1473),$A1350-VLOOKUP($C$3,$CA$3:$CC$10,3,FALSE)+1,5,VLOOKUP($C$3,$CA$3:$CB$10,2,FALSE))</f>
        <v>#VALUE!</v>
      </c>
      <c r="F1350" s="62" t="e">
        <f>INDEX(($I$12:$N$1473,$Q$12:$V$1473,$Y$12:$AD$1473),$A1350-VLOOKUP($C$3,$CA$3:$CC$10,3,FALSE)+1,6,VLOOKUP($C$3,$CA$3:$CB$10,2,FALSE))</f>
        <v>#VALUE!</v>
      </c>
      <c r="G1350" s="30"/>
      <c r="H1350" s="26" t="e">
        <f t="shared" si="140"/>
        <v>#VALUE!</v>
      </c>
      <c r="P1350" s="26" t="e">
        <f t="shared" si="141"/>
        <v>#VALUE!</v>
      </c>
      <c r="X1350" s="26" t="e">
        <f t="shared" si="142"/>
        <v>#VALUE!</v>
      </c>
      <c r="AF1350" s="26" t="e">
        <f t="shared" si="143"/>
        <v>#VALUE!</v>
      </c>
      <c r="AN1350" s="26" t="e">
        <f t="shared" si="144"/>
        <v>#VALUE!</v>
      </c>
      <c r="AV1350" s="26" t="e">
        <f t="shared" si="145"/>
        <v>#VALUE!</v>
      </c>
    </row>
    <row r="1351" spans="1:48" x14ac:dyDescent="0.45">
      <c r="A1351" s="48" t="str">
        <f t="shared" si="146"/>
        <v xml:space="preserve"> </v>
      </c>
      <c r="B1351" s="33"/>
      <c r="C1351" s="61" t="e">
        <f>INDEX(($I$12:$N$1473,$Q$12:$V$1473,$Y$12:$AD$1473),$A1351-VLOOKUP($C$3,$CA$3:$CC$10,3,FALSE)+1,3,VLOOKUP($C$3,$CA$3:$CB$10,2,FALSE))</f>
        <v>#VALUE!</v>
      </c>
      <c r="D1351" s="61" t="e">
        <f>INDEX(($I$12:$N$1473,$Q$12:$V$1473,$Y$12:$AD$1473),$A1351-VLOOKUP($C$3,$CA$3:$CC$10,3,FALSE)+1,4,VLOOKUP($C$3,$CA$3:$CB$10,2,FALSE))</f>
        <v>#VALUE!</v>
      </c>
      <c r="E1351" s="61" t="e">
        <f>INDEX(($I$12:$N$1473,$Q$12:$V$1473,$Y$12:$AD$1473),$A1351-VLOOKUP($C$3,$CA$3:$CC$10,3,FALSE)+1,5,VLOOKUP($C$3,$CA$3:$CB$10,2,FALSE))</f>
        <v>#VALUE!</v>
      </c>
      <c r="F1351" s="62" t="e">
        <f>INDEX(($I$12:$N$1473,$Q$12:$V$1473,$Y$12:$AD$1473),$A1351-VLOOKUP($C$3,$CA$3:$CC$10,3,FALSE)+1,6,VLOOKUP($C$3,$CA$3:$CB$10,2,FALSE))</f>
        <v>#VALUE!</v>
      </c>
      <c r="G1351" s="30"/>
      <c r="H1351" s="26" t="e">
        <f t="shared" si="140"/>
        <v>#VALUE!</v>
      </c>
      <c r="P1351" s="26" t="e">
        <f t="shared" si="141"/>
        <v>#VALUE!</v>
      </c>
      <c r="X1351" s="26" t="e">
        <f t="shared" si="142"/>
        <v>#VALUE!</v>
      </c>
      <c r="AF1351" s="26" t="e">
        <f t="shared" si="143"/>
        <v>#VALUE!</v>
      </c>
      <c r="AN1351" s="26" t="e">
        <f t="shared" si="144"/>
        <v>#VALUE!</v>
      </c>
      <c r="AV1351" s="26" t="e">
        <f t="shared" si="145"/>
        <v>#VALUE!</v>
      </c>
    </row>
    <row r="1352" spans="1:48" x14ac:dyDescent="0.45">
      <c r="A1352" s="48" t="str">
        <f t="shared" si="146"/>
        <v xml:space="preserve"> </v>
      </c>
      <c r="B1352" s="33"/>
      <c r="C1352" s="61" t="e">
        <f>INDEX(($I$12:$N$1473,$Q$12:$V$1473,$Y$12:$AD$1473),$A1352-VLOOKUP($C$3,$CA$3:$CC$10,3,FALSE)+1,3,VLOOKUP($C$3,$CA$3:$CB$10,2,FALSE))</f>
        <v>#VALUE!</v>
      </c>
      <c r="D1352" s="61" t="e">
        <f>INDEX(($I$12:$N$1473,$Q$12:$V$1473,$Y$12:$AD$1473),$A1352-VLOOKUP($C$3,$CA$3:$CC$10,3,FALSE)+1,4,VLOOKUP($C$3,$CA$3:$CB$10,2,FALSE))</f>
        <v>#VALUE!</v>
      </c>
      <c r="E1352" s="61" t="e">
        <f>INDEX(($I$12:$N$1473,$Q$12:$V$1473,$Y$12:$AD$1473),$A1352-VLOOKUP($C$3,$CA$3:$CC$10,3,FALSE)+1,5,VLOOKUP($C$3,$CA$3:$CB$10,2,FALSE))</f>
        <v>#VALUE!</v>
      </c>
      <c r="F1352" s="62" t="e">
        <f>INDEX(($I$12:$N$1473,$Q$12:$V$1473,$Y$12:$AD$1473),$A1352-VLOOKUP($C$3,$CA$3:$CC$10,3,FALSE)+1,6,VLOOKUP($C$3,$CA$3:$CB$10,2,FALSE))</f>
        <v>#VALUE!</v>
      </c>
      <c r="G1352" s="30"/>
      <c r="H1352" s="26" t="e">
        <f t="shared" si="140"/>
        <v>#VALUE!</v>
      </c>
      <c r="P1352" s="26" t="e">
        <f t="shared" si="141"/>
        <v>#VALUE!</v>
      </c>
      <c r="X1352" s="26" t="e">
        <f t="shared" si="142"/>
        <v>#VALUE!</v>
      </c>
      <c r="AF1352" s="26" t="e">
        <f t="shared" si="143"/>
        <v>#VALUE!</v>
      </c>
      <c r="AN1352" s="26" t="e">
        <f t="shared" si="144"/>
        <v>#VALUE!</v>
      </c>
      <c r="AV1352" s="26" t="e">
        <f t="shared" si="145"/>
        <v>#VALUE!</v>
      </c>
    </row>
    <row r="1353" spans="1:48" x14ac:dyDescent="0.45">
      <c r="A1353" s="48" t="str">
        <f t="shared" si="146"/>
        <v xml:space="preserve"> </v>
      </c>
      <c r="B1353" s="33"/>
      <c r="C1353" s="61" t="e">
        <f>INDEX(($I$12:$N$1473,$Q$12:$V$1473,$Y$12:$AD$1473),$A1353-VLOOKUP($C$3,$CA$3:$CC$10,3,FALSE)+1,3,VLOOKUP($C$3,$CA$3:$CB$10,2,FALSE))</f>
        <v>#VALUE!</v>
      </c>
      <c r="D1353" s="61" t="e">
        <f>INDEX(($I$12:$N$1473,$Q$12:$V$1473,$Y$12:$AD$1473),$A1353-VLOOKUP($C$3,$CA$3:$CC$10,3,FALSE)+1,4,VLOOKUP($C$3,$CA$3:$CB$10,2,FALSE))</f>
        <v>#VALUE!</v>
      </c>
      <c r="E1353" s="61" t="e">
        <f>INDEX(($I$12:$N$1473,$Q$12:$V$1473,$Y$12:$AD$1473),$A1353-VLOOKUP($C$3,$CA$3:$CC$10,3,FALSE)+1,5,VLOOKUP($C$3,$CA$3:$CB$10,2,FALSE))</f>
        <v>#VALUE!</v>
      </c>
      <c r="F1353" s="62" t="e">
        <f>INDEX(($I$12:$N$1473,$Q$12:$V$1473,$Y$12:$AD$1473),$A1353-VLOOKUP($C$3,$CA$3:$CC$10,3,FALSE)+1,6,VLOOKUP($C$3,$CA$3:$CB$10,2,FALSE))</f>
        <v>#VALUE!</v>
      </c>
      <c r="G1353" s="30"/>
      <c r="H1353" s="26" t="e">
        <f t="shared" si="140"/>
        <v>#VALUE!</v>
      </c>
      <c r="P1353" s="26" t="e">
        <f t="shared" si="141"/>
        <v>#VALUE!</v>
      </c>
      <c r="X1353" s="26" t="e">
        <f t="shared" si="142"/>
        <v>#VALUE!</v>
      </c>
      <c r="AF1353" s="26" t="e">
        <f t="shared" si="143"/>
        <v>#VALUE!</v>
      </c>
      <c r="AN1353" s="26" t="e">
        <f t="shared" si="144"/>
        <v>#VALUE!</v>
      </c>
      <c r="AV1353" s="26" t="e">
        <f t="shared" si="145"/>
        <v>#VALUE!</v>
      </c>
    </row>
    <row r="1354" spans="1:48" x14ac:dyDescent="0.45">
      <c r="A1354" s="48" t="str">
        <f t="shared" si="146"/>
        <v xml:space="preserve"> </v>
      </c>
      <c r="B1354" s="33"/>
      <c r="C1354" s="61" t="e">
        <f>INDEX(($I$12:$N$1473,$Q$12:$V$1473,$Y$12:$AD$1473),$A1354-VLOOKUP($C$3,$CA$3:$CC$10,3,FALSE)+1,3,VLOOKUP($C$3,$CA$3:$CB$10,2,FALSE))</f>
        <v>#VALUE!</v>
      </c>
      <c r="D1354" s="61" t="e">
        <f>INDEX(($I$12:$N$1473,$Q$12:$V$1473,$Y$12:$AD$1473),$A1354-VLOOKUP($C$3,$CA$3:$CC$10,3,FALSE)+1,4,VLOOKUP($C$3,$CA$3:$CB$10,2,FALSE))</f>
        <v>#VALUE!</v>
      </c>
      <c r="E1354" s="61" t="e">
        <f>INDEX(($I$12:$N$1473,$Q$12:$V$1473,$Y$12:$AD$1473),$A1354-VLOOKUP($C$3,$CA$3:$CC$10,3,FALSE)+1,5,VLOOKUP($C$3,$CA$3:$CB$10,2,FALSE))</f>
        <v>#VALUE!</v>
      </c>
      <c r="F1354" s="62" t="e">
        <f>INDEX(($I$12:$N$1473,$Q$12:$V$1473,$Y$12:$AD$1473),$A1354-VLOOKUP($C$3,$CA$3:$CC$10,3,FALSE)+1,6,VLOOKUP($C$3,$CA$3:$CB$10,2,FALSE))</f>
        <v>#VALUE!</v>
      </c>
      <c r="G1354" s="30"/>
      <c r="H1354" s="26" t="e">
        <f t="shared" si="140"/>
        <v>#VALUE!</v>
      </c>
      <c r="P1354" s="26" t="e">
        <f t="shared" si="141"/>
        <v>#VALUE!</v>
      </c>
      <c r="X1354" s="26" t="e">
        <f t="shared" si="142"/>
        <v>#VALUE!</v>
      </c>
      <c r="AF1354" s="26" t="e">
        <f t="shared" si="143"/>
        <v>#VALUE!</v>
      </c>
      <c r="AN1354" s="26" t="e">
        <f t="shared" si="144"/>
        <v>#VALUE!</v>
      </c>
      <c r="AV1354" s="26" t="e">
        <f t="shared" si="145"/>
        <v>#VALUE!</v>
      </c>
    </row>
    <row r="1355" spans="1:48" x14ac:dyDescent="0.45">
      <c r="A1355" s="48" t="str">
        <f t="shared" si="146"/>
        <v xml:space="preserve"> </v>
      </c>
      <c r="B1355" s="33"/>
      <c r="C1355" s="61" t="e">
        <f>INDEX(($I$12:$N$1473,$Q$12:$V$1473,$Y$12:$AD$1473),$A1355-VLOOKUP($C$3,$CA$3:$CC$10,3,FALSE)+1,3,VLOOKUP($C$3,$CA$3:$CB$10,2,FALSE))</f>
        <v>#VALUE!</v>
      </c>
      <c r="D1355" s="61" t="e">
        <f>INDEX(($I$12:$N$1473,$Q$12:$V$1473,$Y$12:$AD$1473),$A1355-VLOOKUP($C$3,$CA$3:$CC$10,3,FALSE)+1,4,VLOOKUP($C$3,$CA$3:$CB$10,2,FALSE))</f>
        <v>#VALUE!</v>
      </c>
      <c r="E1355" s="61" t="e">
        <f>INDEX(($I$12:$N$1473,$Q$12:$V$1473,$Y$12:$AD$1473),$A1355-VLOOKUP($C$3,$CA$3:$CC$10,3,FALSE)+1,5,VLOOKUP($C$3,$CA$3:$CB$10,2,FALSE))</f>
        <v>#VALUE!</v>
      </c>
      <c r="F1355" s="62" t="e">
        <f>INDEX(($I$12:$N$1473,$Q$12:$V$1473,$Y$12:$AD$1473),$A1355-VLOOKUP($C$3,$CA$3:$CC$10,3,FALSE)+1,6,VLOOKUP($C$3,$CA$3:$CB$10,2,FALSE))</f>
        <v>#VALUE!</v>
      </c>
      <c r="G1355" s="30"/>
      <c r="H1355" s="26" t="e">
        <f t="shared" si="140"/>
        <v>#VALUE!</v>
      </c>
      <c r="P1355" s="26" t="e">
        <f t="shared" si="141"/>
        <v>#VALUE!</v>
      </c>
      <c r="X1355" s="26" t="e">
        <f t="shared" si="142"/>
        <v>#VALUE!</v>
      </c>
      <c r="AF1355" s="26" t="e">
        <f t="shared" si="143"/>
        <v>#VALUE!</v>
      </c>
      <c r="AN1355" s="26" t="e">
        <f t="shared" si="144"/>
        <v>#VALUE!</v>
      </c>
      <c r="AV1355" s="26" t="e">
        <f t="shared" si="145"/>
        <v>#VALUE!</v>
      </c>
    </row>
    <row r="1356" spans="1:48" x14ac:dyDescent="0.45">
      <c r="A1356" s="48" t="str">
        <f t="shared" si="146"/>
        <v xml:space="preserve"> </v>
      </c>
      <c r="B1356" s="33"/>
      <c r="C1356" s="61" t="e">
        <f>INDEX(($I$12:$N$1473,$Q$12:$V$1473,$Y$12:$AD$1473),$A1356-VLOOKUP($C$3,$CA$3:$CC$10,3,FALSE)+1,3,VLOOKUP($C$3,$CA$3:$CB$10,2,FALSE))</f>
        <v>#VALUE!</v>
      </c>
      <c r="D1356" s="61" t="e">
        <f>INDEX(($I$12:$N$1473,$Q$12:$V$1473,$Y$12:$AD$1473),$A1356-VLOOKUP($C$3,$CA$3:$CC$10,3,FALSE)+1,4,VLOOKUP($C$3,$CA$3:$CB$10,2,FALSE))</f>
        <v>#VALUE!</v>
      </c>
      <c r="E1356" s="61" t="e">
        <f>INDEX(($I$12:$N$1473,$Q$12:$V$1473,$Y$12:$AD$1473),$A1356-VLOOKUP($C$3,$CA$3:$CC$10,3,FALSE)+1,5,VLOOKUP($C$3,$CA$3:$CB$10,2,FALSE))</f>
        <v>#VALUE!</v>
      </c>
      <c r="F1356" s="62" t="e">
        <f>INDEX(($I$12:$N$1473,$Q$12:$V$1473,$Y$12:$AD$1473),$A1356-VLOOKUP($C$3,$CA$3:$CC$10,3,FALSE)+1,6,VLOOKUP($C$3,$CA$3:$CB$10,2,FALSE))</f>
        <v>#VALUE!</v>
      </c>
      <c r="G1356" s="30"/>
      <c r="H1356" s="26" t="e">
        <f t="shared" si="140"/>
        <v>#VALUE!</v>
      </c>
      <c r="P1356" s="26" t="e">
        <f t="shared" si="141"/>
        <v>#VALUE!</v>
      </c>
      <c r="X1356" s="26" t="e">
        <f t="shared" si="142"/>
        <v>#VALUE!</v>
      </c>
      <c r="AF1356" s="26" t="e">
        <f t="shared" si="143"/>
        <v>#VALUE!</v>
      </c>
      <c r="AN1356" s="26" t="e">
        <f t="shared" si="144"/>
        <v>#VALUE!</v>
      </c>
      <c r="AV1356" s="26" t="e">
        <f t="shared" si="145"/>
        <v>#VALUE!</v>
      </c>
    </row>
    <row r="1357" spans="1:48" x14ac:dyDescent="0.45">
      <c r="A1357" s="48" t="str">
        <f t="shared" si="146"/>
        <v xml:space="preserve"> </v>
      </c>
      <c r="B1357" s="33"/>
      <c r="C1357" s="61" t="e">
        <f>INDEX(($I$12:$N$1473,$Q$12:$V$1473,$Y$12:$AD$1473),$A1357-VLOOKUP($C$3,$CA$3:$CC$10,3,FALSE)+1,3,VLOOKUP($C$3,$CA$3:$CB$10,2,FALSE))</f>
        <v>#VALUE!</v>
      </c>
      <c r="D1357" s="61" t="e">
        <f>INDEX(($I$12:$N$1473,$Q$12:$V$1473,$Y$12:$AD$1473),$A1357-VLOOKUP($C$3,$CA$3:$CC$10,3,FALSE)+1,4,VLOOKUP($C$3,$CA$3:$CB$10,2,FALSE))</f>
        <v>#VALUE!</v>
      </c>
      <c r="E1357" s="61" t="e">
        <f>INDEX(($I$12:$N$1473,$Q$12:$V$1473,$Y$12:$AD$1473),$A1357-VLOOKUP($C$3,$CA$3:$CC$10,3,FALSE)+1,5,VLOOKUP($C$3,$CA$3:$CB$10,2,FALSE))</f>
        <v>#VALUE!</v>
      </c>
      <c r="F1357" s="62" t="e">
        <f>INDEX(($I$12:$N$1473,$Q$12:$V$1473,$Y$12:$AD$1473),$A1357-VLOOKUP($C$3,$CA$3:$CC$10,3,FALSE)+1,6,VLOOKUP($C$3,$CA$3:$CB$10,2,FALSE))</f>
        <v>#VALUE!</v>
      </c>
      <c r="G1357" s="30"/>
      <c r="H1357" s="26" t="e">
        <f t="shared" ref="H1357:H1420" si="147">DATEVALUE(LEFT(I1357,10))</f>
        <v>#VALUE!</v>
      </c>
      <c r="P1357" s="26" t="e">
        <f t="shared" ref="P1357:P1420" si="148">DATEVALUE(LEFT(Q1357,10))</f>
        <v>#VALUE!</v>
      </c>
      <c r="X1357" s="26" t="e">
        <f t="shared" ref="X1357:X1420" si="149">DATEVALUE(LEFT(Y1357,10))</f>
        <v>#VALUE!</v>
      </c>
      <c r="AF1357" s="26" t="e">
        <f t="shared" ref="AF1357:AF1420" si="150">DATEVALUE(LEFT(AG1357,10))</f>
        <v>#VALUE!</v>
      </c>
      <c r="AN1357" s="26" t="e">
        <f t="shared" ref="AN1357:AN1420" si="151">DATEVALUE(LEFT(AO1357,10))</f>
        <v>#VALUE!</v>
      </c>
      <c r="AV1357" s="26" t="e">
        <f t="shared" ref="AV1357:AV1420" si="152">DATEVALUE(LEFT(AW1357,10))</f>
        <v>#VALUE!</v>
      </c>
    </row>
    <row r="1358" spans="1:48" x14ac:dyDescent="0.45">
      <c r="A1358" s="48" t="str">
        <f t="shared" ref="A1358:A1421" si="153">IF(A1357&lt;DATE(YEAR($E$9),MONTH($E$9),DAY($E$9)-1),DATE(YEAR(A1357),MONTH(A1357),DAY(A1357)+1)," ")</f>
        <v xml:space="preserve"> </v>
      </c>
      <c r="B1358" s="33"/>
      <c r="C1358" s="61" t="e">
        <f>INDEX(($I$12:$N$1473,$Q$12:$V$1473,$Y$12:$AD$1473),$A1358-VLOOKUP($C$3,$CA$3:$CC$10,3,FALSE)+1,3,VLOOKUP($C$3,$CA$3:$CB$10,2,FALSE))</f>
        <v>#VALUE!</v>
      </c>
      <c r="D1358" s="61" t="e">
        <f>INDEX(($I$12:$N$1473,$Q$12:$V$1473,$Y$12:$AD$1473),$A1358-VLOOKUP($C$3,$CA$3:$CC$10,3,FALSE)+1,4,VLOOKUP($C$3,$CA$3:$CB$10,2,FALSE))</f>
        <v>#VALUE!</v>
      </c>
      <c r="E1358" s="61" t="e">
        <f>INDEX(($I$12:$N$1473,$Q$12:$V$1473,$Y$12:$AD$1473),$A1358-VLOOKUP($C$3,$CA$3:$CC$10,3,FALSE)+1,5,VLOOKUP($C$3,$CA$3:$CB$10,2,FALSE))</f>
        <v>#VALUE!</v>
      </c>
      <c r="F1358" s="62" t="e">
        <f>INDEX(($I$12:$N$1473,$Q$12:$V$1473,$Y$12:$AD$1473),$A1358-VLOOKUP($C$3,$CA$3:$CC$10,3,FALSE)+1,6,VLOOKUP($C$3,$CA$3:$CB$10,2,FALSE))</f>
        <v>#VALUE!</v>
      </c>
      <c r="G1358" s="30"/>
      <c r="H1358" s="26" t="e">
        <f t="shared" si="147"/>
        <v>#VALUE!</v>
      </c>
      <c r="P1358" s="26" t="e">
        <f t="shared" si="148"/>
        <v>#VALUE!</v>
      </c>
      <c r="X1358" s="26" t="e">
        <f t="shared" si="149"/>
        <v>#VALUE!</v>
      </c>
      <c r="AF1358" s="26" t="e">
        <f t="shared" si="150"/>
        <v>#VALUE!</v>
      </c>
      <c r="AN1358" s="26" t="e">
        <f t="shared" si="151"/>
        <v>#VALUE!</v>
      </c>
      <c r="AV1358" s="26" t="e">
        <f t="shared" si="152"/>
        <v>#VALUE!</v>
      </c>
    </row>
    <row r="1359" spans="1:48" x14ac:dyDescent="0.45">
      <c r="A1359" s="48" t="str">
        <f t="shared" si="153"/>
        <v xml:space="preserve"> </v>
      </c>
      <c r="B1359" s="33"/>
      <c r="C1359" s="61" t="e">
        <f>INDEX(($I$12:$N$1473,$Q$12:$V$1473,$Y$12:$AD$1473),$A1359-VLOOKUP($C$3,$CA$3:$CC$10,3,FALSE)+1,3,VLOOKUP($C$3,$CA$3:$CB$10,2,FALSE))</f>
        <v>#VALUE!</v>
      </c>
      <c r="D1359" s="61" t="e">
        <f>INDEX(($I$12:$N$1473,$Q$12:$V$1473,$Y$12:$AD$1473),$A1359-VLOOKUP($C$3,$CA$3:$CC$10,3,FALSE)+1,4,VLOOKUP($C$3,$CA$3:$CB$10,2,FALSE))</f>
        <v>#VALUE!</v>
      </c>
      <c r="E1359" s="61" t="e">
        <f>INDEX(($I$12:$N$1473,$Q$12:$V$1473,$Y$12:$AD$1473),$A1359-VLOOKUP($C$3,$CA$3:$CC$10,3,FALSE)+1,5,VLOOKUP($C$3,$CA$3:$CB$10,2,FALSE))</f>
        <v>#VALUE!</v>
      </c>
      <c r="F1359" s="62" t="e">
        <f>INDEX(($I$12:$N$1473,$Q$12:$V$1473,$Y$12:$AD$1473),$A1359-VLOOKUP($C$3,$CA$3:$CC$10,3,FALSE)+1,6,VLOOKUP($C$3,$CA$3:$CB$10,2,FALSE))</f>
        <v>#VALUE!</v>
      </c>
      <c r="G1359" s="30"/>
      <c r="H1359" s="26" t="e">
        <f t="shared" si="147"/>
        <v>#VALUE!</v>
      </c>
      <c r="P1359" s="26" t="e">
        <f t="shared" si="148"/>
        <v>#VALUE!</v>
      </c>
      <c r="X1359" s="26" t="e">
        <f t="shared" si="149"/>
        <v>#VALUE!</v>
      </c>
      <c r="AF1359" s="26" t="e">
        <f t="shared" si="150"/>
        <v>#VALUE!</v>
      </c>
      <c r="AN1359" s="26" t="e">
        <f t="shared" si="151"/>
        <v>#VALUE!</v>
      </c>
      <c r="AV1359" s="26" t="e">
        <f t="shared" si="152"/>
        <v>#VALUE!</v>
      </c>
    </row>
    <row r="1360" spans="1:48" x14ac:dyDescent="0.45">
      <c r="A1360" s="48" t="str">
        <f t="shared" si="153"/>
        <v xml:space="preserve"> </v>
      </c>
      <c r="B1360" s="33"/>
      <c r="C1360" s="61" t="e">
        <f>INDEX(($I$12:$N$1473,$Q$12:$V$1473,$Y$12:$AD$1473),$A1360-VLOOKUP($C$3,$CA$3:$CC$10,3,FALSE)+1,3,VLOOKUP($C$3,$CA$3:$CB$10,2,FALSE))</f>
        <v>#VALUE!</v>
      </c>
      <c r="D1360" s="61" t="e">
        <f>INDEX(($I$12:$N$1473,$Q$12:$V$1473,$Y$12:$AD$1473),$A1360-VLOOKUP($C$3,$CA$3:$CC$10,3,FALSE)+1,4,VLOOKUP($C$3,$CA$3:$CB$10,2,FALSE))</f>
        <v>#VALUE!</v>
      </c>
      <c r="E1360" s="61" t="e">
        <f>INDEX(($I$12:$N$1473,$Q$12:$V$1473,$Y$12:$AD$1473),$A1360-VLOOKUP($C$3,$CA$3:$CC$10,3,FALSE)+1,5,VLOOKUP($C$3,$CA$3:$CB$10,2,FALSE))</f>
        <v>#VALUE!</v>
      </c>
      <c r="F1360" s="62" t="e">
        <f>INDEX(($I$12:$N$1473,$Q$12:$V$1473,$Y$12:$AD$1473),$A1360-VLOOKUP($C$3,$CA$3:$CC$10,3,FALSE)+1,6,VLOOKUP($C$3,$CA$3:$CB$10,2,FALSE))</f>
        <v>#VALUE!</v>
      </c>
      <c r="G1360" s="30"/>
      <c r="H1360" s="26" t="e">
        <f t="shared" si="147"/>
        <v>#VALUE!</v>
      </c>
      <c r="P1360" s="26" t="e">
        <f t="shared" si="148"/>
        <v>#VALUE!</v>
      </c>
      <c r="X1360" s="26" t="e">
        <f t="shared" si="149"/>
        <v>#VALUE!</v>
      </c>
      <c r="AF1360" s="26" t="e">
        <f t="shared" si="150"/>
        <v>#VALUE!</v>
      </c>
      <c r="AN1360" s="26" t="e">
        <f t="shared" si="151"/>
        <v>#VALUE!</v>
      </c>
      <c r="AV1360" s="26" t="e">
        <f t="shared" si="152"/>
        <v>#VALUE!</v>
      </c>
    </row>
    <row r="1361" spans="1:48" x14ac:dyDescent="0.45">
      <c r="A1361" s="48" t="str">
        <f t="shared" si="153"/>
        <v xml:space="preserve"> </v>
      </c>
      <c r="B1361" s="33"/>
      <c r="C1361" s="61" t="e">
        <f>INDEX(($I$12:$N$1473,$Q$12:$V$1473,$Y$12:$AD$1473),$A1361-VLOOKUP($C$3,$CA$3:$CC$10,3,FALSE)+1,3,VLOOKUP($C$3,$CA$3:$CB$10,2,FALSE))</f>
        <v>#VALUE!</v>
      </c>
      <c r="D1361" s="61" t="e">
        <f>INDEX(($I$12:$N$1473,$Q$12:$V$1473,$Y$12:$AD$1473),$A1361-VLOOKUP($C$3,$CA$3:$CC$10,3,FALSE)+1,4,VLOOKUP($C$3,$CA$3:$CB$10,2,FALSE))</f>
        <v>#VALUE!</v>
      </c>
      <c r="E1361" s="61" t="e">
        <f>INDEX(($I$12:$N$1473,$Q$12:$V$1473,$Y$12:$AD$1473),$A1361-VLOOKUP($C$3,$CA$3:$CC$10,3,FALSE)+1,5,VLOOKUP($C$3,$CA$3:$CB$10,2,FALSE))</f>
        <v>#VALUE!</v>
      </c>
      <c r="F1361" s="62" t="e">
        <f>INDEX(($I$12:$N$1473,$Q$12:$V$1473,$Y$12:$AD$1473),$A1361-VLOOKUP($C$3,$CA$3:$CC$10,3,FALSE)+1,6,VLOOKUP($C$3,$CA$3:$CB$10,2,FALSE))</f>
        <v>#VALUE!</v>
      </c>
      <c r="G1361" s="30"/>
      <c r="H1361" s="26" t="e">
        <f t="shared" si="147"/>
        <v>#VALUE!</v>
      </c>
      <c r="P1361" s="26" t="e">
        <f t="shared" si="148"/>
        <v>#VALUE!</v>
      </c>
      <c r="X1361" s="26" t="e">
        <f t="shared" si="149"/>
        <v>#VALUE!</v>
      </c>
      <c r="AF1361" s="26" t="e">
        <f t="shared" si="150"/>
        <v>#VALUE!</v>
      </c>
      <c r="AN1361" s="26" t="e">
        <f t="shared" si="151"/>
        <v>#VALUE!</v>
      </c>
      <c r="AV1361" s="26" t="e">
        <f t="shared" si="152"/>
        <v>#VALUE!</v>
      </c>
    </row>
    <row r="1362" spans="1:48" x14ac:dyDescent="0.45">
      <c r="A1362" s="48" t="str">
        <f t="shared" si="153"/>
        <v xml:space="preserve"> </v>
      </c>
      <c r="B1362" s="33"/>
      <c r="C1362" s="61" t="e">
        <f>INDEX(($I$12:$N$1473,$Q$12:$V$1473,$Y$12:$AD$1473),$A1362-VLOOKUP($C$3,$CA$3:$CC$10,3,FALSE)+1,3,VLOOKUP($C$3,$CA$3:$CB$10,2,FALSE))</f>
        <v>#VALUE!</v>
      </c>
      <c r="D1362" s="61" t="e">
        <f>INDEX(($I$12:$N$1473,$Q$12:$V$1473,$Y$12:$AD$1473),$A1362-VLOOKUP($C$3,$CA$3:$CC$10,3,FALSE)+1,4,VLOOKUP($C$3,$CA$3:$CB$10,2,FALSE))</f>
        <v>#VALUE!</v>
      </c>
      <c r="E1362" s="61" t="e">
        <f>INDEX(($I$12:$N$1473,$Q$12:$V$1473,$Y$12:$AD$1473),$A1362-VLOOKUP($C$3,$CA$3:$CC$10,3,FALSE)+1,5,VLOOKUP($C$3,$CA$3:$CB$10,2,FALSE))</f>
        <v>#VALUE!</v>
      </c>
      <c r="F1362" s="62" t="e">
        <f>INDEX(($I$12:$N$1473,$Q$12:$V$1473,$Y$12:$AD$1473),$A1362-VLOOKUP($C$3,$CA$3:$CC$10,3,FALSE)+1,6,VLOOKUP($C$3,$CA$3:$CB$10,2,FALSE))</f>
        <v>#VALUE!</v>
      </c>
      <c r="G1362" s="30"/>
      <c r="H1362" s="26" t="e">
        <f t="shared" si="147"/>
        <v>#VALUE!</v>
      </c>
      <c r="P1362" s="26" t="e">
        <f t="shared" si="148"/>
        <v>#VALUE!</v>
      </c>
      <c r="X1362" s="26" t="e">
        <f t="shared" si="149"/>
        <v>#VALUE!</v>
      </c>
      <c r="AF1362" s="26" t="e">
        <f t="shared" si="150"/>
        <v>#VALUE!</v>
      </c>
      <c r="AN1362" s="26" t="e">
        <f t="shared" si="151"/>
        <v>#VALUE!</v>
      </c>
      <c r="AV1362" s="26" t="e">
        <f t="shared" si="152"/>
        <v>#VALUE!</v>
      </c>
    </row>
    <row r="1363" spans="1:48" x14ac:dyDescent="0.45">
      <c r="A1363" s="48" t="str">
        <f t="shared" si="153"/>
        <v xml:space="preserve"> </v>
      </c>
      <c r="B1363" s="33"/>
      <c r="C1363" s="61" t="e">
        <f>INDEX(($I$12:$N$1473,$Q$12:$V$1473,$Y$12:$AD$1473),$A1363-VLOOKUP($C$3,$CA$3:$CC$10,3,FALSE)+1,3,VLOOKUP($C$3,$CA$3:$CB$10,2,FALSE))</f>
        <v>#VALUE!</v>
      </c>
      <c r="D1363" s="61" t="e">
        <f>INDEX(($I$12:$N$1473,$Q$12:$V$1473,$Y$12:$AD$1473),$A1363-VLOOKUP($C$3,$CA$3:$CC$10,3,FALSE)+1,4,VLOOKUP($C$3,$CA$3:$CB$10,2,FALSE))</f>
        <v>#VALUE!</v>
      </c>
      <c r="E1363" s="61" t="e">
        <f>INDEX(($I$12:$N$1473,$Q$12:$V$1473,$Y$12:$AD$1473),$A1363-VLOOKUP($C$3,$CA$3:$CC$10,3,FALSE)+1,5,VLOOKUP($C$3,$CA$3:$CB$10,2,FALSE))</f>
        <v>#VALUE!</v>
      </c>
      <c r="F1363" s="62" t="e">
        <f>INDEX(($I$12:$N$1473,$Q$12:$V$1473,$Y$12:$AD$1473),$A1363-VLOOKUP($C$3,$CA$3:$CC$10,3,FALSE)+1,6,VLOOKUP($C$3,$CA$3:$CB$10,2,FALSE))</f>
        <v>#VALUE!</v>
      </c>
      <c r="G1363" s="30"/>
      <c r="H1363" s="26" t="e">
        <f t="shared" si="147"/>
        <v>#VALUE!</v>
      </c>
      <c r="P1363" s="26" t="e">
        <f t="shared" si="148"/>
        <v>#VALUE!</v>
      </c>
      <c r="X1363" s="26" t="e">
        <f t="shared" si="149"/>
        <v>#VALUE!</v>
      </c>
      <c r="AF1363" s="26" t="e">
        <f t="shared" si="150"/>
        <v>#VALUE!</v>
      </c>
      <c r="AN1363" s="26" t="e">
        <f t="shared" si="151"/>
        <v>#VALUE!</v>
      </c>
      <c r="AV1363" s="26" t="e">
        <f t="shared" si="152"/>
        <v>#VALUE!</v>
      </c>
    </row>
    <row r="1364" spans="1:48" x14ac:dyDescent="0.45">
      <c r="A1364" s="48" t="str">
        <f t="shared" si="153"/>
        <v xml:space="preserve"> </v>
      </c>
      <c r="B1364" s="33"/>
      <c r="C1364" s="61" t="e">
        <f>INDEX(($I$12:$N$1473,$Q$12:$V$1473,$Y$12:$AD$1473),$A1364-VLOOKUP($C$3,$CA$3:$CC$10,3,FALSE)+1,3,VLOOKUP($C$3,$CA$3:$CB$10,2,FALSE))</f>
        <v>#VALUE!</v>
      </c>
      <c r="D1364" s="61" t="e">
        <f>INDEX(($I$12:$N$1473,$Q$12:$V$1473,$Y$12:$AD$1473),$A1364-VLOOKUP($C$3,$CA$3:$CC$10,3,FALSE)+1,4,VLOOKUP($C$3,$CA$3:$CB$10,2,FALSE))</f>
        <v>#VALUE!</v>
      </c>
      <c r="E1364" s="61" t="e">
        <f>INDEX(($I$12:$N$1473,$Q$12:$V$1473,$Y$12:$AD$1473),$A1364-VLOOKUP($C$3,$CA$3:$CC$10,3,FALSE)+1,5,VLOOKUP($C$3,$CA$3:$CB$10,2,FALSE))</f>
        <v>#VALUE!</v>
      </c>
      <c r="F1364" s="62" t="e">
        <f>INDEX(($I$12:$N$1473,$Q$12:$V$1473,$Y$12:$AD$1473),$A1364-VLOOKUP($C$3,$CA$3:$CC$10,3,FALSE)+1,6,VLOOKUP($C$3,$CA$3:$CB$10,2,FALSE))</f>
        <v>#VALUE!</v>
      </c>
      <c r="G1364" s="30"/>
      <c r="H1364" s="26" t="e">
        <f t="shared" si="147"/>
        <v>#VALUE!</v>
      </c>
      <c r="P1364" s="26" t="e">
        <f t="shared" si="148"/>
        <v>#VALUE!</v>
      </c>
      <c r="X1364" s="26" t="e">
        <f t="shared" si="149"/>
        <v>#VALUE!</v>
      </c>
      <c r="AF1364" s="26" t="e">
        <f t="shared" si="150"/>
        <v>#VALUE!</v>
      </c>
      <c r="AN1364" s="26" t="e">
        <f t="shared" si="151"/>
        <v>#VALUE!</v>
      </c>
      <c r="AV1364" s="26" t="e">
        <f t="shared" si="152"/>
        <v>#VALUE!</v>
      </c>
    </row>
    <row r="1365" spans="1:48" x14ac:dyDescent="0.45">
      <c r="A1365" s="48" t="str">
        <f t="shared" si="153"/>
        <v xml:space="preserve"> </v>
      </c>
      <c r="B1365" s="33"/>
      <c r="C1365" s="61" t="e">
        <f>INDEX(($I$12:$N$1473,$Q$12:$V$1473,$Y$12:$AD$1473),$A1365-VLOOKUP($C$3,$CA$3:$CC$10,3,FALSE)+1,3,VLOOKUP($C$3,$CA$3:$CB$10,2,FALSE))</f>
        <v>#VALUE!</v>
      </c>
      <c r="D1365" s="61" t="e">
        <f>INDEX(($I$12:$N$1473,$Q$12:$V$1473,$Y$12:$AD$1473),$A1365-VLOOKUP($C$3,$CA$3:$CC$10,3,FALSE)+1,4,VLOOKUP($C$3,$CA$3:$CB$10,2,FALSE))</f>
        <v>#VALUE!</v>
      </c>
      <c r="E1365" s="61" t="e">
        <f>INDEX(($I$12:$N$1473,$Q$12:$V$1473,$Y$12:$AD$1473),$A1365-VLOOKUP($C$3,$CA$3:$CC$10,3,FALSE)+1,5,VLOOKUP($C$3,$CA$3:$CB$10,2,FALSE))</f>
        <v>#VALUE!</v>
      </c>
      <c r="F1365" s="62" t="e">
        <f>INDEX(($I$12:$N$1473,$Q$12:$V$1473,$Y$12:$AD$1473),$A1365-VLOOKUP($C$3,$CA$3:$CC$10,3,FALSE)+1,6,VLOOKUP($C$3,$CA$3:$CB$10,2,FALSE))</f>
        <v>#VALUE!</v>
      </c>
      <c r="G1365" s="30"/>
      <c r="H1365" s="26" t="e">
        <f t="shared" si="147"/>
        <v>#VALUE!</v>
      </c>
      <c r="P1365" s="26" t="e">
        <f t="shared" si="148"/>
        <v>#VALUE!</v>
      </c>
      <c r="X1365" s="26" t="e">
        <f t="shared" si="149"/>
        <v>#VALUE!</v>
      </c>
      <c r="AF1365" s="26" t="e">
        <f t="shared" si="150"/>
        <v>#VALUE!</v>
      </c>
      <c r="AN1365" s="26" t="e">
        <f t="shared" si="151"/>
        <v>#VALUE!</v>
      </c>
      <c r="AV1365" s="26" t="e">
        <f t="shared" si="152"/>
        <v>#VALUE!</v>
      </c>
    </row>
    <row r="1366" spans="1:48" x14ac:dyDescent="0.45">
      <c r="A1366" s="48" t="str">
        <f t="shared" si="153"/>
        <v xml:space="preserve"> </v>
      </c>
      <c r="B1366" s="33"/>
      <c r="C1366" s="61" t="e">
        <f>INDEX(($I$12:$N$1473,$Q$12:$V$1473,$Y$12:$AD$1473),$A1366-VLOOKUP($C$3,$CA$3:$CC$10,3,FALSE)+1,3,VLOOKUP($C$3,$CA$3:$CB$10,2,FALSE))</f>
        <v>#VALUE!</v>
      </c>
      <c r="D1366" s="61" t="e">
        <f>INDEX(($I$12:$N$1473,$Q$12:$V$1473,$Y$12:$AD$1473),$A1366-VLOOKUP($C$3,$CA$3:$CC$10,3,FALSE)+1,4,VLOOKUP($C$3,$CA$3:$CB$10,2,FALSE))</f>
        <v>#VALUE!</v>
      </c>
      <c r="E1366" s="61" t="e">
        <f>INDEX(($I$12:$N$1473,$Q$12:$V$1473,$Y$12:$AD$1473),$A1366-VLOOKUP($C$3,$CA$3:$CC$10,3,FALSE)+1,5,VLOOKUP($C$3,$CA$3:$CB$10,2,FALSE))</f>
        <v>#VALUE!</v>
      </c>
      <c r="F1366" s="62" t="e">
        <f>INDEX(($I$12:$N$1473,$Q$12:$V$1473,$Y$12:$AD$1473),$A1366-VLOOKUP($C$3,$CA$3:$CC$10,3,FALSE)+1,6,VLOOKUP($C$3,$CA$3:$CB$10,2,FALSE))</f>
        <v>#VALUE!</v>
      </c>
      <c r="G1366" s="30"/>
      <c r="H1366" s="26" t="e">
        <f t="shared" si="147"/>
        <v>#VALUE!</v>
      </c>
      <c r="P1366" s="26" t="e">
        <f t="shared" si="148"/>
        <v>#VALUE!</v>
      </c>
      <c r="X1366" s="26" t="e">
        <f t="shared" si="149"/>
        <v>#VALUE!</v>
      </c>
      <c r="AF1366" s="26" t="e">
        <f t="shared" si="150"/>
        <v>#VALUE!</v>
      </c>
      <c r="AN1366" s="26" t="e">
        <f t="shared" si="151"/>
        <v>#VALUE!</v>
      </c>
      <c r="AV1366" s="26" t="e">
        <f t="shared" si="152"/>
        <v>#VALUE!</v>
      </c>
    </row>
    <row r="1367" spans="1:48" x14ac:dyDescent="0.45">
      <c r="A1367" s="48" t="str">
        <f t="shared" si="153"/>
        <v xml:space="preserve"> </v>
      </c>
      <c r="B1367" s="33"/>
      <c r="C1367" s="61" t="e">
        <f>INDEX(($I$12:$N$1473,$Q$12:$V$1473,$Y$12:$AD$1473),$A1367-VLOOKUP($C$3,$CA$3:$CC$10,3,FALSE)+1,3,VLOOKUP($C$3,$CA$3:$CB$10,2,FALSE))</f>
        <v>#VALUE!</v>
      </c>
      <c r="D1367" s="61" t="e">
        <f>INDEX(($I$12:$N$1473,$Q$12:$V$1473,$Y$12:$AD$1473),$A1367-VLOOKUP($C$3,$CA$3:$CC$10,3,FALSE)+1,4,VLOOKUP($C$3,$CA$3:$CB$10,2,FALSE))</f>
        <v>#VALUE!</v>
      </c>
      <c r="E1367" s="61" t="e">
        <f>INDEX(($I$12:$N$1473,$Q$12:$V$1473,$Y$12:$AD$1473),$A1367-VLOOKUP($C$3,$CA$3:$CC$10,3,FALSE)+1,5,VLOOKUP($C$3,$CA$3:$CB$10,2,FALSE))</f>
        <v>#VALUE!</v>
      </c>
      <c r="F1367" s="62" t="e">
        <f>INDEX(($I$12:$N$1473,$Q$12:$V$1473,$Y$12:$AD$1473),$A1367-VLOOKUP($C$3,$CA$3:$CC$10,3,FALSE)+1,6,VLOOKUP($C$3,$CA$3:$CB$10,2,FALSE))</f>
        <v>#VALUE!</v>
      </c>
      <c r="G1367" s="30"/>
      <c r="H1367" s="26" t="e">
        <f t="shared" si="147"/>
        <v>#VALUE!</v>
      </c>
      <c r="P1367" s="26" t="e">
        <f t="shared" si="148"/>
        <v>#VALUE!</v>
      </c>
      <c r="X1367" s="26" t="e">
        <f t="shared" si="149"/>
        <v>#VALUE!</v>
      </c>
      <c r="AF1367" s="26" t="e">
        <f t="shared" si="150"/>
        <v>#VALUE!</v>
      </c>
      <c r="AN1367" s="26" t="e">
        <f t="shared" si="151"/>
        <v>#VALUE!</v>
      </c>
      <c r="AV1367" s="26" t="e">
        <f t="shared" si="152"/>
        <v>#VALUE!</v>
      </c>
    </row>
    <row r="1368" spans="1:48" x14ac:dyDescent="0.45">
      <c r="A1368" s="48" t="str">
        <f t="shared" si="153"/>
        <v xml:space="preserve"> </v>
      </c>
      <c r="B1368" s="33"/>
      <c r="C1368" s="61" t="e">
        <f>INDEX(($I$12:$N$1473,$Q$12:$V$1473,$Y$12:$AD$1473),$A1368-VLOOKUP($C$3,$CA$3:$CC$10,3,FALSE)+1,3,VLOOKUP($C$3,$CA$3:$CB$10,2,FALSE))</f>
        <v>#VALUE!</v>
      </c>
      <c r="D1368" s="61" t="e">
        <f>INDEX(($I$12:$N$1473,$Q$12:$V$1473,$Y$12:$AD$1473),$A1368-VLOOKUP($C$3,$CA$3:$CC$10,3,FALSE)+1,4,VLOOKUP($C$3,$CA$3:$CB$10,2,FALSE))</f>
        <v>#VALUE!</v>
      </c>
      <c r="E1368" s="61" t="e">
        <f>INDEX(($I$12:$N$1473,$Q$12:$V$1473,$Y$12:$AD$1473),$A1368-VLOOKUP($C$3,$CA$3:$CC$10,3,FALSE)+1,5,VLOOKUP($C$3,$CA$3:$CB$10,2,FALSE))</f>
        <v>#VALUE!</v>
      </c>
      <c r="F1368" s="62" t="e">
        <f>INDEX(($I$12:$N$1473,$Q$12:$V$1473,$Y$12:$AD$1473),$A1368-VLOOKUP($C$3,$CA$3:$CC$10,3,FALSE)+1,6,VLOOKUP($C$3,$CA$3:$CB$10,2,FALSE))</f>
        <v>#VALUE!</v>
      </c>
      <c r="G1368" s="30"/>
      <c r="H1368" s="26" t="e">
        <f t="shared" si="147"/>
        <v>#VALUE!</v>
      </c>
      <c r="P1368" s="26" t="e">
        <f t="shared" si="148"/>
        <v>#VALUE!</v>
      </c>
      <c r="X1368" s="26" t="e">
        <f t="shared" si="149"/>
        <v>#VALUE!</v>
      </c>
      <c r="AF1368" s="26" t="e">
        <f t="shared" si="150"/>
        <v>#VALUE!</v>
      </c>
      <c r="AN1368" s="26" t="e">
        <f t="shared" si="151"/>
        <v>#VALUE!</v>
      </c>
      <c r="AV1368" s="26" t="e">
        <f t="shared" si="152"/>
        <v>#VALUE!</v>
      </c>
    </row>
    <row r="1369" spans="1:48" x14ac:dyDescent="0.45">
      <c r="A1369" s="48" t="str">
        <f t="shared" si="153"/>
        <v xml:space="preserve"> </v>
      </c>
      <c r="B1369" s="33"/>
      <c r="C1369" s="61" t="e">
        <f>INDEX(($I$12:$N$1473,$Q$12:$V$1473,$Y$12:$AD$1473),$A1369-VLOOKUP($C$3,$CA$3:$CC$10,3,FALSE)+1,3,VLOOKUP($C$3,$CA$3:$CB$10,2,FALSE))</f>
        <v>#VALUE!</v>
      </c>
      <c r="D1369" s="61" t="e">
        <f>INDEX(($I$12:$N$1473,$Q$12:$V$1473,$Y$12:$AD$1473),$A1369-VLOOKUP($C$3,$CA$3:$CC$10,3,FALSE)+1,4,VLOOKUP($C$3,$CA$3:$CB$10,2,FALSE))</f>
        <v>#VALUE!</v>
      </c>
      <c r="E1369" s="61" t="e">
        <f>INDEX(($I$12:$N$1473,$Q$12:$V$1473,$Y$12:$AD$1473),$A1369-VLOOKUP($C$3,$CA$3:$CC$10,3,FALSE)+1,5,VLOOKUP($C$3,$CA$3:$CB$10,2,FALSE))</f>
        <v>#VALUE!</v>
      </c>
      <c r="F1369" s="62" t="e">
        <f>INDEX(($I$12:$N$1473,$Q$12:$V$1473,$Y$12:$AD$1473),$A1369-VLOOKUP($C$3,$CA$3:$CC$10,3,FALSE)+1,6,VLOOKUP($C$3,$CA$3:$CB$10,2,FALSE))</f>
        <v>#VALUE!</v>
      </c>
      <c r="G1369" s="30"/>
      <c r="H1369" s="26" t="e">
        <f t="shared" si="147"/>
        <v>#VALUE!</v>
      </c>
      <c r="P1369" s="26" t="e">
        <f t="shared" si="148"/>
        <v>#VALUE!</v>
      </c>
      <c r="X1369" s="26" t="e">
        <f t="shared" si="149"/>
        <v>#VALUE!</v>
      </c>
      <c r="AF1369" s="26" t="e">
        <f t="shared" si="150"/>
        <v>#VALUE!</v>
      </c>
      <c r="AN1369" s="26" t="e">
        <f t="shared" si="151"/>
        <v>#VALUE!</v>
      </c>
      <c r="AV1369" s="26" t="e">
        <f t="shared" si="152"/>
        <v>#VALUE!</v>
      </c>
    </row>
    <row r="1370" spans="1:48" x14ac:dyDescent="0.45">
      <c r="A1370" s="48" t="str">
        <f t="shared" si="153"/>
        <v xml:space="preserve"> </v>
      </c>
      <c r="B1370" s="33"/>
      <c r="C1370" s="61" t="e">
        <f>INDEX(($I$12:$N$1473,$Q$12:$V$1473,$Y$12:$AD$1473),$A1370-VLOOKUP($C$3,$CA$3:$CC$10,3,FALSE)+1,3,VLOOKUP($C$3,$CA$3:$CB$10,2,FALSE))</f>
        <v>#VALUE!</v>
      </c>
      <c r="D1370" s="61" t="e">
        <f>INDEX(($I$12:$N$1473,$Q$12:$V$1473,$Y$12:$AD$1473),$A1370-VLOOKUP($C$3,$CA$3:$CC$10,3,FALSE)+1,4,VLOOKUP($C$3,$CA$3:$CB$10,2,FALSE))</f>
        <v>#VALUE!</v>
      </c>
      <c r="E1370" s="61" t="e">
        <f>INDEX(($I$12:$N$1473,$Q$12:$V$1473,$Y$12:$AD$1473),$A1370-VLOOKUP($C$3,$CA$3:$CC$10,3,FALSE)+1,5,VLOOKUP($C$3,$CA$3:$CB$10,2,FALSE))</f>
        <v>#VALUE!</v>
      </c>
      <c r="F1370" s="62" t="e">
        <f>INDEX(($I$12:$N$1473,$Q$12:$V$1473,$Y$12:$AD$1473),$A1370-VLOOKUP($C$3,$CA$3:$CC$10,3,FALSE)+1,6,VLOOKUP($C$3,$CA$3:$CB$10,2,FALSE))</f>
        <v>#VALUE!</v>
      </c>
      <c r="G1370" s="30"/>
      <c r="H1370" s="26" t="e">
        <f t="shared" si="147"/>
        <v>#VALUE!</v>
      </c>
      <c r="P1370" s="26" t="e">
        <f t="shared" si="148"/>
        <v>#VALUE!</v>
      </c>
      <c r="X1370" s="26" t="e">
        <f t="shared" si="149"/>
        <v>#VALUE!</v>
      </c>
      <c r="AF1370" s="26" t="e">
        <f t="shared" si="150"/>
        <v>#VALUE!</v>
      </c>
      <c r="AN1370" s="26" t="e">
        <f t="shared" si="151"/>
        <v>#VALUE!</v>
      </c>
      <c r="AV1370" s="26" t="e">
        <f t="shared" si="152"/>
        <v>#VALUE!</v>
      </c>
    </row>
    <row r="1371" spans="1:48" x14ac:dyDescent="0.45">
      <c r="A1371" s="48" t="str">
        <f t="shared" si="153"/>
        <v xml:space="preserve"> </v>
      </c>
      <c r="B1371" s="33"/>
      <c r="C1371" s="61" t="e">
        <f>INDEX(($I$12:$N$1473,$Q$12:$V$1473,$Y$12:$AD$1473),$A1371-VLOOKUP($C$3,$CA$3:$CC$10,3,FALSE)+1,3,VLOOKUP($C$3,$CA$3:$CB$10,2,FALSE))</f>
        <v>#VALUE!</v>
      </c>
      <c r="D1371" s="61" t="e">
        <f>INDEX(($I$12:$N$1473,$Q$12:$V$1473,$Y$12:$AD$1473),$A1371-VLOOKUP($C$3,$CA$3:$CC$10,3,FALSE)+1,4,VLOOKUP($C$3,$CA$3:$CB$10,2,FALSE))</f>
        <v>#VALUE!</v>
      </c>
      <c r="E1371" s="61" t="e">
        <f>INDEX(($I$12:$N$1473,$Q$12:$V$1473,$Y$12:$AD$1473),$A1371-VLOOKUP($C$3,$CA$3:$CC$10,3,FALSE)+1,5,VLOOKUP($C$3,$CA$3:$CB$10,2,FALSE))</f>
        <v>#VALUE!</v>
      </c>
      <c r="F1371" s="62" t="e">
        <f>INDEX(($I$12:$N$1473,$Q$12:$V$1473,$Y$12:$AD$1473),$A1371-VLOOKUP($C$3,$CA$3:$CC$10,3,FALSE)+1,6,VLOOKUP($C$3,$CA$3:$CB$10,2,FALSE))</f>
        <v>#VALUE!</v>
      </c>
      <c r="G1371" s="30"/>
      <c r="H1371" s="26" t="e">
        <f t="shared" si="147"/>
        <v>#VALUE!</v>
      </c>
      <c r="P1371" s="26" t="e">
        <f t="shared" si="148"/>
        <v>#VALUE!</v>
      </c>
      <c r="X1371" s="26" t="e">
        <f t="shared" si="149"/>
        <v>#VALUE!</v>
      </c>
      <c r="AF1371" s="26" t="e">
        <f t="shared" si="150"/>
        <v>#VALUE!</v>
      </c>
      <c r="AN1371" s="26" t="e">
        <f t="shared" si="151"/>
        <v>#VALUE!</v>
      </c>
      <c r="AV1371" s="26" t="e">
        <f t="shared" si="152"/>
        <v>#VALUE!</v>
      </c>
    </row>
    <row r="1372" spans="1:48" x14ac:dyDescent="0.45">
      <c r="A1372" s="48" t="str">
        <f t="shared" si="153"/>
        <v xml:space="preserve"> </v>
      </c>
      <c r="B1372" s="33"/>
      <c r="C1372" s="61" t="e">
        <f>INDEX(($I$12:$N$1473,$Q$12:$V$1473,$Y$12:$AD$1473),$A1372-VLOOKUP($C$3,$CA$3:$CC$10,3,FALSE)+1,3,VLOOKUP($C$3,$CA$3:$CB$10,2,FALSE))</f>
        <v>#VALUE!</v>
      </c>
      <c r="D1372" s="61" t="e">
        <f>INDEX(($I$12:$N$1473,$Q$12:$V$1473,$Y$12:$AD$1473),$A1372-VLOOKUP($C$3,$CA$3:$CC$10,3,FALSE)+1,4,VLOOKUP($C$3,$CA$3:$CB$10,2,FALSE))</f>
        <v>#VALUE!</v>
      </c>
      <c r="E1372" s="61" t="e">
        <f>INDEX(($I$12:$N$1473,$Q$12:$V$1473,$Y$12:$AD$1473),$A1372-VLOOKUP($C$3,$CA$3:$CC$10,3,FALSE)+1,5,VLOOKUP($C$3,$CA$3:$CB$10,2,FALSE))</f>
        <v>#VALUE!</v>
      </c>
      <c r="F1372" s="62" t="e">
        <f>INDEX(($I$12:$N$1473,$Q$12:$V$1473,$Y$12:$AD$1473),$A1372-VLOOKUP($C$3,$CA$3:$CC$10,3,FALSE)+1,6,VLOOKUP($C$3,$CA$3:$CB$10,2,FALSE))</f>
        <v>#VALUE!</v>
      </c>
      <c r="G1372" s="30"/>
      <c r="H1372" s="26" t="e">
        <f t="shared" si="147"/>
        <v>#VALUE!</v>
      </c>
      <c r="P1372" s="26" t="e">
        <f t="shared" si="148"/>
        <v>#VALUE!</v>
      </c>
      <c r="X1372" s="26" t="e">
        <f t="shared" si="149"/>
        <v>#VALUE!</v>
      </c>
      <c r="AF1372" s="26" t="e">
        <f t="shared" si="150"/>
        <v>#VALUE!</v>
      </c>
      <c r="AN1372" s="26" t="e">
        <f t="shared" si="151"/>
        <v>#VALUE!</v>
      </c>
      <c r="AV1372" s="26" t="e">
        <f t="shared" si="152"/>
        <v>#VALUE!</v>
      </c>
    </row>
    <row r="1373" spans="1:48" x14ac:dyDescent="0.45">
      <c r="A1373" s="48" t="str">
        <f t="shared" si="153"/>
        <v xml:space="preserve"> </v>
      </c>
      <c r="B1373" s="33"/>
      <c r="C1373" s="61" t="e">
        <f>INDEX(($I$12:$N$1473,$Q$12:$V$1473,$Y$12:$AD$1473),$A1373-VLOOKUP($C$3,$CA$3:$CC$10,3,FALSE)+1,3,VLOOKUP($C$3,$CA$3:$CB$10,2,FALSE))</f>
        <v>#VALUE!</v>
      </c>
      <c r="D1373" s="61" t="e">
        <f>INDEX(($I$12:$N$1473,$Q$12:$V$1473,$Y$12:$AD$1473),$A1373-VLOOKUP($C$3,$CA$3:$CC$10,3,FALSE)+1,4,VLOOKUP($C$3,$CA$3:$CB$10,2,FALSE))</f>
        <v>#VALUE!</v>
      </c>
      <c r="E1373" s="61" t="e">
        <f>INDEX(($I$12:$N$1473,$Q$12:$V$1473,$Y$12:$AD$1473),$A1373-VLOOKUP($C$3,$CA$3:$CC$10,3,FALSE)+1,5,VLOOKUP($C$3,$CA$3:$CB$10,2,FALSE))</f>
        <v>#VALUE!</v>
      </c>
      <c r="F1373" s="62" t="e">
        <f>INDEX(($I$12:$N$1473,$Q$12:$V$1473,$Y$12:$AD$1473),$A1373-VLOOKUP($C$3,$CA$3:$CC$10,3,FALSE)+1,6,VLOOKUP($C$3,$CA$3:$CB$10,2,FALSE))</f>
        <v>#VALUE!</v>
      </c>
      <c r="G1373" s="30"/>
      <c r="H1373" s="26" t="e">
        <f t="shared" si="147"/>
        <v>#VALUE!</v>
      </c>
      <c r="P1373" s="26" t="e">
        <f t="shared" si="148"/>
        <v>#VALUE!</v>
      </c>
      <c r="X1373" s="26" t="e">
        <f t="shared" si="149"/>
        <v>#VALUE!</v>
      </c>
      <c r="AF1373" s="26" t="e">
        <f t="shared" si="150"/>
        <v>#VALUE!</v>
      </c>
      <c r="AN1373" s="26" t="e">
        <f t="shared" si="151"/>
        <v>#VALUE!</v>
      </c>
      <c r="AV1373" s="26" t="e">
        <f t="shared" si="152"/>
        <v>#VALUE!</v>
      </c>
    </row>
    <row r="1374" spans="1:48" x14ac:dyDescent="0.45">
      <c r="A1374" s="48" t="str">
        <f t="shared" si="153"/>
        <v xml:space="preserve"> </v>
      </c>
      <c r="B1374" s="33"/>
      <c r="C1374" s="61" t="e">
        <f>INDEX(($I$12:$N$1473,$Q$12:$V$1473,$Y$12:$AD$1473),$A1374-VLOOKUP($C$3,$CA$3:$CC$10,3,FALSE)+1,3,VLOOKUP($C$3,$CA$3:$CB$10,2,FALSE))</f>
        <v>#VALUE!</v>
      </c>
      <c r="D1374" s="61" t="e">
        <f>INDEX(($I$12:$N$1473,$Q$12:$V$1473,$Y$12:$AD$1473),$A1374-VLOOKUP($C$3,$CA$3:$CC$10,3,FALSE)+1,4,VLOOKUP($C$3,$CA$3:$CB$10,2,FALSE))</f>
        <v>#VALUE!</v>
      </c>
      <c r="E1374" s="61" t="e">
        <f>INDEX(($I$12:$N$1473,$Q$12:$V$1473,$Y$12:$AD$1473),$A1374-VLOOKUP($C$3,$CA$3:$CC$10,3,FALSE)+1,5,VLOOKUP($C$3,$CA$3:$CB$10,2,FALSE))</f>
        <v>#VALUE!</v>
      </c>
      <c r="F1374" s="62" t="e">
        <f>INDEX(($I$12:$N$1473,$Q$12:$V$1473,$Y$12:$AD$1473),$A1374-VLOOKUP($C$3,$CA$3:$CC$10,3,FALSE)+1,6,VLOOKUP($C$3,$CA$3:$CB$10,2,FALSE))</f>
        <v>#VALUE!</v>
      </c>
      <c r="G1374" s="30"/>
      <c r="H1374" s="26" t="e">
        <f t="shared" si="147"/>
        <v>#VALUE!</v>
      </c>
      <c r="P1374" s="26" t="e">
        <f t="shared" si="148"/>
        <v>#VALUE!</v>
      </c>
      <c r="X1374" s="26" t="e">
        <f t="shared" si="149"/>
        <v>#VALUE!</v>
      </c>
      <c r="AF1374" s="26" t="e">
        <f t="shared" si="150"/>
        <v>#VALUE!</v>
      </c>
      <c r="AN1374" s="26" t="e">
        <f t="shared" si="151"/>
        <v>#VALUE!</v>
      </c>
      <c r="AV1374" s="26" t="e">
        <f t="shared" si="152"/>
        <v>#VALUE!</v>
      </c>
    </row>
    <row r="1375" spans="1:48" x14ac:dyDescent="0.45">
      <c r="A1375" s="48" t="str">
        <f t="shared" si="153"/>
        <v xml:space="preserve"> </v>
      </c>
      <c r="B1375" s="33"/>
      <c r="C1375" s="61" t="e">
        <f>INDEX(($I$12:$N$1473,$Q$12:$V$1473,$Y$12:$AD$1473),$A1375-VLOOKUP($C$3,$CA$3:$CC$10,3,FALSE)+1,3,VLOOKUP($C$3,$CA$3:$CB$10,2,FALSE))</f>
        <v>#VALUE!</v>
      </c>
      <c r="D1375" s="61" t="e">
        <f>INDEX(($I$12:$N$1473,$Q$12:$V$1473,$Y$12:$AD$1473),$A1375-VLOOKUP($C$3,$CA$3:$CC$10,3,FALSE)+1,4,VLOOKUP($C$3,$CA$3:$CB$10,2,FALSE))</f>
        <v>#VALUE!</v>
      </c>
      <c r="E1375" s="61" t="e">
        <f>INDEX(($I$12:$N$1473,$Q$12:$V$1473,$Y$12:$AD$1473),$A1375-VLOOKUP($C$3,$CA$3:$CC$10,3,FALSE)+1,5,VLOOKUP($C$3,$CA$3:$CB$10,2,FALSE))</f>
        <v>#VALUE!</v>
      </c>
      <c r="F1375" s="62" t="e">
        <f>INDEX(($I$12:$N$1473,$Q$12:$V$1473,$Y$12:$AD$1473),$A1375-VLOOKUP($C$3,$CA$3:$CC$10,3,FALSE)+1,6,VLOOKUP($C$3,$CA$3:$CB$10,2,FALSE))</f>
        <v>#VALUE!</v>
      </c>
      <c r="G1375" s="30"/>
      <c r="H1375" s="26" t="e">
        <f t="shared" si="147"/>
        <v>#VALUE!</v>
      </c>
      <c r="P1375" s="26" t="e">
        <f t="shared" si="148"/>
        <v>#VALUE!</v>
      </c>
      <c r="X1375" s="26" t="e">
        <f t="shared" si="149"/>
        <v>#VALUE!</v>
      </c>
      <c r="AF1375" s="26" t="e">
        <f t="shared" si="150"/>
        <v>#VALUE!</v>
      </c>
      <c r="AN1375" s="26" t="e">
        <f t="shared" si="151"/>
        <v>#VALUE!</v>
      </c>
      <c r="AV1375" s="26" t="e">
        <f t="shared" si="152"/>
        <v>#VALUE!</v>
      </c>
    </row>
    <row r="1376" spans="1:48" x14ac:dyDescent="0.45">
      <c r="A1376" s="48" t="str">
        <f t="shared" si="153"/>
        <v xml:space="preserve"> </v>
      </c>
      <c r="B1376" s="33"/>
      <c r="C1376" s="61" t="e">
        <f>INDEX(($I$12:$N$1473,$Q$12:$V$1473,$Y$12:$AD$1473),$A1376-VLOOKUP($C$3,$CA$3:$CC$10,3,FALSE)+1,3,VLOOKUP($C$3,$CA$3:$CB$10,2,FALSE))</f>
        <v>#VALUE!</v>
      </c>
      <c r="D1376" s="61" t="e">
        <f>INDEX(($I$12:$N$1473,$Q$12:$V$1473,$Y$12:$AD$1473),$A1376-VLOOKUP($C$3,$CA$3:$CC$10,3,FALSE)+1,4,VLOOKUP($C$3,$CA$3:$CB$10,2,FALSE))</f>
        <v>#VALUE!</v>
      </c>
      <c r="E1376" s="61" t="e">
        <f>INDEX(($I$12:$N$1473,$Q$12:$V$1473,$Y$12:$AD$1473),$A1376-VLOOKUP($C$3,$CA$3:$CC$10,3,FALSE)+1,5,VLOOKUP($C$3,$CA$3:$CB$10,2,FALSE))</f>
        <v>#VALUE!</v>
      </c>
      <c r="F1376" s="62" t="e">
        <f>INDEX(($I$12:$N$1473,$Q$12:$V$1473,$Y$12:$AD$1473),$A1376-VLOOKUP($C$3,$CA$3:$CC$10,3,FALSE)+1,6,VLOOKUP($C$3,$CA$3:$CB$10,2,FALSE))</f>
        <v>#VALUE!</v>
      </c>
      <c r="G1376" s="30"/>
      <c r="H1376" s="26" t="e">
        <f t="shared" si="147"/>
        <v>#VALUE!</v>
      </c>
      <c r="P1376" s="26" t="e">
        <f t="shared" si="148"/>
        <v>#VALUE!</v>
      </c>
      <c r="X1376" s="26" t="e">
        <f t="shared" si="149"/>
        <v>#VALUE!</v>
      </c>
      <c r="AF1376" s="26" t="e">
        <f t="shared" si="150"/>
        <v>#VALUE!</v>
      </c>
      <c r="AN1376" s="26" t="e">
        <f t="shared" si="151"/>
        <v>#VALUE!</v>
      </c>
      <c r="AV1376" s="26" t="e">
        <f t="shared" si="152"/>
        <v>#VALUE!</v>
      </c>
    </row>
    <row r="1377" spans="1:48" x14ac:dyDescent="0.45">
      <c r="A1377" s="48" t="str">
        <f t="shared" si="153"/>
        <v xml:space="preserve"> </v>
      </c>
      <c r="B1377" s="33"/>
      <c r="C1377" s="61" t="e">
        <f>INDEX(($I$12:$N$1473,$Q$12:$V$1473,$Y$12:$AD$1473),$A1377-VLOOKUP($C$3,$CA$3:$CC$10,3,FALSE)+1,3,VLOOKUP($C$3,$CA$3:$CB$10,2,FALSE))</f>
        <v>#VALUE!</v>
      </c>
      <c r="D1377" s="61" t="e">
        <f>INDEX(($I$12:$N$1473,$Q$12:$V$1473,$Y$12:$AD$1473),$A1377-VLOOKUP($C$3,$CA$3:$CC$10,3,FALSE)+1,4,VLOOKUP($C$3,$CA$3:$CB$10,2,FALSE))</f>
        <v>#VALUE!</v>
      </c>
      <c r="E1377" s="61" t="e">
        <f>INDEX(($I$12:$N$1473,$Q$12:$V$1473,$Y$12:$AD$1473),$A1377-VLOOKUP($C$3,$CA$3:$CC$10,3,FALSE)+1,5,VLOOKUP($C$3,$CA$3:$CB$10,2,FALSE))</f>
        <v>#VALUE!</v>
      </c>
      <c r="F1377" s="62" t="e">
        <f>INDEX(($I$12:$N$1473,$Q$12:$V$1473,$Y$12:$AD$1473),$A1377-VLOOKUP($C$3,$CA$3:$CC$10,3,FALSE)+1,6,VLOOKUP($C$3,$CA$3:$CB$10,2,FALSE))</f>
        <v>#VALUE!</v>
      </c>
      <c r="G1377" s="30"/>
      <c r="H1377" s="26" t="e">
        <f t="shared" si="147"/>
        <v>#VALUE!</v>
      </c>
      <c r="P1377" s="26" t="e">
        <f t="shared" si="148"/>
        <v>#VALUE!</v>
      </c>
      <c r="X1377" s="26" t="e">
        <f t="shared" si="149"/>
        <v>#VALUE!</v>
      </c>
      <c r="AF1377" s="26" t="e">
        <f t="shared" si="150"/>
        <v>#VALUE!</v>
      </c>
      <c r="AN1377" s="26" t="e">
        <f t="shared" si="151"/>
        <v>#VALUE!</v>
      </c>
      <c r="AV1377" s="26" t="e">
        <f t="shared" si="152"/>
        <v>#VALUE!</v>
      </c>
    </row>
    <row r="1378" spans="1:48" x14ac:dyDescent="0.45">
      <c r="A1378" s="48" t="str">
        <f t="shared" si="153"/>
        <v xml:space="preserve"> </v>
      </c>
      <c r="B1378" s="33"/>
      <c r="C1378" s="61" t="e">
        <f>INDEX(($I$12:$N$1473,$Q$12:$V$1473,$Y$12:$AD$1473),$A1378-VLOOKUP($C$3,$CA$3:$CC$10,3,FALSE)+1,3,VLOOKUP($C$3,$CA$3:$CB$10,2,FALSE))</f>
        <v>#VALUE!</v>
      </c>
      <c r="D1378" s="61" t="e">
        <f>INDEX(($I$12:$N$1473,$Q$12:$V$1473,$Y$12:$AD$1473),$A1378-VLOOKUP($C$3,$CA$3:$CC$10,3,FALSE)+1,4,VLOOKUP($C$3,$CA$3:$CB$10,2,FALSE))</f>
        <v>#VALUE!</v>
      </c>
      <c r="E1378" s="61" t="e">
        <f>INDEX(($I$12:$N$1473,$Q$12:$V$1473,$Y$12:$AD$1473),$A1378-VLOOKUP($C$3,$CA$3:$CC$10,3,FALSE)+1,5,VLOOKUP($C$3,$CA$3:$CB$10,2,FALSE))</f>
        <v>#VALUE!</v>
      </c>
      <c r="F1378" s="62" t="e">
        <f>INDEX(($I$12:$N$1473,$Q$12:$V$1473,$Y$12:$AD$1473),$A1378-VLOOKUP($C$3,$CA$3:$CC$10,3,FALSE)+1,6,VLOOKUP($C$3,$CA$3:$CB$10,2,FALSE))</f>
        <v>#VALUE!</v>
      </c>
      <c r="G1378" s="30"/>
      <c r="H1378" s="26" t="e">
        <f t="shared" si="147"/>
        <v>#VALUE!</v>
      </c>
      <c r="P1378" s="26" t="e">
        <f t="shared" si="148"/>
        <v>#VALUE!</v>
      </c>
      <c r="X1378" s="26" t="e">
        <f t="shared" si="149"/>
        <v>#VALUE!</v>
      </c>
      <c r="AF1378" s="26" t="e">
        <f t="shared" si="150"/>
        <v>#VALUE!</v>
      </c>
      <c r="AN1378" s="26" t="e">
        <f t="shared" si="151"/>
        <v>#VALUE!</v>
      </c>
      <c r="AV1378" s="26" t="e">
        <f t="shared" si="152"/>
        <v>#VALUE!</v>
      </c>
    </row>
    <row r="1379" spans="1:48" x14ac:dyDescent="0.45">
      <c r="A1379" s="48" t="str">
        <f t="shared" si="153"/>
        <v xml:space="preserve"> </v>
      </c>
      <c r="B1379" s="33"/>
      <c r="C1379" s="61" t="e">
        <f>INDEX(($I$12:$N$1473,$Q$12:$V$1473,$Y$12:$AD$1473),$A1379-VLOOKUP($C$3,$CA$3:$CC$10,3,FALSE)+1,3,VLOOKUP($C$3,$CA$3:$CB$10,2,FALSE))</f>
        <v>#VALUE!</v>
      </c>
      <c r="D1379" s="61" t="e">
        <f>INDEX(($I$12:$N$1473,$Q$12:$V$1473,$Y$12:$AD$1473),$A1379-VLOOKUP($C$3,$CA$3:$CC$10,3,FALSE)+1,4,VLOOKUP($C$3,$CA$3:$CB$10,2,FALSE))</f>
        <v>#VALUE!</v>
      </c>
      <c r="E1379" s="61" t="e">
        <f>INDEX(($I$12:$N$1473,$Q$12:$V$1473,$Y$12:$AD$1473),$A1379-VLOOKUP($C$3,$CA$3:$CC$10,3,FALSE)+1,5,VLOOKUP($C$3,$CA$3:$CB$10,2,FALSE))</f>
        <v>#VALUE!</v>
      </c>
      <c r="F1379" s="62" t="e">
        <f>INDEX(($I$12:$N$1473,$Q$12:$V$1473,$Y$12:$AD$1473),$A1379-VLOOKUP($C$3,$CA$3:$CC$10,3,FALSE)+1,6,VLOOKUP($C$3,$CA$3:$CB$10,2,FALSE))</f>
        <v>#VALUE!</v>
      </c>
      <c r="G1379" s="30"/>
      <c r="H1379" s="26" t="e">
        <f t="shared" si="147"/>
        <v>#VALUE!</v>
      </c>
      <c r="P1379" s="26" t="e">
        <f t="shared" si="148"/>
        <v>#VALUE!</v>
      </c>
      <c r="X1379" s="26" t="e">
        <f t="shared" si="149"/>
        <v>#VALUE!</v>
      </c>
      <c r="AF1379" s="26" t="e">
        <f t="shared" si="150"/>
        <v>#VALUE!</v>
      </c>
      <c r="AN1379" s="26" t="e">
        <f t="shared" si="151"/>
        <v>#VALUE!</v>
      </c>
      <c r="AV1379" s="26" t="e">
        <f t="shared" si="152"/>
        <v>#VALUE!</v>
      </c>
    </row>
    <row r="1380" spans="1:48" x14ac:dyDescent="0.45">
      <c r="A1380" s="48" t="str">
        <f t="shared" si="153"/>
        <v xml:space="preserve"> </v>
      </c>
      <c r="B1380" s="33"/>
      <c r="C1380" s="61" t="e">
        <f>INDEX(($I$12:$N$1473,$Q$12:$V$1473,$Y$12:$AD$1473),$A1380-VLOOKUP($C$3,$CA$3:$CC$10,3,FALSE)+1,3,VLOOKUP($C$3,$CA$3:$CB$10,2,FALSE))</f>
        <v>#VALUE!</v>
      </c>
      <c r="D1380" s="61" t="e">
        <f>INDEX(($I$12:$N$1473,$Q$12:$V$1473,$Y$12:$AD$1473),$A1380-VLOOKUP($C$3,$CA$3:$CC$10,3,FALSE)+1,4,VLOOKUP($C$3,$CA$3:$CB$10,2,FALSE))</f>
        <v>#VALUE!</v>
      </c>
      <c r="E1380" s="61" t="e">
        <f>INDEX(($I$12:$N$1473,$Q$12:$V$1473,$Y$12:$AD$1473),$A1380-VLOOKUP($C$3,$CA$3:$CC$10,3,FALSE)+1,5,VLOOKUP($C$3,$CA$3:$CB$10,2,FALSE))</f>
        <v>#VALUE!</v>
      </c>
      <c r="F1380" s="62" t="e">
        <f>INDEX(($I$12:$N$1473,$Q$12:$V$1473,$Y$12:$AD$1473),$A1380-VLOOKUP($C$3,$CA$3:$CC$10,3,FALSE)+1,6,VLOOKUP($C$3,$CA$3:$CB$10,2,FALSE))</f>
        <v>#VALUE!</v>
      </c>
      <c r="G1380" s="30"/>
      <c r="H1380" s="26" t="e">
        <f t="shared" si="147"/>
        <v>#VALUE!</v>
      </c>
      <c r="P1380" s="26" t="e">
        <f t="shared" si="148"/>
        <v>#VALUE!</v>
      </c>
      <c r="X1380" s="26" t="e">
        <f t="shared" si="149"/>
        <v>#VALUE!</v>
      </c>
      <c r="AF1380" s="26" t="e">
        <f t="shared" si="150"/>
        <v>#VALUE!</v>
      </c>
      <c r="AN1380" s="26" t="e">
        <f t="shared" si="151"/>
        <v>#VALUE!</v>
      </c>
      <c r="AV1380" s="26" t="e">
        <f t="shared" si="152"/>
        <v>#VALUE!</v>
      </c>
    </row>
    <row r="1381" spans="1:48" x14ac:dyDescent="0.45">
      <c r="A1381" s="48" t="str">
        <f t="shared" si="153"/>
        <v xml:space="preserve"> </v>
      </c>
      <c r="B1381" s="33"/>
      <c r="C1381" s="61" t="e">
        <f>INDEX(($I$12:$N$1473,$Q$12:$V$1473,$Y$12:$AD$1473),$A1381-VLOOKUP($C$3,$CA$3:$CC$10,3,FALSE)+1,3,VLOOKUP($C$3,$CA$3:$CB$10,2,FALSE))</f>
        <v>#VALUE!</v>
      </c>
      <c r="D1381" s="61" t="e">
        <f>INDEX(($I$12:$N$1473,$Q$12:$V$1473,$Y$12:$AD$1473),$A1381-VLOOKUP($C$3,$CA$3:$CC$10,3,FALSE)+1,4,VLOOKUP($C$3,$CA$3:$CB$10,2,FALSE))</f>
        <v>#VALUE!</v>
      </c>
      <c r="E1381" s="61" t="e">
        <f>INDEX(($I$12:$N$1473,$Q$12:$V$1473,$Y$12:$AD$1473),$A1381-VLOOKUP($C$3,$CA$3:$CC$10,3,FALSE)+1,5,VLOOKUP($C$3,$CA$3:$CB$10,2,FALSE))</f>
        <v>#VALUE!</v>
      </c>
      <c r="F1381" s="62" t="e">
        <f>INDEX(($I$12:$N$1473,$Q$12:$V$1473,$Y$12:$AD$1473),$A1381-VLOOKUP($C$3,$CA$3:$CC$10,3,FALSE)+1,6,VLOOKUP($C$3,$CA$3:$CB$10,2,FALSE))</f>
        <v>#VALUE!</v>
      </c>
      <c r="G1381" s="30"/>
      <c r="H1381" s="26" t="e">
        <f t="shared" si="147"/>
        <v>#VALUE!</v>
      </c>
      <c r="P1381" s="26" t="e">
        <f t="shared" si="148"/>
        <v>#VALUE!</v>
      </c>
      <c r="X1381" s="26" t="e">
        <f t="shared" si="149"/>
        <v>#VALUE!</v>
      </c>
      <c r="AF1381" s="26" t="e">
        <f t="shared" si="150"/>
        <v>#VALUE!</v>
      </c>
      <c r="AN1381" s="26" t="e">
        <f t="shared" si="151"/>
        <v>#VALUE!</v>
      </c>
      <c r="AV1381" s="26" t="e">
        <f t="shared" si="152"/>
        <v>#VALUE!</v>
      </c>
    </row>
    <row r="1382" spans="1:48" x14ac:dyDescent="0.45">
      <c r="A1382" s="48" t="str">
        <f t="shared" si="153"/>
        <v xml:space="preserve"> </v>
      </c>
      <c r="B1382" s="33"/>
      <c r="C1382" s="61" t="e">
        <f>INDEX(($I$12:$N$1473,$Q$12:$V$1473,$Y$12:$AD$1473),$A1382-VLOOKUP($C$3,$CA$3:$CC$10,3,FALSE)+1,3,VLOOKUP($C$3,$CA$3:$CB$10,2,FALSE))</f>
        <v>#VALUE!</v>
      </c>
      <c r="D1382" s="61" t="e">
        <f>INDEX(($I$12:$N$1473,$Q$12:$V$1473,$Y$12:$AD$1473),$A1382-VLOOKUP($C$3,$CA$3:$CC$10,3,FALSE)+1,4,VLOOKUP($C$3,$CA$3:$CB$10,2,FALSE))</f>
        <v>#VALUE!</v>
      </c>
      <c r="E1382" s="61" t="e">
        <f>INDEX(($I$12:$N$1473,$Q$12:$V$1473,$Y$12:$AD$1473),$A1382-VLOOKUP($C$3,$CA$3:$CC$10,3,FALSE)+1,5,VLOOKUP($C$3,$CA$3:$CB$10,2,FALSE))</f>
        <v>#VALUE!</v>
      </c>
      <c r="F1382" s="62" t="e">
        <f>INDEX(($I$12:$N$1473,$Q$12:$V$1473,$Y$12:$AD$1473),$A1382-VLOOKUP($C$3,$CA$3:$CC$10,3,FALSE)+1,6,VLOOKUP($C$3,$CA$3:$CB$10,2,FALSE))</f>
        <v>#VALUE!</v>
      </c>
      <c r="G1382" s="30"/>
      <c r="H1382" s="26" t="e">
        <f t="shared" si="147"/>
        <v>#VALUE!</v>
      </c>
      <c r="P1382" s="26" t="e">
        <f t="shared" si="148"/>
        <v>#VALUE!</v>
      </c>
      <c r="X1382" s="26" t="e">
        <f t="shared" si="149"/>
        <v>#VALUE!</v>
      </c>
      <c r="AF1382" s="26" t="e">
        <f t="shared" si="150"/>
        <v>#VALUE!</v>
      </c>
      <c r="AN1382" s="26" t="e">
        <f t="shared" si="151"/>
        <v>#VALUE!</v>
      </c>
      <c r="AV1382" s="26" t="e">
        <f t="shared" si="152"/>
        <v>#VALUE!</v>
      </c>
    </row>
    <row r="1383" spans="1:48" x14ac:dyDescent="0.45">
      <c r="A1383" s="48" t="str">
        <f t="shared" si="153"/>
        <v xml:space="preserve"> </v>
      </c>
      <c r="B1383" s="33"/>
      <c r="C1383" s="61" t="e">
        <f>INDEX(($I$12:$N$1473,$Q$12:$V$1473,$Y$12:$AD$1473),$A1383-VLOOKUP($C$3,$CA$3:$CC$10,3,FALSE)+1,3,VLOOKUP($C$3,$CA$3:$CB$10,2,FALSE))</f>
        <v>#VALUE!</v>
      </c>
      <c r="D1383" s="61" t="e">
        <f>INDEX(($I$12:$N$1473,$Q$12:$V$1473,$Y$12:$AD$1473),$A1383-VLOOKUP($C$3,$CA$3:$CC$10,3,FALSE)+1,4,VLOOKUP($C$3,$CA$3:$CB$10,2,FALSE))</f>
        <v>#VALUE!</v>
      </c>
      <c r="E1383" s="61" t="e">
        <f>INDEX(($I$12:$N$1473,$Q$12:$V$1473,$Y$12:$AD$1473),$A1383-VLOOKUP($C$3,$CA$3:$CC$10,3,FALSE)+1,5,VLOOKUP($C$3,$CA$3:$CB$10,2,FALSE))</f>
        <v>#VALUE!</v>
      </c>
      <c r="F1383" s="62" t="e">
        <f>INDEX(($I$12:$N$1473,$Q$12:$V$1473,$Y$12:$AD$1473),$A1383-VLOOKUP($C$3,$CA$3:$CC$10,3,FALSE)+1,6,VLOOKUP($C$3,$CA$3:$CB$10,2,FALSE))</f>
        <v>#VALUE!</v>
      </c>
      <c r="G1383" s="30"/>
      <c r="H1383" s="26" t="e">
        <f t="shared" si="147"/>
        <v>#VALUE!</v>
      </c>
      <c r="P1383" s="26" t="e">
        <f t="shared" si="148"/>
        <v>#VALUE!</v>
      </c>
      <c r="X1383" s="26" t="e">
        <f t="shared" si="149"/>
        <v>#VALUE!</v>
      </c>
      <c r="AF1383" s="26" t="e">
        <f t="shared" si="150"/>
        <v>#VALUE!</v>
      </c>
      <c r="AN1383" s="26" t="e">
        <f t="shared" si="151"/>
        <v>#VALUE!</v>
      </c>
      <c r="AV1383" s="26" t="e">
        <f t="shared" si="152"/>
        <v>#VALUE!</v>
      </c>
    </row>
    <row r="1384" spans="1:48" x14ac:dyDescent="0.45">
      <c r="A1384" s="48" t="str">
        <f t="shared" si="153"/>
        <v xml:space="preserve"> </v>
      </c>
      <c r="B1384" s="33"/>
      <c r="C1384" s="61" t="e">
        <f>INDEX(($I$12:$N$1473,$Q$12:$V$1473,$Y$12:$AD$1473),$A1384-VLOOKUP($C$3,$CA$3:$CC$10,3,FALSE)+1,3,VLOOKUP($C$3,$CA$3:$CB$10,2,FALSE))</f>
        <v>#VALUE!</v>
      </c>
      <c r="D1384" s="61" t="e">
        <f>INDEX(($I$12:$N$1473,$Q$12:$V$1473,$Y$12:$AD$1473),$A1384-VLOOKUP($C$3,$CA$3:$CC$10,3,FALSE)+1,4,VLOOKUP($C$3,$CA$3:$CB$10,2,FALSE))</f>
        <v>#VALUE!</v>
      </c>
      <c r="E1384" s="61" t="e">
        <f>INDEX(($I$12:$N$1473,$Q$12:$V$1473,$Y$12:$AD$1473),$A1384-VLOOKUP($C$3,$CA$3:$CC$10,3,FALSE)+1,5,VLOOKUP($C$3,$CA$3:$CB$10,2,FALSE))</f>
        <v>#VALUE!</v>
      </c>
      <c r="F1384" s="62" t="e">
        <f>INDEX(($I$12:$N$1473,$Q$12:$V$1473,$Y$12:$AD$1473),$A1384-VLOOKUP($C$3,$CA$3:$CC$10,3,FALSE)+1,6,VLOOKUP($C$3,$CA$3:$CB$10,2,FALSE))</f>
        <v>#VALUE!</v>
      </c>
      <c r="G1384" s="30"/>
      <c r="H1384" s="26" t="e">
        <f t="shared" si="147"/>
        <v>#VALUE!</v>
      </c>
      <c r="P1384" s="26" t="e">
        <f t="shared" si="148"/>
        <v>#VALUE!</v>
      </c>
      <c r="X1384" s="26" t="e">
        <f t="shared" si="149"/>
        <v>#VALUE!</v>
      </c>
      <c r="AF1384" s="26" t="e">
        <f t="shared" si="150"/>
        <v>#VALUE!</v>
      </c>
      <c r="AN1384" s="26" t="e">
        <f t="shared" si="151"/>
        <v>#VALUE!</v>
      </c>
      <c r="AV1384" s="26" t="e">
        <f t="shared" si="152"/>
        <v>#VALUE!</v>
      </c>
    </row>
    <row r="1385" spans="1:48" x14ac:dyDescent="0.45">
      <c r="A1385" s="48" t="str">
        <f t="shared" si="153"/>
        <v xml:space="preserve"> </v>
      </c>
      <c r="B1385" s="33"/>
      <c r="C1385" s="61" t="e">
        <f>INDEX(($I$12:$N$1473,$Q$12:$V$1473,$Y$12:$AD$1473),$A1385-VLOOKUP($C$3,$CA$3:$CC$10,3,FALSE)+1,3,VLOOKUP($C$3,$CA$3:$CB$10,2,FALSE))</f>
        <v>#VALUE!</v>
      </c>
      <c r="D1385" s="61" t="e">
        <f>INDEX(($I$12:$N$1473,$Q$12:$V$1473,$Y$12:$AD$1473),$A1385-VLOOKUP($C$3,$CA$3:$CC$10,3,FALSE)+1,4,VLOOKUP($C$3,$CA$3:$CB$10,2,FALSE))</f>
        <v>#VALUE!</v>
      </c>
      <c r="E1385" s="61" t="e">
        <f>INDEX(($I$12:$N$1473,$Q$12:$V$1473,$Y$12:$AD$1473),$A1385-VLOOKUP($C$3,$CA$3:$CC$10,3,FALSE)+1,5,VLOOKUP($C$3,$CA$3:$CB$10,2,FALSE))</f>
        <v>#VALUE!</v>
      </c>
      <c r="F1385" s="62" t="e">
        <f>INDEX(($I$12:$N$1473,$Q$12:$V$1473,$Y$12:$AD$1473),$A1385-VLOOKUP($C$3,$CA$3:$CC$10,3,FALSE)+1,6,VLOOKUP($C$3,$CA$3:$CB$10,2,FALSE))</f>
        <v>#VALUE!</v>
      </c>
      <c r="G1385" s="30"/>
      <c r="H1385" s="26" t="e">
        <f t="shared" si="147"/>
        <v>#VALUE!</v>
      </c>
      <c r="P1385" s="26" t="e">
        <f t="shared" si="148"/>
        <v>#VALUE!</v>
      </c>
      <c r="X1385" s="26" t="e">
        <f t="shared" si="149"/>
        <v>#VALUE!</v>
      </c>
      <c r="AF1385" s="26" t="e">
        <f t="shared" si="150"/>
        <v>#VALUE!</v>
      </c>
      <c r="AN1385" s="26" t="e">
        <f t="shared" si="151"/>
        <v>#VALUE!</v>
      </c>
      <c r="AV1385" s="26" t="e">
        <f t="shared" si="152"/>
        <v>#VALUE!</v>
      </c>
    </row>
    <row r="1386" spans="1:48" x14ac:dyDescent="0.45">
      <c r="A1386" s="48" t="str">
        <f t="shared" si="153"/>
        <v xml:space="preserve"> </v>
      </c>
      <c r="B1386" s="33"/>
      <c r="C1386" s="61" t="e">
        <f>INDEX(($I$12:$N$1473,$Q$12:$V$1473,$Y$12:$AD$1473),$A1386-VLOOKUP($C$3,$CA$3:$CC$10,3,FALSE)+1,3,VLOOKUP($C$3,$CA$3:$CB$10,2,FALSE))</f>
        <v>#VALUE!</v>
      </c>
      <c r="D1386" s="61" t="e">
        <f>INDEX(($I$12:$N$1473,$Q$12:$V$1473,$Y$12:$AD$1473),$A1386-VLOOKUP($C$3,$CA$3:$CC$10,3,FALSE)+1,4,VLOOKUP($C$3,$CA$3:$CB$10,2,FALSE))</f>
        <v>#VALUE!</v>
      </c>
      <c r="E1386" s="61" t="e">
        <f>INDEX(($I$12:$N$1473,$Q$12:$V$1473,$Y$12:$AD$1473),$A1386-VLOOKUP($C$3,$CA$3:$CC$10,3,FALSE)+1,5,VLOOKUP($C$3,$CA$3:$CB$10,2,FALSE))</f>
        <v>#VALUE!</v>
      </c>
      <c r="F1386" s="62" t="e">
        <f>INDEX(($I$12:$N$1473,$Q$12:$V$1473,$Y$12:$AD$1473),$A1386-VLOOKUP($C$3,$CA$3:$CC$10,3,FALSE)+1,6,VLOOKUP($C$3,$CA$3:$CB$10,2,FALSE))</f>
        <v>#VALUE!</v>
      </c>
      <c r="G1386" s="30"/>
      <c r="H1386" s="26" t="e">
        <f t="shared" si="147"/>
        <v>#VALUE!</v>
      </c>
      <c r="P1386" s="26" t="e">
        <f t="shared" si="148"/>
        <v>#VALUE!</v>
      </c>
      <c r="X1386" s="26" t="e">
        <f t="shared" si="149"/>
        <v>#VALUE!</v>
      </c>
      <c r="AF1386" s="26" t="e">
        <f t="shared" si="150"/>
        <v>#VALUE!</v>
      </c>
      <c r="AN1386" s="26" t="e">
        <f t="shared" si="151"/>
        <v>#VALUE!</v>
      </c>
      <c r="AV1386" s="26" t="e">
        <f t="shared" si="152"/>
        <v>#VALUE!</v>
      </c>
    </row>
    <row r="1387" spans="1:48" x14ac:dyDescent="0.45">
      <c r="A1387" s="48" t="str">
        <f t="shared" si="153"/>
        <v xml:space="preserve"> </v>
      </c>
      <c r="B1387" s="33"/>
      <c r="C1387" s="61" t="e">
        <f>INDEX(($I$12:$N$1473,$Q$12:$V$1473,$Y$12:$AD$1473),$A1387-VLOOKUP($C$3,$CA$3:$CC$10,3,FALSE)+1,3,VLOOKUP($C$3,$CA$3:$CB$10,2,FALSE))</f>
        <v>#VALUE!</v>
      </c>
      <c r="D1387" s="61" t="e">
        <f>INDEX(($I$12:$N$1473,$Q$12:$V$1473,$Y$12:$AD$1473),$A1387-VLOOKUP($C$3,$CA$3:$CC$10,3,FALSE)+1,4,VLOOKUP($C$3,$CA$3:$CB$10,2,FALSE))</f>
        <v>#VALUE!</v>
      </c>
      <c r="E1387" s="61" t="e">
        <f>INDEX(($I$12:$N$1473,$Q$12:$V$1473,$Y$12:$AD$1473),$A1387-VLOOKUP($C$3,$CA$3:$CC$10,3,FALSE)+1,5,VLOOKUP($C$3,$CA$3:$CB$10,2,FALSE))</f>
        <v>#VALUE!</v>
      </c>
      <c r="F1387" s="62" t="e">
        <f>INDEX(($I$12:$N$1473,$Q$12:$V$1473,$Y$12:$AD$1473),$A1387-VLOOKUP($C$3,$CA$3:$CC$10,3,FALSE)+1,6,VLOOKUP($C$3,$CA$3:$CB$10,2,FALSE))</f>
        <v>#VALUE!</v>
      </c>
      <c r="G1387" s="30"/>
      <c r="H1387" s="26" t="e">
        <f t="shared" si="147"/>
        <v>#VALUE!</v>
      </c>
      <c r="P1387" s="26" t="e">
        <f t="shared" si="148"/>
        <v>#VALUE!</v>
      </c>
      <c r="X1387" s="26" t="e">
        <f t="shared" si="149"/>
        <v>#VALUE!</v>
      </c>
      <c r="AF1387" s="26" t="e">
        <f t="shared" si="150"/>
        <v>#VALUE!</v>
      </c>
      <c r="AN1387" s="26" t="e">
        <f t="shared" si="151"/>
        <v>#VALUE!</v>
      </c>
      <c r="AV1387" s="26" t="e">
        <f t="shared" si="152"/>
        <v>#VALUE!</v>
      </c>
    </row>
    <row r="1388" spans="1:48" x14ac:dyDescent="0.45">
      <c r="A1388" s="48" t="str">
        <f t="shared" si="153"/>
        <v xml:space="preserve"> </v>
      </c>
      <c r="B1388" s="33"/>
      <c r="C1388" s="61" t="e">
        <f>INDEX(($I$12:$N$1473,$Q$12:$V$1473,$Y$12:$AD$1473),$A1388-VLOOKUP($C$3,$CA$3:$CC$10,3,FALSE)+1,3,VLOOKUP($C$3,$CA$3:$CB$10,2,FALSE))</f>
        <v>#VALUE!</v>
      </c>
      <c r="D1388" s="61" t="e">
        <f>INDEX(($I$12:$N$1473,$Q$12:$V$1473,$Y$12:$AD$1473),$A1388-VLOOKUP($C$3,$CA$3:$CC$10,3,FALSE)+1,4,VLOOKUP($C$3,$CA$3:$CB$10,2,FALSE))</f>
        <v>#VALUE!</v>
      </c>
      <c r="E1388" s="61" t="e">
        <f>INDEX(($I$12:$N$1473,$Q$12:$V$1473,$Y$12:$AD$1473),$A1388-VLOOKUP($C$3,$CA$3:$CC$10,3,FALSE)+1,5,VLOOKUP($C$3,$CA$3:$CB$10,2,FALSE))</f>
        <v>#VALUE!</v>
      </c>
      <c r="F1388" s="62" t="e">
        <f>INDEX(($I$12:$N$1473,$Q$12:$V$1473,$Y$12:$AD$1473),$A1388-VLOOKUP($C$3,$CA$3:$CC$10,3,FALSE)+1,6,VLOOKUP($C$3,$CA$3:$CB$10,2,FALSE))</f>
        <v>#VALUE!</v>
      </c>
      <c r="G1388" s="30"/>
      <c r="H1388" s="26" t="e">
        <f t="shared" si="147"/>
        <v>#VALUE!</v>
      </c>
      <c r="P1388" s="26" t="e">
        <f t="shared" si="148"/>
        <v>#VALUE!</v>
      </c>
      <c r="X1388" s="26" t="e">
        <f t="shared" si="149"/>
        <v>#VALUE!</v>
      </c>
      <c r="AF1388" s="26" t="e">
        <f t="shared" si="150"/>
        <v>#VALUE!</v>
      </c>
      <c r="AN1388" s="26" t="e">
        <f t="shared" si="151"/>
        <v>#VALUE!</v>
      </c>
      <c r="AV1388" s="26" t="e">
        <f t="shared" si="152"/>
        <v>#VALUE!</v>
      </c>
    </row>
    <row r="1389" spans="1:48" x14ac:dyDescent="0.45">
      <c r="A1389" s="48" t="str">
        <f t="shared" si="153"/>
        <v xml:space="preserve"> </v>
      </c>
      <c r="B1389" s="33"/>
      <c r="C1389" s="61" t="e">
        <f>INDEX(($I$12:$N$1473,$Q$12:$V$1473,$Y$12:$AD$1473),$A1389-VLOOKUP($C$3,$CA$3:$CC$10,3,FALSE)+1,3,VLOOKUP($C$3,$CA$3:$CB$10,2,FALSE))</f>
        <v>#VALUE!</v>
      </c>
      <c r="D1389" s="61" t="e">
        <f>INDEX(($I$12:$N$1473,$Q$12:$V$1473,$Y$12:$AD$1473),$A1389-VLOOKUP($C$3,$CA$3:$CC$10,3,FALSE)+1,4,VLOOKUP($C$3,$CA$3:$CB$10,2,FALSE))</f>
        <v>#VALUE!</v>
      </c>
      <c r="E1389" s="61" t="e">
        <f>INDEX(($I$12:$N$1473,$Q$12:$V$1473,$Y$12:$AD$1473),$A1389-VLOOKUP($C$3,$CA$3:$CC$10,3,FALSE)+1,5,VLOOKUP($C$3,$CA$3:$CB$10,2,FALSE))</f>
        <v>#VALUE!</v>
      </c>
      <c r="F1389" s="62" t="e">
        <f>INDEX(($I$12:$N$1473,$Q$12:$V$1473,$Y$12:$AD$1473),$A1389-VLOOKUP($C$3,$CA$3:$CC$10,3,FALSE)+1,6,VLOOKUP($C$3,$CA$3:$CB$10,2,FALSE))</f>
        <v>#VALUE!</v>
      </c>
      <c r="G1389" s="30"/>
      <c r="H1389" s="26" t="e">
        <f t="shared" si="147"/>
        <v>#VALUE!</v>
      </c>
      <c r="P1389" s="26" t="e">
        <f t="shared" si="148"/>
        <v>#VALUE!</v>
      </c>
      <c r="X1389" s="26" t="e">
        <f t="shared" si="149"/>
        <v>#VALUE!</v>
      </c>
      <c r="AF1389" s="26" t="e">
        <f t="shared" si="150"/>
        <v>#VALUE!</v>
      </c>
      <c r="AN1389" s="26" t="e">
        <f t="shared" si="151"/>
        <v>#VALUE!</v>
      </c>
      <c r="AV1389" s="26" t="e">
        <f t="shared" si="152"/>
        <v>#VALUE!</v>
      </c>
    </row>
    <row r="1390" spans="1:48" x14ac:dyDescent="0.45">
      <c r="A1390" s="48" t="str">
        <f t="shared" si="153"/>
        <v xml:space="preserve"> </v>
      </c>
      <c r="B1390" s="33"/>
      <c r="C1390" s="61" t="e">
        <f>INDEX(($I$12:$N$1473,$Q$12:$V$1473,$Y$12:$AD$1473),$A1390-VLOOKUP($C$3,$CA$3:$CC$10,3,FALSE)+1,3,VLOOKUP($C$3,$CA$3:$CB$10,2,FALSE))</f>
        <v>#VALUE!</v>
      </c>
      <c r="D1390" s="61" t="e">
        <f>INDEX(($I$12:$N$1473,$Q$12:$V$1473,$Y$12:$AD$1473),$A1390-VLOOKUP($C$3,$CA$3:$CC$10,3,FALSE)+1,4,VLOOKUP($C$3,$CA$3:$CB$10,2,FALSE))</f>
        <v>#VALUE!</v>
      </c>
      <c r="E1390" s="61" t="e">
        <f>INDEX(($I$12:$N$1473,$Q$12:$V$1473,$Y$12:$AD$1473),$A1390-VLOOKUP($C$3,$CA$3:$CC$10,3,FALSE)+1,5,VLOOKUP($C$3,$CA$3:$CB$10,2,FALSE))</f>
        <v>#VALUE!</v>
      </c>
      <c r="F1390" s="62" t="e">
        <f>INDEX(($I$12:$N$1473,$Q$12:$V$1473,$Y$12:$AD$1473),$A1390-VLOOKUP($C$3,$CA$3:$CC$10,3,FALSE)+1,6,VLOOKUP($C$3,$CA$3:$CB$10,2,FALSE))</f>
        <v>#VALUE!</v>
      </c>
      <c r="G1390" s="30"/>
      <c r="H1390" s="26" t="e">
        <f t="shared" si="147"/>
        <v>#VALUE!</v>
      </c>
      <c r="P1390" s="26" t="e">
        <f t="shared" si="148"/>
        <v>#VALUE!</v>
      </c>
      <c r="X1390" s="26" t="e">
        <f t="shared" si="149"/>
        <v>#VALUE!</v>
      </c>
      <c r="AF1390" s="26" t="e">
        <f t="shared" si="150"/>
        <v>#VALUE!</v>
      </c>
      <c r="AN1390" s="26" t="e">
        <f t="shared" si="151"/>
        <v>#VALUE!</v>
      </c>
      <c r="AV1390" s="26" t="e">
        <f t="shared" si="152"/>
        <v>#VALUE!</v>
      </c>
    </row>
    <row r="1391" spans="1:48" x14ac:dyDescent="0.45">
      <c r="A1391" s="48" t="str">
        <f t="shared" si="153"/>
        <v xml:space="preserve"> </v>
      </c>
      <c r="B1391" s="33"/>
      <c r="C1391" s="61" t="e">
        <f>INDEX(($I$12:$N$1473,$Q$12:$V$1473,$Y$12:$AD$1473),$A1391-VLOOKUP($C$3,$CA$3:$CC$10,3,FALSE)+1,3,VLOOKUP($C$3,$CA$3:$CB$10,2,FALSE))</f>
        <v>#VALUE!</v>
      </c>
      <c r="D1391" s="61" t="e">
        <f>INDEX(($I$12:$N$1473,$Q$12:$V$1473,$Y$12:$AD$1473),$A1391-VLOOKUP($C$3,$CA$3:$CC$10,3,FALSE)+1,4,VLOOKUP($C$3,$CA$3:$CB$10,2,FALSE))</f>
        <v>#VALUE!</v>
      </c>
      <c r="E1391" s="61" t="e">
        <f>INDEX(($I$12:$N$1473,$Q$12:$V$1473,$Y$12:$AD$1473),$A1391-VLOOKUP($C$3,$CA$3:$CC$10,3,FALSE)+1,5,VLOOKUP($C$3,$CA$3:$CB$10,2,FALSE))</f>
        <v>#VALUE!</v>
      </c>
      <c r="F1391" s="62" t="e">
        <f>INDEX(($I$12:$N$1473,$Q$12:$V$1473,$Y$12:$AD$1473),$A1391-VLOOKUP($C$3,$CA$3:$CC$10,3,FALSE)+1,6,VLOOKUP($C$3,$CA$3:$CB$10,2,FALSE))</f>
        <v>#VALUE!</v>
      </c>
      <c r="G1391" s="30"/>
      <c r="H1391" s="26" t="e">
        <f t="shared" si="147"/>
        <v>#VALUE!</v>
      </c>
      <c r="P1391" s="26" t="e">
        <f t="shared" si="148"/>
        <v>#VALUE!</v>
      </c>
      <c r="X1391" s="26" t="e">
        <f t="shared" si="149"/>
        <v>#VALUE!</v>
      </c>
      <c r="AF1391" s="26" t="e">
        <f t="shared" si="150"/>
        <v>#VALUE!</v>
      </c>
      <c r="AN1391" s="26" t="e">
        <f t="shared" si="151"/>
        <v>#VALUE!</v>
      </c>
      <c r="AV1391" s="26" t="e">
        <f t="shared" si="152"/>
        <v>#VALUE!</v>
      </c>
    </row>
    <row r="1392" spans="1:48" x14ac:dyDescent="0.45">
      <c r="A1392" s="48" t="str">
        <f t="shared" si="153"/>
        <v xml:space="preserve"> </v>
      </c>
      <c r="B1392" s="33"/>
      <c r="C1392" s="61" t="e">
        <f>INDEX(($I$12:$N$1473,$Q$12:$V$1473,$Y$12:$AD$1473),$A1392-VLOOKUP($C$3,$CA$3:$CC$10,3,FALSE)+1,3,VLOOKUP($C$3,$CA$3:$CB$10,2,FALSE))</f>
        <v>#VALUE!</v>
      </c>
      <c r="D1392" s="61" t="e">
        <f>INDEX(($I$12:$N$1473,$Q$12:$V$1473,$Y$12:$AD$1473),$A1392-VLOOKUP($C$3,$CA$3:$CC$10,3,FALSE)+1,4,VLOOKUP($C$3,$CA$3:$CB$10,2,FALSE))</f>
        <v>#VALUE!</v>
      </c>
      <c r="E1392" s="61" t="e">
        <f>INDEX(($I$12:$N$1473,$Q$12:$V$1473,$Y$12:$AD$1473),$A1392-VLOOKUP($C$3,$CA$3:$CC$10,3,FALSE)+1,5,VLOOKUP($C$3,$CA$3:$CB$10,2,FALSE))</f>
        <v>#VALUE!</v>
      </c>
      <c r="F1392" s="62" t="e">
        <f>INDEX(($I$12:$N$1473,$Q$12:$V$1473,$Y$12:$AD$1473),$A1392-VLOOKUP($C$3,$CA$3:$CC$10,3,FALSE)+1,6,VLOOKUP($C$3,$CA$3:$CB$10,2,FALSE))</f>
        <v>#VALUE!</v>
      </c>
      <c r="G1392" s="30"/>
      <c r="H1392" s="26" t="e">
        <f t="shared" si="147"/>
        <v>#VALUE!</v>
      </c>
      <c r="P1392" s="26" t="e">
        <f t="shared" si="148"/>
        <v>#VALUE!</v>
      </c>
      <c r="X1392" s="26" t="e">
        <f t="shared" si="149"/>
        <v>#VALUE!</v>
      </c>
      <c r="AF1392" s="26" t="e">
        <f t="shared" si="150"/>
        <v>#VALUE!</v>
      </c>
      <c r="AN1392" s="26" t="e">
        <f t="shared" si="151"/>
        <v>#VALUE!</v>
      </c>
      <c r="AV1392" s="26" t="e">
        <f t="shared" si="152"/>
        <v>#VALUE!</v>
      </c>
    </row>
    <row r="1393" spans="1:48" x14ac:dyDescent="0.45">
      <c r="A1393" s="48" t="str">
        <f t="shared" si="153"/>
        <v xml:space="preserve"> </v>
      </c>
      <c r="B1393" s="33"/>
      <c r="C1393" s="61" t="e">
        <f>INDEX(($I$12:$N$1473,$Q$12:$V$1473,$Y$12:$AD$1473),$A1393-VLOOKUP($C$3,$CA$3:$CC$10,3,FALSE)+1,3,VLOOKUP($C$3,$CA$3:$CB$10,2,FALSE))</f>
        <v>#VALUE!</v>
      </c>
      <c r="D1393" s="61" t="e">
        <f>INDEX(($I$12:$N$1473,$Q$12:$V$1473,$Y$12:$AD$1473),$A1393-VLOOKUP($C$3,$CA$3:$CC$10,3,FALSE)+1,4,VLOOKUP($C$3,$CA$3:$CB$10,2,FALSE))</f>
        <v>#VALUE!</v>
      </c>
      <c r="E1393" s="61" t="e">
        <f>INDEX(($I$12:$N$1473,$Q$12:$V$1473,$Y$12:$AD$1473),$A1393-VLOOKUP($C$3,$CA$3:$CC$10,3,FALSE)+1,5,VLOOKUP($C$3,$CA$3:$CB$10,2,FALSE))</f>
        <v>#VALUE!</v>
      </c>
      <c r="F1393" s="62" t="e">
        <f>INDEX(($I$12:$N$1473,$Q$12:$V$1473,$Y$12:$AD$1473),$A1393-VLOOKUP($C$3,$CA$3:$CC$10,3,FALSE)+1,6,VLOOKUP($C$3,$CA$3:$CB$10,2,FALSE))</f>
        <v>#VALUE!</v>
      </c>
      <c r="G1393" s="30"/>
      <c r="H1393" s="26" t="e">
        <f t="shared" si="147"/>
        <v>#VALUE!</v>
      </c>
      <c r="P1393" s="26" t="e">
        <f t="shared" si="148"/>
        <v>#VALUE!</v>
      </c>
      <c r="X1393" s="26" t="e">
        <f t="shared" si="149"/>
        <v>#VALUE!</v>
      </c>
      <c r="AF1393" s="26" t="e">
        <f t="shared" si="150"/>
        <v>#VALUE!</v>
      </c>
      <c r="AN1393" s="26" t="e">
        <f t="shared" si="151"/>
        <v>#VALUE!</v>
      </c>
      <c r="AV1393" s="26" t="e">
        <f t="shared" si="152"/>
        <v>#VALUE!</v>
      </c>
    </row>
    <row r="1394" spans="1:48" x14ac:dyDescent="0.45">
      <c r="A1394" s="48" t="str">
        <f t="shared" si="153"/>
        <v xml:space="preserve"> </v>
      </c>
      <c r="B1394" s="33"/>
      <c r="C1394" s="61" t="e">
        <f>INDEX(($I$12:$N$1473,$Q$12:$V$1473,$Y$12:$AD$1473),$A1394-VLOOKUP($C$3,$CA$3:$CC$10,3,FALSE)+1,3,VLOOKUP($C$3,$CA$3:$CB$10,2,FALSE))</f>
        <v>#VALUE!</v>
      </c>
      <c r="D1394" s="61" t="e">
        <f>INDEX(($I$12:$N$1473,$Q$12:$V$1473,$Y$12:$AD$1473),$A1394-VLOOKUP($C$3,$CA$3:$CC$10,3,FALSE)+1,4,VLOOKUP($C$3,$CA$3:$CB$10,2,FALSE))</f>
        <v>#VALUE!</v>
      </c>
      <c r="E1394" s="61" t="e">
        <f>INDEX(($I$12:$N$1473,$Q$12:$V$1473,$Y$12:$AD$1473),$A1394-VLOOKUP($C$3,$CA$3:$CC$10,3,FALSE)+1,5,VLOOKUP($C$3,$CA$3:$CB$10,2,FALSE))</f>
        <v>#VALUE!</v>
      </c>
      <c r="F1394" s="62" t="e">
        <f>INDEX(($I$12:$N$1473,$Q$12:$V$1473,$Y$12:$AD$1473),$A1394-VLOOKUP($C$3,$CA$3:$CC$10,3,FALSE)+1,6,VLOOKUP($C$3,$CA$3:$CB$10,2,FALSE))</f>
        <v>#VALUE!</v>
      </c>
      <c r="G1394" s="30"/>
      <c r="H1394" s="26" t="e">
        <f t="shared" si="147"/>
        <v>#VALUE!</v>
      </c>
      <c r="P1394" s="26" t="e">
        <f t="shared" si="148"/>
        <v>#VALUE!</v>
      </c>
      <c r="X1394" s="26" t="e">
        <f t="shared" si="149"/>
        <v>#VALUE!</v>
      </c>
      <c r="AF1394" s="26" t="e">
        <f t="shared" si="150"/>
        <v>#VALUE!</v>
      </c>
      <c r="AN1394" s="26" t="e">
        <f t="shared" si="151"/>
        <v>#VALUE!</v>
      </c>
      <c r="AV1394" s="26" t="e">
        <f t="shared" si="152"/>
        <v>#VALUE!</v>
      </c>
    </row>
    <row r="1395" spans="1:48" x14ac:dyDescent="0.45">
      <c r="A1395" s="48" t="str">
        <f t="shared" si="153"/>
        <v xml:space="preserve"> </v>
      </c>
      <c r="B1395" s="33"/>
      <c r="C1395" s="61" t="e">
        <f>INDEX(($I$12:$N$1473,$Q$12:$V$1473,$Y$12:$AD$1473),$A1395-VLOOKUP($C$3,$CA$3:$CC$10,3,FALSE)+1,3,VLOOKUP($C$3,$CA$3:$CB$10,2,FALSE))</f>
        <v>#VALUE!</v>
      </c>
      <c r="D1395" s="61" t="e">
        <f>INDEX(($I$12:$N$1473,$Q$12:$V$1473,$Y$12:$AD$1473),$A1395-VLOOKUP($C$3,$CA$3:$CC$10,3,FALSE)+1,4,VLOOKUP($C$3,$CA$3:$CB$10,2,FALSE))</f>
        <v>#VALUE!</v>
      </c>
      <c r="E1395" s="61" t="e">
        <f>INDEX(($I$12:$N$1473,$Q$12:$V$1473,$Y$12:$AD$1473),$A1395-VLOOKUP($C$3,$CA$3:$CC$10,3,FALSE)+1,5,VLOOKUP($C$3,$CA$3:$CB$10,2,FALSE))</f>
        <v>#VALUE!</v>
      </c>
      <c r="F1395" s="62" t="e">
        <f>INDEX(($I$12:$N$1473,$Q$12:$V$1473,$Y$12:$AD$1473),$A1395-VLOOKUP($C$3,$CA$3:$CC$10,3,FALSE)+1,6,VLOOKUP($C$3,$CA$3:$CB$10,2,FALSE))</f>
        <v>#VALUE!</v>
      </c>
      <c r="G1395" s="30"/>
      <c r="H1395" s="26" t="e">
        <f t="shared" si="147"/>
        <v>#VALUE!</v>
      </c>
      <c r="P1395" s="26" t="e">
        <f t="shared" si="148"/>
        <v>#VALUE!</v>
      </c>
      <c r="X1395" s="26" t="e">
        <f t="shared" si="149"/>
        <v>#VALUE!</v>
      </c>
      <c r="AF1395" s="26" t="e">
        <f t="shared" si="150"/>
        <v>#VALUE!</v>
      </c>
      <c r="AN1395" s="26" t="e">
        <f t="shared" si="151"/>
        <v>#VALUE!</v>
      </c>
      <c r="AV1395" s="26" t="e">
        <f t="shared" si="152"/>
        <v>#VALUE!</v>
      </c>
    </row>
    <row r="1396" spans="1:48" x14ac:dyDescent="0.45">
      <c r="A1396" s="48" t="str">
        <f t="shared" si="153"/>
        <v xml:space="preserve"> </v>
      </c>
      <c r="B1396" s="33"/>
      <c r="C1396" s="61" t="e">
        <f>INDEX(($I$12:$N$1473,$Q$12:$V$1473,$Y$12:$AD$1473),$A1396-VLOOKUP($C$3,$CA$3:$CC$10,3,FALSE)+1,3,VLOOKUP($C$3,$CA$3:$CB$10,2,FALSE))</f>
        <v>#VALUE!</v>
      </c>
      <c r="D1396" s="61" t="e">
        <f>INDEX(($I$12:$N$1473,$Q$12:$V$1473,$Y$12:$AD$1473),$A1396-VLOOKUP($C$3,$CA$3:$CC$10,3,FALSE)+1,4,VLOOKUP($C$3,$CA$3:$CB$10,2,FALSE))</f>
        <v>#VALUE!</v>
      </c>
      <c r="E1396" s="61" t="e">
        <f>INDEX(($I$12:$N$1473,$Q$12:$V$1473,$Y$12:$AD$1473),$A1396-VLOOKUP($C$3,$CA$3:$CC$10,3,FALSE)+1,5,VLOOKUP($C$3,$CA$3:$CB$10,2,FALSE))</f>
        <v>#VALUE!</v>
      </c>
      <c r="F1396" s="62" t="e">
        <f>INDEX(($I$12:$N$1473,$Q$12:$V$1473,$Y$12:$AD$1473),$A1396-VLOOKUP($C$3,$CA$3:$CC$10,3,FALSE)+1,6,VLOOKUP($C$3,$CA$3:$CB$10,2,FALSE))</f>
        <v>#VALUE!</v>
      </c>
      <c r="G1396" s="30"/>
      <c r="H1396" s="26" t="e">
        <f t="shared" si="147"/>
        <v>#VALUE!</v>
      </c>
      <c r="P1396" s="26" t="e">
        <f t="shared" si="148"/>
        <v>#VALUE!</v>
      </c>
      <c r="X1396" s="26" t="e">
        <f t="shared" si="149"/>
        <v>#VALUE!</v>
      </c>
      <c r="AF1396" s="26" t="e">
        <f t="shared" si="150"/>
        <v>#VALUE!</v>
      </c>
      <c r="AN1396" s="26" t="e">
        <f t="shared" si="151"/>
        <v>#VALUE!</v>
      </c>
      <c r="AV1396" s="26" t="e">
        <f t="shared" si="152"/>
        <v>#VALUE!</v>
      </c>
    </row>
    <row r="1397" spans="1:48" x14ac:dyDescent="0.45">
      <c r="A1397" s="48" t="str">
        <f t="shared" si="153"/>
        <v xml:space="preserve"> </v>
      </c>
      <c r="B1397" s="33"/>
      <c r="C1397" s="61" t="e">
        <f>INDEX(($I$12:$N$1473,$Q$12:$V$1473,$Y$12:$AD$1473),$A1397-VLOOKUP($C$3,$CA$3:$CC$10,3,FALSE)+1,3,VLOOKUP($C$3,$CA$3:$CB$10,2,FALSE))</f>
        <v>#VALUE!</v>
      </c>
      <c r="D1397" s="61" t="e">
        <f>INDEX(($I$12:$N$1473,$Q$12:$V$1473,$Y$12:$AD$1473),$A1397-VLOOKUP($C$3,$CA$3:$CC$10,3,FALSE)+1,4,VLOOKUP($C$3,$CA$3:$CB$10,2,FALSE))</f>
        <v>#VALUE!</v>
      </c>
      <c r="E1397" s="61" t="e">
        <f>INDEX(($I$12:$N$1473,$Q$12:$V$1473,$Y$12:$AD$1473),$A1397-VLOOKUP($C$3,$CA$3:$CC$10,3,FALSE)+1,5,VLOOKUP($C$3,$CA$3:$CB$10,2,FALSE))</f>
        <v>#VALUE!</v>
      </c>
      <c r="F1397" s="62" t="e">
        <f>INDEX(($I$12:$N$1473,$Q$12:$V$1473,$Y$12:$AD$1473),$A1397-VLOOKUP($C$3,$CA$3:$CC$10,3,FALSE)+1,6,VLOOKUP($C$3,$CA$3:$CB$10,2,FALSE))</f>
        <v>#VALUE!</v>
      </c>
      <c r="G1397" s="30"/>
      <c r="H1397" s="26" t="e">
        <f t="shared" si="147"/>
        <v>#VALUE!</v>
      </c>
      <c r="P1397" s="26" t="e">
        <f t="shared" si="148"/>
        <v>#VALUE!</v>
      </c>
      <c r="X1397" s="26" t="e">
        <f t="shared" si="149"/>
        <v>#VALUE!</v>
      </c>
      <c r="AF1397" s="26" t="e">
        <f t="shared" si="150"/>
        <v>#VALUE!</v>
      </c>
      <c r="AN1397" s="26" t="e">
        <f t="shared" si="151"/>
        <v>#VALUE!</v>
      </c>
      <c r="AV1397" s="26" t="e">
        <f t="shared" si="152"/>
        <v>#VALUE!</v>
      </c>
    </row>
    <row r="1398" spans="1:48" x14ac:dyDescent="0.45">
      <c r="A1398" s="48" t="str">
        <f t="shared" si="153"/>
        <v xml:space="preserve"> </v>
      </c>
      <c r="B1398" s="33"/>
      <c r="C1398" s="61" t="e">
        <f>INDEX(($I$12:$N$1473,$Q$12:$V$1473,$Y$12:$AD$1473),$A1398-VLOOKUP($C$3,$CA$3:$CC$10,3,FALSE)+1,3,VLOOKUP($C$3,$CA$3:$CB$10,2,FALSE))</f>
        <v>#VALUE!</v>
      </c>
      <c r="D1398" s="61" t="e">
        <f>INDEX(($I$12:$N$1473,$Q$12:$V$1473,$Y$12:$AD$1473),$A1398-VLOOKUP($C$3,$CA$3:$CC$10,3,FALSE)+1,4,VLOOKUP($C$3,$CA$3:$CB$10,2,FALSE))</f>
        <v>#VALUE!</v>
      </c>
      <c r="E1398" s="61" t="e">
        <f>INDEX(($I$12:$N$1473,$Q$12:$V$1473,$Y$12:$AD$1473),$A1398-VLOOKUP($C$3,$CA$3:$CC$10,3,FALSE)+1,5,VLOOKUP($C$3,$CA$3:$CB$10,2,FALSE))</f>
        <v>#VALUE!</v>
      </c>
      <c r="F1398" s="62" t="e">
        <f>INDEX(($I$12:$N$1473,$Q$12:$V$1473,$Y$12:$AD$1473),$A1398-VLOOKUP($C$3,$CA$3:$CC$10,3,FALSE)+1,6,VLOOKUP($C$3,$CA$3:$CB$10,2,FALSE))</f>
        <v>#VALUE!</v>
      </c>
      <c r="G1398" s="30"/>
      <c r="H1398" s="26" t="e">
        <f t="shared" si="147"/>
        <v>#VALUE!</v>
      </c>
      <c r="P1398" s="26" t="e">
        <f t="shared" si="148"/>
        <v>#VALUE!</v>
      </c>
      <c r="X1398" s="26" t="e">
        <f t="shared" si="149"/>
        <v>#VALUE!</v>
      </c>
      <c r="AF1398" s="26" t="e">
        <f t="shared" si="150"/>
        <v>#VALUE!</v>
      </c>
      <c r="AN1398" s="26" t="e">
        <f t="shared" si="151"/>
        <v>#VALUE!</v>
      </c>
      <c r="AV1398" s="26" t="e">
        <f t="shared" si="152"/>
        <v>#VALUE!</v>
      </c>
    </row>
    <row r="1399" spans="1:48" x14ac:dyDescent="0.45">
      <c r="A1399" s="48" t="str">
        <f t="shared" si="153"/>
        <v xml:space="preserve"> </v>
      </c>
      <c r="B1399" s="33"/>
      <c r="C1399" s="61" t="e">
        <f>INDEX(($I$12:$N$1473,$Q$12:$V$1473,$Y$12:$AD$1473),$A1399-VLOOKUP($C$3,$CA$3:$CC$10,3,FALSE)+1,3,VLOOKUP($C$3,$CA$3:$CB$10,2,FALSE))</f>
        <v>#VALUE!</v>
      </c>
      <c r="D1399" s="61" t="e">
        <f>INDEX(($I$12:$N$1473,$Q$12:$V$1473,$Y$12:$AD$1473),$A1399-VLOOKUP($C$3,$CA$3:$CC$10,3,FALSE)+1,4,VLOOKUP($C$3,$CA$3:$CB$10,2,FALSE))</f>
        <v>#VALUE!</v>
      </c>
      <c r="E1399" s="61" t="e">
        <f>INDEX(($I$12:$N$1473,$Q$12:$V$1473,$Y$12:$AD$1473),$A1399-VLOOKUP($C$3,$CA$3:$CC$10,3,FALSE)+1,5,VLOOKUP($C$3,$CA$3:$CB$10,2,FALSE))</f>
        <v>#VALUE!</v>
      </c>
      <c r="F1399" s="62" t="e">
        <f>INDEX(($I$12:$N$1473,$Q$12:$V$1473,$Y$12:$AD$1473),$A1399-VLOOKUP($C$3,$CA$3:$CC$10,3,FALSE)+1,6,VLOOKUP($C$3,$CA$3:$CB$10,2,FALSE))</f>
        <v>#VALUE!</v>
      </c>
      <c r="G1399" s="30"/>
      <c r="H1399" s="26" t="e">
        <f t="shared" si="147"/>
        <v>#VALUE!</v>
      </c>
      <c r="P1399" s="26" t="e">
        <f t="shared" si="148"/>
        <v>#VALUE!</v>
      </c>
      <c r="X1399" s="26" t="e">
        <f t="shared" si="149"/>
        <v>#VALUE!</v>
      </c>
      <c r="AF1399" s="26" t="e">
        <f t="shared" si="150"/>
        <v>#VALUE!</v>
      </c>
      <c r="AN1399" s="26" t="e">
        <f t="shared" si="151"/>
        <v>#VALUE!</v>
      </c>
      <c r="AV1399" s="26" t="e">
        <f t="shared" si="152"/>
        <v>#VALUE!</v>
      </c>
    </row>
    <row r="1400" spans="1:48" x14ac:dyDescent="0.45">
      <c r="A1400" s="48" t="str">
        <f t="shared" si="153"/>
        <v xml:space="preserve"> </v>
      </c>
      <c r="B1400" s="33"/>
      <c r="C1400" s="61" t="e">
        <f>INDEX(($I$12:$N$1473,$Q$12:$V$1473,$Y$12:$AD$1473),$A1400-VLOOKUP($C$3,$CA$3:$CC$10,3,FALSE)+1,3,VLOOKUP($C$3,$CA$3:$CB$10,2,FALSE))</f>
        <v>#VALUE!</v>
      </c>
      <c r="D1400" s="61" t="e">
        <f>INDEX(($I$12:$N$1473,$Q$12:$V$1473,$Y$12:$AD$1473),$A1400-VLOOKUP($C$3,$CA$3:$CC$10,3,FALSE)+1,4,VLOOKUP($C$3,$CA$3:$CB$10,2,FALSE))</f>
        <v>#VALUE!</v>
      </c>
      <c r="E1400" s="61" t="e">
        <f>INDEX(($I$12:$N$1473,$Q$12:$V$1473,$Y$12:$AD$1473),$A1400-VLOOKUP($C$3,$CA$3:$CC$10,3,FALSE)+1,5,VLOOKUP($C$3,$CA$3:$CB$10,2,FALSE))</f>
        <v>#VALUE!</v>
      </c>
      <c r="F1400" s="62" t="e">
        <f>INDEX(($I$12:$N$1473,$Q$12:$V$1473,$Y$12:$AD$1473),$A1400-VLOOKUP($C$3,$CA$3:$CC$10,3,FALSE)+1,6,VLOOKUP($C$3,$CA$3:$CB$10,2,FALSE))</f>
        <v>#VALUE!</v>
      </c>
      <c r="G1400" s="30"/>
      <c r="H1400" s="26" t="e">
        <f t="shared" si="147"/>
        <v>#VALUE!</v>
      </c>
      <c r="P1400" s="26" t="e">
        <f t="shared" si="148"/>
        <v>#VALUE!</v>
      </c>
      <c r="X1400" s="26" t="e">
        <f t="shared" si="149"/>
        <v>#VALUE!</v>
      </c>
      <c r="AF1400" s="26" t="e">
        <f t="shared" si="150"/>
        <v>#VALUE!</v>
      </c>
      <c r="AN1400" s="26" t="e">
        <f t="shared" si="151"/>
        <v>#VALUE!</v>
      </c>
      <c r="AV1400" s="26" t="e">
        <f t="shared" si="152"/>
        <v>#VALUE!</v>
      </c>
    </row>
    <row r="1401" spans="1:48" x14ac:dyDescent="0.45">
      <c r="A1401" s="48" t="str">
        <f t="shared" si="153"/>
        <v xml:space="preserve"> </v>
      </c>
      <c r="B1401" s="33"/>
      <c r="C1401" s="61" t="e">
        <f>INDEX(($I$12:$N$1473,$Q$12:$V$1473,$Y$12:$AD$1473),$A1401-VLOOKUP($C$3,$CA$3:$CC$10,3,FALSE)+1,3,VLOOKUP($C$3,$CA$3:$CB$10,2,FALSE))</f>
        <v>#VALUE!</v>
      </c>
      <c r="D1401" s="61" t="e">
        <f>INDEX(($I$12:$N$1473,$Q$12:$V$1473,$Y$12:$AD$1473),$A1401-VLOOKUP($C$3,$CA$3:$CC$10,3,FALSE)+1,4,VLOOKUP($C$3,$CA$3:$CB$10,2,FALSE))</f>
        <v>#VALUE!</v>
      </c>
      <c r="E1401" s="61" t="e">
        <f>INDEX(($I$12:$N$1473,$Q$12:$V$1473,$Y$12:$AD$1473),$A1401-VLOOKUP($C$3,$CA$3:$CC$10,3,FALSE)+1,5,VLOOKUP($C$3,$CA$3:$CB$10,2,FALSE))</f>
        <v>#VALUE!</v>
      </c>
      <c r="F1401" s="62" t="e">
        <f>INDEX(($I$12:$N$1473,$Q$12:$V$1473,$Y$12:$AD$1473),$A1401-VLOOKUP($C$3,$CA$3:$CC$10,3,FALSE)+1,6,VLOOKUP($C$3,$CA$3:$CB$10,2,FALSE))</f>
        <v>#VALUE!</v>
      </c>
      <c r="G1401" s="30"/>
      <c r="H1401" s="26" t="e">
        <f t="shared" si="147"/>
        <v>#VALUE!</v>
      </c>
      <c r="P1401" s="26" t="e">
        <f t="shared" si="148"/>
        <v>#VALUE!</v>
      </c>
      <c r="X1401" s="26" t="e">
        <f t="shared" si="149"/>
        <v>#VALUE!</v>
      </c>
      <c r="AF1401" s="26" t="e">
        <f t="shared" si="150"/>
        <v>#VALUE!</v>
      </c>
      <c r="AN1401" s="26" t="e">
        <f t="shared" si="151"/>
        <v>#VALUE!</v>
      </c>
      <c r="AV1401" s="26" t="e">
        <f t="shared" si="152"/>
        <v>#VALUE!</v>
      </c>
    </row>
    <row r="1402" spans="1:48" x14ac:dyDescent="0.45">
      <c r="A1402" s="48" t="str">
        <f t="shared" si="153"/>
        <v xml:space="preserve"> </v>
      </c>
      <c r="B1402" s="33"/>
      <c r="C1402" s="61" t="e">
        <f>INDEX(($I$12:$N$1473,$Q$12:$V$1473,$Y$12:$AD$1473),$A1402-VLOOKUP($C$3,$CA$3:$CC$10,3,FALSE)+1,3,VLOOKUP($C$3,$CA$3:$CB$10,2,FALSE))</f>
        <v>#VALUE!</v>
      </c>
      <c r="D1402" s="61" t="e">
        <f>INDEX(($I$12:$N$1473,$Q$12:$V$1473,$Y$12:$AD$1473),$A1402-VLOOKUP($C$3,$CA$3:$CC$10,3,FALSE)+1,4,VLOOKUP($C$3,$CA$3:$CB$10,2,FALSE))</f>
        <v>#VALUE!</v>
      </c>
      <c r="E1402" s="61" t="e">
        <f>INDEX(($I$12:$N$1473,$Q$12:$V$1473,$Y$12:$AD$1473),$A1402-VLOOKUP($C$3,$CA$3:$CC$10,3,FALSE)+1,5,VLOOKUP($C$3,$CA$3:$CB$10,2,FALSE))</f>
        <v>#VALUE!</v>
      </c>
      <c r="F1402" s="62" t="e">
        <f>INDEX(($I$12:$N$1473,$Q$12:$V$1473,$Y$12:$AD$1473),$A1402-VLOOKUP($C$3,$CA$3:$CC$10,3,FALSE)+1,6,VLOOKUP($C$3,$CA$3:$CB$10,2,FALSE))</f>
        <v>#VALUE!</v>
      </c>
      <c r="G1402" s="30"/>
      <c r="H1402" s="26" t="e">
        <f t="shared" si="147"/>
        <v>#VALUE!</v>
      </c>
      <c r="P1402" s="26" t="e">
        <f t="shared" si="148"/>
        <v>#VALUE!</v>
      </c>
      <c r="X1402" s="26" t="e">
        <f t="shared" si="149"/>
        <v>#VALUE!</v>
      </c>
      <c r="AF1402" s="26" t="e">
        <f t="shared" si="150"/>
        <v>#VALUE!</v>
      </c>
      <c r="AN1402" s="26" t="e">
        <f t="shared" si="151"/>
        <v>#VALUE!</v>
      </c>
      <c r="AV1402" s="26" t="e">
        <f t="shared" si="152"/>
        <v>#VALUE!</v>
      </c>
    </row>
    <row r="1403" spans="1:48" x14ac:dyDescent="0.45">
      <c r="A1403" s="48" t="str">
        <f t="shared" si="153"/>
        <v xml:space="preserve"> </v>
      </c>
      <c r="B1403" s="33"/>
      <c r="C1403" s="61" t="e">
        <f>INDEX(($I$12:$N$1473,$Q$12:$V$1473,$Y$12:$AD$1473),$A1403-VLOOKUP($C$3,$CA$3:$CC$10,3,FALSE)+1,3,VLOOKUP($C$3,$CA$3:$CB$10,2,FALSE))</f>
        <v>#VALUE!</v>
      </c>
      <c r="D1403" s="61" t="e">
        <f>INDEX(($I$12:$N$1473,$Q$12:$V$1473,$Y$12:$AD$1473),$A1403-VLOOKUP($C$3,$CA$3:$CC$10,3,FALSE)+1,4,VLOOKUP($C$3,$CA$3:$CB$10,2,FALSE))</f>
        <v>#VALUE!</v>
      </c>
      <c r="E1403" s="61" t="e">
        <f>INDEX(($I$12:$N$1473,$Q$12:$V$1473,$Y$12:$AD$1473),$A1403-VLOOKUP($C$3,$CA$3:$CC$10,3,FALSE)+1,5,VLOOKUP($C$3,$CA$3:$CB$10,2,FALSE))</f>
        <v>#VALUE!</v>
      </c>
      <c r="F1403" s="62" t="e">
        <f>INDEX(($I$12:$N$1473,$Q$12:$V$1473,$Y$12:$AD$1473),$A1403-VLOOKUP($C$3,$CA$3:$CC$10,3,FALSE)+1,6,VLOOKUP($C$3,$CA$3:$CB$10,2,FALSE))</f>
        <v>#VALUE!</v>
      </c>
      <c r="G1403" s="30"/>
      <c r="H1403" s="26" t="e">
        <f t="shared" si="147"/>
        <v>#VALUE!</v>
      </c>
      <c r="P1403" s="26" t="e">
        <f t="shared" si="148"/>
        <v>#VALUE!</v>
      </c>
      <c r="X1403" s="26" t="e">
        <f t="shared" si="149"/>
        <v>#VALUE!</v>
      </c>
      <c r="AF1403" s="26" t="e">
        <f t="shared" si="150"/>
        <v>#VALUE!</v>
      </c>
      <c r="AN1403" s="26" t="e">
        <f t="shared" si="151"/>
        <v>#VALUE!</v>
      </c>
      <c r="AV1403" s="26" t="e">
        <f t="shared" si="152"/>
        <v>#VALUE!</v>
      </c>
    </row>
    <row r="1404" spans="1:48" x14ac:dyDescent="0.45">
      <c r="A1404" s="48" t="str">
        <f t="shared" si="153"/>
        <v xml:space="preserve"> </v>
      </c>
      <c r="B1404" s="33"/>
      <c r="C1404" s="61" t="e">
        <f>INDEX(($I$12:$N$1473,$Q$12:$V$1473,$Y$12:$AD$1473),$A1404-VLOOKUP($C$3,$CA$3:$CC$10,3,FALSE)+1,3,VLOOKUP($C$3,$CA$3:$CB$10,2,FALSE))</f>
        <v>#VALUE!</v>
      </c>
      <c r="D1404" s="61" t="e">
        <f>INDEX(($I$12:$N$1473,$Q$12:$V$1473,$Y$12:$AD$1473),$A1404-VLOOKUP($C$3,$CA$3:$CC$10,3,FALSE)+1,4,VLOOKUP($C$3,$CA$3:$CB$10,2,FALSE))</f>
        <v>#VALUE!</v>
      </c>
      <c r="E1404" s="61" t="e">
        <f>INDEX(($I$12:$N$1473,$Q$12:$V$1473,$Y$12:$AD$1473),$A1404-VLOOKUP($C$3,$CA$3:$CC$10,3,FALSE)+1,5,VLOOKUP($C$3,$CA$3:$CB$10,2,FALSE))</f>
        <v>#VALUE!</v>
      </c>
      <c r="F1404" s="62" t="e">
        <f>INDEX(($I$12:$N$1473,$Q$12:$V$1473,$Y$12:$AD$1473),$A1404-VLOOKUP($C$3,$CA$3:$CC$10,3,FALSE)+1,6,VLOOKUP($C$3,$CA$3:$CB$10,2,FALSE))</f>
        <v>#VALUE!</v>
      </c>
      <c r="G1404" s="30"/>
      <c r="H1404" s="26" t="e">
        <f t="shared" si="147"/>
        <v>#VALUE!</v>
      </c>
      <c r="P1404" s="26" t="e">
        <f t="shared" si="148"/>
        <v>#VALUE!</v>
      </c>
      <c r="X1404" s="26" t="e">
        <f t="shared" si="149"/>
        <v>#VALUE!</v>
      </c>
      <c r="AF1404" s="26" t="e">
        <f t="shared" si="150"/>
        <v>#VALUE!</v>
      </c>
      <c r="AN1404" s="26" t="e">
        <f t="shared" si="151"/>
        <v>#VALUE!</v>
      </c>
      <c r="AV1404" s="26" t="e">
        <f t="shared" si="152"/>
        <v>#VALUE!</v>
      </c>
    </row>
    <row r="1405" spans="1:48" x14ac:dyDescent="0.45">
      <c r="A1405" s="48" t="str">
        <f t="shared" si="153"/>
        <v xml:space="preserve"> </v>
      </c>
      <c r="B1405" s="33"/>
      <c r="C1405" s="61" t="e">
        <f>INDEX(($I$12:$N$1473,$Q$12:$V$1473,$Y$12:$AD$1473),$A1405-VLOOKUP($C$3,$CA$3:$CC$10,3,FALSE)+1,3,VLOOKUP($C$3,$CA$3:$CB$10,2,FALSE))</f>
        <v>#VALUE!</v>
      </c>
      <c r="D1405" s="61" t="e">
        <f>INDEX(($I$12:$N$1473,$Q$12:$V$1473,$Y$12:$AD$1473),$A1405-VLOOKUP($C$3,$CA$3:$CC$10,3,FALSE)+1,4,VLOOKUP($C$3,$CA$3:$CB$10,2,FALSE))</f>
        <v>#VALUE!</v>
      </c>
      <c r="E1405" s="61" t="e">
        <f>INDEX(($I$12:$N$1473,$Q$12:$V$1473,$Y$12:$AD$1473),$A1405-VLOOKUP($C$3,$CA$3:$CC$10,3,FALSE)+1,5,VLOOKUP($C$3,$CA$3:$CB$10,2,FALSE))</f>
        <v>#VALUE!</v>
      </c>
      <c r="F1405" s="62" t="e">
        <f>INDEX(($I$12:$N$1473,$Q$12:$V$1473,$Y$12:$AD$1473),$A1405-VLOOKUP($C$3,$CA$3:$CC$10,3,FALSE)+1,6,VLOOKUP($C$3,$CA$3:$CB$10,2,FALSE))</f>
        <v>#VALUE!</v>
      </c>
      <c r="G1405" s="30"/>
      <c r="H1405" s="26" t="e">
        <f t="shared" si="147"/>
        <v>#VALUE!</v>
      </c>
      <c r="P1405" s="26" t="e">
        <f t="shared" si="148"/>
        <v>#VALUE!</v>
      </c>
      <c r="X1405" s="26" t="e">
        <f t="shared" si="149"/>
        <v>#VALUE!</v>
      </c>
      <c r="AF1405" s="26" t="e">
        <f t="shared" si="150"/>
        <v>#VALUE!</v>
      </c>
      <c r="AN1405" s="26" t="e">
        <f t="shared" si="151"/>
        <v>#VALUE!</v>
      </c>
      <c r="AV1405" s="26" t="e">
        <f t="shared" si="152"/>
        <v>#VALUE!</v>
      </c>
    </row>
    <row r="1406" spans="1:48" x14ac:dyDescent="0.45">
      <c r="A1406" s="48" t="str">
        <f t="shared" si="153"/>
        <v xml:space="preserve"> </v>
      </c>
      <c r="B1406" s="33"/>
      <c r="C1406" s="61" t="e">
        <f>INDEX(($I$12:$N$1473,$Q$12:$V$1473,$Y$12:$AD$1473),$A1406-VLOOKUP($C$3,$CA$3:$CC$10,3,FALSE)+1,3,VLOOKUP($C$3,$CA$3:$CB$10,2,FALSE))</f>
        <v>#VALUE!</v>
      </c>
      <c r="D1406" s="61" t="e">
        <f>INDEX(($I$12:$N$1473,$Q$12:$V$1473,$Y$12:$AD$1473),$A1406-VLOOKUP($C$3,$CA$3:$CC$10,3,FALSE)+1,4,VLOOKUP($C$3,$CA$3:$CB$10,2,FALSE))</f>
        <v>#VALUE!</v>
      </c>
      <c r="E1406" s="61" t="e">
        <f>INDEX(($I$12:$N$1473,$Q$12:$V$1473,$Y$12:$AD$1473),$A1406-VLOOKUP($C$3,$CA$3:$CC$10,3,FALSE)+1,5,VLOOKUP($C$3,$CA$3:$CB$10,2,FALSE))</f>
        <v>#VALUE!</v>
      </c>
      <c r="F1406" s="62" t="e">
        <f>INDEX(($I$12:$N$1473,$Q$12:$V$1473,$Y$12:$AD$1473),$A1406-VLOOKUP($C$3,$CA$3:$CC$10,3,FALSE)+1,6,VLOOKUP($C$3,$CA$3:$CB$10,2,FALSE))</f>
        <v>#VALUE!</v>
      </c>
      <c r="G1406" s="30"/>
      <c r="H1406" s="26" t="e">
        <f t="shared" si="147"/>
        <v>#VALUE!</v>
      </c>
      <c r="P1406" s="26" t="e">
        <f t="shared" si="148"/>
        <v>#VALUE!</v>
      </c>
      <c r="X1406" s="26" t="e">
        <f t="shared" si="149"/>
        <v>#VALUE!</v>
      </c>
      <c r="AF1406" s="26" t="e">
        <f t="shared" si="150"/>
        <v>#VALUE!</v>
      </c>
      <c r="AN1406" s="26" t="e">
        <f t="shared" si="151"/>
        <v>#VALUE!</v>
      </c>
      <c r="AV1406" s="26" t="e">
        <f t="shared" si="152"/>
        <v>#VALUE!</v>
      </c>
    </row>
    <row r="1407" spans="1:48" x14ac:dyDescent="0.45">
      <c r="A1407" s="48" t="str">
        <f t="shared" si="153"/>
        <v xml:space="preserve"> </v>
      </c>
      <c r="B1407" s="33"/>
      <c r="C1407" s="61" t="e">
        <f>INDEX(($I$12:$N$1473,$Q$12:$V$1473,$Y$12:$AD$1473),$A1407-VLOOKUP($C$3,$CA$3:$CC$10,3,FALSE)+1,3,VLOOKUP($C$3,$CA$3:$CB$10,2,FALSE))</f>
        <v>#VALUE!</v>
      </c>
      <c r="D1407" s="61" t="e">
        <f>INDEX(($I$12:$N$1473,$Q$12:$V$1473,$Y$12:$AD$1473),$A1407-VLOOKUP($C$3,$CA$3:$CC$10,3,FALSE)+1,4,VLOOKUP($C$3,$CA$3:$CB$10,2,FALSE))</f>
        <v>#VALUE!</v>
      </c>
      <c r="E1407" s="61" t="e">
        <f>INDEX(($I$12:$N$1473,$Q$12:$V$1473,$Y$12:$AD$1473),$A1407-VLOOKUP($C$3,$CA$3:$CC$10,3,FALSE)+1,5,VLOOKUP($C$3,$CA$3:$CB$10,2,FALSE))</f>
        <v>#VALUE!</v>
      </c>
      <c r="F1407" s="62" t="e">
        <f>INDEX(($I$12:$N$1473,$Q$12:$V$1473,$Y$12:$AD$1473),$A1407-VLOOKUP($C$3,$CA$3:$CC$10,3,FALSE)+1,6,VLOOKUP($C$3,$CA$3:$CB$10,2,FALSE))</f>
        <v>#VALUE!</v>
      </c>
      <c r="G1407" s="30"/>
      <c r="H1407" s="26" t="e">
        <f t="shared" si="147"/>
        <v>#VALUE!</v>
      </c>
      <c r="P1407" s="26" t="e">
        <f t="shared" si="148"/>
        <v>#VALUE!</v>
      </c>
      <c r="X1407" s="26" t="e">
        <f t="shared" si="149"/>
        <v>#VALUE!</v>
      </c>
      <c r="AF1407" s="26" t="e">
        <f t="shared" si="150"/>
        <v>#VALUE!</v>
      </c>
      <c r="AN1407" s="26" t="e">
        <f t="shared" si="151"/>
        <v>#VALUE!</v>
      </c>
      <c r="AV1407" s="26" t="e">
        <f t="shared" si="152"/>
        <v>#VALUE!</v>
      </c>
    </row>
    <row r="1408" spans="1:48" x14ac:dyDescent="0.45">
      <c r="A1408" s="48" t="str">
        <f t="shared" si="153"/>
        <v xml:space="preserve"> </v>
      </c>
      <c r="B1408" s="33"/>
      <c r="C1408" s="61" t="e">
        <f>INDEX(($I$12:$N$1473,$Q$12:$V$1473,$Y$12:$AD$1473),$A1408-VLOOKUP($C$3,$CA$3:$CC$10,3,FALSE)+1,3,VLOOKUP($C$3,$CA$3:$CB$10,2,FALSE))</f>
        <v>#VALUE!</v>
      </c>
      <c r="D1408" s="61" t="e">
        <f>INDEX(($I$12:$N$1473,$Q$12:$V$1473,$Y$12:$AD$1473),$A1408-VLOOKUP($C$3,$CA$3:$CC$10,3,FALSE)+1,4,VLOOKUP($C$3,$CA$3:$CB$10,2,FALSE))</f>
        <v>#VALUE!</v>
      </c>
      <c r="E1408" s="61" t="e">
        <f>INDEX(($I$12:$N$1473,$Q$12:$V$1473,$Y$12:$AD$1473),$A1408-VLOOKUP($C$3,$CA$3:$CC$10,3,FALSE)+1,5,VLOOKUP($C$3,$CA$3:$CB$10,2,FALSE))</f>
        <v>#VALUE!</v>
      </c>
      <c r="F1408" s="62" t="e">
        <f>INDEX(($I$12:$N$1473,$Q$12:$V$1473,$Y$12:$AD$1473),$A1408-VLOOKUP($C$3,$CA$3:$CC$10,3,FALSE)+1,6,VLOOKUP($C$3,$CA$3:$CB$10,2,FALSE))</f>
        <v>#VALUE!</v>
      </c>
      <c r="G1408" s="30"/>
      <c r="H1408" s="26" t="e">
        <f t="shared" si="147"/>
        <v>#VALUE!</v>
      </c>
      <c r="P1408" s="26" t="e">
        <f t="shared" si="148"/>
        <v>#VALUE!</v>
      </c>
      <c r="X1408" s="26" t="e">
        <f t="shared" si="149"/>
        <v>#VALUE!</v>
      </c>
      <c r="AF1408" s="26" t="e">
        <f t="shared" si="150"/>
        <v>#VALUE!</v>
      </c>
      <c r="AN1408" s="26" t="e">
        <f t="shared" si="151"/>
        <v>#VALUE!</v>
      </c>
      <c r="AV1408" s="26" t="e">
        <f t="shared" si="152"/>
        <v>#VALUE!</v>
      </c>
    </row>
    <row r="1409" spans="1:48" x14ac:dyDescent="0.45">
      <c r="A1409" s="48" t="str">
        <f t="shared" si="153"/>
        <v xml:space="preserve"> </v>
      </c>
      <c r="B1409" s="33"/>
      <c r="C1409" s="61" t="e">
        <f>INDEX(($I$12:$N$1473,$Q$12:$V$1473,$Y$12:$AD$1473),$A1409-VLOOKUP($C$3,$CA$3:$CC$10,3,FALSE)+1,3,VLOOKUP($C$3,$CA$3:$CB$10,2,FALSE))</f>
        <v>#VALUE!</v>
      </c>
      <c r="D1409" s="61" t="e">
        <f>INDEX(($I$12:$N$1473,$Q$12:$V$1473,$Y$12:$AD$1473),$A1409-VLOOKUP($C$3,$CA$3:$CC$10,3,FALSE)+1,4,VLOOKUP($C$3,$CA$3:$CB$10,2,FALSE))</f>
        <v>#VALUE!</v>
      </c>
      <c r="E1409" s="61" t="e">
        <f>INDEX(($I$12:$N$1473,$Q$12:$V$1473,$Y$12:$AD$1473),$A1409-VLOOKUP($C$3,$CA$3:$CC$10,3,FALSE)+1,5,VLOOKUP($C$3,$CA$3:$CB$10,2,FALSE))</f>
        <v>#VALUE!</v>
      </c>
      <c r="F1409" s="62" t="e">
        <f>INDEX(($I$12:$N$1473,$Q$12:$V$1473,$Y$12:$AD$1473),$A1409-VLOOKUP($C$3,$CA$3:$CC$10,3,FALSE)+1,6,VLOOKUP($C$3,$CA$3:$CB$10,2,FALSE))</f>
        <v>#VALUE!</v>
      </c>
      <c r="G1409" s="30"/>
      <c r="H1409" s="26" t="e">
        <f t="shared" si="147"/>
        <v>#VALUE!</v>
      </c>
      <c r="P1409" s="26" t="e">
        <f t="shared" si="148"/>
        <v>#VALUE!</v>
      </c>
      <c r="X1409" s="26" t="e">
        <f t="shared" si="149"/>
        <v>#VALUE!</v>
      </c>
      <c r="AF1409" s="26" t="e">
        <f t="shared" si="150"/>
        <v>#VALUE!</v>
      </c>
      <c r="AN1409" s="26" t="e">
        <f t="shared" si="151"/>
        <v>#VALUE!</v>
      </c>
      <c r="AV1409" s="26" t="e">
        <f t="shared" si="152"/>
        <v>#VALUE!</v>
      </c>
    </row>
    <row r="1410" spans="1:48" x14ac:dyDescent="0.45">
      <c r="A1410" s="48" t="str">
        <f t="shared" si="153"/>
        <v xml:space="preserve"> </v>
      </c>
      <c r="B1410" s="33"/>
      <c r="C1410" s="61" t="e">
        <f>INDEX(($I$12:$N$1473,$Q$12:$V$1473,$Y$12:$AD$1473),$A1410-VLOOKUP($C$3,$CA$3:$CC$10,3,FALSE)+1,3,VLOOKUP($C$3,$CA$3:$CB$10,2,FALSE))</f>
        <v>#VALUE!</v>
      </c>
      <c r="D1410" s="61" t="e">
        <f>INDEX(($I$12:$N$1473,$Q$12:$V$1473,$Y$12:$AD$1473),$A1410-VLOOKUP($C$3,$CA$3:$CC$10,3,FALSE)+1,4,VLOOKUP($C$3,$CA$3:$CB$10,2,FALSE))</f>
        <v>#VALUE!</v>
      </c>
      <c r="E1410" s="61" t="e">
        <f>INDEX(($I$12:$N$1473,$Q$12:$V$1473,$Y$12:$AD$1473),$A1410-VLOOKUP($C$3,$CA$3:$CC$10,3,FALSE)+1,5,VLOOKUP($C$3,$CA$3:$CB$10,2,FALSE))</f>
        <v>#VALUE!</v>
      </c>
      <c r="F1410" s="62" t="e">
        <f>INDEX(($I$12:$N$1473,$Q$12:$V$1473,$Y$12:$AD$1473),$A1410-VLOOKUP($C$3,$CA$3:$CC$10,3,FALSE)+1,6,VLOOKUP($C$3,$CA$3:$CB$10,2,FALSE))</f>
        <v>#VALUE!</v>
      </c>
      <c r="G1410" s="30"/>
      <c r="H1410" s="26" t="e">
        <f t="shared" si="147"/>
        <v>#VALUE!</v>
      </c>
      <c r="P1410" s="26" t="e">
        <f t="shared" si="148"/>
        <v>#VALUE!</v>
      </c>
      <c r="X1410" s="26" t="e">
        <f t="shared" si="149"/>
        <v>#VALUE!</v>
      </c>
      <c r="AF1410" s="26" t="e">
        <f t="shared" si="150"/>
        <v>#VALUE!</v>
      </c>
      <c r="AN1410" s="26" t="e">
        <f t="shared" si="151"/>
        <v>#VALUE!</v>
      </c>
      <c r="AV1410" s="26" t="e">
        <f t="shared" si="152"/>
        <v>#VALUE!</v>
      </c>
    </row>
    <row r="1411" spans="1:48" x14ac:dyDescent="0.45">
      <c r="A1411" s="48" t="str">
        <f t="shared" si="153"/>
        <v xml:space="preserve"> </v>
      </c>
      <c r="B1411" s="33"/>
      <c r="C1411" s="61" t="e">
        <f>INDEX(($I$12:$N$1473,$Q$12:$V$1473,$Y$12:$AD$1473),$A1411-VLOOKUP($C$3,$CA$3:$CC$10,3,FALSE)+1,3,VLOOKUP($C$3,$CA$3:$CB$10,2,FALSE))</f>
        <v>#VALUE!</v>
      </c>
      <c r="D1411" s="61" t="e">
        <f>INDEX(($I$12:$N$1473,$Q$12:$V$1473,$Y$12:$AD$1473),$A1411-VLOOKUP($C$3,$CA$3:$CC$10,3,FALSE)+1,4,VLOOKUP($C$3,$CA$3:$CB$10,2,FALSE))</f>
        <v>#VALUE!</v>
      </c>
      <c r="E1411" s="61" t="e">
        <f>INDEX(($I$12:$N$1473,$Q$12:$V$1473,$Y$12:$AD$1473),$A1411-VLOOKUP($C$3,$CA$3:$CC$10,3,FALSE)+1,5,VLOOKUP($C$3,$CA$3:$CB$10,2,FALSE))</f>
        <v>#VALUE!</v>
      </c>
      <c r="F1411" s="62" t="e">
        <f>INDEX(($I$12:$N$1473,$Q$12:$V$1473,$Y$12:$AD$1473),$A1411-VLOOKUP($C$3,$CA$3:$CC$10,3,FALSE)+1,6,VLOOKUP($C$3,$CA$3:$CB$10,2,FALSE))</f>
        <v>#VALUE!</v>
      </c>
      <c r="G1411" s="30"/>
      <c r="H1411" s="26" t="e">
        <f t="shared" si="147"/>
        <v>#VALUE!</v>
      </c>
      <c r="P1411" s="26" t="e">
        <f t="shared" si="148"/>
        <v>#VALUE!</v>
      </c>
      <c r="X1411" s="26" t="e">
        <f t="shared" si="149"/>
        <v>#VALUE!</v>
      </c>
      <c r="AF1411" s="26" t="e">
        <f t="shared" si="150"/>
        <v>#VALUE!</v>
      </c>
      <c r="AN1411" s="26" t="e">
        <f t="shared" si="151"/>
        <v>#VALUE!</v>
      </c>
      <c r="AV1411" s="26" t="e">
        <f t="shared" si="152"/>
        <v>#VALUE!</v>
      </c>
    </row>
    <row r="1412" spans="1:48" x14ac:dyDescent="0.45">
      <c r="A1412" s="48" t="str">
        <f t="shared" si="153"/>
        <v xml:space="preserve"> </v>
      </c>
      <c r="B1412" s="33"/>
      <c r="C1412" s="61" t="e">
        <f>INDEX(($I$12:$N$1473,$Q$12:$V$1473,$Y$12:$AD$1473),$A1412-VLOOKUP($C$3,$CA$3:$CC$10,3,FALSE)+1,3,VLOOKUP($C$3,$CA$3:$CB$10,2,FALSE))</f>
        <v>#VALUE!</v>
      </c>
      <c r="D1412" s="61" t="e">
        <f>INDEX(($I$12:$N$1473,$Q$12:$V$1473,$Y$12:$AD$1473),$A1412-VLOOKUP($C$3,$CA$3:$CC$10,3,FALSE)+1,4,VLOOKUP($C$3,$CA$3:$CB$10,2,FALSE))</f>
        <v>#VALUE!</v>
      </c>
      <c r="E1412" s="61" t="e">
        <f>INDEX(($I$12:$N$1473,$Q$12:$V$1473,$Y$12:$AD$1473),$A1412-VLOOKUP($C$3,$CA$3:$CC$10,3,FALSE)+1,5,VLOOKUP($C$3,$CA$3:$CB$10,2,FALSE))</f>
        <v>#VALUE!</v>
      </c>
      <c r="F1412" s="62" t="e">
        <f>INDEX(($I$12:$N$1473,$Q$12:$V$1473,$Y$12:$AD$1473),$A1412-VLOOKUP($C$3,$CA$3:$CC$10,3,FALSE)+1,6,VLOOKUP($C$3,$CA$3:$CB$10,2,FALSE))</f>
        <v>#VALUE!</v>
      </c>
      <c r="G1412" s="30"/>
      <c r="H1412" s="26" t="e">
        <f t="shared" si="147"/>
        <v>#VALUE!</v>
      </c>
      <c r="P1412" s="26" t="e">
        <f t="shared" si="148"/>
        <v>#VALUE!</v>
      </c>
      <c r="X1412" s="26" t="e">
        <f t="shared" si="149"/>
        <v>#VALUE!</v>
      </c>
      <c r="AF1412" s="26" t="e">
        <f t="shared" si="150"/>
        <v>#VALUE!</v>
      </c>
      <c r="AN1412" s="26" t="e">
        <f t="shared" si="151"/>
        <v>#VALUE!</v>
      </c>
      <c r="AV1412" s="26" t="e">
        <f t="shared" si="152"/>
        <v>#VALUE!</v>
      </c>
    </row>
    <row r="1413" spans="1:48" x14ac:dyDescent="0.45">
      <c r="A1413" s="48" t="str">
        <f t="shared" si="153"/>
        <v xml:space="preserve"> </v>
      </c>
      <c r="B1413" s="33"/>
      <c r="C1413" s="61" t="e">
        <f>INDEX(($I$12:$N$1473,$Q$12:$V$1473,$Y$12:$AD$1473),$A1413-VLOOKUP($C$3,$CA$3:$CC$10,3,FALSE)+1,3,VLOOKUP($C$3,$CA$3:$CB$10,2,FALSE))</f>
        <v>#VALUE!</v>
      </c>
      <c r="D1413" s="61" t="e">
        <f>INDEX(($I$12:$N$1473,$Q$12:$V$1473,$Y$12:$AD$1473),$A1413-VLOOKUP($C$3,$CA$3:$CC$10,3,FALSE)+1,4,VLOOKUP($C$3,$CA$3:$CB$10,2,FALSE))</f>
        <v>#VALUE!</v>
      </c>
      <c r="E1413" s="61" t="e">
        <f>INDEX(($I$12:$N$1473,$Q$12:$V$1473,$Y$12:$AD$1473),$A1413-VLOOKUP($C$3,$CA$3:$CC$10,3,FALSE)+1,5,VLOOKUP($C$3,$CA$3:$CB$10,2,FALSE))</f>
        <v>#VALUE!</v>
      </c>
      <c r="F1413" s="62" t="e">
        <f>INDEX(($I$12:$N$1473,$Q$12:$V$1473,$Y$12:$AD$1473),$A1413-VLOOKUP($C$3,$CA$3:$CC$10,3,FALSE)+1,6,VLOOKUP($C$3,$CA$3:$CB$10,2,FALSE))</f>
        <v>#VALUE!</v>
      </c>
      <c r="G1413" s="30"/>
      <c r="H1413" s="26" t="e">
        <f t="shared" si="147"/>
        <v>#VALUE!</v>
      </c>
      <c r="P1413" s="26" t="e">
        <f t="shared" si="148"/>
        <v>#VALUE!</v>
      </c>
      <c r="X1413" s="26" t="e">
        <f t="shared" si="149"/>
        <v>#VALUE!</v>
      </c>
      <c r="AF1413" s="26" t="e">
        <f t="shared" si="150"/>
        <v>#VALUE!</v>
      </c>
      <c r="AN1413" s="26" t="e">
        <f t="shared" si="151"/>
        <v>#VALUE!</v>
      </c>
      <c r="AV1413" s="26" t="e">
        <f t="shared" si="152"/>
        <v>#VALUE!</v>
      </c>
    </row>
    <row r="1414" spans="1:48" x14ac:dyDescent="0.45">
      <c r="A1414" s="48" t="str">
        <f t="shared" si="153"/>
        <v xml:space="preserve"> </v>
      </c>
      <c r="B1414" s="33"/>
      <c r="C1414" s="61" t="e">
        <f>INDEX(($I$12:$N$1473,$Q$12:$V$1473,$Y$12:$AD$1473),$A1414-VLOOKUP($C$3,$CA$3:$CC$10,3,FALSE)+1,3,VLOOKUP($C$3,$CA$3:$CB$10,2,FALSE))</f>
        <v>#VALUE!</v>
      </c>
      <c r="D1414" s="61" t="e">
        <f>INDEX(($I$12:$N$1473,$Q$12:$V$1473,$Y$12:$AD$1473),$A1414-VLOOKUP($C$3,$CA$3:$CC$10,3,FALSE)+1,4,VLOOKUP($C$3,$CA$3:$CB$10,2,FALSE))</f>
        <v>#VALUE!</v>
      </c>
      <c r="E1414" s="61" t="e">
        <f>INDEX(($I$12:$N$1473,$Q$12:$V$1473,$Y$12:$AD$1473),$A1414-VLOOKUP($C$3,$CA$3:$CC$10,3,FALSE)+1,5,VLOOKUP($C$3,$CA$3:$CB$10,2,FALSE))</f>
        <v>#VALUE!</v>
      </c>
      <c r="F1414" s="62" t="e">
        <f>INDEX(($I$12:$N$1473,$Q$12:$V$1473,$Y$12:$AD$1473),$A1414-VLOOKUP($C$3,$CA$3:$CC$10,3,FALSE)+1,6,VLOOKUP($C$3,$CA$3:$CB$10,2,FALSE))</f>
        <v>#VALUE!</v>
      </c>
      <c r="G1414" s="30"/>
      <c r="H1414" s="26" t="e">
        <f t="shared" si="147"/>
        <v>#VALUE!</v>
      </c>
      <c r="P1414" s="26" t="e">
        <f t="shared" si="148"/>
        <v>#VALUE!</v>
      </c>
      <c r="X1414" s="26" t="e">
        <f t="shared" si="149"/>
        <v>#VALUE!</v>
      </c>
      <c r="AF1414" s="26" t="e">
        <f t="shared" si="150"/>
        <v>#VALUE!</v>
      </c>
      <c r="AN1414" s="26" t="e">
        <f t="shared" si="151"/>
        <v>#VALUE!</v>
      </c>
      <c r="AV1414" s="26" t="e">
        <f t="shared" si="152"/>
        <v>#VALUE!</v>
      </c>
    </row>
    <row r="1415" spans="1:48" x14ac:dyDescent="0.45">
      <c r="A1415" s="48" t="str">
        <f t="shared" si="153"/>
        <v xml:space="preserve"> </v>
      </c>
      <c r="B1415" s="33"/>
      <c r="C1415" s="61" t="e">
        <f>INDEX(($I$12:$N$1473,$Q$12:$V$1473,$Y$12:$AD$1473),$A1415-VLOOKUP($C$3,$CA$3:$CC$10,3,FALSE)+1,3,VLOOKUP($C$3,$CA$3:$CB$10,2,FALSE))</f>
        <v>#VALUE!</v>
      </c>
      <c r="D1415" s="61" t="e">
        <f>INDEX(($I$12:$N$1473,$Q$12:$V$1473,$Y$12:$AD$1473),$A1415-VLOOKUP($C$3,$CA$3:$CC$10,3,FALSE)+1,4,VLOOKUP($C$3,$CA$3:$CB$10,2,FALSE))</f>
        <v>#VALUE!</v>
      </c>
      <c r="E1415" s="61" t="e">
        <f>INDEX(($I$12:$N$1473,$Q$12:$V$1473,$Y$12:$AD$1473),$A1415-VLOOKUP($C$3,$CA$3:$CC$10,3,FALSE)+1,5,VLOOKUP($C$3,$CA$3:$CB$10,2,FALSE))</f>
        <v>#VALUE!</v>
      </c>
      <c r="F1415" s="62" t="e">
        <f>INDEX(($I$12:$N$1473,$Q$12:$V$1473,$Y$12:$AD$1473),$A1415-VLOOKUP($C$3,$CA$3:$CC$10,3,FALSE)+1,6,VLOOKUP($C$3,$CA$3:$CB$10,2,FALSE))</f>
        <v>#VALUE!</v>
      </c>
      <c r="G1415" s="30"/>
      <c r="H1415" s="26" t="e">
        <f t="shared" si="147"/>
        <v>#VALUE!</v>
      </c>
      <c r="P1415" s="26" t="e">
        <f t="shared" si="148"/>
        <v>#VALUE!</v>
      </c>
      <c r="X1415" s="26" t="e">
        <f t="shared" si="149"/>
        <v>#VALUE!</v>
      </c>
      <c r="AF1415" s="26" t="e">
        <f t="shared" si="150"/>
        <v>#VALUE!</v>
      </c>
      <c r="AN1415" s="26" t="e">
        <f t="shared" si="151"/>
        <v>#VALUE!</v>
      </c>
      <c r="AV1415" s="26" t="e">
        <f t="shared" si="152"/>
        <v>#VALUE!</v>
      </c>
    </row>
    <row r="1416" spans="1:48" x14ac:dyDescent="0.45">
      <c r="A1416" s="48" t="str">
        <f t="shared" si="153"/>
        <v xml:space="preserve"> </v>
      </c>
      <c r="B1416" s="33"/>
      <c r="C1416" s="61" t="e">
        <f>INDEX(($I$12:$N$1473,$Q$12:$V$1473,$Y$12:$AD$1473),$A1416-VLOOKUP($C$3,$CA$3:$CC$10,3,FALSE)+1,3,VLOOKUP($C$3,$CA$3:$CB$10,2,FALSE))</f>
        <v>#VALUE!</v>
      </c>
      <c r="D1416" s="61" t="e">
        <f>INDEX(($I$12:$N$1473,$Q$12:$V$1473,$Y$12:$AD$1473),$A1416-VLOOKUP($C$3,$CA$3:$CC$10,3,FALSE)+1,4,VLOOKUP($C$3,$CA$3:$CB$10,2,FALSE))</f>
        <v>#VALUE!</v>
      </c>
      <c r="E1416" s="61" t="e">
        <f>INDEX(($I$12:$N$1473,$Q$12:$V$1473,$Y$12:$AD$1473),$A1416-VLOOKUP($C$3,$CA$3:$CC$10,3,FALSE)+1,5,VLOOKUP($C$3,$CA$3:$CB$10,2,FALSE))</f>
        <v>#VALUE!</v>
      </c>
      <c r="F1416" s="62" t="e">
        <f>INDEX(($I$12:$N$1473,$Q$12:$V$1473,$Y$12:$AD$1473),$A1416-VLOOKUP($C$3,$CA$3:$CC$10,3,FALSE)+1,6,VLOOKUP($C$3,$CA$3:$CB$10,2,FALSE))</f>
        <v>#VALUE!</v>
      </c>
      <c r="G1416" s="30"/>
      <c r="H1416" s="26" t="e">
        <f t="shared" si="147"/>
        <v>#VALUE!</v>
      </c>
      <c r="P1416" s="26" t="e">
        <f t="shared" si="148"/>
        <v>#VALUE!</v>
      </c>
      <c r="X1416" s="26" t="e">
        <f t="shared" si="149"/>
        <v>#VALUE!</v>
      </c>
      <c r="AF1416" s="26" t="e">
        <f t="shared" si="150"/>
        <v>#VALUE!</v>
      </c>
      <c r="AN1416" s="26" t="e">
        <f t="shared" si="151"/>
        <v>#VALUE!</v>
      </c>
      <c r="AV1416" s="26" t="e">
        <f t="shared" si="152"/>
        <v>#VALUE!</v>
      </c>
    </row>
    <row r="1417" spans="1:48" x14ac:dyDescent="0.45">
      <c r="A1417" s="48" t="str">
        <f t="shared" si="153"/>
        <v xml:space="preserve"> </v>
      </c>
      <c r="B1417" s="33"/>
      <c r="C1417" s="61" t="e">
        <f>INDEX(($I$12:$N$1473,$Q$12:$V$1473,$Y$12:$AD$1473),$A1417-VLOOKUP($C$3,$CA$3:$CC$10,3,FALSE)+1,3,VLOOKUP($C$3,$CA$3:$CB$10,2,FALSE))</f>
        <v>#VALUE!</v>
      </c>
      <c r="D1417" s="61" t="e">
        <f>INDEX(($I$12:$N$1473,$Q$12:$V$1473,$Y$12:$AD$1473),$A1417-VLOOKUP($C$3,$CA$3:$CC$10,3,FALSE)+1,4,VLOOKUP($C$3,$CA$3:$CB$10,2,FALSE))</f>
        <v>#VALUE!</v>
      </c>
      <c r="E1417" s="61" t="e">
        <f>INDEX(($I$12:$N$1473,$Q$12:$V$1473,$Y$12:$AD$1473),$A1417-VLOOKUP($C$3,$CA$3:$CC$10,3,FALSE)+1,5,VLOOKUP($C$3,$CA$3:$CB$10,2,FALSE))</f>
        <v>#VALUE!</v>
      </c>
      <c r="F1417" s="62" t="e">
        <f>INDEX(($I$12:$N$1473,$Q$12:$V$1473,$Y$12:$AD$1473),$A1417-VLOOKUP($C$3,$CA$3:$CC$10,3,FALSE)+1,6,VLOOKUP($C$3,$CA$3:$CB$10,2,FALSE))</f>
        <v>#VALUE!</v>
      </c>
      <c r="G1417" s="30"/>
      <c r="H1417" s="26" t="e">
        <f t="shared" si="147"/>
        <v>#VALUE!</v>
      </c>
      <c r="P1417" s="26" t="e">
        <f t="shared" si="148"/>
        <v>#VALUE!</v>
      </c>
      <c r="X1417" s="26" t="e">
        <f t="shared" si="149"/>
        <v>#VALUE!</v>
      </c>
      <c r="AF1417" s="26" t="e">
        <f t="shared" si="150"/>
        <v>#VALUE!</v>
      </c>
      <c r="AN1417" s="26" t="e">
        <f t="shared" si="151"/>
        <v>#VALUE!</v>
      </c>
      <c r="AV1417" s="26" t="e">
        <f t="shared" si="152"/>
        <v>#VALUE!</v>
      </c>
    </row>
    <row r="1418" spans="1:48" x14ac:dyDescent="0.45">
      <c r="A1418" s="48" t="str">
        <f t="shared" si="153"/>
        <v xml:space="preserve"> </v>
      </c>
      <c r="B1418" s="33"/>
      <c r="C1418" s="61" t="e">
        <f>INDEX(($I$12:$N$1473,$Q$12:$V$1473,$Y$12:$AD$1473),$A1418-VLOOKUP($C$3,$CA$3:$CC$10,3,FALSE)+1,3,VLOOKUP($C$3,$CA$3:$CB$10,2,FALSE))</f>
        <v>#VALUE!</v>
      </c>
      <c r="D1418" s="61" t="e">
        <f>INDEX(($I$12:$N$1473,$Q$12:$V$1473,$Y$12:$AD$1473),$A1418-VLOOKUP($C$3,$CA$3:$CC$10,3,FALSE)+1,4,VLOOKUP($C$3,$CA$3:$CB$10,2,FALSE))</f>
        <v>#VALUE!</v>
      </c>
      <c r="E1418" s="61" t="e">
        <f>INDEX(($I$12:$N$1473,$Q$12:$V$1473,$Y$12:$AD$1473),$A1418-VLOOKUP($C$3,$CA$3:$CC$10,3,FALSE)+1,5,VLOOKUP($C$3,$CA$3:$CB$10,2,FALSE))</f>
        <v>#VALUE!</v>
      </c>
      <c r="F1418" s="62" t="e">
        <f>INDEX(($I$12:$N$1473,$Q$12:$V$1473,$Y$12:$AD$1473),$A1418-VLOOKUP($C$3,$CA$3:$CC$10,3,FALSE)+1,6,VLOOKUP($C$3,$CA$3:$CB$10,2,FALSE))</f>
        <v>#VALUE!</v>
      </c>
      <c r="G1418" s="30"/>
      <c r="H1418" s="26" t="e">
        <f t="shared" si="147"/>
        <v>#VALUE!</v>
      </c>
      <c r="P1418" s="26" t="e">
        <f t="shared" si="148"/>
        <v>#VALUE!</v>
      </c>
      <c r="X1418" s="26" t="e">
        <f t="shared" si="149"/>
        <v>#VALUE!</v>
      </c>
      <c r="AF1418" s="26" t="e">
        <f t="shared" si="150"/>
        <v>#VALUE!</v>
      </c>
      <c r="AN1418" s="26" t="e">
        <f t="shared" si="151"/>
        <v>#VALUE!</v>
      </c>
      <c r="AV1418" s="26" t="e">
        <f t="shared" si="152"/>
        <v>#VALUE!</v>
      </c>
    </row>
    <row r="1419" spans="1:48" x14ac:dyDescent="0.45">
      <c r="A1419" s="48" t="str">
        <f t="shared" si="153"/>
        <v xml:space="preserve"> </v>
      </c>
      <c r="B1419" s="33"/>
      <c r="C1419" s="61" t="e">
        <f>INDEX(($I$12:$N$1473,$Q$12:$V$1473,$Y$12:$AD$1473),$A1419-VLOOKUP($C$3,$CA$3:$CC$10,3,FALSE)+1,3,VLOOKUP($C$3,$CA$3:$CB$10,2,FALSE))</f>
        <v>#VALUE!</v>
      </c>
      <c r="D1419" s="61" t="e">
        <f>INDEX(($I$12:$N$1473,$Q$12:$V$1473,$Y$12:$AD$1473),$A1419-VLOOKUP($C$3,$CA$3:$CC$10,3,FALSE)+1,4,VLOOKUP($C$3,$CA$3:$CB$10,2,FALSE))</f>
        <v>#VALUE!</v>
      </c>
      <c r="E1419" s="61" t="e">
        <f>INDEX(($I$12:$N$1473,$Q$12:$V$1473,$Y$12:$AD$1473),$A1419-VLOOKUP($C$3,$CA$3:$CC$10,3,FALSE)+1,5,VLOOKUP($C$3,$CA$3:$CB$10,2,FALSE))</f>
        <v>#VALUE!</v>
      </c>
      <c r="F1419" s="62" t="e">
        <f>INDEX(($I$12:$N$1473,$Q$12:$V$1473,$Y$12:$AD$1473),$A1419-VLOOKUP($C$3,$CA$3:$CC$10,3,FALSE)+1,6,VLOOKUP($C$3,$CA$3:$CB$10,2,FALSE))</f>
        <v>#VALUE!</v>
      </c>
      <c r="G1419" s="30"/>
      <c r="H1419" s="26" t="e">
        <f t="shared" si="147"/>
        <v>#VALUE!</v>
      </c>
      <c r="P1419" s="26" t="e">
        <f t="shared" si="148"/>
        <v>#VALUE!</v>
      </c>
      <c r="X1419" s="26" t="e">
        <f t="shared" si="149"/>
        <v>#VALUE!</v>
      </c>
      <c r="AF1419" s="26" t="e">
        <f t="shared" si="150"/>
        <v>#VALUE!</v>
      </c>
      <c r="AN1419" s="26" t="e">
        <f t="shared" si="151"/>
        <v>#VALUE!</v>
      </c>
      <c r="AV1419" s="26" t="e">
        <f t="shared" si="152"/>
        <v>#VALUE!</v>
      </c>
    </row>
    <row r="1420" spans="1:48" x14ac:dyDescent="0.45">
      <c r="A1420" s="48" t="str">
        <f t="shared" si="153"/>
        <v xml:space="preserve"> </v>
      </c>
      <c r="B1420" s="33"/>
      <c r="C1420" s="61" t="e">
        <f>INDEX(($I$12:$N$1473,$Q$12:$V$1473,$Y$12:$AD$1473),$A1420-VLOOKUP($C$3,$CA$3:$CC$10,3,FALSE)+1,3,VLOOKUP($C$3,$CA$3:$CB$10,2,FALSE))</f>
        <v>#VALUE!</v>
      </c>
      <c r="D1420" s="61" t="e">
        <f>INDEX(($I$12:$N$1473,$Q$12:$V$1473,$Y$12:$AD$1473),$A1420-VLOOKUP($C$3,$CA$3:$CC$10,3,FALSE)+1,4,VLOOKUP($C$3,$CA$3:$CB$10,2,FALSE))</f>
        <v>#VALUE!</v>
      </c>
      <c r="E1420" s="61" t="e">
        <f>INDEX(($I$12:$N$1473,$Q$12:$V$1473,$Y$12:$AD$1473),$A1420-VLOOKUP($C$3,$CA$3:$CC$10,3,FALSE)+1,5,VLOOKUP($C$3,$CA$3:$CB$10,2,FALSE))</f>
        <v>#VALUE!</v>
      </c>
      <c r="F1420" s="62" t="e">
        <f>INDEX(($I$12:$N$1473,$Q$12:$V$1473,$Y$12:$AD$1473),$A1420-VLOOKUP($C$3,$CA$3:$CC$10,3,FALSE)+1,6,VLOOKUP($C$3,$CA$3:$CB$10,2,FALSE))</f>
        <v>#VALUE!</v>
      </c>
      <c r="G1420" s="30"/>
      <c r="H1420" s="26" t="e">
        <f t="shared" si="147"/>
        <v>#VALUE!</v>
      </c>
      <c r="P1420" s="26" t="e">
        <f t="shared" si="148"/>
        <v>#VALUE!</v>
      </c>
      <c r="X1420" s="26" t="e">
        <f t="shared" si="149"/>
        <v>#VALUE!</v>
      </c>
      <c r="AF1420" s="26" t="e">
        <f t="shared" si="150"/>
        <v>#VALUE!</v>
      </c>
      <c r="AN1420" s="26" t="e">
        <f t="shared" si="151"/>
        <v>#VALUE!</v>
      </c>
      <c r="AV1420" s="26" t="e">
        <f t="shared" si="152"/>
        <v>#VALUE!</v>
      </c>
    </row>
    <row r="1421" spans="1:48" x14ac:dyDescent="0.45">
      <c r="A1421" s="48" t="str">
        <f t="shared" si="153"/>
        <v xml:space="preserve"> </v>
      </c>
      <c r="B1421" s="33"/>
      <c r="C1421" s="61" t="e">
        <f>INDEX(($I$12:$N$1473,$Q$12:$V$1473,$Y$12:$AD$1473),$A1421-VLOOKUP($C$3,$CA$3:$CC$10,3,FALSE)+1,3,VLOOKUP($C$3,$CA$3:$CB$10,2,FALSE))</f>
        <v>#VALUE!</v>
      </c>
      <c r="D1421" s="61" t="e">
        <f>INDEX(($I$12:$N$1473,$Q$12:$V$1473,$Y$12:$AD$1473),$A1421-VLOOKUP($C$3,$CA$3:$CC$10,3,FALSE)+1,4,VLOOKUP($C$3,$CA$3:$CB$10,2,FALSE))</f>
        <v>#VALUE!</v>
      </c>
      <c r="E1421" s="61" t="e">
        <f>INDEX(($I$12:$N$1473,$Q$12:$V$1473,$Y$12:$AD$1473),$A1421-VLOOKUP($C$3,$CA$3:$CC$10,3,FALSE)+1,5,VLOOKUP($C$3,$CA$3:$CB$10,2,FALSE))</f>
        <v>#VALUE!</v>
      </c>
      <c r="F1421" s="62" t="e">
        <f>INDEX(($I$12:$N$1473,$Q$12:$V$1473,$Y$12:$AD$1473),$A1421-VLOOKUP($C$3,$CA$3:$CC$10,3,FALSE)+1,6,VLOOKUP($C$3,$CA$3:$CB$10,2,FALSE))</f>
        <v>#VALUE!</v>
      </c>
      <c r="G1421" s="30"/>
      <c r="H1421" s="26" t="e">
        <f t="shared" ref="H1421:H1473" si="154">DATEVALUE(LEFT(I1421,10))</f>
        <v>#VALUE!</v>
      </c>
      <c r="P1421" s="26" t="e">
        <f t="shared" ref="P1421:P1473" si="155">DATEVALUE(LEFT(Q1421,10))</f>
        <v>#VALUE!</v>
      </c>
      <c r="X1421" s="26" t="e">
        <f t="shared" ref="X1421:X1473" si="156">DATEVALUE(LEFT(Y1421,10))</f>
        <v>#VALUE!</v>
      </c>
      <c r="AF1421" s="26" t="e">
        <f t="shared" ref="AF1421:AF1473" si="157">DATEVALUE(LEFT(AG1421,10))</f>
        <v>#VALUE!</v>
      </c>
      <c r="AN1421" s="26" t="e">
        <f t="shared" ref="AN1421:AN1473" si="158">DATEVALUE(LEFT(AO1421,10))</f>
        <v>#VALUE!</v>
      </c>
      <c r="AV1421" s="26" t="e">
        <f t="shared" ref="AV1421:AV1473" si="159">DATEVALUE(LEFT(AW1421,10))</f>
        <v>#VALUE!</v>
      </c>
    </row>
    <row r="1422" spans="1:48" x14ac:dyDescent="0.45">
      <c r="A1422" s="48" t="str">
        <f t="shared" ref="A1422:A1473" si="160">IF(A1421&lt;DATE(YEAR($E$9),MONTH($E$9),DAY($E$9)-1),DATE(YEAR(A1421),MONTH(A1421),DAY(A1421)+1)," ")</f>
        <v xml:space="preserve"> </v>
      </c>
      <c r="B1422" s="33"/>
      <c r="C1422" s="61" t="e">
        <f>INDEX(($I$12:$N$1473,$Q$12:$V$1473,$Y$12:$AD$1473),$A1422-VLOOKUP($C$3,$CA$3:$CC$10,3,FALSE)+1,3,VLOOKUP($C$3,$CA$3:$CB$10,2,FALSE))</f>
        <v>#VALUE!</v>
      </c>
      <c r="D1422" s="61" t="e">
        <f>INDEX(($I$12:$N$1473,$Q$12:$V$1473,$Y$12:$AD$1473),$A1422-VLOOKUP($C$3,$CA$3:$CC$10,3,FALSE)+1,4,VLOOKUP($C$3,$CA$3:$CB$10,2,FALSE))</f>
        <v>#VALUE!</v>
      </c>
      <c r="E1422" s="61" t="e">
        <f>INDEX(($I$12:$N$1473,$Q$12:$V$1473,$Y$12:$AD$1473),$A1422-VLOOKUP($C$3,$CA$3:$CC$10,3,FALSE)+1,5,VLOOKUP($C$3,$CA$3:$CB$10,2,FALSE))</f>
        <v>#VALUE!</v>
      </c>
      <c r="F1422" s="62" t="e">
        <f>INDEX(($I$12:$N$1473,$Q$12:$V$1473,$Y$12:$AD$1473),$A1422-VLOOKUP($C$3,$CA$3:$CC$10,3,FALSE)+1,6,VLOOKUP($C$3,$CA$3:$CB$10,2,FALSE))</f>
        <v>#VALUE!</v>
      </c>
      <c r="G1422" s="30"/>
      <c r="H1422" s="26" t="e">
        <f t="shared" si="154"/>
        <v>#VALUE!</v>
      </c>
      <c r="P1422" s="26" t="e">
        <f t="shared" si="155"/>
        <v>#VALUE!</v>
      </c>
      <c r="X1422" s="26" t="e">
        <f t="shared" si="156"/>
        <v>#VALUE!</v>
      </c>
      <c r="AF1422" s="26" t="e">
        <f t="shared" si="157"/>
        <v>#VALUE!</v>
      </c>
      <c r="AN1422" s="26" t="e">
        <f t="shared" si="158"/>
        <v>#VALUE!</v>
      </c>
      <c r="AV1422" s="26" t="e">
        <f t="shared" si="159"/>
        <v>#VALUE!</v>
      </c>
    </row>
    <row r="1423" spans="1:48" x14ac:dyDescent="0.45">
      <c r="A1423" s="48" t="str">
        <f t="shared" si="160"/>
        <v xml:space="preserve"> </v>
      </c>
      <c r="B1423" s="33"/>
      <c r="C1423" s="61" t="e">
        <f>INDEX(($I$12:$N$1473,$Q$12:$V$1473,$Y$12:$AD$1473),$A1423-VLOOKUP($C$3,$CA$3:$CC$10,3,FALSE)+1,3,VLOOKUP($C$3,$CA$3:$CB$10,2,FALSE))</f>
        <v>#VALUE!</v>
      </c>
      <c r="D1423" s="61" t="e">
        <f>INDEX(($I$12:$N$1473,$Q$12:$V$1473,$Y$12:$AD$1473),$A1423-VLOOKUP($C$3,$CA$3:$CC$10,3,FALSE)+1,4,VLOOKUP($C$3,$CA$3:$CB$10,2,FALSE))</f>
        <v>#VALUE!</v>
      </c>
      <c r="E1423" s="61" t="e">
        <f>INDEX(($I$12:$N$1473,$Q$12:$V$1473,$Y$12:$AD$1473),$A1423-VLOOKUP($C$3,$CA$3:$CC$10,3,FALSE)+1,5,VLOOKUP($C$3,$CA$3:$CB$10,2,FALSE))</f>
        <v>#VALUE!</v>
      </c>
      <c r="F1423" s="62" t="e">
        <f>INDEX(($I$12:$N$1473,$Q$12:$V$1473,$Y$12:$AD$1473),$A1423-VLOOKUP($C$3,$CA$3:$CC$10,3,FALSE)+1,6,VLOOKUP($C$3,$CA$3:$CB$10,2,FALSE))</f>
        <v>#VALUE!</v>
      </c>
      <c r="G1423" s="30"/>
      <c r="H1423" s="26" t="e">
        <f t="shared" si="154"/>
        <v>#VALUE!</v>
      </c>
      <c r="P1423" s="26" t="e">
        <f t="shared" si="155"/>
        <v>#VALUE!</v>
      </c>
      <c r="X1423" s="26" t="e">
        <f t="shared" si="156"/>
        <v>#VALUE!</v>
      </c>
      <c r="AF1423" s="26" t="e">
        <f t="shared" si="157"/>
        <v>#VALUE!</v>
      </c>
      <c r="AN1423" s="26" t="e">
        <f t="shared" si="158"/>
        <v>#VALUE!</v>
      </c>
      <c r="AV1423" s="26" t="e">
        <f t="shared" si="159"/>
        <v>#VALUE!</v>
      </c>
    </row>
    <row r="1424" spans="1:48" x14ac:dyDescent="0.45">
      <c r="A1424" s="48" t="str">
        <f t="shared" si="160"/>
        <v xml:space="preserve"> </v>
      </c>
      <c r="B1424" s="33"/>
      <c r="C1424" s="61" t="e">
        <f>INDEX(($I$12:$N$1473,$Q$12:$V$1473,$Y$12:$AD$1473),$A1424-VLOOKUP($C$3,$CA$3:$CC$10,3,FALSE)+1,3,VLOOKUP($C$3,$CA$3:$CB$10,2,FALSE))</f>
        <v>#VALUE!</v>
      </c>
      <c r="D1424" s="61" t="e">
        <f>INDEX(($I$12:$N$1473,$Q$12:$V$1473,$Y$12:$AD$1473),$A1424-VLOOKUP($C$3,$CA$3:$CC$10,3,FALSE)+1,4,VLOOKUP($C$3,$CA$3:$CB$10,2,FALSE))</f>
        <v>#VALUE!</v>
      </c>
      <c r="E1424" s="61" t="e">
        <f>INDEX(($I$12:$N$1473,$Q$12:$V$1473,$Y$12:$AD$1473),$A1424-VLOOKUP($C$3,$CA$3:$CC$10,3,FALSE)+1,5,VLOOKUP($C$3,$CA$3:$CB$10,2,FALSE))</f>
        <v>#VALUE!</v>
      </c>
      <c r="F1424" s="62" t="e">
        <f>INDEX(($I$12:$N$1473,$Q$12:$V$1473,$Y$12:$AD$1473),$A1424-VLOOKUP($C$3,$CA$3:$CC$10,3,FALSE)+1,6,VLOOKUP($C$3,$CA$3:$CB$10,2,FALSE))</f>
        <v>#VALUE!</v>
      </c>
      <c r="G1424" s="30"/>
      <c r="H1424" s="26" t="e">
        <f t="shared" si="154"/>
        <v>#VALUE!</v>
      </c>
      <c r="P1424" s="26" t="e">
        <f t="shared" si="155"/>
        <v>#VALUE!</v>
      </c>
      <c r="X1424" s="26" t="e">
        <f t="shared" si="156"/>
        <v>#VALUE!</v>
      </c>
      <c r="AF1424" s="26" t="e">
        <f t="shared" si="157"/>
        <v>#VALUE!</v>
      </c>
      <c r="AN1424" s="26" t="e">
        <f t="shared" si="158"/>
        <v>#VALUE!</v>
      </c>
      <c r="AV1424" s="26" t="e">
        <f t="shared" si="159"/>
        <v>#VALUE!</v>
      </c>
    </row>
    <row r="1425" spans="1:48" x14ac:dyDescent="0.45">
      <c r="A1425" s="48" t="str">
        <f t="shared" si="160"/>
        <v xml:space="preserve"> </v>
      </c>
      <c r="B1425" s="33"/>
      <c r="C1425" s="61" t="e">
        <f>INDEX(($I$12:$N$1473,$Q$12:$V$1473,$Y$12:$AD$1473),$A1425-VLOOKUP($C$3,$CA$3:$CC$10,3,FALSE)+1,3,VLOOKUP($C$3,$CA$3:$CB$10,2,FALSE))</f>
        <v>#VALUE!</v>
      </c>
      <c r="D1425" s="61" t="e">
        <f>INDEX(($I$12:$N$1473,$Q$12:$V$1473,$Y$12:$AD$1473),$A1425-VLOOKUP($C$3,$CA$3:$CC$10,3,FALSE)+1,4,VLOOKUP($C$3,$CA$3:$CB$10,2,FALSE))</f>
        <v>#VALUE!</v>
      </c>
      <c r="E1425" s="61" t="e">
        <f>INDEX(($I$12:$N$1473,$Q$12:$V$1473,$Y$12:$AD$1473),$A1425-VLOOKUP($C$3,$CA$3:$CC$10,3,FALSE)+1,5,VLOOKUP($C$3,$CA$3:$CB$10,2,FALSE))</f>
        <v>#VALUE!</v>
      </c>
      <c r="F1425" s="62" t="e">
        <f>INDEX(($I$12:$N$1473,$Q$12:$V$1473,$Y$12:$AD$1473),$A1425-VLOOKUP($C$3,$CA$3:$CC$10,3,FALSE)+1,6,VLOOKUP($C$3,$CA$3:$CB$10,2,FALSE))</f>
        <v>#VALUE!</v>
      </c>
      <c r="G1425" s="30"/>
      <c r="H1425" s="26" t="e">
        <f t="shared" si="154"/>
        <v>#VALUE!</v>
      </c>
      <c r="P1425" s="26" t="e">
        <f t="shared" si="155"/>
        <v>#VALUE!</v>
      </c>
      <c r="X1425" s="26" t="e">
        <f t="shared" si="156"/>
        <v>#VALUE!</v>
      </c>
      <c r="AF1425" s="26" t="e">
        <f t="shared" si="157"/>
        <v>#VALUE!</v>
      </c>
      <c r="AN1425" s="26" t="e">
        <f t="shared" si="158"/>
        <v>#VALUE!</v>
      </c>
      <c r="AV1425" s="26" t="e">
        <f t="shared" si="159"/>
        <v>#VALUE!</v>
      </c>
    </row>
    <row r="1426" spans="1:48" x14ac:dyDescent="0.45">
      <c r="A1426" s="48" t="str">
        <f t="shared" si="160"/>
        <v xml:space="preserve"> </v>
      </c>
      <c r="B1426" s="33"/>
      <c r="C1426" s="61" t="e">
        <f>INDEX(($I$12:$N$1473,$Q$12:$V$1473,$Y$12:$AD$1473),$A1426-VLOOKUP($C$3,$CA$3:$CC$10,3,FALSE)+1,3,VLOOKUP($C$3,$CA$3:$CB$10,2,FALSE))</f>
        <v>#VALUE!</v>
      </c>
      <c r="D1426" s="61" t="e">
        <f>INDEX(($I$12:$N$1473,$Q$12:$V$1473,$Y$12:$AD$1473),$A1426-VLOOKUP($C$3,$CA$3:$CC$10,3,FALSE)+1,4,VLOOKUP($C$3,$CA$3:$CB$10,2,FALSE))</f>
        <v>#VALUE!</v>
      </c>
      <c r="E1426" s="61" t="e">
        <f>INDEX(($I$12:$N$1473,$Q$12:$V$1473,$Y$12:$AD$1473),$A1426-VLOOKUP($C$3,$CA$3:$CC$10,3,FALSE)+1,5,VLOOKUP($C$3,$CA$3:$CB$10,2,FALSE))</f>
        <v>#VALUE!</v>
      </c>
      <c r="F1426" s="62" t="e">
        <f>INDEX(($I$12:$N$1473,$Q$12:$V$1473,$Y$12:$AD$1473),$A1426-VLOOKUP($C$3,$CA$3:$CC$10,3,FALSE)+1,6,VLOOKUP($C$3,$CA$3:$CB$10,2,FALSE))</f>
        <v>#VALUE!</v>
      </c>
      <c r="G1426" s="30"/>
      <c r="H1426" s="26" t="e">
        <f t="shared" si="154"/>
        <v>#VALUE!</v>
      </c>
      <c r="P1426" s="26" t="e">
        <f t="shared" si="155"/>
        <v>#VALUE!</v>
      </c>
      <c r="X1426" s="26" t="e">
        <f t="shared" si="156"/>
        <v>#VALUE!</v>
      </c>
      <c r="AF1426" s="26" t="e">
        <f t="shared" si="157"/>
        <v>#VALUE!</v>
      </c>
      <c r="AN1426" s="26" t="e">
        <f t="shared" si="158"/>
        <v>#VALUE!</v>
      </c>
      <c r="AV1426" s="26" t="e">
        <f t="shared" si="159"/>
        <v>#VALUE!</v>
      </c>
    </row>
    <row r="1427" spans="1:48" x14ac:dyDescent="0.45">
      <c r="A1427" s="48" t="str">
        <f t="shared" si="160"/>
        <v xml:space="preserve"> </v>
      </c>
      <c r="B1427" s="33"/>
      <c r="C1427" s="61" t="e">
        <f>INDEX(($I$12:$N$1473,$Q$12:$V$1473,$Y$12:$AD$1473),$A1427-VLOOKUP($C$3,$CA$3:$CC$10,3,FALSE)+1,3,VLOOKUP($C$3,$CA$3:$CB$10,2,FALSE))</f>
        <v>#VALUE!</v>
      </c>
      <c r="D1427" s="61" t="e">
        <f>INDEX(($I$12:$N$1473,$Q$12:$V$1473,$Y$12:$AD$1473),$A1427-VLOOKUP($C$3,$CA$3:$CC$10,3,FALSE)+1,4,VLOOKUP($C$3,$CA$3:$CB$10,2,FALSE))</f>
        <v>#VALUE!</v>
      </c>
      <c r="E1427" s="61" t="e">
        <f>INDEX(($I$12:$N$1473,$Q$12:$V$1473,$Y$12:$AD$1473),$A1427-VLOOKUP($C$3,$CA$3:$CC$10,3,FALSE)+1,5,VLOOKUP($C$3,$CA$3:$CB$10,2,FALSE))</f>
        <v>#VALUE!</v>
      </c>
      <c r="F1427" s="62" t="e">
        <f>INDEX(($I$12:$N$1473,$Q$12:$V$1473,$Y$12:$AD$1473),$A1427-VLOOKUP($C$3,$CA$3:$CC$10,3,FALSE)+1,6,VLOOKUP($C$3,$CA$3:$CB$10,2,FALSE))</f>
        <v>#VALUE!</v>
      </c>
      <c r="G1427" s="30"/>
      <c r="H1427" s="26" t="e">
        <f t="shared" si="154"/>
        <v>#VALUE!</v>
      </c>
      <c r="P1427" s="26" t="e">
        <f t="shared" si="155"/>
        <v>#VALUE!</v>
      </c>
      <c r="X1427" s="26" t="e">
        <f t="shared" si="156"/>
        <v>#VALUE!</v>
      </c>
      <c r="AF1427" s="26" t="e">
        <f t="shared" si="157"/>
        <v>#VALUE!</v>
      </c>
      <c r="AN1427" s="26" t="e">
        <f t="shared" si="158"/>
        <v>#VALUE!</v>
      </c>
      <c r="AV1427" s="26" t="e">
        <f t="shared" si="159"/>
        <v>#VALUE!</v>
      </c>
    </row>
    <row r="1428" spans="1:48" x14ac:dyDescent="0.45">
      <c r="A1428" s="48" t="str">
        <f t="shared" si="160"/>
        <v xml:space="preserve"> </v>
      </c>
      <c r="B1428" s="33"/>
      <c r="C1428" s="61" t="e">
        <f>INDEX(($I$12:$N$1473,$Q$12:$V$1473,$Y$12:$AD$1473),$A1428-VLOOKUP($C$3,$CA$3:$CC$10,3,FALSE)+1,3,VLOOKUP($C$3,$CA$3:$CB$10,2,FALSE))</f>
        <v>#VALUE!</v>
      </c>
      <c r="D1428" s="61" t="e">
        <f>INDEX(($I$12:$N$1473,$Q$12:$V$1473,$Y$12:$AD$1473),$A1428-VLOOKUP($C$3,$CA$3:$CC$10,3,FALSE)+1,4,VLOOKUP($C$3,$CA$3:$CB$10,2,FALSE))</f>
        <v>#VALUE!</v>
      </c>
      <c r="E1428" s="61" t="e">
        <f>INDEX(($I$12:$N$1473,$Q$12:$V$1473,$Y$12:$AD$1473),$A1428-VLOOKUP($C$3,$CA$3:$CC$10,3,FALSE)+1,5,VLOOKUP($C$3,$CA$3:$CB$10,2,FALSE))</f>
        <v>#VALUE!</v>
      </c>
      <c r="F1428" s="62" t="e">
        <f>INDEX(($I$12:$N$1473,$Q$12:$V$1473,$Y$12:$AD$1473),$A1428-VLOOKUP($C$3,$CA$3:$CC$10,3,FALSE)+1,6,VLOOKUP($C$3,$CA$3:$CB$10,2,FALSE))</f>
        <v>#VALUE!</v>
      </c>
      <c r="G1428" s="30"/>
      <c r="H1428" s="26" t="e">
        <f t="shared" si="154"/>
        <v>#VALUE!</v>
      </c>
      <c r="P1428" s="26" t="e">
        <f t="shared" si="155"/>
        <v>#VALUE!</v>
      </c>
      <c r="X1428" s="26" t="e">
        <f t="shared" si="156"/>
        <v>#VALUE!</v>
      </c>
      <c r="AF1428" s="26" t="e">
        <f t="shared" si="157"/>
        <v>#VALUE!</v>
      </c>
      <c r="AN1428" s="26" t="e">
        <f t="shared" si="158"/>
        <v>#VALUE!</v>
      </c>
      <c r="AV1428" s="26" t="e">
        <f t="shared" si="159"/>
        <v>#VALUE!</v>
      </c>
    </row>
    <row r="1429" spans="1:48" x14ac:dyDescent="0.45">
      <c r="A1429" s="48" t="str">
        <f t="shared" si="160"/>
        <v xml:space="preserve"> </v>
      </c>
      <c r="B1429" s="33"/>
      <c r="C1429" s="61" t="e">
        <f>INDEX(($I$12:$N$1473,$Q$12:$V$1473,$Y$12:$AD$1473),$A1429-VLOOKUP($C$3,$CA$3:$CC$10,3,FALSE)+1,3,VLOOKUP($C$3,$CA$3:$CB$10,2,FALSE))</f>
        <v>#VALUE!</v>
      </c>
      <c r="D1429" s="61" t="e">
        <f>INDEX(($I$12:$N$1473,$Q$12:$V$1473,$Y$12:$AD$1473),$A1429-VLOOKUP($C$3,$CA$3:$CC$10,3,FALSE)+1,4,VLOOKUP($C$3,$CA$3:$CB$10,2,FALSE))</f>
        <v>#VALUE!</v>
      </c>
      <c r="E1429" s="61" t="e">
        <f>INDEX(($I$12:$N$1473,$Q$12:$V$1473,$Y$12:$AD$1473),$A1429-VLOOKUP($C$3,$CA$3:$CC$10,3,FALSE)+1,5,VLOOKUP($C$3,$CA$3:$CB$10,2,FALSE))</f>
        <v>#VALUE!</v>
      </c>
      <c r="F1429" s="62" t="e">
        <f>INDEX(($I$12:$N$1473,$Q$12:$V$1473,$Y$12:$AD$1473),$A1429-VLOOKUP($C$3,$CA$3:$CC$10,3,FALSE)+1,6,VLOOKUP($C$3,$CA$3:$CB$10,2,FALSE))</f>
        <v>#VALUE!</v>
      </c>
      <c r="G1429" s="30"/>
      <c r="H1429" s="26" t="e">
        <f t="shared" si="154"/>
        <v>#VALUE!</v>
      </c>
      <c r="P1429" s="26" t="e">
        <f t="shared" si="155"/>
        <v>#VALUE!</v>
      </c>
      <c r="X1429" s="26" t="e">
        <f t="shared" si="156"/>
        <v>#VALUE!</v>
      </c>
      <c r="AF1429" s="26" t="e">
        <f t="shared" si="157"/>
        <v>#VALUE!</v>
      </c>
      <c r="AN1429" s="26" t="e">
        <f t="shared" si="158"/>
        <v>#VALUE!</v>
      </c>
      <c r="AV1429" s="26" t="e">
        <f t="shared" si="159"/>
        <v>#VALUE!</v>
      </c>
    </row>
    <row r="1430" spans="1:48" x14ac:dyDescent="0.45">
      <c r="A1430" s="48" t="str">
        <f t="shared" si="160"/>
        <v xml:space="preserve"> </v>
      </c>
      <c r="B1430" s="33"/>
      <c r="C1430" s="61" t="e">
        <f>INDEX(($I$12:$N$1473,$Q$12:$V$1473,$Y$12:$AD$1473),$A1430-VLOOKUP($C$3,$CA$3:$CC$10,3,FALSE)+1,3,VLOOKUP($C$3,$CA$3:$CB$10,2,FALSE))</f>
        <v>#VALUE!</v>
      </c>
      <c r="D1430" s="61" t="e">
        <f>INDEX(($I$12:$N$1473,$Q$12:$V$1473,$Y$12:$AD$1473),$A1430-VLOOKUP($C$3,$CA$3:$CC$10,3,FALSE)+1,4,VLOOKUP($C$3,$CA$3:$CB$10,2,FALSE))</f>
        <v>#VALUE!</v>
      </c>
      <c r="E1430" s="61" t="e">
        <f>INDEX(($I$12:$N$1473,$Q$12:$V$1473,$Y$12:$AD$1473),$A1430-VLOOKUP($C$3,$CA$3:$CC$10,3,FALSE)+1,5,VLOOKUP($C$3,$CA$3:$CB$10,2,FALSE))</f>
        <v>#VALUE!</v>
      </c>
      <c r="F1430" s="62" t="e">
        <f>INDEX(($I$12:$N$1473,$Q$12:$V$1473,$Y$12:$AD$1473),$A1430-VLOOKUP($C$3,$CA$3:$CC$10,3,FALSE)+1,6,VLOOKUP($C$3,$CA$3:$CB$10,2,FALSE))</f>
        <v>#VALUE!</v>
      </c>
      <c r="G1430" s="30"/>
      <c r="H1430" s="26" t="e">
        <f t="shared" si="154"/>
        <v>#VALUE!</v>
      </c>
      <c r="P1430" s="26" t="e">
        <f t="shared" si="155"/>
        <v>#VALUE!</v>
      </c>
      <c r="X1430" s="26" t="e">
        <f t="shared" si="156"/>
        <v>#VALUE!</v>
      </c>
      <c r="AF1430" s="26" t="e">
        <f t="shared" si="157"/>
        <v>#VALUE!</v>
      </c>
      <c r="AN1430" s="26" t="e">
        <f t="shared" si="158"/>
        <v>#VALUE!</v>
      </c>
      <c r="AV1430" s="26" t="e">
        <f t="shared" si="159"/>
        <v>#VALUE!</v>
      </c>
    </row>
    <row r="1431" spans="1:48" x14ac:dyDescent="0.45">
      <c r="A1431" s="48" t="str">
        <f t="shared" si="160"/>
        <v xml:space="preserve"> </v>
      </c>
      <c r="B1431" s="33"/>
      <c r="C1431" s="61" t="e">
        <f>INDEX(($I$12:$N$1473,$Q$12:$V$1473,$Y$12:$AD$1473),$A1431-VLOOKUP($C$3,$CA$3:$CC$10,3,FALSE)+1,3,VLOOKUP($C$3,$CA$3:$CB$10,2,FALSE))</f>
        <v>#VALUE!</v>
      </c>
      <c r="D1431" s="61" t="e">
        <f>INDEX(($I$12:$N$1473,$Q$12:$V$1473,$Y$12:$AD$1473),$A1431-VLOOKUP($C$3,$CA$3:$CC$10,3,FALSE)+1,4,VLOOKUP($C$3,$CA$3:$CB$10,2,FALSE))</f>
        <v>#VALUE!</v>
      </c>
      <c r="E1431" s="61" t="e">
        <f>INDEX(($I$12:$N$1473,$Q$12:$V$1473,$Y$12:$AD$1473),$A1431-VLOOKUP($C$3,$CA$3:$CC$10,3,FALSE)+1,5,VLOOKUP($C$3,$CA$3:$CB$10,2,FALSE))</f>
        <v>#VALUE!</v>
      </c>
      <c r="F1431" s="62" t="e">
        <f>INDEX(($I$12:$N$1473,$Q$12:$V$1473,$Y$12:$AD$1473),$A1431-VLOOKUP($C$3,$CA$3:$CC$10,3,FALSE)+1,6,VLOOKUP($C$3,$CA$3:$CB$10,2,FALSE))</f>
        <v>#VALUE!</v>
      </c>
      <c r="G1431" s="30"/>
      <c r="H1431" s="26" t="e">
        <f t="shared" si="154"/>
        <v>#VALUE!</v>
      </c>
      <c r="P1431" s="26" t="e">
        <f t="shared" si="155"/>
        <v>#VALUE!</v>
      </c>
      <c r="X1431" s="26" t="e">
        <f t="shared" si="156"/>
        <v>#VALUE!</v>
      </c>
      <c r="AF1431" s="26" t="e">
        <f t="shared" si="157"/>
        <v>#VALUE!</v>
      </c>
      <c r="AN1431" s="26" t="e">
        <f t="shared" si="158"/>
        <v>#VALUE!</v>
      </c>
      <c r="AV1431" s="26" t="e">
        <f t="shared" si="159"/>
        <v>#VALUE!</v>
      </c>
    </row>
    <row r="1432" spans="1:48" x14ac:dyDescent="0.45">
      <c r="A1432" s="48" t="str">
        <f t="shared" si="160"/>
        <v xml:space="preserve"> </v>
      </c>
      <c r="B1432" s="33"/>
      <c r="C1432" s="61" t="e">
        <f>INDEX(($I$12:$N$1473,$Q$12:$V$1473,$Y$12:$AD$1473),$A1432-VLOOKUP($C$3,$CA$3:$CC$10,3,FALSE)+1,3,VLOOKUP($C$3,$CA$3:$CB$10,2,FALSE))</f>
        <v>#VALUE!</v>
      </c>
      <c r="D1432" s="61" t="e">
        <f>INDEX(($I$12:$N$1473,$Q$12:$V$1473,$Y$12:$AD$1473),$A1432-VLOOKUP($C$3,$CA$3:$CC$10,3,FALSE)+1,4,VLOOKUP($C$3,$CA$3:$CB$10,2,FALSE))</f>
        <v>#VALUE!</v>
      </c>
      <c r="E1432" s="61" t="e">
        <f>INDEX(($I$12:$N$1473,$Q$12:$V$1473,$Y$12:$AD$1473),$A1432-VLOOKUP($C$3,$CA$3:$CC$10,3,FALSE)+1,5,VLOOKUP($C$3,$CA$3:$CB$10,2,FALSE))</f>
        <v>#VALUE!</v>
      </c>
      <c r="F1432" s="62" t="e">
        <f>INDEX(($I$12:$N$1473,$Q$12:$V$1473,$Y$12:$AD$1473),$A1432-VLOOKUP($C$3,$CA$3:$CC$10,3,FALSE)+1,6,VLOOKUP($C$3,$CA$3:$CB$10,2,FALSE))</f>
        <v>#VALUE!</v>
      </c>
      <c r="G1432" s="30"/>
      <c r="H1432" s="26" t="e">
        <f t="shared" si="154"/>
        <v>#VALUE!</v>
      </c>
      <c r="P1432" s="26" t="e">
        <f t="shared" si="155"/>
        <v>#VALUE!</v>
      </c>
      <c r="X1432" s="26" t="e">
        <f t="shared" si="156"/>
        <v>#VALUE!</v>
      </c>
      <c r="AF1432" s="26" t="e">
        <f t="shared" si="157"/>
        <v>#VALUE!</v>
      </c>
      <c r="AN1432" s="26" t="e">
        <f t="shared" si="158"/>
        <v>#VALUE!</v>
      </c>
      <c r="AV1432" s="26" t="e">
        <f t="shared" si="159"/>
        <v>#VALUE!</v>
      </c>
    </row>
    <row r="1433" spans="1:48" x14ac:dyDescent="0.45">
      <c r="A1433" s="48" t="str">
        <f t="shared" si="160"/>
        <v xml:space="preserve"> </v>
      </c>
      <c r="B1433" s="33"/>
      <c r="C1433" s="61" t="e">
        <f>INDEX(($I$12:$N$1473,$Q$12:$V$1473,$Y$12:$AD$1473),$A1433-VLOOKUP($C$3,$CA$3:$CC$10,3,FALSE)+1,3,VLOOKUP($C$3,$CA$3:$CB$10,2,FALSE))</f>
        <v>#VALUE!</v>
      </c>
      <c r="D1433" s="61" t="e">
        <f>INDEX(($I$12:$N$1473,$Q$12:$V$1473,$Y$12:$AD$1473),$A1433-VLOOKUP($C$3,$CA$3:$CC$10,3,FALSE)+1,4,VLOOKUP($C$3,$CA$3:$CB$10,2,FALSE))</f>
        <v>#VALUE!</v>
      </c>
      <c r="E1433" s="61" t="e">
        <f>INDEX(($I$12:$N$1473,$Q$12:$V$1473,$Y$12:$AD$1473),$A1433-VLOOKUP($C$3,$CA$3:$CC$10,3,FALSE)+1,5,VLOOKUP($C$3,$CA$3:$CB$10,2,FALSE))</f>
        <v>#VALUE!</v>
      </c>
      <c r="F1433" s="62" t="e">
        <f>INDEX(($I$12:$N$1473,$Q$12:$V$1473,$Y$12:$AD$1473),$A1433-VLOOKUP($C$3,$CA$3:$CC$10,3,FALSE)+1,6,VLOOKUP($C$3,$CA$3:$CB$10,2,FALSE))</f>
        <v>#VALUE!</v>
      </c>
      <c r="G1433" s="30"/>
      <c r="H1433" s="26" t="e">
        <f t="shared" si="154"/>
        <v>#VALUE!</v>
      </c>
      <c r="P1433" s="26" t="e">
        <f t="shared" si="155"/>
        <v>#VALUE!</v>
      </c>
      <c r="X1433" s="26" t="e">
        <f t="shared" si="156"/>
        <v>#VALUE!</v>
      </c>
      <c r="AF1433" s="26" t="e">
        <f t="shared" si="157"/>
        <v>#VALUE!</v>
      </c>
      <c r="AN1433" s="26" t="e">
        <f t="shared" si="158"/>
        <v>#VALUE!</v>
      </c>
      <c r="AV1433" s="26" t="e">
        <f t="shared" si="159"/>
        <v>#VALUE!</v>
      </c>
    </row>
    <row r="1434" spans="1:48" x14ac:dyDescent="0.45">
      <c r="A1434" s="48" t="str">
        <f t="shared" si="160"/>
        <v xml:space="preserve"> </v>
      </c>
      <c r="B1434" s="33"/>
      <c r="C1434" s="61" t="e">
        <f>INDEX(($I$12:$N$1473,$Q$12:$V$1473,$Y$12:$AD$1473),$A1434-VLOOKUP($C$3,$CA$3:$CC$10,3,FALSE)+1,3,VLOOKUP($C$3,$CA$3:$CB$10,2,FALSE))</f>
        <v>#VALUE!</v>
      </c>
      <c r="D1434" s="61" t="e">
        <f>INDEX(($I$12:$N$1473,$Q$12:$V$1473,$Y$12:$AD$1473),$A1434-VLOOKUP($C$3,$CA$3:$CC$10,3,FALSE)+1,4,VLOOKUP($C$3,$CA$3:$CB$10,2,FALSE))</f>
        <v>#VALUE!</v>
      </c>
      <c r="E1434" s="61" t="e">
        <f>INDEX(($I$12:$N$1473,$Q$12:$V$1473,$Y$12:$AD$1473),$A1434-VLOOKUP($C$3,$CA$3:$CC$10,3,FALSE)+1,5,VLOOKUP($C$3,$CA$3:$CB$10,2,FALSE))</f>
        <v>#VALUE!</v>
      </c>
      <c r="F1434" s="62" t="e">
        <f>INDEX(($I$12:$N$1473,$Q$12:$V$1473,$Y$12:$AD$1473),$A1434-VLOOKUP($C$3,$CA$3:$CC$10,3,FALSE)+1,6,VLOOKUP($C$3,$CA$3:$CB$10,2,FALSE))</f>
        <v>#VALUE!</v>
      </c>
      <c r="G1434" s="30"/>
      <c r="H1434" s="26" t="e">
        <f t="shared" si="154"/>
        <v>#VALUE!</v>
      </c>
      <c r="P1434" s="26" t="e">
        <f t="shared" si="155"/>
        <v>#VALUE!</v>
      </c>
      <c r="X1434" s="26" t="e">
        <f t="shared" si="156"/>
        <v>#VALUE!</v>
      </c>
      <c r="AF1434" s="26" t="e">
        <f t="shared" si="157"/>
        <v>#VALUE!</v>
      </c>
      <c r="AN1434" s="26" t="e">
        <f t="shared" si="158"/>
        <v>#VALUE!</v>
      </c>
      <c r="AV1434" s="26" t="e">
        <f t="shared" si="159"/>
        <v>#VALUE!</v>
      </c>
    </row>
    <row r="1435" spans="1:48" x14ac:dyDescent="0.45">
      <c r="A1435" s="48" t="str">
        <f t="shared" si="160"/>
        <v xml:space="preserve"> </v>
      </c>
      <c r="B1435" s="33"/>
      <c r="C1435" s="61" t="e">
        <f>INDEX(($I$12:$N$1473,$Q$12:$V$1473,$Y$12:$AD$1473),$A1435-VLOOKUP($C$3,$CA$3:$CC$10,3,FALSE)+1,3,VLOOKUP($C$3,$CA$3:$CB$10,2,FALSE))</f>
        <v>#VALUE!</v>
      </c>
      <c r="D1435" s="61" t="e">
        <f>INDEX(($I$12:$N$1473,$Q$12:$V$1473,$Y$12:$AD$1473),$A1435-VLOOKUP($C$3,$CA$3:$CC$10,3,FALSE)+1,4,VLOOKUP($C$3,$CA$3:$CB$10,2,FALSE))</f>
        <v>#VALUE!</v>
      </c>
      <c r="E1435" s="61" t="e">
        <f>INDEX(($I$12:$N$1473,$Q$12:$V$1473,$Y$12:$AD$1473),$A1435-VLOOKUP($C$3,$CA$3:$CC$10,3,FALSE)+1,5,VLOOKUP($C$3,$CA$3:$CB$10,2,FALSE))</f>
        <v>#VALUE!</v>
      </c>
      <c r="F1435" s="62" t="e">
        <f>INDEX(($I$12:$N$1473,$Q$12:$V$1473,$Y$12:$AD$1473),$A1435-VLOOKUP($C$3,$CA$3:$CC$10,3,FALSE)+1,6,VLOOKUP($C$3,$CA$3:$CB$10,2,FALSE))</f>
        <v>#VALUE!</v>
      </c>
      <c r="G1435" s="30"/>
      <c r="H1435" s="26" t="e">
        <f t="shared" si="154"/>
        <v>#VALUE!</v>
      </c>
      <c r="P1435" s="26" t="e">
        <f t="shared" si="155"/>
        <v>#VALUE!</v>
      </c>
      <c r="X1435" s="26" t="e">
        <f t="shared" si="156"/>
        <v>#VALUE!</v>
      </c>
      <c r="AF1435" s="26" t="e">
        <f t="shared" si="157"/>
        <v>#VALUE!</v>
      </c>
      <c r="AN1435" s="26" t="e">
        <f t="shared" si="158"/>
        <v>#VALUE!</v>
      </c>
      <c r="AV1435" s="26" t="e">
        <f t="shared" si="159"/>
        <v>#VALUE!</v>
      </c>
    </row>
    <row r="1436" spans="1:48" x14ac:dyDescent="0.45">
      <c r="A1436" s="48" t="str">
        <f t="shared" si="160"/>
        <v xml:space="preserve"> </v>
      </c>
      <c r="B1436" s="33"/>
      <c r="C1436" s="61" t="e">
        <f>INDEX(($I$12:$N$1473,$Q$12:$V$1473,$Y$12:$AD$1473),$A1436-VLOOKUP($C$3,$CA$3:$CC$10,3,FALSE)+1,3,VLOOKUP($C$3,$CA$3:$CB$10,2,FALSE))</f>
        <v>#VALUE!</v>
      </c>
      <c r="D1436" s="61" t="e">
        <f>INDEX(($I$12:$N$1473,$Q$12:$V$1473,$Y$12:$AD$1473),$A1436-VLOOKUP($C$3,$CA$3:$CC$10,3,FALSE)+1,4,VLOOKUP($C$3,$CA$3:$CB$10,2,FALSE))</f>
        <v>#VALUE!</v>
      </c>
      <c r="E1436" s="61" t="e">
        <f>INDEX(($I$12:$N$1473,$Q$12:$V$1473,$Y$12:$AD$1473),$A1436-VLOOKUP($C$3,$CA$3:$CC$10,3,FALSE)+1,5,VLOOKUP($C$3,$CA$3:$CB$10,2,FALSE))</f>
        <v>#VALUE!</v>
      </c>
      <c r="F1436" s="62" t="e">
        <f>INDEX(($I$12:$N$1473,$Q$12:$V$1473,$Y$12:$AD$1473),$A1436-VLOOKUP($C$3,$CA$3:$CC$10,3,FALSE)+1,6,VLOOKUP($C$3,$CA$3:$CB$10,2,FALSE))</f>
        <v>#VALUE!</v>
      </c>
      <c r="G1436" s="30"/>
      <c r="H1436" s="26" t="e">
        <f t="shared" si="154"/>
        <v>#VALUE!</v>
      </c>
      <c r="P1436" s="26" t="e">
        <f t="shared" si="155"/>
        <v>#VALUE!</v>
      </c>
      <c r="X1436" s="26" t="e">
        <f t="shared" si="156"/>
        <v>#VALUE!</v>
      </c>
      <c r="AF1436" s="26" t="e">
        <f t="shared" si="157"/>
        <v>#VALUE!</v>
      </c>
      <c r="AN1436" s="26" t="e">
        <f t="shared" si="158"/>
        <v>#VALUE!</v>
      </c>
      <c r="AV1436" s="26" t="e">
        <f t="shared" si="159"/>
        <v>#VALUE!</v>
      </c>
    </row>
    <row r="1437" spans="1:48" x14ac:dyDescent="0.45">
      <c r="A1437" s="48" t="str">
        <f t="shared" si="160"/>
        <v xml:space="preserve"> </v>
      </c>
      <c r="B1437" s="33"/>
      <c r="C1437" s="61" t="e">
        <f>INDEX(($I$12:$N$1473,$Q$12:$V$1473,$Y$12:$AD$1473),$A1437-VLOOKUP($C$3,$CA$3:$CC$10,3,FALSE)+1,3,VLOOKUP($C$3,$CA$3:$CB$10,2,FALSE))</f>
        <v>#VALUE!</v>
      </c>
      <c r="D1437" s="61" t="e">
        <f>INDEX(($I$12:$N$1473,$Q$12:$V$1473,$Y$12:$AD$1473),$A1437-VLOOKUP($C$3,$CA$3:$CC$10,3,FALSE)+1,4,VLOOKUP($C$3,$CA$3:$CB$10,2,FALSE))</f>
        <v>#VALUE!</v>
      </c>
      <c r="E1437" s="61" t="e">
        <f>INDEX(($I$12:$N$1473,$Q$12:$V$1473,$Y$12:$AD$1473),$A1437-VLOOKUP($C$3,$CA$3:$CC$10,3,FALSE)+1,5,VLOOKUP($C$3,$CA$3:$CB$10,2,FALSE))</f>
        <v>#VALUE!</v>
      </c>
      <c r="F1437" s="62" t="e">
        <f>INDEX(($I$12:$N$1473,$Q$12:$V$1473,$Y$12:$AD$1473),$A1437-VLOOKUP($C$3,$CA$3:$CC$10,3,FALSE)+1,6,VLOOKUP($C$3,$CA$3:$CB$10,2,FALSE))</f>
        <v>#VALUE!</v>
      </c>
      <c r="G1437" s="30"/>
      <c r="H1437" s="26" t="e">
        <f t="shared" si="154"/>
        <v>#VALUE!</v>
      </c>
      <c r="P1437" s="26" t="e">
        <f t="shared" si="155"/>
        <v>#VALUE!</v>
      </c>
      <c r="X1437" s="26" t="e">
        <f t="shared" si="156"/>
        <v>#VALUE!</v>
      </c>
      <c r="AF1437" s="26" t="e">
        <f t="shared" si="157"/>
        <v>#VALUE!</v>
      </c>
      <c r="AN1437" s="26" t="e">
        <f t="shared" si="158"/>
        <v>#VALUE!</v>
      </c>
      <c r="AV1437" s="26" t="e">
        <f t="shared" si="159"/>
        <v>#VALUE!</v>
      </c>
    </row>
    <row r="1438" spans="1:48" x14ac:dyDescent="0.45">
      <c r="A1438" s="48" t="str">
        <f t="shared" si="160"/>
        <v xml:space="preserve"> </v>
      </c>
      <c r="B1438" s="33"/>
      <c r="C1438" s="61" t="e">
        <f>INDEX(($I$12:$N$1473,$Q$12:$V$1473,$Y$12:$AD$1473),$A1438-VLOOKUP($C$3,$CA$3:$CC$10,3,FALSE)+1,3,VLOOKUP($C$3,$CA$3:$CB$10,2,FALSE))</f>
        <v>#VALUE!</v>
      </c>
      <c r="D1438" s="61" t="e">
        <f>INDEX(($I$12:$N$1473,$Q$12:$V$1473,$Y$12:$AD$1473),$A1438-VLOOKUP($C$3,$CA$3:$CC$10,3,FALSE)+1,4,VLOOKUP($C$3,$CA$3:$CB$10,2,FALSE))</f>
        <v>#VALUE!</v>
      </c>
      <c r="E1438" s="61" t="e">
        <f>INDEX(($I$12:$N$1473,$Q$12:$V$1473,$Y$12:$AD$1473),$A1438-VLOOKUP($C$3,$CA$3:$CC$10,3,FALSE)+1,5,VLOOKUP($C$3,$CA$3:$CB$10,2,FALSE))</f>
        <v>#VALUE!</v>
      </c>
      <c r="F1438" s="62" t="e">
        <f>INDEX(($I$12:$N$1473,$Q$12:$V$1473,$Y$12:$AD$1473),$A1438-VLOOKUP($C$3,$CA$3:$CC$10,3,FALSE)+1,6,VLOOKUP($C$3,$CA$3:$CB$10,2,FALSE))</f>
        <v>#VALUE!</v>
      </c>
      <c r="G1438" s="30"/>
      <c r="H1438" s="26" t="e">
        <f t="shared" si="154"/>
        <v>#VALUE!</v>
      </c>
      <c r="P1438" s="26" t="e">
        <f t="shared" si="155"/>
        <v>#VALUE!</v>
      </c>
      <c r="X1438" s="26" t="e">
        <f t="shared" si="156"/>
        <v>#VALUE!</v>
      </c>
      <c r="AF1438" s="26" t="e">
        <f t="shared" si="157"/>
        <v>#VALUE!</v>
      </c>
      <c r="AN1438" s="26" t="e">
        <f t="shared" si="158"/>
        <v>#VALUE!</v>
      </c>
      <c r="AV1438" s="26" t="e">
        <f t="shared" si="159"/>
        <v>#VALUE!</v>
      </c>
    </row>
    <row r="1439" spans="1:48" x14ac:dyDescent="0.45">
      <c r="A1439" s="48" t="str">
        <f t="shared" si="160"/>
        <v xml:space="preserve"> </v>
      </c>
      <c r="B1439" s="33"/>
      <c r="C1439" s="61" t="e">
        <f>INDEX(($I$12:$N$1473,$Q$12:$V$1473,$Y$12:$AD$1473),$A1439-VLOOKUP($C$3,$CA$3:$CC$10,3,FALSE)+1,3,VLOOKUP($C$3,$CA$3:$CB$10,2,FALSE))</f>
        <v>#VALUE!</v>
      </c>
      <c r="D1439" s="61" t="e">
        <f>INDEX(($I$12:$N$1473,$Q$12:$V$1473,$Y$12:$AD$1473),$A1439-VLOOKUP($C$3,$CA$3:$CC$10,3,FALSE)+1,4,VLOOKUP($C$3,$CA$3:$CB$10,2,FALSE))</f>
        <v>#VALUE!</v>
      </c>
      <c r="E1439" s="61" t="e">
        <f>INDEX(($I$12:$N$1473,$Q$12:$V$1473,$Y$12:$AD$1473),$A1439-VLOOKUP($C$3,$CA$3:$CC$10,3,FALSE)+1,5,VLOOKUP($C$3,$CA$3:$CB$10,2,FALSE))</f>
        <v>#VALUE!</v>
      </c>
      <c r="F1439" s="62" t="e">
        <f>INDEX(($I$12:$N$1473,$Q$12:$V$1473,$Y$12:$AD$1473),$A1439-VLOOKUP($C$3,$CA$3:$CC$10,3,FALSE)+1,6,VLOOKUP($C$3,$CA$3:$CB$10,2,FALSE))</f>
        <v>#VALUE!</v>
      </c>
      <c r="G1439" s="30"/>
      <c r="H1439" s="26" t="e">
        <f t="shared" si="154"/>
        <v>#VALUE!</v>
      </c>
      <c r="P1439" s="26" t="e">
        <f t="shared" si="155"/>
        <v>#VALUE!</v>
      </c>
      <c r="X1439" s="26" t="e">
        <f t="shared" si="156"/>
        <v>#VALUE!</v>
      </c>
      <c r="AF1439" s="26" t="e">
        <f t="shared" si="157"/>
        <v>#VALUE!</v>
      </c>
      <c r="AN1439" s="26" t="e">
        <f t="shared" si="158"/>
        <v>#VALUE!</v>
      </c>
      <c r="AV1439" s="26" t="e">
        <f t="shared" si="159"/>
        <v>#VALUE!</v>
      </c>
    </row>
    <row r="1440" spans="1:48" x14ac:dyDescent="0.45">
      <c r="A1440" s="48" t="str">
        <f t="shared" si="160"/>
        <v xml:space="preserve"> </v>
      </c>
      <c r="B1440" s="33"/>
      <c r="C1440" s="61" t="e">
        <f>INDEX(($I$12:$N$1473,$Q$12:$V$1473,$Y$12:$AD$1473),$A1440-VLOOKUP($C$3,$CA$3:$CC$10,3,FALSE)+1,3,VLOOKUP($C$3,$CA$3:$CB$10,2,FALSE))</f>
        <v>#VALUE!</v>
      </c>
      <c r="D1440" s="61" t="e">
        <f>INDEX(($I$12:$N$1473,$Q$12:$V$1473,$Y$12:$AD$1473),$A1440-VLOOKUP($C$3,$CA$3:$CC$10,3,FALSE)+1,4,VLOOKUP($C$3,$CA$3:$CB$10,2,FALSE))</f>
        <v>#VALUE!</v>
      </c>
      <c r="E1440" s="61" t="e">
        <f>INDEX(($I$12:$N$1473,$Q$12:$V$1473,$Y$12:$AD$1473),$A1440-VLOOKUP($C$3,$CA$3:$CC$10,3,FALSE)+1,5,VLOOKUP($C$3,$CA$3:$CB$10,2,FALSE))</f>
        <v>#VALUE!</v>
      </c>
      <c r="F1440" s="62" t="e">
        <f>INDEX(($I$12:$N$1473,$Q$12:$V$1473,$Y$12:$AD$1473),$A1440-VLOOKUP($C$3,$CA$3:$CC$10,3,FALSE)+1,6,VLOOKUP($C$3,$CA$3:$CB$10,2,FALSE))</f>
        <v>#VALUE!</v>
      </c>
      <c r="G1440" s="30"/>
      <c r="H1440" s="26" t="e">
        <f t="shared" si="154"/>
        <v>#VALUE!</v>
      </c>
      <c r="P1440" s="26" t="e">
        <f t="shared" si="155"/>
        <v>#VALUE!</v>
      </c>
      <c r="X1440" s="26" t="e">
        <f t="shared" si="156"/>
        <v>#VALUE!</v>
      </c>
      <c r="AF1440" s="26" t="e">
        <f t="shared" si="157"/>
        <v>#VALUE!</v>
      </c>
      <c r="AN1440" s="26" t="e">
        <f t="shared" si="158"/>
        <v>#VALUE!</v>
      </c>
      <c r="AV1440" s="26" t="e">
        <f t="shared" si="159"/>
        <v>#VALUE!</v>
      </c>
    </row>
    <row r="1441" spans="1:48" x14ac:dyDescent="0.45">
      <c r="A1441" s="48" t="str">
        <f t="shared" si="160"/>
        <v xml:space="preserve"> </v>
      </c>
      <c r="B1441" s="33"/>
      <c r="C1441" s="61" t="e">
        <f>INDEX(($I$12:$N$1473,$Q$12:$V$1473,$Y$12:$AD$1473),$A1441-VLOOKUP($C$3,$CA$3:$CC$10,3,FALSE)+1,3,VLOOKUP($C$3,$CA$3:$CB$10,2,FALSE))</f>
        <v>#VALUE!</v>
      </c>
      <c r="D1441" s="61" t="e">
        <f>INDEX(($I$12:$N$1473,$Q$12:$V$1473,$Y$12:$AD$1473),$A1441-VLOOKUP($C$3,$CA$3:$CC$10,3,FALSE)+1,4,VLOOKUP($C$3,$CA$3:$CB$10,2,FALSE))</f>
        <v>#VALUE!</v>
      </c>
      <c r="E1441" s="61" t="e">
        <f>INDEX(($I$12:$N$1473,$Q$12:$V$1473,$Y$12:$AD$1473),$A1441-VLOOKUP($C$3,$CA$3:$CC$10,3,FALSE)+1,5,VLOOKUP($C$3,$CA$3:$CB$10,2,FALSE))</f>
        <v>#VALUE!</v>
      </c>
      <c r="F1441" s="62" t="e">
        <f>INDEX(($I$12:$N$1473,$Q$12:$V$1473,$Y$12:$AD$1473),$A1441-VLOOKUP($C$3,$CA$3:$CC$10,3,FALSE)+1,6,VLOOKUP($C$3,$CA$3:$CB$10,2,FALSE))</f>
        <v>#VALUE!</v>
      </c>
      <c r="G1441" s="30"/>
      <c r="H1441" s="26" t="e">
        <f t="shared" si="154"/>
        <v>#VALUE!</v>
      </c>
      <c r="P1441" s="26" t="e">
        <f t="shared" si="155"/>
        <v>#VALUE!</v>
      </c>
      <c r="X1441" s="26" t="e">
        <f t="shared" si="156"/>
        <v>#VALUE!</v>
      </c>
      <c r="AF1441" s="26" t="e">
        <f t="shared" si="157"/>
        <v>#VALUE!</v>
      </c>
      <c r="AN1441" s="26" t="e">
        <f t="shared" si="158"/>
        <v>#VALUE!</v>
      </c>
      <c r="AV1441" s="26" t="e">
        <f t="shared" si="159"/>
        <v>#VALUE!</v>
      </c>
    </row>
    <row r="1442" spans="1:48" x14ac:dyDescent="0.45">
      <c r="A1442" s="48" t="str">
        <f t="shared" si="160"/>
        <v xml:space="preserve"> </v>
      </c>
      <c r="B1442" s="33"/>
      <c r="C1442" s="61" t="e">
        <f>INDEX(($I$12:$N$1473,$Q$12:$V$1473,$Y$12:$AD$1473),$A1442-VLOOKUP($C$3,$CA$3:$CC$10,3,FALSE)+1,3,VLOOKUP($C$3,$CA$3:$CB$10,2,FALSE))</f>
        <v>#VALUE!</v>
      </c>
      <c r="D1442" s="61" t="e">
        <f>INDEX(($I$12:$N$1473,$Q$12:$V$1473,$Y$12:$AD$1473),$A1442-VLOOKUP($C$3,$CA$3:$CC$10,3,FALSE)+1,4,VLOOKUP($C$3,$CA$3:$CB$10,2,FALSE))</f>
        <v>#VALUE!</v>
      </c>
      <c r="E1442" s="61" t="e">
        <f>INDEX(($I$12:$N$1473,$Q$12:$V$1473,$Y$12:$AD$1473),$A1442-VLOOKUP($C$3,$CA$3:$CC$10,3,FALSE)+1,5,VLOOKUP($C$3,$CA$3:$CB$10,2,FALSE))</f>
        <v>#VALUE!</v>
      </c>
      <c r="F1442" s="62" t="e">
        <f>INDEX(($I$12:$N$1473,$Q$12:$V$1473,$Y$12:$AD$1473),$A1442-VLOOKUP($C$3,$CA$3:$CC$10,3,FALSE)+1,6,VLOOKUP($C$3,$CA$3:$CB$10,2,FALSE))</f>
        <v>#VALUE!</v>
      </c>
      <c r="G1442" s="30"/>
      <c r="H1442" s="26" t="e">
        <f t="shared" si="154"/>
        <v>#VALUE!</v>
      </c>
      <c r="P1442" s="26" t="e">
        <f t="shared" si="155"/>
        <v>#VALUE!</v>
      </c>
      <c r="X1442" s="26" t="e">
        <f t="shared" si="156"/>
        <v>#VALUE!</v>
      </c>
      <c r="AF1442" s="26" t="e">
        <f t="shared" si="157"/>
        <v>#VALUE!</v>
      </c>
      <c r="AN1442" s="26" t="e">
        <f t="shared" si="158"/>
        <v>#VALUE!</v>
      </c>
      <c r="AV1442" s="26" t="e">
        <f t="shared" si="159"/>
        <v>#VALUE!</v>
      </c>
    </row>
    <row r="1443" spans="1:48" x14ac:dyDescent="0.45">
      <c r="A1443" s="48" t="str">
        <f t="shared" si="160"/>
        <v xml:space="preserve"> </v>
      </c>
      <c r="B1443" s="33"/>
      <c r="C1443" s="61" t="e">
        <f>INDEX(($I$12:$N$1473,$Q$12:$V$1473,$Y$12:$AD$1473),$A1443-VLOOKUP($C$3,$CA$3:$CC$10,3,FALSE)+1,3,VLOOKUP($C$3,$CA$3:$CB$10,2,FALSE))</f>
        <v>#VALUE!</v>
      </c>
      <c r="D1443" s="61" t="e">
        <f>INDEX(($I$12:$N$1473,$Q$12:$V$1473,$Y$12:$AD$1473),$A1443-VLOOKUP($C$3,$CA$3:$CC$10,3,FALSE)+1,4,VLOOKUP($C$3,$CA$3:$CB$10,2,FALSE))</f>
        <v>#VALUE!</v>
      </c>
      <c r="E1443" s="61" t="e">
        <f>INDEX(($I$12:$N$1473,$Q$12:$V$1473,$Y$12:$AD$1473),$A1443-VLOOKUP($C$3,$CA$3:$CC$10,3,FALSE)+1,5,VLOOKUP($C$3,$CA$3:$CB$10,2,FALSE))</f>
        <v>#VALUE!</v>
      </c>
      <c r="F1443" s="62" t="e">
        <f>INDEX(($I$12:$N$1473,$Q$12:$V$1473,$Y$12:$AD$1473),$A1443-VLOOKUP($C$3,$CA$3:$CC$10,3,FALSE)+1,6,VLOOKUP($C$3,$CA$3:$CB$10,2,FALSE))</f>
        <v>#VALUE!</v>
      </c>
      <c r="G1443" s="30"/>
      <c r="H1443" s="26" t="e">
        <f t="shared" si="154"/>
        <v>#VALUE!</v>
      </c>
      <c r="P1443" s="26" t="e">
        <f t="shared" si="155"/>
        <v>#VALUE!</v>
      </c>
      <c r="X1443" s="26" t="e">
        <f t="shared" si="156"/>
        <v>#VALUE!</v>
      </c>
      <c r="AF1443" s="26" t="e">
        <f t="shared" si="157"/>
        <v>#VALUE!</v>
      </c>
      <c r="AN1443" s="26" t="e">
        <f t="shared" si="158"/>
        <v>#VALUE!</v>
      </c>
      <c r="AV1443" s="26" t="e">
        <f t="shared" si="159"/>
        <v>#VALUE!</v>
      </c>
    </row>
    <row r="1444" spans="1:48" x14ac:dyDescent="0.45">
      <c r="A1444" s="48" t="str">
        <f t="shared" si="160"/>
        <v xml:space="preserve"> </v>
      </c>
      <c r="B1444" s="33"/>
      <c r="C1444" s="61" t="e">
        <f>INDEX(($I$12:$N$1473,$Q$12:$V$1473,$Y$12:$AD$1473),$A1444-VLOOKUP($C$3,$CA$3:$CC$10,3,FALSE)+1,3,VLOOKUP($C$3,$CA$3:$CB$10,2,FALSE))</f>
        <v>#VALUE!</v>
      </c>
      <c r="D1444" s="61" t="e">
        <f>INDEX(($I$12:$N$1473,$Q$12:$V$1473,$Y$12:$AD$1473),$A1444-VLOOKUP($C$3,$CA$3:$CC$10,3,FALSE)+1,4,VLOOKUP($C$3,$CA$3:$CB$10,2,FALSE))</f>
        <v>#VALUE!</v>
      </c>
      <c r="E1444" s="61" t="e">
        <f>INDEX(($I$12:$N$1473,$Q$12:$V$1473,$Y$12:$AD$1473),$A1444-VLOOKUP($C$3,$CA$3:$CC$10,3,FALSE)+1,5,VLOOKUP($C$3,$CA$3:$CB$10,2,FALSE))</f>
        <v>#VALUE!</v>
      </c>
      <c r="F1444" s="62" t="e">
        <f>INDEX(($I$12:$N$1473,$Q$12:$V$1473,$Y$12:$AD$1473),$A1444-VLOOKUP($C$3,$CA$3:$CC$10,3,FALSE)+1,6,VLOOKUP($C$3,$CA$3:$CB$10,2,FALSE))</f>
        <v>#VALUE!</v>
      </c>
      <c r="G1444" s="30"/>
      <c r="H1444" s="26" t="e">
        <f t="shared" si="154"/>
        <v>#VALUE!</v>
      </c>
      <c r="P1444" s="26" t="e">
        <f t="shared" si="155"/>
        <v>#VALUE!</v>
      </c>
      <c r="X1444" s="26" t="e">
        <f t="shared" si="156"/>
        <v>#VALUE!</v>
      </c>
      <c r="AF1444" s="26" t="e">
        <f t="shared" si="157"/>
        <v>#VALUE!</v>
      </c>
      <c r="AN1444" s="26" t="e">
        <f t="shared" si="158"/>
        <v>#VALUE!</v>
      </c>
      <c r="AV1444" s="26" t="e">
        <f t="shared" si="159"/>
        <v>#VALUE!</v>
      </c>
    </row>
    <row r="1445" spans="1:48" x14ac:dyDescent="0.45">
      <c r="A1445" s="48" t="str">
        <f t="shared" si="160"/>
        <v xml:space="preserve"> </v>
      </c>
      <c r="B1445" s="33"/>
      <c r="C1445" s="61" t="e">
        <f>INDEX(($I$12:$N$1473,$Q$12:$V$1473,$Y$12:$AD$1473),$A1445-VLOOKUP($C$3,$CA$3:$CC$10,3,FALSE)+1,3,VLOOKUP($C$3,$CA$3:$CB$10,2,FALSE))</f>
        <v>#VALUE!</v>
      </c>
      <c r="D1445" s="61" t="e">
        <f>INDEX(($I$12:$N$1473,$Q$12:$V$1473,$Y$12:$AD$1473),$A1445-VLOOKUP($C$3,$CA$3:$CC$10,3,FALSE)+1,4,VLOOKUP($C$3,$CA$3:$CB$10,2,FALSE))</f>
        <v>#VALUE!</v>
      </c>
      <c r="E1445" s="61" t="e">
        <f>INDEX(($I$12:$N$1473,$Q$12:$V$1473,$Y$12:$AD$1473),$A1445-VLOOKUP($C$3,$CA$3:$CC$10,3,FALSE)+1,5,VLOOKUP($C$3,$CA$3:$CB$10,2,FALSE))</f>
        <v>#VALUE!</v>
      </c>
      <c r="F1445" s="62" t="e">
        <f>INDEX(($I$12:$N$1473,$Q$12:$V$1473,$Y$12:$AD$1473),$A1445-VLOOKUP($C$3,$CA$3:$CC$10,3,FALSE)+1,6,VLOOKUP($C$3,$CA$3:$CB$10,2,FALSE))</f>
        <v>#VALUE!</v>
      </c>
      <c r="G1445" s="30"/>
      <c r="H1445" s="26" t="e">
        <f t="shared" si="154"/>
        <v>#VALUE!</v>
      </c>
      <c r="P1445" s="26" t="e">
        <f t="shared" si="155"/>
        <v>#VALUE!</v>
      </c>
      <c r="X1445" s="26" t="e">
        <f t="shared" si="156"/>
        <v>#VALUE!</v>
      </c>
      <c r="AF1445" s="26" t="e">
        <f t="shared" si="157"/>
        <v>#VALUE!</v>
      </c>
      <c r="AN1445" s="26" t="e">
        <f t="shared" si="158"/>
        <v>#VALUE!</v>
      </c>
      <c r="AV1445" s="26" t="e">
        <f t="shared" si="159"/>
        <v>#VALUE!</v>
      </c>
    </row>
    <row r="1446" spans="1:48" x14ac:dyDescent="0.45">
      <c r="A1446" s="48" t="str">
        <f t="shared" si="160"/>
        <v xml:space="preserve"> </v>
      </c>
      <c r="B1446" s="33"/>
      <c r="C1446" s="61" t="e">
        <f>INDEX(($I$12:$N$1473,$Q$12:$V$1473,$Y$12:$AD$1473),$A1446-VLOOKUP($C$3,$CA$3:$CC$10,3,FALSE)+1,3,VLOOKUP($C$3,$CA$3:$CB$10,2,FALSE))</f>
        <v>#VALUE!</v>
      </c>
      <c r="D1446" s="61" t="e">
        <f>INDEX(($I$12:$N$1473,$Q$12:$V$1473,$Y$12:$AD$1473),$A1446-VLOOKUP($C$3,$CA$3:$CC$10,3,FALSE)+1,4,VLOOKUP($C$3,$CA$3:$CB$10,2,FALSE))</f>
        <v>#VALUE!</v>
      </c>
      <c r="E1446" s="61" t="e">
        <f>INDEX(($I$12:$N$1473,$Q$12:$V$1473,$Y$12:$AD$1473),$A1446-VLOOKUP($C$3,$CA$3:$CC$10,3,FALSE)+1,5,VLOOKUP($C$3,$CA$3:$CB$10,2,FALSE))</f>
        <v>#VALUE!</v>
      </c>
      <c r="F1446" s="62" t="e">
        <f>INDEX(($I$12:$N$1473,$Q$12:$V$1473,$Y$12:$AD$1473),$A1446-VLOOKUP($C$3,$CA$3:$CC$10,3,FALSE)+1,6,VLOOKUP($C$3,$CA$3:$CB$10,2,FALSE))</f>
        <v>#VALUE!</v>
      </c>
      <c r="G1446" s="30"/>
      <c r="H1446" s="26" t="e">
        <f t="shared" si="154"/>
        <v>#VALUE!</v>
      </c>
      <c r="P1446" s="26" t="e">
        <f t="shared" si="155"/>
        <v>#VALUE!</v>
      </c>
      <c r="X1446" s="26" t="e">
        <f t="shared" si="156"/>
        <v>#VALUE!</v>
      </c>
      <c r="AF1446" s="26" t="e">
        <f t="shared" si="157"/>
        <v>#VALUE!</v>
      </c>
      <c r="AN1446" s="26" t="e">
        <f t="shared" si="158"/>
        <v>#VALUE!</v>
      </c>
      <c r="AV1446" s="26" t="e">
        <f t="shared" si="159"/>
        <v>#VALUE!</v>
      </c>
    </row>
    <row r="1447" spans="1:48" x14ac:dyDescent="0.45">
      <c r="A1447" s="48" t="str">
        <f t="shared" si="160"/>
        <v xml:space="preserve"> </v>
      </c>
      <c r="B1447" s="33"/>
      <c r="C1447" s="61" t="e">
        <f>INDEX(($I$12:$N$1473,$Q$12:$V$1473,$Y$12:$AD$1473),$A1447-VLOOKUP($C$3,$CA$3:$CC$10,3,FALSE)+1,3,VLOOKUP($C$3,$CA$3:$CB$10,2,FALSE))</f>
        <v>#VALUE!</v>
      </c>
      <c r="D1447" s="61" t="e">
        <f>INDEX(($I$12:$N$1473,$Q$12:$V$1473,$Y$12:$AD$1473),$A1447-VLOOKUP($C$3,$CA$3:$CC$10,3,FALSE)+1,4,VLOOKUP($C$3,$CA$3:$CB$10,2,FALSE))</f>
        <v>#VALUE!</v>
      </c>
      <c r="E1447" s="61" t="e">
        <f>INDEX(($I$12:$N$1473,$Q$12:$V$1473,$Y$12:$AD$1473),$A1447-VLOOKUP($C$3,$CA$3:$CC$10,3,FALSE)+1,5,VLOOKUP($C$3,$CA$3:$CB$10,2,FALSE))</f>
        <v>#VALUE!</v>
      </c>
      <c r="F1447" s="62" t="e">
        <f>INDEX(($I$12:$N$1473,$Q$12:$V$1473,$Y$12:$AD$1473),$A1447-VLOOKUP($C$3,$CA$3:$CC$10,3,FALSE)+1,6,VLOOKUP($C$3,$CA$3:$CB$10,2,FALSE))</f>
        <v>#VALUE!</v>
      </c>
      <c r="G1447" s="30"/>
      <c r="H1447" s="26" t="e">
        <f t="shared" si="154"/>
        <v>#VALUE!</v>
      </c>
      <c r="P1447" s="26" t="e">
        <f t="shared" si="155"/>
        <v>#VALUE!</v>
      </c>
      <c r="X1447" s="26" t="e">
        <f t="shared" si="156"/>
        <v>#VALUE!</v>
      </c>
      <c r="AF1447" s="26" t="e">
        <f t="shared" si="157"/>
        <v>#VALUE!</v>
      </c>
      <c r="AN1447" s="26" t="e">
        <f t="shared" si="158"/>
        <v>#VALUE!</v>
      </c>
      <c r="AV1447" s="26" t="e">
        <f t="shared" si="159"/>
        <v>#VALUE!</v>
      </c>
    </row>
    <row r="1448" spans="1:48" x14ac:dyDescent="0.45">
      <c r="A1448" s="48" t="str">
        <f t="shared" si="160"/>
        <v xml:space="preserve"> </v>
      </c>
      <c r="B1448" s="33"/>
      <c r="C1448" s="61" t="e">
        <f>INDEX(($I$12:$N$1473,$Q$12:$V$1473,$Y$12:$AD$1473),$A1448-VLOOKUP($C$3,$CA$3:$CC$10,3,FALSE)+1,3,VLOOKUP($C$3,$CA$3:$CB$10,2,FALSE))</f>
        <v>#VALUE!</v>
      </c>
      <c r="D1448" s="61" t="e">
        <f>INDEX(($I$12:$N$1473,$Q$12:$V$1473,$Y$12:$AD$1473),$A1448-VLOOKUP($C$3,$CA$3:$CC$10,3,FALSE)+1,4,VLOOKUP($C$3,$CA$3:$CB$10,2,FALSE))</f>
        <v>#VALUE!</v>
      </c>
      <c r="E1448" s="61" t="e">
        <f>INDEX(($I$12:$N$1473,$Q$12:$V$1473,$Y$12:$AD$1473),$A1448-VLOOKUP($C$3,$CA$3:$CC$10,3,FALSE)+1,5,VLOOKUP($C$3,$CA$3:$CB$10,2,FALSE))</f>
        <v>#VALUE!</v>
      </c>
      <c r="F1448" s="62" t="e">
        <f>INDEX(($I$12:$N$1473,$Q$12:$V$1473,$Y$12:$AD$1473),$A1448-VLOOKUP($C$3,$CA$3:$CC$10,3,FALSE)+1,6,VLOOKUP($C$3,$CA$3:$CB$10,2,FALSE))</f>
        <v>#VALUE!</v>
      </c>
      <c r="G1448" s="30"/>
      <c r="H1448" s="26" t="e">
        <f t="shared" si="154"/>
        <v>#VALUE!</v>
      </c>
      <c r="P1448" s="26" t="e">
        <f t="shared" si="155"/>
        <v>#VALUE!</v>
      </c>
      <c r="X1448" s="26" t="e">
        <f t="shared" si="156"/>
        <v>#VALUE!</v>
      </c>
      <c r="AF1448" s="26" t="e">
        <f t="shared" si="157"/>
        <v>#VALUE!</v>
      </c>
      <c r="AN1448" s="26" t="e">
        <f t="shared" si="158"/>
        <v>#VALUE!</v>
      </c>
      <c r="AV1448" s="26" t="e">
        <f t="shared" si="159"/>
        <v>#VALUE!</v>
      </c>
    </row>
    <row r="1449" spans="1:48" x14ac:dyDescent="0.45">
      <c r="A1449" s="48" t="str">
        <f t="shared" si="160"/>
        <v xml:space="preserve"> </v>
      </c>
      <c r="B1449" s="33"/>
      <c r="C1449" s="61" t="e">
        <f>INDEX(($I$12:$N$1473,$Q$12:$V$1473,$Y$12:$AD$1473),$A1449-VLOOKUP($C$3,$CA$3:$CC$10,3,FALSE)+1,3,VLOOKUP($C$3,$CA$3:$CB$10,2,FALSE))</f>
        <v>#VALUE!</v>
      </c>
      <c r="D1449" s="61" t="e">
        <f>INDEX(($I$12:$N$1473,$Q$12:$V$1473,$Y$12:$AD$1473),$A1449-VLOOKUP($C$3,$CA$3:$CC$10,3,FALSE)+1,4,VLOOKUP($C$3,$CA$3:$CB$10,2,FALSE))</f>
        <v>#VALUE!</v>
      </c>
      <c r="E1449" s="61" t="e">
        <f>INDEX(($I$12:$N$1473,$Q$12:$V$1473,$Y$12:$AD$1473),$A1449-VLOOKUP($C$3,$CA$3:$CC$10,3,FALSE)+1,5,VLOOKUP($C$3,$CA$3:$CB$10,2,FALSE))</f>
        <v>#VALUE!</v>
      </c>
      <c r="F1449" s="62" t="e">
        <f>INDEX(($I$12:$N$1473,$Q$12:$V$1473,$Y$12:$AD$1473),$A1449-VLOOKUP($C$3,$CA$3:$CC$10,3,FALSE)+1,6,VLOOKUP($C$3,$CA$3:$CB$10,2,FALSE))</f>
        <v>#VALUE!</v>
      </c>
      <c r="G1449" s="30"/>
      <c r="H1449" s="26" t="e">
        <f t="shared" si="154"/>
        <v>#VALUE!</v>
      </c>
      <c r="P1449" s="26" t="e">
        <f t="shared" si="155"/>
        <v>#VALUE!</v>
      </c>
      <c r="X1449" s="26" t="e">
        <f t="shared" si="156"/>
        <v>#VALUE!</v>
      </c>
      <c r="AF1449" s="26" t="e">
        <f t="shared" si="157"/>
        <v>#VALUE!</v>
      </c>
      <c r="AN1449" s="26" t="e">
        <f t="shared" si="158"/>
        <v>#VALUE!</v>
      </c>
      <c r="AV1449" s="26" t="e">
        <f t="shared" si="159"/>
        <v>#VALUE!</v>
      </c>
    </row>
    <row r="1450" spans="1:48" x14ac:dyDescent="0.45">
      <c r="A1450" s="48" t="str">
        <f t="shared" si="160"/>
        <v xml:space="preserve"> </v>
      </c>
      <c r="B1450" s="33"/>
      <c r="C1450" s="61" t="e">
        <f>INDEX(($I$12:$N$1473,$Q$12:$V$1473,$Y$12:$AD$1473),$A1450-VLOOKUP($C$3,$CA$3:$CC$10,3,FALSE)+1,3,VLOOKUP($C$3,$CA$3:$CB$10,2,FALSE))</f>
        <v>#VALUE!</v>
      </c>
      <c r="D1450" s="61" t="e">
        <f>INDEX(($I$12:$N$1473,$Q$12:$V$1473,$Y$12:$AD$1473),$A1450-VLOOKUP($C$3,$CA$3:$CC$10,3,FALSE)+1,4,VLOOKUP($C$3,$CA$3:$CB$10,2,FALSE))</f>
        <v>#VALUE!</v>
      </c>
      <c r="E1450" s="61" t="e">
        <f>INDEX(($I$12:$N$1473,$Q$12:$V$1473,$Y$12:$AD$1473),$A1450-VLOOKUP($C$3,$CA$3:$CC$10,3,FALSE)+1,5,VLOOKUP($C$3,$CA$3:$CB$10,2,FALSE))</f>
        <v>#VALUE!</v>
      </c>
      <c r="F1450" s="62" t="e">
        <f>INDEX(($I$12:$N$1473,$Q$12:$V$1473,$Y$12:$AD$1473),$A1450-VLOOKUP($C$3,$CA$3:$CC$10,3,FALSE)+1,6,VLOOKUP($C$3,$CA$3:$CB$10,2,FALSE))</f>
        <v>#VALUE!</v>
      </c>
      <c r="G1450" s="30"/>
      <c r="H1450" s="26" t="e">
        <f t="shared" si="154"/>
        <v>#VALUE!</v>
      </c>
      <c r="P1450" s="26" t="e">
        <f t="shared" si="155"/>
        <v>#VALUE!</v>
      </c>
      <c r="X1450" s="26" t="e">
        <f t="shared" si="156"/>
        <v>#VALUE!</v>
      </c>
      <c r="AF1450" s="26" t="e">
        <f t="shared" si="157"/>
        <v>#VALUE!</v>
      </c>
      <c r="AN1450" s="26" t="e">
        <f t="shared" si="158"/>
        <v>#VALUE!</v>
      </c>
      <c r="AV1450" s="26" t="e">
        <f t="shared" si="159"/>
        <v>#VALUE!</v>
      </c>
    </row>
    <row r="1451" spans="1:48" x14ac:dyDescent="0.45">
      <c r="A1451" s="48" t="str">
        <f t="shared" si="160"/>
        <v xml:space="preserve"> </v>
      </c>
      <c r="B1451" s="33"/>
      <c r="C1451" s="61" t="e">
        <f>INDEX(($I$12:$N$1473,$Q$12:$V$1473,$Y$12:$AD$1473),$A1451-VLOOKUP($C$3,$CA$3:$CC$10,3,FALSE)+1,3,VLOOKUP($C$3,$CA$3:$CB$10,2,FALSE))</f>
        <v>#VALUE!</v>
      </c>
      <c r="D1451" s="61" t="e">
        <f>INDEX(($I$12:$N$1473,$Q$12:$V$1473,$Y$12:$AD$1473),$A1451-VLOOKUP($C$3,$CA$3:$CC$10,3,FALSE)+1,4,VLOOKUP($C$3,$CA$3:$CB$10,2,FALSE))</f>
        <v>#VALUE!</v>
      </c>
      <c r="E1451" s="61" t="e">
        <f>INDEX(($I$12:$N$1473,$Q$12:$V$1473,$Y$12:$AD$1473),$A1451-VLOOKUP($C$3,$CA$3:$CC$10,3,FALSE)+1,5,VLOOKUP($C$3,$CA$3:$CB$10,2,FALSE))</f>
        <v>#VALUE!</v>
      </c>
      <c r="F1451" s="62" t="e">
        <f>INDEX(($I$12:$N$1473,$Q$12:$V$1473,$Y$12:$AD$1473),$A1451-VLOOKUP($C$3,$CA$3:$CC$10,3,FALSE)+1,6,VLOOKUP($C$3,$CA$3:$CB$10,2,FALSE))</f>
        <v>#VALUE!</v>
      </c>
      <c r="G1451" s="30"/>
      <c r="H1451" s="26" t="e">
        <f t="shared" si="154"/>
        <v>#VALUE!</v>
      </c>
      <c r="P1451" s="26" t="e">
        <f t="shared" si="155"/>
        <v>#VALUE!</v>
      </c>
      <c r="X1451" s="26" t="e">
        <f t="shared" si="156"/>
        <v>#VALUE!</v>
      </c>
      <c r="AF1451" s="26" t="e">
        <f t="shared" si="157"/>
        <v>#VALUE!</v>
      </c>
      <c r="AN1451" s="26" t="e">
        <f t="shared" si="158"/>
        <v>#VALUE!</v>
      </c>
      <c r="AV1451" s="26" t="e">
        <f t="shared" si="159"/>
        <v>#VALUE!</v>
      </c>
    </row>
    <row r="1452" spans="1:48" x14ac:dyDescent="0.45">
      <c r="A1452" s="48" t="str">
        <f t="shared" si="160"/>
        <v xml:space="preserve"> </v>
      </c>
      <c r="B1452" s="33"/>
      <c r="C1452" s="61" t="e">
        <f>INDEX(($I$12:$N$1473,$Q$12:$V$1473,$Y$12:$AD$1473),$A1452-VLOOKUP($C$3,$CA$3:$CC$10,3,FALSE)+1,3,VLOOKUP($C$3,$CA$3:$CB$10,2,FALSE))</f>
        <v>#VALUE!</v>
      </c>
      <c r="D1452" s="61" t="e">
        <f>INDEX(($I$12:$N$1473,$Q$12:$V$1473,$Y$12:$AD$1473),$A1452-VLOOKUP($C$3,$CA$3:$CC$10,3,FALSE)+1,4,VLOOKUP($C$3,$CA$3:$CB$10,2,FALSE))</f>
        <v>#VALUE!</v>
      </c>
      <c r="E1452" s="61" t="e">
        <f>INDEX(($I$12:$N$1473,$Q$12:$V$1473,$Y$12:$AD$1473),$A1452-VLOOKUP($C$3,$CA$3:$CC$10,3,FALSE)+1,5,VLOOKUP($C$3,$CA$3:$CB$10,2,FALSE))</f>
        <v>#VALUE!</v>
      </c>
      <c r="F1452" s="62" t="e">
        <f>INDEX(($I$12:$N$1473,$Q$12:$V$1473,$Y$12:$AD$1473),$A1452-VLOOKUP($C$3,$CA$3:$CC$10,3,FALSE)+1,6,VLOOKUP($C$3,$CA$3:$CB$10,2,FALSE))</f>
        <v>#VALUE!</v>
      </c>
      <c r="G1452" s="30"/>
      <c r="H1452" s="26" t="e">
        <f t="shared" si="154"/>
        <v>#VALUE!</v>
      </c>
      <c r="P1452" s="26" t="e">
        <f t="shared" si="155"/>
        <v>#VALUE!</v>
      </c>
      <c r="X1452" s="26" t="e">
        <f t="shared" si="156"/>
        <v>#VALUE!</v>
      </c>
      <c r="AF1452" s="26" t="e">
        <f t="shared" si="157"/>
        <v>#VALUE!</v>
      </c>
      <c r="AN1452" s="26" t="e">
        <f t="shared" si="158"/>
        <v>#VALUE!</v>
      </c>
      <c r="AV1452" s="26" t="e">
        <f t="shared" si="159"/>
        <v>#VALUE!</v>
      </c>
    </row>
    <row r="1453" spans="1:48" x14ac:dyDescent="0.45">
      <c r="A1453" s="48" t="str">
        <f t="shared" si="160"/>
        <v xml:space="preserve"> </v>
      </c>
      <c r="B1453" s="33"/>
      <c r="C1453" s="61" t="e">
        <f>INDEX(($I$12:$N$1473,$Q$12:$V$1473,$Y$12:$AD$1473),$A1453-VLOOKUP($C$3,$CA$3:$CC$10,3,FALSE)+1,3,VLOOKUP($C$3,$CA$3:$CB$10,2,FALSE))</f>
        <v>#VALUE!</v>
      </c>
      <c r="D1453" s="61" t="e">
        <f>INDEX(($I$12:$N$1473,$Q$12:$V$1473,$Y$12:$AD$1473),$A1453-VLOOKUP($C$3,$CA$3:$CC$10,3,FALSE)+1,4,VLOOKUP($C$3,$CA$3:$CB$10,2,FALSE))</f>
        <v>#VALUE!</v>
      </c>
      <c r="E1453" s="61" t="e">
        <f>INDEX(($I$12:$N$1473,$Q$12:$V$1473,$Y$12:$AD$1473),$A1453-VLOOKUP($C$3,$CA$3:$CC$10,3,FALSE)+1,5,VLOOKUP($C$3,$CA$3:$CB$10,2,FALSE))</f>
        <v>#VALUE!</v>
      </c>
      <c r="F1453" s="62" t="e">
        <f>INDEX(($I$12:$N$1473,$Q$12:$V$1473,$Y$12:$AD$1473),$A1453-VLOOKUP($C$3,$CA$3:$CC$10,3,FALSE)+1,6,VLOOKUP($C$3,$CA$3:$CB$10,2,FALSE))</f>
        <v>#VALUE!</v>
      </c>
      <c r="G1453" s="30"/>
      <c r="H1453" s="26" t="e">
        <f t="shared" si="154"/>
        <v>#VALUE!</v>
      </c>
      <c r="P1453" s="26" t="e">
        <f t="shared" si="155"/>
        <v>#VALUE!</v>
      </c>
      <c r="X1453" s="26" t="e">
        <f t="shared" si="156"/>
        <v>#VALUE!</v>
      </c>
      <c r="AF1453" s="26" t="e">
        <f t="shared" si="157"/>
        <v>#VALUE!</v>
      </c>
      <c r="AN1453" s="26" t="e">
        <f t="shared" si="158"/>
        <v>#VALUE!</v>
      </c>
      <c r="AV1453" s="26" t="e">
        <f t="shared" si="159"/>
        <v>#VALUE!</v>
      </c>
    </row>
    <row r="1454" spans="1:48" x14ac:dyDescent="0.45">
      <c r="A1454" s="48" t="str">
        <f t="shared" si="160"/>
        <v xml:space="preserve"> </v>
      </c>
      <c r="B1454" s="33"/>
      <c r="C1454" s="61" t="e">
        <f>INDEX(($I$12:$N$1473,$Q$12:$V$1473,$Y$12:$AD$1473),$A1454-VLOOKUP($C$3,$CA$3:$CC$10,3,FALSE)+1,3,VLOOKUP($C$3,$CA$3:$CB$10,2,FALSE))</f>
        <v>#VALUE!</v>
      </c>
      <c r="D1454" s="61" t="e">
        <f>INDEX(($I$12:$N$1473,$Q$12:$V$1473,$Y$12:$AD$1473),$A1454-VLOOKUP($C$3,$CA$3:$CC$10,3,FALSE)+1,4,VLOOKUP($C$3,$CA$3:$CB$10,2,FALSE))</f>
        <v>#VALUE!</v>
      </c>
      <c r="E1454" s="61" t="e">
        <f>INDEX(($I$12:$N$1473,$Q$12:$V$1473,$Y$12:$AD$1473),$A1454-VLOOKUP($C$3,$CA$3:$CC$10,3,FALSE)+1,5,VLOOKUP($C$3,$CA$3:$CB$10,2,FALSE))</f>
        <v>#VALUE!</v>
      </c>
      <c r="F1454" s="62" t="e">
        <f>INDEX(($I$12:$N$1473,$Q$12:$V$1473,$Y$12:$AD$1473),$A1454-VLOOKUP($C$3,$CA$3:$CC$10,3,FALSE)+1,6,VLOOKUP($C$3,$CA$3:$CB$10,2,FALSE))</f>
        <v>#VALUE!</v>
      </c>
      <c r="G1454" s="30"/>
      <c r="H1454" s="26" t="e">
        <f t="shared" si="154"/>
        <v>#VALUE!</v>
      </c>
      <c r="P1454" s="26" t="e">
        <f t="shared" si="155"/>
        <v>#VALUE!</v>
      </c>
      <c r="X1454" s="26" t="e">
        <f t="shared" si="156"/>
        <v>#VALUE!</v>
      </c>
      <c r="AF1454" s="26" t="e">
        <f t="shared" si="157"/>
        <v>#VALUE!</v>
      </c>
      <c r="AN1454" s="26" t="e">
        <f t="shared" si="158"/>
        <v>#VALUE!</v>
      </c>
      <c r="AV1454" s="26" t="e">
        <f t="shared" si="159"/>
        <v>#VALUE!</v>
      </c>
    </row>
    <row r="1455" spans="1:48" x14ac:dyDescent="0.45">
      <c r="A1455" s="48" t="str">
        <f t="shared" si="160"/>
        <v xml:space="preserve"> </v>
      </c>
      <c r="B1455" s="33"/>
      <c r="C1455" s="61" t="e">
        <f>INDEX(($I$12:$N$1473,$Q$12:$V$1473,$Y$12:$AD$1473),$A1455-VLOOKUP($C$3,$CA$3:$CC$10,3,FALSE)+1,3,VLOOKUP($C$3,$CA$3:$CB$10,2,FALSE))</f>
        <v>#VALUE!</v>
      </c>
      <c r="D1455" s="61" t="e">
        <f>INDEX(($I$12:$N$1473,$Q$12:$V$1473,$Y$12:$AD$1473),$A1455-VLOOKUP($C$3,$CA$3:$CC$10,3,FALSE)+1,4,VLOOKUP($C$3,$CA$3:$CB$10,2,FALSE))</f>
        <v>#VALUE!</v>
      </c>
      <c r="E1455" s="61" t="e">
        <f>INDEX(($I$12:$N$1473,$Q$12:$V$1473,$Y$12:$AD$1473),$A1455-VLOOKUP($C$3,$CA$3:$CC$10,3,FALSE)+1,5,VLOOKUP($C$3,$CA$3:$CB$10,2,FALSE))</f>
        <v>#VALUE!</v>
      </c>
      <c r="F1455" s="62" t="e">
        <f>INDEX(($I$12:$N$1473,$Q$12:$V$1473,$Y$12:$AD$1473),$A1455-VLOOKUP($C$3,$CA$3:$CC$10,3,FALSE)+1,6,VLOOKUP($C$3,$CA$3:$CB$10,2,FALSE))</f>
        <v>#VALUE!</v>
      </c>
      <c r="G1455" s="30"/>
      <c r="H1455" s="26" t="e">
        <f t="shared" si="154"/>
        <v>#VALUE!</v>
      </c>
      <c r="P1455" s="26" t="e">
        <f t="shared" si="155"/>
        <v>#VALUE!</v>
      </c>
      <c r="X1455" s="26" t="e">
        <f t="shared" si="156"/>
        <v>#VALUE!</v>
      </c>
      <c r="AF1455" s="26" t="e">
        <f t="shared" si="157"/>
        <v>#VALUE!</v>
      </c>
      <c r="AN1455" s="26" t="e">
        <f t="shared" si="158"/>
        <v>#VALUE!</v>
      </c>
      <c r="AV1455" s="26" t="e">
        <f t="shared" si="159"/>
        <v>#VALUE!</v>
      </c>
    </row>
    <row r="1456" spans="1:48" x14ac:dyDescent="0.45">
      <c r="A1456" s="48" t="str">
        <f t="shared" si="160"/>
        <v xml:space="preserve"> </v>
      </c>
      <c r="B1456" s="33"/>
      <c r="C1456" s="61" t="e">
        <f>INDEX(($I$12:$N$1473,$Q$12:$V$1473,$Y$12:$AD$1473),$A1456-VLOOKUP($C$3,$CA$3:$CC$10,3,FALSE)+1,3,VLOOKUP($C$3,$CA$3:$CB$10,2,FALSE))</f>
        <v>#VALUE!</v>
      </c>
      <c r="D1456" s="61" t="e">
        <f>INDEX(($I$12:$N$1473,$Q$12:$V$1473,$Y$12:$AD$1473),$A1456-VLOOKUP($C$3,$CA$3:$CC$10,3,FALSE)+1,4,VLOOKUP($C$3,$CA$3:$CB$10,2,FALSE))</f>
        <v>#VALUE!</v>
      </c>
      <c r="E1456" s="61" t="e">
        <f>INDEX(($I$12:$N$1473,$Q$12:$V$1473,$Y$12:$AD$1473),$A1456-VLOOKUP($C$3,$CA$3:$CC$10,3,FALSE)+1,5,VLOOKUP($C$3,$CA$3:$CB$10,2,FALSE))</f>
        <v>#VALUE!</v>
      </c>
      <c r="F1456" s="62" t="e">
        <f>INDEX(($I$12:$N$1473,$Q$12:$V$1473,$Y$12:$AD$1473),$A1456-VLOOKUP($C$3,$CA$3:$CC$10,3,FALSE)+1,6,VLOOKUP($C$3,$CA$3:$CB$10,2,FALSE))</f>
        <v>#VALUE!</v>
      </c>
      <c r="G1456" s="30"/>
      <c r="H1456" s="26" t="e">
        <f t="shared" si="154"/>
        <v>#VALUE!</v>
      </c>
      <c r="P1456" s="26" t="e">
        <f t="shared" si="155"/>
        <v>#VALUE!</v>
      </c>
      <c r="X1456" s="26" t="e">
        <f t="shared" si="156"/>
        <v>#VALUE!</v>
      </c>
      <c r="AF1456" s="26" t="e">
        <f t="shared" si="157"/>
        <v>#VALUE!</v>
      </c>
      <c r="AN1456" s="26" t="e">
        <f t="shared" si="158"/>
        <v>#VALUE!</v>
      </c>
      <c r="AV1456" s="26" t="e">
        <f t="shared" si="159"/>
        <v>#VALUE!</v>
      </c>
    </row>
    <row r="1457" spans="1:48" x14ac:dyDescent="0.45">
      <c r="A1457" s="48" t="str">
        <f t="shared" si="160"/>
        <v xml:space="preserve"> </v>
      </c>
      <c r="B1457" s="33"/>
      <c r="C1457" s="61" t="e">
        <f>INDEX(($I$12:$N$1473,$Q$12:$V$1473,$Y$12:$AD$1473),$A1457-VLOOKUP($C$3,$CA$3:$CC$10,3,FALSE)+1,3,VLOOKUP($C$3,$CA$3:$CB$10,2,FALSE))</f>
        <v>#VALUE!</v>
      </c>
      <c r="D1457" s="61" t="e">
        <f>INDEX(($I$12:$N$1473,$Q$12:$V$1473,$Y$12:$AD$1473),$A1457-VLOOKUP($C$3,$CA$3:$CC$10,3,FALSE)+1,4,VLOOKUP($C$3,$CA$3:$CB$10,2,FALSE))</f>
        <v>#VALUE!</v>
      </c>
      <c r="E1457" s="61" t="e">
        <f>INDEX(($I$12:$N$1473,$Q$12:$V$1473,$Y$12:$AD$1473),$A1457-VLOOKUP($C$3,$CA$3:$CC$10,3,FALSE)+1,5,VLOOKUP($C$3,$CA$3:$CB$10,2,FALSE))</f>
        <v>#VALUE!</v>
      </c>
      <c r="F1457" s="62" t="e">
        <f>INDEX(($I$12:$N$1473,$Q$12:$V$1473,$Y$12:$AD$1473),$A1457-VLOOKUP($C$3,$CA$3:$CC$10,3,FALSE)+1,6,VLOOKUP($C$3,$CA$3:$CB$10,2,FALSE))</f>
        <v>#VALUE!</v>
      </c>
      <c r="G1457" s="30"/>
      <c r="H1457" s="26" t="e">
        <f t="shared" si="154"/>
        <v>#VALUE!</v>
      </c>
      <c r="P1457" s="26" t="e">
        <f t="shared" si="155"/>
        <v>#VALUE!</v>
      </c>
      <c r="X1457" s="26" t="e">
        <f t="shared" si="156"/>
        <v>#VALUE!</v>
      </c>
      <c r="AF1457" s="26" t="e">
        <f t="shared" si="157"/>
        <v>#VALUE!</v>
      </c>
      <c r="AN1457" s="26" t="e">
        <f t="shared" si="158"/>
        <v>#VALUE!</v>
      </c>
      <c r="AV1457" s="26" t="e">
        <f t="shared" si="159"/>
        <v>#VALUE!</v>
      </c>
    </row>
    <row r="1458" spans="1:48" x14ac:dyDescent="0.45">
      <c r="A1458" s="48" t="str">
        <f t="shared" si="160"/>
        <v xml:space="preserve"> </v>
      </c>
      <c r="B1458" s="33"/>
      <c r="C1458" s="61" t="e">
        <f>INDEX(($I$12:$N$1473,$Q$12:$V$1473,$Y$12:$AD$1473),$A1458-VLOOKUP($C$3,$CA$3:$CC$10,3,FALSE)+1,3,VLOOKUP($C$3,$CA$3:$CB$10,2,FALSE))</f>
        <v>#VALUE!</v>
      </c>
      <c r="D1458" s="61" t="e">
        <f>INDEX(($I$12:$N$1473,$Q$12:$V$1473,$Y$12:$AD$1473),$A1458-VLOOKUP($C$3,$CA$3:$CC$10,3,FALSE)+1,4,VLOOKUP($C$3,$CA$3:$CB$10,2,FALSE))</f>
        <v>#VALUE!</v>
      </c>
      <c r="E1458" s="61" t="e">
        <f>INDEX(($I$12:$N$1473,$Q$12:$V$1473,$Y$12:$AD$1473),$A1458-VLOOKUP($C$3,$CA$3:$CC$10,3,FALSE)+1,5,VLOOKUP($C$3,$CA$3:$CB$10,2,FALSE))</f>
        <v>#VALUE!</v>
      </c>
      <c r="F1458" s="62" t="e">
        <f>INDEX(($I$12:$N$1473,$Q$12:$V$1473,$Y$12:$AD$1473),$A1458-VLOOKUP($C$3,$CA$3:$CC$10,3,FALSE)+1,6,VLOOKUP($C$3,$CA$3:$CB$10,2,FALSE))</f>
        <v>#VALUE!</v>
      </c>
      <c r="G1458" s="30"/>
      <c r="H1458" s="26" t="e">
        <f t="shared" si="154"/>
        <v>#VALUE!</v>
      </c>
      <c r="P1458" s="26" t="e">
        <f t="shared" si="155"/>
        <v>#VALUE!</v>
      </c>
      <c r="X1458" s="26" t="e">
        <f t="shared" si="156"/>
        <v>#VALUE!</v>
      </c>
      <c r="AF1458" s="26" t="e">
        <f t="shared" si="157"/>
        <v>#VALUE!</v>
      </c>
      <c r="AN1458" s="26" t="e">
        <f t="shared" si="158"/>
        <v>#VALUE!</v>
      </c>
      <c r="AV1458" s="26" t="e">
        <f t="shared" si="159"/>
        <v>#VALUE!</v>
      </c>
    </row>
    <row r="1459" spans="1:48" x14ac:dyDescent="0.45">
      <c r="A1459" s="48" t="str">
        <f t="shared" si="160"/>
        <v xml:space="preserve"> </v>
      </c>
      <c r="B1459" s="33"/>
      <c r="C1459" s="61" t="e">
        <f>INDEX(($I$12:$N$1473,$Q$12:$V$1473,$Y$12:$AD$1473),$A1459-VLOOKUP($C$3,$CA$3:$CC$10,3,FALSE)+1,3,VLOOKUP($C$3,$CA$3:$CB$10,2,FALSE))</f>
        <v>#VALUE!</v>
      </c>
      <c r="D1459" s="61" t="e">
        <f>INDEX(($I$12:$N$1473,$Q$12:$V$1473,$Y$12:$AD$1473),$A1459-VLOOKUP($C$3,$CA$3:$CC$10,3,FALSE)+1,4,VLOOKUP($C$3,$CA$3:$CB$10,2,FALSE))</f>
        <v>#VALUE!</v>
      </c>
      <c r="E1459" s="61" t="e">
        <f>INDEX(($I$12:$N$1473,$Q$12:$V$1473,$Y$12:$AD$1473),$A1459-VLOOKUP($C$3,$CA$3:$CC$10,3,FALSE)+1,5,VLOOKUP($C$3,$CA$3:$CB$10,2,FALSE))</f>
        <v>#VALUE!</v>
      </c>
      <c r="F1459" s="62" t="e">
        <f>INDEX(($I$12:$N$1473,$Q$12:$V$1473,$Y$12:$AD$1473),$A1459-VLOOKUP($C$3,$CA$3:$CC$10,3,FALSE)+1,6,VLOOKUP($C$3,$CA$3:$CB$10,2,FALSE))</f>
        <v>#VALUE!</v>
      </c>
      <c r="G1459" s="30"/>
      <c r="H1459" s="26" t="e">
        <f t="shared" si="154"/>
        <v>#VALUE!</v>
      </c>
      <c r="P1459" s="26" t="e">
        <f t="shared" si="155"/>
        <v>#VALUE!</v>
      </c>
      <c r="X1459" s="26" t="e">
        <f t="shared" si="156"/>
        <v>#VALUE!</v>
      </c>
      <c r="AF1459" s="26" t="e">
        <f t="shared" si="157"/>
        <v>#VALUE!</v>
      </c>
      <c r="AN1459" s="26" t="e">
        <f t="shared" si="158"/>
        <v>#VALUE!</v>
      </c>
      <c r="AV1459" s="26" t="e">
        <f t="shared" si="159"/>
        <v>#VALUE!</v>
      </c>
    </row>
    <row r="1460" spans="1:48" x14ac:dyDescent="0.45">
      <c r="A1460" s="48" t="str">
        <f t="shared" si="160"/>
        <v xml:space="preserve"> </v>
      </c>
      <c r="B1460" s="33"/>
      <c r="C1460" s="61" t="e">
        <f>INDEX(($I$12:$N$1473,$Q$12:$V$1473,$Y$12:$AD$1473),$A1460-VLOOKUP($C$3,$CA$3:$CC$10,3,FALSE)+1,3,VLOOKUP($C$3,$CA$3:$CB$10,2,FALSE))</f>
        <v>#VALUE!</v>
      </c>
      <c r="D1460" s="61" t="e">
        <f>INDEX(($I$12:$N$1473,$Q$12:$V$1473,$Y$12:$AD$1473),$A1460-VLOOKUP($C$3,$CA$3:$CC$10,3,FALSE)+1,4,VLOOKUP($C$3,$CA$3:$CB$10,2,FALSE))</f>
        <v>#VALUE!</v>
      </c>
      <c r="E1460" s="61" t="e">
        <f>INDEX(($I$12:$N$1473,$Q$12:$V$1473,$Y$12:$AD$1473),$A1460-VLOOKUP($C$3,$CA$3:$CC$10,3,FALSE)+1,5,VLOOKUP($C$3,$CA$3:$CB$10,2,FALSE))</f>
        <v>#VALUE!</v>
      </c>
      <c r="F1460" s="62" t="e">
        <f>INDEX(($I$12:$N$1473,$Q$12:$V$1473,$Y$12:$AD$1473),$A1460-VLOOKUP($C$3,$CA$3:$CC$10,3,FALSE)+1,6,VLOOKUP($C$3,$CA$3:$CB$10,2,FALSE))</f>
        <v>#VALUE!</v>
      </c>
      <c r="G1460" s="30"/>
      <c r="H1460" s="26" t="e">
        <f t="shared" si="154"/>
        <v>#VALUE!</v>
      </c>
      <c r="P1460" s="26" t="e">
        <f t="shared" si="155"/>
        <v>#VALUE!</v>
      </c>
      <c r="X1460" s="26" t="e">
        <f t="shared" si="156"/>
        <v>#VALUE!</v>
      </c>
      <c r="AF1460" s="26" t="e">
        <f t="shared" si="157"/>
        <v>#VALUE!</v>
      </c>
      <c r="AN1460" s="26" t="e">
        <f t="shared" si="158"/>
        <v>#VALUE!</v>
      </c>
      <c r="AV1460" s="26" t="e">
        <f t="shared" si="159"/>
        <v>#VALUE!</v>
      </c>
    </row>
    <row r="1461" spans="1:48" x14ac:dyDescent="0.45">
      <c r="A1461" s="48" t="str">
        <f t="shared" si="160"/>
        <v xml:space="preserve"> </v>
      </c>
      <c r="B1461" s="33"/>
      <c r="C1461" s="61" t="e">
        <f>INDEX(($I$12:$N$1473,$Q$12:$V$1473,$Y$12:$AD$1473),$A1461-VLOOKUP($C$3,$CA$3:$CC$10,3,FALSE)+1,3,VLOOKUP($C$3,$CA$3:$CB$10,2,FALSE))</f>
        <v>#VALUE!</v>
      </c>
      <c r="D1461" s="61" t="e">
        <f>INDEX(($I$12:$N$1473,$Q$12:$V$1473,$Y$12:$AD$1473),$A1461-VLOOKUP($C$3,$CA$3:$CC$10,3,FALSE)+1,4,VLOOKUP($C$3,$CA$3:$CB$10,2,FALSE))</f>
        <v>#VALUE!</v>
      </c>
      <c r="E1461" s="61" t="e">
        <f>INDEX(($I$12:$N$1473,$Q$12:$V$1473,$Y$12:$AD$1473),$A1461-VLOOKUP($C$3,$CA$3:$CC$10,3,FALSE)+1,5,VLOOKUP($C$3,$CA$3:$CB$10,2,FALSE))</f>
        <v>#VALUE!</v>
      </c>
      <c r="F1461" s="62" t="e">
        <f>INDEX(($I$12:$N$1473,$Q$12:$V$1473,$Y$12:$AD$1473),$A1461-VLOOKUP($C$3,$CA$3:$CC$10,3,FALSE)+1,6,VLOOKUP($C$3,$CA$3:$CB$10,2,FALSE))</f>
        <v>#VALUE!</v>
      </c>
      <c r="G1461" s="30"/>
      <c r="H1461" s="26" t="e">
        <f t="shared" si="154"/>
        <v>#VALUE!</v>
      </c>
      <c r="P1461" s="26" t="e">
        <f t="shared" si="155"/>
        <v>#VALUE!</v>
      </c>
      <c r="X1461" s="26" t="e">
        <f t="shared" si="156"/>
        <v>#VALUE!</v>
      </c>
      <c r="AF1461" s="26" t="e">
        <f t="shared" si="157"/>
        <v>#VALUE!</v>
      </c>
      <c r="AN1461" s="26" t="e">
        <f t="shared" si="158"/>
        <v>#VALUE!</v>
      </c>
      <c r="AV1461" s="26" t="e">
        <f t="shared" si="159"/>
        <v>#VALUE!</v>
      </c>
    </row>
    <row r="1462" spans="1:48" x14ac:dyDescent="0.45">
      <c r="A1462" s="48" t="str">
        <f t="shared" si="160"/>
        <v xml:space="preserve"> </v>
      </c>
      <c r="B1462" s="33"/>
      <c r="C1462" s="61" t="e">
        <f>INDEX(($I$12:$N$1473,$Q$12:$V$1473,$Y$12:$AD$1473),$A1462-VLOOKUP($C$3,$CA$3:$CC$10,3,FALSE)+1,3,VLOOKUP($C$3,$CA$3:$CB$10,2,FALSE))</f>
        <v>#VALUE!</v>
      </c>
      <c r="D1462" s="61" t="e">
        <f>INDEX(($I$12:$N$1473,$Q$12:$V$1473,$Y$12:$AD$1473),$A1462-VLOOKUP($C$3,$CA$3:$CC$10,3,FALSE)+1,4,VLOOKUP($C$3,$CA$3:$CB$10,2,FALSE))</f>
        <v>#VALUE!</v>
      </c>
      <c r="E1462" s="61" t="e">
        <f>INDEX(($I$12:$N$1473,$Q$12:$V$1473,$Y$12:$AD$1473),$A1462-VLOOKUP($C$3,$CA$3:$CC$10,3,FALSE)+1,5,VLOOKUP($C$3,$CA$3:$CB$10,2,FALSE))</f>
        <v>#VALUE!</v>
      </c>
      <c r="F1462" s="62" t="e">
        <f>INDEX(($I$12:$N$1473,$Q$12:$V$1473,$Y$12:$AD$1473),$A1462-VLOOKUP($C$3,$CA$3:$CC$10,3,FALSE)+1,6,VLOOKUP($C$3,$CA$3:$CB$10,2,FALSE))</f>
        <v>#VALUE!</v>
      </c>
      <c r="G1462" s="30"/>
      <c r="H1462" s="26" t="e">
        <f t="shared" si="154"/>
        <v>#VALUE!</v>
      </c>
      <c r="P1462" s="26" t="e">
        <f t="shared" si="155"/>
        <v>#VALUE!</v>
      </c>
      <c r="X1462" s="26" t="e">
        <f t="shared" si="156"/>
        <v>#VALUE!</v>
      </c>
      <c r="AF1462" s="26" t="e">
        <f t="shared" si="157"/>
        <v>#VALUE!</v>
      </c>
      <c r="AN1462" s="26" t="e">
        <f t="shared" si="158"/>
        <v>#VALUE!</v>
      </c>
      <c r="AV1462" s="26" t="e">
        <f t="shared" si="159"/>
        <v>#VALUE!</v>
      </c>
    </row>
    <row r="1463" spans="1:48" x14ac:dyDescent="0.45">
      <c r="A1463" s="48" t="str">
        <f t="shared" si="160"/>
        <v xml:space="preserve"> </v>
      </c>
      <c r="B1463" s="33"/>
      <c r="C1463" s="61" t="e">
        <f>INDEX(($I$12:$N$1473,$Q$12:$V$1473,$Y$12:$AD$1473),$A1463-VLOOKUP($C$3,$CA$3:$CC$10,3,FALSE)+1,3,VLOOKUP($C$3,$CA$3:$CB$10,2,FALSE))</f>
        <v>#VALUE!</v>
      </c>
      <c r="D1463" s="61" t="e">
        <f>INDEX(($I$12:$N$1473,$Q$12:$V$1473,$Y$12:$AD$1473),$A1463-VLOOKUP($C$3,$CA$3:$CC$10,3,FALSE)+1,4,VLOOKUP($C$3,$CA$3:$CB$10,2,FALSE))</f>
        <v>#VALUE!</v>
      </c>
      <c r="E1463" s="61" t="e">
        <f>INDEX(($I$12:$N$1473,$Q$12:$V$1473,$Y$12:$AD$1473),$A1463-VLOOKUP($C$3,$CA$3:$CC$10,3,FALSE)+1,5,VLOOKUP($C$3,$CA$3:$CB$10,2,FALSE))</f>
        <v>#VALUE!</v>
      </c>
      <c r="F1463" s="62" t="e">
        <f>INDEX(($I$12:$N$1473,$Q$12:$V$1473,$Y$12:$AD$1473),$A1463-VLOOKUP($C$3,$CA$3:$CC$10,3,FALSE)+1,6,VLOOKUP($C$3,$CA$3:$CB$10,2,FALSE))</f>
        <v>#VALUE!</v>
      </c>
      <c r="G1463" s="30"/>
      <c r="H1463" s="26" t="e">
        <f t="shared" si="154"/>
        <v>#VALUE!</v>
      </c>
      <c r="P1463" s="26" t="e">
        <f t="shared" si="155"/>
        <v>#VALUE!</v>
      </c>
      <c r="X1463" s="26" t="e">
        <f t="shared" si="156"/>
        <v>#VALUE!</v>
      </c>
      <c r="AF1463" s="26" t="e">
        <f t="shared" si="157"/>
        <v>#VALUE!</v>
      </c>
      <c r="AN1463" s="26" t="e">
        <f t="shared" si="158"/>
        <v>#VALUE!</v>
      </c>
      <c r="AV1463" s="26" t="e">
        <f t="shared" si="159"/>
        <v>#VALUE!</v>
      </c>
    </row>
    <row r="1464" spans="1:48" x14ac:dyDescent="0.45">
      <c r="A1464" s="48" t="str">
        <f t="shared" si="160"/>
        <v xml:space="preserve"> </v>
      </c>
      <c r="B1464" s="33"/>
      <c r="C1464" s="61" t="e">
        <f>INDEX(($I$12:$N$1473,$Q$12:$V$1473,$Y$12:$AD$1473),$A1464-VLOOKUP($C$3,$CA$3:$CC$10,3,FALSE)+1,3,VLOOKUP($C$3,$CA$3:$CB$10,2,FALSE))</f>
        <v>#VALUE!</v>
      </c>
      <c r="D1464" s="61" t="e">
        <f>INDEX(($I$12:$N$1473,$Q$12:$V$1473,$Y$12:$AD$1473),$A1464-VLOOKUP($C$3,$CA$3:$CC$10,3,FALSE)+1,4,VLOOKUP($C$3,$CA$3:$CB$10,2,FALSE))</f>
        <v>#VALUE!</v>
      </c>
      <c r="E1464" s="61" t="e">
        <f>INDEX(($I$12:$N$1473,$Q$12:$V$1473,$Y$12:$AD$1473),$A1464-VLOOKUP($C$3,$CA$3:$CC$10,3,FALSE)+1,5,VLOOKUP($C$3,$CA$3:$CB$10,2,FALSE))</f>
        <v>#VALUE!</v>
      </c>
      <c r="F1464" s="62" t="e">
        <f>INDEX(($I$12:$N$1473,$Q$12:$V$1473,$Y$12:$AD$1473),$A1464-VLOOKUP($C$3,$CA$3:$CC$10,3,FALSE)+1,6,VLOOKUP($C$3,$CA$3:$CB$10,2,FALSE))</f>
        <v>#VALUE!</v>
      </c>
      <c r="G1464" s="30"/>
      <c r="H1464" s="26" t="e">
        <f t="shared" si="154"/>
        <v>#VALUE!</v>
      </c>
      <c r="P1464" s="26" t="e">
        <f t="shared" si="155"/>
        <v>#VALUE!</v>
      </c>
      <c r="X1464" s="26" t="e">
        <f t="shared" si="156"/>
        <v>#VALUE!</v>
      </c>
      <c r="AF1464" s="26" t="e">
        <f t="shared" si="157"/>
        <v>#VALUE!</v>
      </c>
      <c r="AN1464" s="26" t="e">
        <f t="shared" si="158"/>
        <v>#VALUE!</v>
      </c>
      <c r="AV1464" s="26" t="e">
        <f t="shared" si="159"/>
        <v>#VALUE!</v>
      </c>
    </row>
    <row r="1465" spans="1:48" x14ac:dyDescent="0.45">
      <c r="A1465" s="48" t="str">
        <f t="shared" si="160"/>
        <v xml:space="preserve"> </v>
      </c>
      <c r="B1465" s="33"/>
      <c r="C1465" s="61" t="e">
        <f>INDEX(($I$12:$N$1473,$Q$12:$V$1473,$Y$12:$AD$1473),$A1465-VLOOKUP($C$3,$CA$3:$CC$10,3,FALSE)+1,3,VLOOKUP($C$3,$CA$3:$CB$10,2,FALSE))</f>
        <v>#VALUE!</v>
      </c>
      <c r="D1465" s="61" t="e">
        <f>INDEX(($I$12:$N$1473,$Q$12:$V$1473,$Y$12:$AD$1473),$A1465-VLOOKUP($C$3,$CA$3:$CC$10,3,FALSE)+1,4,VLOOKUP($C$3,$CA$3:$CB$10,2,FALSE))</f>
        <v>#VALUE!</v>
      </c>
      <c r="E1465" s="61" t="e">
        <f>INDEX(($I$12:$N$1473,$Q$12:$V$1473,$Y$12:$AD$1473),$A1465-VLOOKUP($C$3,$CA$3:$CC$10,3,FALSE)+1,5,VLOOKUP($C$3,$CA$3:$CB$10,2,FALSE))</f>
        <v>#VALUE!</v>
      </c>
      <c r="F1465" s="62" t="e">
        <f>INDEX(($I$12:$N$1473,$Q$12:$V$1473,$Y$12:$AD$1473),$A1465-VLOOKUP($C$3,$CA$3:$CC$10,3,FALSE)+1,6,VLOOKUP($C$3,$CA$3:$CB$10,2,FALSE))</f>
        <v>#VALUE!</v>
      </c>
      <c r="G1465" s="30"/>
      <c r="H1465" s="26" t="e">
        <f t="shared" si="154"/>
        <v>#VALUE!</v>
      </c>
      <c r="P1465" s="26" t="e">
        <f t="shared" si="155"/>
        <v>#VALUE!</v>
      </c>
      <c r="X1465" s="26" t="e">
        <f t="shared" si="156"/>
        <v>#VALUE!</v>
      </c>
      <c r="AF1465" s="26" t="e">
        <f t="shared" si="157"/>
        <v>#VALUE!</v>
      </c>
      <c r="AN1465" s="26" t="e">
        <f t="shared" si="158"/>
        <v>#VALUE!</v>
      </c>
      <c r="AV1465" s="26" t="e">
        <f t="shared" si="159"/>
        <v>#VALUE!</v>
      </c>
    </row>
    <row r="1466" spans="1:48" x14ac:dyDescent="0.45">
      <c r="A1466" s="48" t="str">
        <f t="shared" si="160"/>
        <v xml:space="preserve"> </v>
      </c>
      <c r="B1466" s="33"/>
      <c r="C1466" s="61" t="e">
        <f>INDEX(($I$12:$N$1473,$Q$12:$V$1473,$Y$12:$AD$1473),$A1466-VLOOKUP($C$3,$CA$3:$CC$10,3,FALSE)+1,3,VLOOKUP($C$3,$CA$3:$CB$10,2,FALSE))</f>
        <v>#VALUE!</v>
      </c>
      <c r="D1466" s="61" t="e">
        <f>INDEX(($I$12:$N$1473,$Q$12:$V$1473,$Y$12:$AD$1473),$A1466-VLOOKUP($C$3,$CA$3:$CC$10,3,FALSE)+1,4,VLOOKUP($C$3,$CA$3:$CB$10,2,FALSE))</f>
        <v>#VALUE!</v>
      </c>
      <c r="E1466" s="61" t="e">
        <f>INDEX(($I$12:$N$1473,$Q$12:$V$1473,$Y$12:$AD$1473),$A1466-VLOOKUP($C$3,$CA$3:$CC$10,3,FALSE)+1,5,VLOOKUP($C$3,$CA$3:$CB$10,2,FALSE))</f>
        <v>#VALUE!</v>
      </c>
      <c r="F1466" s="62" t="e">
        <f>INDEX(($I$12:$N$1473,$Q$12:$V$1473,$Y$12:$AD$1473),$A1466-VLOOKUP($C$3,$CA$3:$CC$10,3,FALSE)+1,6,VLOOKUP($C$3,$CA$3:$CB$10,2,FALSE))</f>
        <v>#VALUE!</v>
      </c>
      <c r="G1466" s="30"/>
      <c r="H1466" s="26" t="e">
        <f t="shared" si="154"/>
        <v>#VALUE!</v>
      </c>
      <c r="P1466" s="26" t="e">
        <f t="shared" si="155"/>
        <v>#VALUE!</v>
      </c>
      <c r="X1466" s="26" t="e">
        <f t="shared" si="156"/>
        <v>#VALUE!</v>
      </c>
      <c r="AF1466" s="26" t="e">
        <f t="shared" si="157"/>
        <v>#VALUE!</v>
      </c>
      <c r="AN1466" s="26" t="e">
        <f t="shared" si="158"/>
        <v>#VALUE!</v>
      </c>
      <c r="AV1466" s="26" t="e">
        <f t="shared" si="159"/>
        <v>#VALUE!</v>
      </c>
    </row>
    <row r="1467" spans="1:48" x14ac:dyDescent="0.45">
      <c r="A1467" s="48" t="str">
        <f t="shared" si="160"/>
        <v xml:space="preserve"> </v>
      </c>
      <c r="B1467" s="33"/>
      <c r="C1467" s="61" t="e">
        <f>INDEX(($I$12:$N$1473,$Q$12:$V$1473,$Y$12:$AD$1473),$A1467-VLOOKUP($C$3,$CA$3:$CC$10,3,FALSE)+1,3,VLOOKUP($C$3,$CA$3:$CB$10,2,FALSE))</f>
        <v>#VALUE!</v>
      </c>
      <c r="D1467" s="61" t="e">
        <f>INDEX(($I$12:$N$1473,$Q$12:$V$1473,$Y$12:$AD$1473),$A1467-VLOOKUP($C$3,$CA$3:$CC$10,3,FALSE)+1,4,VLOOKUP($C$3,$CA$3:$CB$10,2,FALSE))</f>
        <v>#VALUE!</v>
      </c>
      <c r="E1467" s="61" t="e">
        <f>INDEX(($I$12:$N$1473,$Q$12:$V$1473,$Y$12:$AD$1473),$A1467-VLOOKUP($C$3,$CA$3:$CC$10,3,FALSE)+1,5,VLOOKUP($C$3,$CA$3:$CB$10,2,FALSE))</f>
        <v>#VALUE!</v>
      </c>
      <c r="F1467" s="62" t="e">
        <f>INDEX(($I$12:$N$1473,$Q$12:$V$1473,$Y$12:$AD$1473),$A1467-VLOOKUP($C$3,$CA$3:$CC$10,3,FALSE)+1,6,VLOOKUP($C$3,$CA$3:$CB$10,2,FALSE))</f>
        <v>#VALUE!</v>
      </c>
      <c r="G1467" s="30"/>
      <c r="H1467" s="26" t="e">
        <f t="shared" si="154"/>
        <v>#VALUE!</v>
      </c>
      <c r="P1467" s="26" t="e">
        <f t="shared" si="155"/>
        <v>#VALUE!</v>
      </c>
      <c r="X1467" s="26" t="e">
        <f t="shared" si="156"/>
        <v>#VALUE!</v>
      </c>
      <c r="AF1467" s="26" t="e">
        <f t="shared" si="157"/>
        <v>#VALUE!</v>
      </c>
      <c r="AN1467" s="26" t="e">
        <f t="shared" si="158"/>
        <v>#VALUE!</v>
      </c>
      <c r="AV1467" s="26" t="e">
        <f t="shared" si="159"/>
        <v>#VALUE!</v>
      </c>
    </row>
    <row r="1468" spans="1:48" x14ac:dyDescent="0.45">
      <c r="A1468" s="48" t="str">
        <f t="shared" si="160"/>
        <v xml:space="preserve"> </v>
      </c>
      <c r="B1468" s="33"/>
      <c r="C1468" s="61" t="e">
        <f>INDEX(($I$12:$N$1473,$Q$12:$V$1473,$Y$12:$AD$1473),$A1468-VLOOKUP($C$3,$CA$3:$CC$10,3,FALSE)+1,3,VLOOKUP($C$3,$CA$3:$CB$10,2,FALSE))</f>
        <v>#VALUE!</v>
      </c>
      <c r="D1468" s="61" t="e">
        <f>INDEX(($I$12:$N$1473,$Q$12:$V$1473,$Y$12:$AD$1473),$A1468-VLOOKUP($C$3,$CA$3:$CC$10,3,FALSE)+1,4,VLOOKUP($C$3,$CA$3:$CB$10,2,FALSE))</f>
        <v>#VALUE!</v>
      </c>
      <c r="E1468" s="61" t="e">
        <f>INDEX(($I$12:$N$1473,$Q$12:$V$1473,$Y$12:$AD$1473),$A1468-VLOOKUP($C$3,$CA$3:$CC$10,3,FALSE)+1,5,VLOOKUP($C$3,$CA$3:$CB$10,2,FALSE))</f>
        <v>#VALUE!</v>
      </c>
      <c r="F1468" s="62" t="e">
        <f>INDEX(($I$12:$N$1473,$Q$12:$V$1473,$Y$12:$AD$1473),$A1468-VLOOKUP($C$3,$CA$3:$CC$10,3,FALSE)+1,6,VLOOKUP($C$3,$CA$3:$CB$10,2,FALSE))</f>
        <v>#VALUE!</v>
      </c>
      <c r="G1468" s="30"/>
      <c r="H1468" s="26" t="e">
        <f t="shared" si="154"/>
        <v>#VALUE!</v>
      </c>
      <c r="P1468" s="26" t="e">
        <f t="shared" si="155"/>
        <v>#VALUE!</v>
      </c>
      <c r="X1468" s="26" t="e">
        <f t="shared" si="156"/>
        <v>#VALUE!</v>
      </c>
      <c r="AF1468" s="26" t="e">
        <f t="shared" si="157"/>
        <v>#VALUE!</v>
      </c>
      <c r="AN1468" s="26" t="e">
        <f t="shared" si="158"/>
        <v>#VALUE!</v>
      </c>
      <c r="AV1468" s="26" t="e">
        <f t="shared" si="159"/>
        <v>#VALUE!</v>
      </c>
    </row>
    <row r="1469" spans="1:48" x14ac:dyDescent="0.45">
      <c r="A1469" s="48" t="str">
        <f t="shared" si="160"/>
        <v xml:space="preserve"> </v>
      </c>
      <c r="B1469" s="33"/>
      <c r="C1469" s="61" t="e">
        <f>INDEX(($I$12:$N$1473,$Q$12:$V$1473,$Y$12:$AD$1473),$A1469-VLOOKUP($C$3,$CA$3:$CC$10,3,FALSE)+1,3,VLOOKUP($C$3,$CA$3:$CB$10,2,FALSE))</f>
        <v>#VALUE!</v>
      </c>
      <c r="D1469" s="61" t="e">
        <f>INDEX(($I$12:$N$1473,$Q$12:$V$1473,$Y$12:$AD$1473),$A1469-VLOOKUP($C$3,$CA$3:$CC$10,3,FALSE)+1,4,VLOOKUP($C$3,$CA$3:$CB$10,2,FALSE))</f>
        <v>#VALUE!</v>
      </c>
      <c r="E1469" s="61" t="e">
        <f>INDEX(($I$12:$N$1473,$Q$12:$V$1473,$Y$12:$AD$1473),$A1469-VLOOKUP($C$3,$CA$3:$CC$10,3,FALSE)+1,5,VLOOKUP($C$3,$CA$3:$CB$10,2,FALSE))</f>
        <v>#VALUE!</v>
      </c>
      <c r="F1469" s="62" t="e">
        <f>INDEX(($I$12:$N$1473,$Q$12:$V$1473,$Y$12:$AD$1473),$A1469-VLOOKUP($C$3,$CA$3:$CC$10,3,FALSE)+1,6,VLOOKUP($C$3,$CA$3:$CB$10,2,FALSE))</f>
        <v>#VALUE!</v>
      </c>
      <c r="G1469" s="30"/>
      <c r="H1469" s="26" t="e">
        <f t="shared" si="154"/>
        <v>#VALUE!</v>
      </c>
      <c r="P1469" s="26" t="e">
        <f t="shared" si="155"/>
        <v>#VALUE!</v>
      </c>
      <c r="X1469" s="26" t="e">
        <f t="shared" si="156"/>
        <v>#VALUE!</v>
      </c>
      <c r="AF1469" s="26" t="e">
        <f t="shared" si="157"/>
        <v>#VALUE!</v>
      </c>
      <c r="AN1469" s="26" t="e">
        <f t="shared" si="158"/>
        <v>#VALUE!</v>
      </c>
      <c r="AV1469" s="26" t="e">
        <f t="shared" si="159"/>
        <v>#VALUE!</v>
      </c>
    </row>
    <row r="1470" spans="1:48" x14ac:dyDescent="0.45">
      <c r="A1470" s="48" t="str">
        <f t="shared" si="160"/>
        <v xml:space="preserve"> </v>
      </c>
      <c r="B1470" s="33"/>
      <c r="C1470" s="61" t="e">
        <f>INDEX(($I$12:$N$1473,$Q$12:$V$1473,$Y$12:$AD$1473),$A1470-VLOOKUP($C$3,$CA$3:$CC$10,3,FALSE)+1,3,VLOOKUP($C$3,$CA$3:$CB$10,2,FALSE))</f>
        <v>#VALUE!</v>
      </c>
      <c r="D1470" s="61" t="e">
        <f>INDEX(($I$12:$N$1473,$Q$12:$V$1473,$Y$12:$AD$1473),$A1470-VLOOKUP($C$3,$CA$3:$CC$10,3,FALSE)+1,4,VLOOKUP($C$3,$CA$3:$CB$10,2,FALSE))</f>
        <v>#VALUE!</v>
      </c>
      <c r="E1470" s="61" t="e">
        <f>INDEX(($I$12:$N$1473,$Q$12:$V$1473,$Y$12:$AD$1473),$A1470-VLOOKUP($C$3,$CA$3:$CC$10,3,FALSE)+1,5,VLOOKUP($C$3,$CA$3:$CB$10,2,FALSE))</f>
        <v>#VALUE!</v>
      </c>
      <c r="F1470" s="62" t="e">
        <f>INDEX(($I$12:$N$1473,$Q$12:$V$1473,$Y$12:$AD$1473),$A1470-VLOOKUP($C$3,$CA$3:$CC$10,3,FALSE)+1,6,VLOOKUP($C$3,$CA$3:$CB$10,2,FALSE))</f>
        <v>#VALUE!</v>
      </c>
      <c r="G1470" s="30"/>
      <c r="H1470" s="26" t="e">
        <f t="shared" si="154"/>
        <v>#VALUE!</v>
      </c>
      <c r="P1470" s="26" t="e">
        <f t="shared" si="155"/>
        <v>#VALUE!</v>
      </c>
      <c r="X1470" s="26" t="e">
        <f t="shared" si="156"/>
        <v>#VALUE!</v>
      </c>
      <c r="AF1470" s="26" t="e">
        <f t="shared" si="157"/>
        <v>#VALUE!</v>
      </c>
      <c r="AN1470" s="26" t="e">
        <f t="shared" si="158"/>
        <v>#VALUE!</v>
      </c>
      <c r="AV1470" s="26" t="e">
        <f t="shared" si="159"/>
        <v>#VALUE!</v>
      </c>
    </row>
    <row r="1471" spans="1:48" x14ac:dyDescent="0.45">
      <c r="A1471" s="48" t="str">
        <f t="shared" si="160"/>
        <v xml:space="preserve"> </v>
      </c>
      <c r="B1471" s="33"/>
      <c r="C1471" s="61" t="e">
        <f>INDEX(($I$12:$N$1473,$Q$12:$V$1473,$Y$12:$AD$1473),$A1471-VLOOKUP($C$3,$CA$3:$CC$10,3,FALSE)+1,3,VLOOKUP($C$3,$CA$3:$CB$10,2,FALSE))</f>
        <v>#VALUE!</v>
      </c>
      <c r="D1471" s="61" t="e">
        <f>INDEX(($I$12:$N$1473,$Q$12:$V$1473,$Y$12:$AD$1473),$A1471-VLOOKUP($C$3,$CA$3:$CC$10,3,FALSE)+1,4,VLOOKUP($C$3,$CA$3:$CB$10,2,FALSE))</f>
        <v>#VALUE!</v>
      </c>
      <c r="E1471" s="61" t="e">
        <f>INDEX(($I$12:$N$1473,$Q$12:$V$1473,$Y$12:$AD$1473),$A1471-VLOOKUP($C$3,$CA$3:$CC$10,3,FALSE)+1,5,VLOOKUP($C$3,$CA$3:$CB$10,2,FALSE))</f>
        <v>#VALUE!</v>
      </c>
      <c r="F1471" s="62" t="e">
        <f>INDEX(($I$12:$N$1473,$Q$12:$V$1473,$Y$12:$AD$1473),$A1471-VLOOKUP($C$3,$CA$3:$CC$10,3,FALSE)+1,6,VLOOKUP($C$3,$CA$3:$CB$10,2,FALSE))</f>
        <v>#VALUE!</v>
      </c>
      <c r="G1471" s="30"/>
      <c r="H1471" s="26" t="e">
        <f t="shared" si="154"/>
        <v>#VALUE!</v>
      </c>
      <c r="P1471" s="26" t="e">
        <f t="shared" si="155"/>
        <v>#VALUE!</v>
      </c>
      <c r="X1471" s="26" t="e">
        <f t="shared" si="156"/>
        <v>#VALUE!</v>
      </c>
      <c r="AF1471" s="26" t="e">
        <f t="shared" si="157"/>
        <v>#VALUE!</v>
      </c>
      <c r="AN1471" s="26" t="e">
        <f t="shared" si="158"/>
        <v>#VALUE!</v>
      </c>
      <c r="AV1471" s="26" t="e">
        <f t="shared" si="159"/>
        <v>#VALUE!</v>
      </c>
    </row>
    <row r="1472" spans="1:48" x14ac:dyDescent="0.45">
      <c r="A1472" s="48" t="str">
        <f t="shared" si="160"/>
        <v xml:space="preserve"> </v>
      </c>
      <c r="B1472" s="33"/>
      <c r="C1472" s="61" t="e">
        <f>INDEX(($I$12:$N$1473,$Q$12:$V$1473,$Y$12:$AD$1473),$A1472-VLOOKUP($C$3,$CA$3:$CC$10,3,FALSE)+1,3,VLOOKUP($C$3,$CA$3:$CB$10,2,FALSE))</f>
        <v>#VALUE!</v>
      </c>
      <c r="D1472" s="61" t="e">
        <f>INDEX(($I$12:$N$1473,$Q$12:$V$1473,$Y$12:$AD$1473),$A1472-VLOOKUP($C$3,$CA$3:$CC$10,3,FALSE)+1,4,VLOOKUP($C$3,$CA$3:$CB$10,2,FALSE))</f>
        <v>#VALUE!</v>
      </c>
      <c r="E1472" s="61" t="e">
        <f>INDEX(($I$12:$N$1473,$Q$12:$V$1473,$Y$12:$AD$1473),$A1472-VLOOKUP($C$3,$CA$3:$CC$10,3,FALSE)+1,5,VLOOKUP($C$3,$CA$3:$CB$10,2,FALSE))</f>
        <v>#VALUE!</v>
      </c>
      <c r="F1472" s="62" t="e">
        <f>INDEX(($I$12:$N$1473,$Q$12:$V$1473,$Y$12:$AD$1473),$A1472-VLOOKUP($C$3,$CA$3:$CC$10,3,FALSE)+1,6,VLOOKUP($C$3,$CA$3:$CB$10,2,FALSE))</f>
        <v>#VALUE!</v>
      </c>
      <c r="G1472" s="30"/>
      <c r="H1472" s="26" t="e">
        <f t="shared" si="154"/>
        <v>#VALUE!</v>
      </c>
      <c r="P1472" s="26" t="e">
        <f t="shared" si="155"/>
        <v>#VALUE!</v>
      </c>
      <c r="X1472" s="26" t="e">
        <f t="shared" si="156"/>
        <v>#VALUE!</v>
      </c>
      <c r="AF1472" s="26" t="e">
        <f t="shared" si="157"/>
        <v>#VALUE!</v>
      </c>
      <c r="AN1472" s="26" t="e">
        <f t="shared" si="158"/>
        <v>#VALUE!</v>
      </c>
      <c r="AV1472" s="26" t="e">
        <f t="shared" si="159"/>
        <v>#VALUE!</v>
      </c>
    </row>
    <row r="1473" spans="1:48" ht="14.65" thickBot="1" x14ac:dyDescent="0.5">
      <c r="A1473" s="49" t="str">
        <f t="shared" si="160"/>
        <v xml:space="preserve"> </v>
      </c>
      <c r="B1473" s="63"/>
      <c r="C1473" s="64" t="e">
        <f>INDEX(($I$12:$N$1473,$Q$12:$V$1473,$Y$12:$AD$1473),$A1473-VLOOKUP($C$3,$CA$3:$CC$10,3,FALSE)+1,3,VLOOKUP($C$3,$CA$3:$CB$10,2,FALSE))</f>
        <v>#VALUE!</v>
      </c>
      <c r="D1473" s="64" t="e">
        <f>INDEX(($I$12:$N$1473,$Q$12:$V$1473,$Y$12:$AD$1473),$A1473-VLOOKUP($C$3,$CA$3:$CC$10,3,FALSE)+1,4,VLOOKUP($C$3,$CA$3:$CB$10,2,FALSE))</f>
        <v>#VALUE!</v>
      </c>
      <c r="E1473" s="64" t="e">
        <f>INDEX(($I$12:$N$1473,$Q$12:$V$1473,$Y$12:$AD$1473),$A1473-VLOOKUP($C$3,$CA$3:$CC$10,3,FALSE)+1,5,VLOOKUP($C$3,$CA$3:$CB$10,2,FALSE))</f>
        <v>#VALUE!</v>
      </c>
      <c r="F1473" s="65" t="e">
        <f>INDEX(($I$12:$N$1473,$Q$12:$V$1473,$Y$12:$AD$1473),$A1473-VLOOKUP($C$3,$CA$3:$CC$10,3,FALSE)+1,6,VLOOKUP($C$3,$CA$3:$CB$10,2,FALSE))</f>
        <v>#VALUE!</v>
      </c>
      <c r="G1473" s="30"/>
      <c r="H1473" s="26" t="e">
        <f t="shared" si="154"/>
        <v>#VALUE!</v>
      </c>
      <c r="P1473" s="26" t="e">
        <f t="shared" si="155"/>
        <v>#VALUE!</v>
      </c>
      <c r="X1473" s="26" t="e">
        <f t="shared" si="156"/>
        <v>#VALUE!</v>
      </c>
      <c r="AF1473" s="26" t="e">
        <f t="shared" si="157"/>
        <v>#VALUE!</v>
      </c>
      <c r="AN1473" s="26" t="e">
        <f t="shared" si="158"/>
        <v>#VALUE!</v>
      </c>
      <c r="AV1473" s="26" t="e">
        <f t="shared" si="159"/>
        <v>#VALUE!</v>
      </c>
    </row>
    <row r="1474" spans="1:48" x14ac:dyDescent="0.45">
      <c r="G1474" s="30"/>
    </row>
    <row r="1475" spans="1:48" x14ac:dyDescent="0.45">
      <c r="G1475" s="30"/>
    </row>
    <row r="1476" spans="1:48" x14ac:dyDescent="0.45">
      <c r="G1476" s="30"/>
    </row>
    <row r="1477" spans="1:48" x14ac:dyDescent="0.45">
      <c r="G1477" s="30"/>
    </row>
    <row r="1478" spans="1:48" x14ac:dyDescent="0.45">
      <c r="G1478" s="30"/>
    </row>
    <row r="1479" spans="1:48" x14ac:dyDescent="0.45">
      <c r="G1479" s="30"/>
    </row>
    <row r="1480" spans="1:48" x14ac:dyDescent="0.45">
      <c r="G1480" s="30"/>
    </row>
    <row r="1481" spans="1:48" x14ac:dyDescent="0.45">
      <c r="G1481" s="30"/>
    </row>
    <row r="1482" spans="1:48" x14ac:dyDescent="0.45">
      <c r="G1482" s="30"/>
    </row>
    <row r="1483" spans="1:48" x14ac:dyDescent="0.45">
      <c r="G1483" s="30"/>
    </row>
    <row r="1484" spans="1:48" x14ac:dyDescent="0.45">
      <c r="G1484" s="30"/>
    </row>
    <row r="1485" spans="1:48" x14ac:dyDescent="0.45">
      <c r="G1485" s="30"/>
    </row>
    <row r="1486" spans="1:48" x14ac:dyDescent="0.45">
      <c r="G1486" s="30"/>
    </row>
    <row r="1487" spans="1:48" x14ac:dyDescent="0.45">
      <c r="G1487" s="30"/>
    </row>
    <row r="1488" spans="1:48" x14ac:dyDescent="0.45">
      <c r="G1488" s="30"/>
    </row>
    <row r="1489" spans="7:7" x14ac:dyDescent="0.45">
      <c r="G1489" s="30"/>
    </row>
    <row r="1490" spans="7:7" x14ac:dyDescent="0.45">
      <c r="G1490" s="30"/>
    </row>
    <row r="1491" spans="7:7" x14ac:dyDescent="0.45">
      <c r="G1491" s="30"/>
    </row>
    <row r="1492" spans="7:7" x14ac:dyDescent="0.45">
      <c r="G1492" s="30"/>
    </row>
    <row r="1493" spans="7:7" x14ac:dyDescent="0.45">
      <c r="G1493" s="30"/>
    </row>
    <row r="1494" spans="7:7" x14ac:dyDescent="0.45">
      <c r="G1494" s="30"/>
    </row>
    <row r="1495" spans="7:7" x14ac:dyDescent="0.45">
      <c r="G1495" s="30"/>
    </row>
    <row r="1496" spans="7:7" x14ac:dyDescent="0.45">
      <c r="G1496" s="30"/>
    </row>
    <row r="1497" spans="7:7" x14ac:dyDescent="0.45">
      <c r="G1497" s="30"/>
    </row>
    <row r="1498" spans="7:7" x14ac:dyDescent="0.45">
      <c r="G1498" s="30"/>
    </row>
    <row r="1499" spans="7:7" x14ac:dyDescent="0.45">
      <c r="G1499" s="30"/>
    </row>
    <row r="1500" spans="7:7" x14ac:dyDescent="0.45">
      <c r="G1500" s="30"/>
    </row>
    <row r="1501" spans="7:7" x14ac:dyDescent="0.45">
      <c r="G1501" s="30"/>
    </row>
    <row r="1502" spans="7:7" x14ac:dyDescent="0.45">
      <c r="G1502" s="30"/>
    </row>
    <row r="1503" spans="7:7" x14ac:dyDescent="0.45">
      <c r="G1503" s="30"/>
    </row>
    <row r="1504" spans="7:7" x14ac:dyDescent="0.45">
      <c r="G1504" s="30"/>
    </row>
    <row r="1505" spans="7:7" x14ac:dyDescent="0.45">
      <c r="G1505" s="30"/>
    </row>
    <row r="1506" spans="7:7" x14ac:dyDescent="0.45">
      <c r="G1506" s="30"/>
    </row>
    <row r="1507" spans="7:7" x14ac:dyDescent="0.45">
      <c r="G1507" s="30"/>
    </row>
    <row r="1508" spans="7:7" x14ac:dyDescent="0.45">
      <c r="G1508" s="30"/>
    </row>
    <row r="1509" spans="7:7" x14ac:dyDescent="0.45">
      <c r="G1509" s="30"/>
    </row>
    <row r="1510" spans="7:7" x14ac:dyDescent="0.45">
      <c r="G1510" s="30"/>
    </row>
    <row r="1511" spans="7:7" x14ac:dyDescent="0.45">
      <c r="G1511" s="30"/>
    </row>
    <row r="1512" spans="7:7" x14ac:dyDescent="0.45">
      <c r="G1512" s="30"/>
    </row>
    <row r="1513" spans="7:7" x14ac:dyDescent="0.45">
      <c r="G1513" s="30"/>
    </row>
    <row r="1514" spans="7:7" x14ac:dyDescent="0.45">
      <c r="G1514" s="30"/>
    </row>
    <row r="1515" spans="7:7" x14ac:dyDescent="0.45">
      <c r="G1515" s="30"/>
    </row>
    <row r="1516" spans="7:7" x14ac:dyDescent="0.45">
      <c r="G1516" s="30"/>
    </row>
    <row r="1517" spans="7:7" x14ac:dyDescent="0.45">
      <c r="G1517" s="30"/>
    </row>
    <row r="1518" spans="7:7" x14ac:dyDescent="0.45">
      <c r="G1518" s="30"/>
    </row>
    <row r="1519" spans="7:7" x14ac:dyDescent="0.45">
      <c r="G1519" s="30"/>
    </row>
    <row r="1520" spans="7:7" x14ac:dyDescent="0.45">
      <c r="G1520" s="30"/>
    </row>
    <row r="1521" spans="7:7" x14ac:dyDescent="0.45">
      <c r="G1521" s="30"/>
    </row>
    <row r="1522" spans="7:7" x14ac:dyDescent="0.45">
      <c r="G1522" s="30"/>
    </row>
    <row r="1523" spans="7:7" x14ac:dyDescent="0.45">
      <c r="G1523" s="30"/>
    </row>
    <row r="1524" spans="7:7" x14ac:dyDescent="0.45">
      <c r="G1524" s="30"/>
    </row>
    <row r="1525" spans="7:7" x14ac:dyDescent="0.45">
      <c r="G1525" s="30"/>
    </row>
    <row r="1526" spans="7:7" x14ac:dyDescent="0.45">
      <c r="G1526" s="30"/>
    </row>
    <row r="1527" spans="7:7" x14ac:dyDescent="0.45">
      <c r="G1527" s="30"/>
    </row>
    <row r="1528" spans="7:7" x14ac:dyDescent="0.45">
      <c r="G1528" s="30"/>
    </row>
    <row r="1529" spans="7:7" x14ac:dyDescent="0.45">
      <c r="G1529" s="30"/>
    </row>
    <row r="1530" spans="7:7" x14ac:dyDescent="0.45">
      <c r="G1530" s="30"/>
    </row>
    <row r="1531" spans="7:7" x14ac:dyDescent="0.45">
      <c r="G1531" s="30"/>
    </row>
    <row r="1532" spans="7:7" x14ac:dyDescent="0.45">
      <c r="G1532" s="30"/>
    </row>
    <row r="1533" spans="7:7" x14ac:dyDescent="0.45">
      <c r="G1533" s="30"/>
    </row>
    <row r="1534" spans="7:7" x14ac:dyDescent="0.45">
      <c r="G1534" s="30"/>
    </row>
    <row r="1535" spans="7:7" x14ac:dyDescent="0.45">
      <c r="G1535" s="30"/>
    </row>
    <row r="1536" spans="7:7" x14ac:dyDescent="0.45">
      <c r="G1536" s="30"/>
    </row>
    <row r="1537" spans="7:7" x14ac:dyDescent="0.45">
      <c r="G1537" s="30"/>
    </row>
    <row r="1538" spans="7:7" x14ac:dyDescent="0.45">
      <c r="G1538" s="30"/>
    </row>
    <row r="1539" spans="7:7" x14ac:dyDescent="0.45">
      <c r="G1539" s="30"/>
    </row>
    <row r="1540" spans="7:7" x14ac:dyDescent="0.45">
      <c r="G1540" s="30"/>
    </row>
    <row r="1541" spans="7:7" x14ac:dyDescent="0.45">
      <c r="G1541" s="30"/>
    </row>
    <row r="1542" spans="7:7" x14ac:dyDescent="0.45">
      <c r="G1542" s="30"/>
    </row>
    <row r="1543" spans="7:7" x14ac:dyDescent="0.45">
      <c r="G1543" s="30"/>
    </row>
    <row r="1544" spans="7:7" x14ac:dyDescent="0.45">
      <c r="G1544" s="30"/>
    </row>
    <row r="1545" spans="7:7" x14ac:dyDescent="0.45">
      <c r="G1545" s="30"/>
    </row>
    <row r="1546" spans="7:7" x14ac:dyDescent="0.45">
      <c r="G1546" s="30"/>
    </row>
    <row r="1547" spans="7:7" x14ac:dyDescent="0.45">
      <c r="G1547" s="30"/>
    </row>
    <row r="1548" spans="7:7" x14ac:dyDescent="0.45">
      <c r="G1548" s="30"/>
    </row>
    <row r="1549" spans="7:7" x14ac:dyDescent="0.45">
      <c r="G1549" s="30"/>
    </row>
    <row r="1550" spans="7:7" x14ac:dyDescent="0.45">
      <c r="G1550" s="30"/>
    </row>
    <row r="1551" spans="7:7" x14ac:dyDescent="0.45">
      <c r="G1551" s="30"/>
    </row>
    <row r="1552" spans="7:7" x14ac:dyDescent="0.45">
      <c r="G1552" s="30"/>
    </row>
    <row r="1553" spans="7:7" x14ac:dyDescent="0.45">
      <c r="G1553" s="30"/>
    </row>
    <row r="1554" spans="7:7" x14ac:dyDescent="0.45">
      <c r="G1554" s="30"/>
    </row>
    <row r="1555" spans="7:7" x14ac:dyDescent="0.45">
      <c r="G1555" s="30"/>
    </row>
    <row r="1556" spans="7:7" x14ac:dyDescent="0.45">
      <c r="G1556" s="30"/>
    </row>
    <row r="1557" spans="7:7" x14ac:dyDescent="0.45">
      <c r="G1557" s="30"/>
    </row>
    <row r="1558" spans="7:7" x14ac:dyDescent="0.45">
      <c r="G1558" s="30"/>
    </row>
    <row r="1559" spans="7:7" x14ac:dyDescent="0.45">
      <c r="G1559" s="30"/>
    </row>
    <row r="1560" spans="7:7" x14ac:dyDescent="0.45">
      <c r="G1560" s="30"/>
    </row>
    <row r="1561" spans="7:7" x14ac:dyDescent="0.45">
      <c r="G1561" s="30"/>
    </row>
    <row r="1562" spans="7:7" x14ac:dyDescent="0.45">
      <c r="G1562" s="30"/>
    </row>
    <row r="1563" spans="7:7" x14ac:dyDescent="0.45">
      <c r="G1563" s="30"/>
    </row>
    <row r="1564" spans="7:7" x14ac:dyDescent="0.45">
      <c r="G1564" s="30"/>
    </row>
    <row r="1565" spans="7:7" x14ac:dyDescent="0.45">
      <c r="G1565" s="30"/>
    </row>
    <row r="1566" spans="7:7" x14ac:dyDescent="0.45">
      <c r="G1566" s="30"/>
    </row>
    <row r="1567" spans="7:7" x14ac:dyDescent="0.45">
      <c r="G1567" s="30"/>
    </row>
    <row r="1568" spans="7:7" x14ac:dyDescent="0.45">
      <c r="G1568" s="30"/>
    </row>
    <row r="1569" spans="7:7" x14ac:dyDescent="0.45">
      <c r="G1569" s="30"/>
    </row>
    <row r="1570" spans="7:7" x14ac:dyDescent="0.45">
      <c r="G1570" s="30"/>
    </row>
    <row r="1571" spans="7:7" x14ac:dyDescent="0.45">
      <c r="G1571" s="30"/>
    </row>
    <row r="1572" spans="7:7" x14ac:dyDescent="0.45">
      <c r="G1572" s="30"/>
    </row>
    <row r="1573" spans="7:7" x14ac:dyDescent="0.45">
      <c r="G1573" s="30"/>
    </row>
    <row r="1574" spans="7:7" x14ac:dyDescent="0.45">
      <c r="G1574" s="30"/>
    </row>
    <row r="1575" spans="7:7" x14ac:dyDescent="0.45">
      <c r="G1575" s="30"/>
    </row>
    <row r="1576" spans="7:7" x14ac:dyDescent="0.45">
      <c r="G1576" s="30"/>
    </row>
    <row r="1577" spans="7:7" x14ac:dyDescent="0.45">
      <c r="G1577" s="30"/>
    </row>
    <row r="1578" spans="7:7" x14ac:dyDescent="0.45">
      <c r="G1578" s="30"/>
    </row>
    <row r="1579" spans="7:7" x14ac:dyDescent="0.45">
      <c r="G1579" s="30"/>
    </row>
    <row r="1580" spans="7:7" x14ac:dyDescent="0.45">
      <c r="G1580" s="30"/>
    </row>
    <row r="1581" spans="7:7" x14ac:dyDescent="0.45">
      <c r="G1581" s="30"/>
    </row>
    <row r="1582" spans="7:7" x14ac:dyDescent="0.45">
      <c r="G1582" s="30"/>
    </row>
    <row r="1583" spans="7:7" x14ac:dyDescent="0.45">
      <c r="G1583" s="30"/>
    </row>
    <row r="1584" spans="7:7" x14ac:dyDescent="0.45">
      <c r="G1584" s="30"/>
    </row>
    <row r="1585" spans="7:7" x14ac:dyDescent="0.45">
      <c r="G1585" s="30"/>
    </row>
    <row r="1586" spans="7:7" x14ac:dyDescent="0.45">
      <c r="G1586" s="30"/>
    </row>
    <row r="1587" spans="7:7" x14ac:dyDescent="0.45">
      <c r="G1587" s="30"/>
    </row>
    <row r="1588" spans="7:7" x14ac:dyDescent="0.45">
      <c r="G1588" s="30"/>
    </row>
    <row r="1589" spans="7:7" x14ac:dyDescent="0.45">
      <c r="G1589" s="30"/>
    </row>
    <row r="1590" spans="7:7" x14ac:dyDescent="0.45">
      <c r="G1590" s="30"/>
    </row>
    <row r="1591" spans="7:7" x14ac:dyDescent="0.45">
      <c r="G1591" s="30"/>
    </row>
    <row r="1592" spans="7:7" x14ac:dyDescent="0.45">
      <c r="G1592" s="30"/>
    </row>
    <row r="1593" spans="7:7" x14ac:dyDescent="0.45">
      <c r="G1593" s="30"/>
    </row>
    <row r="1594" spans="7:7" x14ac:dyDescent="0.45">
      <c r="G1594" s="30"/>
    </row>
    <row r="1595" spans="7:7" x14ac:dyDescent="0.45">
      <c r="G1595" s="30"/>
    </row>
    <row r="1596" spans="7:7" x14ac:dyDescent="0.45">
      <c r="G1596" s="30"/>
    </row>
    <row r="1597" spans="7:7" x14ac:dyDescent="0.45">
      <c r="G1597" s="30"/>
    </row>
    <row r="1598" spans="7:7" x14ac:dyDescent="0.45">
      <c r="G1598" s="30"/>
    </row>
    <row r="1599" spans="7:7" x14ac:dyDescent="0.45">
      <c r="G1599" s="30"/>
    </row>
    <row r="1600" spans="7:7" x14ac:dyDescent="0.45">
      <c r="G1600" s="30"/>
    </row>
    <row r="1601" spans="7:7" x14ac:dyDescent="0.45">
      <c r="G1601" s="30"/>
    </row>
    <row r="1602" spans="7:7" x14ac:dyDescent="0.45">
      <c r="G1602" s="30"/>
    </row>
    <row r="1603" spans="7:7" x14ac:dyDescent="0.45">
      <c r="G1603" s="30"/>
    </row>
    <row r="1604" spans="7:7" x14ac:dyDescent="0.45">
      <c r="G1604" s="30"/>
    </row>
    <row r="1605" spans="7:7" x14ac:dyDescent="0.45">
      <c r="G1605" s="30"/>
    </row>
    <row r="1606" spans="7:7" x14ac:dyDescent="0.45">
      <c r="G1606" s="30"/>
    </row>
    <row r="1607" spans="7:7" x14ac:dyDescent="0.45">
      <c r="G1607" s="30"/>
    </row>
    <row r="1608" spans="7:7" x14ac:dyDescent="0.45">
      <c r="G1608" s="30"/>
    </row>
    <row r="1609" spans="7:7" x14ac:dyDescent="0.45">
      <c r="G1609" s="30"/>
    </row>
    <row r="1610" spans="7:7" x14ac:dyDescent="0.45">
      <c r="G1610" s="30"/>
    </row>
    <row r="1611" spans="7:7" x14ac:dyDescent="0.45">
      <c r="G1611" s="30"/>
    </row>
    <row r="1612" spans="7:7" x14ac:dyDescent="0.45">
      <c r="G1612" s="30"/>
    </row>
    <row r="1613" spans="7:7" x14ac:dyDescent="0.45">
      <c r="G1613" s="30"/>
    </row>
    <row r="1614" spans="7:7" x14ac:dyDescent="0.45">
      <c r="G1614" s="30"/>
    </row>
    <row r="1615" spans="7:7" x14ac:dyDescent="0.45">
      <c r="G1615" s="30"/>
    </row>
    <row r="1616" spans="7:7" x14ac:dyDescent="0.45">
      <c r="G1616" s="30"/>
    </row>
    <row r="1617" spans="7:7" x14ac:dyDescent="0.45">
      <c r="G1617" s="30"/>
    </row>
    <row r="1618" spans="7:7" x14ac:dyDescent="0.45">
      <c r="G1618" s="30"/>
    </row>
    <row r="1619" spans="7:7" x14ac:dyDescent="0.45">
      <c r="G1619" s="30"/>
    </row>
    <row r="1620" spans="7:7" x14ac:dyDescent="0.45">
      <c r="G1620" s="30"/>
    </row>
    <row r="1621" spans="7:7" x14ac:dyDescent="0.45">
      <c r="G1621" s="30"/>
    </row>
    <row r="1622" spans="7:7" x14ac:dyDescent="0.45">
      <c r="G1622" s="30"/>
    </row>
    <row r="1623" spans="7:7" x14ac:dyDescent="0.45">
      <c r="G1623" s="30"/>
    </row>
    <row r="1624" spans="7:7" x14ac:dyDescent="0.45">
      <c r="G1624" s="30"/>
    </row>
    <row r="1625" spans="7:7" x14ac:dyDescent="0.45">
      <c r="G1625" s="30"/>
    </row>
    <row r="1626" spans="7:7" x14ac:dyDescent="0.45">
      <c r="G1626" s="30"/>
    </row>
    <row r="1627" spans="7:7" x14ac:dyDescent="0.45">
      <c r="G1627" s="30"/>
    </row>
    <row r="1628" spans="7:7" x14ac:dyDescent="0.45">
      <c r="G1628" s="30"/>
    </row>
    <row r="1629" spans="7:7" x14ac:dyDescent="0.45">
      <c r="G1629" s="30"/>
    </row>
    <row r="1630" spans="7:7" x14ac:dyDescent="0.45">
      <c r="G1630" s="30"/>
    </row>
    <row r="1631" spans="7:7" x14ac:dyDescent="0.45">
      <c r="G1631" s="30"/>
    </row>
    <row r="1632" spans="7:7" x14ac:dyDescent="0.45">
      <c r="G1632" s="30"/>
    </row>
    <row r="1633" spans="7:7" x14ac:dyDescent="0.45">
      <c r="G1633" s="30"/>
    </row>
    <row r="1634" spans="7:7" x14ac:dyDescent="0.45">
      <c r="G1634" s="30"/>
    </row>
    <row r="1635" spans="7:7" x14ac:dyDescent="0.45">
      <c r="G1635" s="30"/>
    </row>
    <row r="1636" spans="7:7" x14ac:dyDescent="0.45">
      <c r="G1636" s="30"/>
    </row>
    <row r="1637" spans="7:7" x14ac:dyDescent="0.45">
      <c r="G1637" s="30"/>
    </row>
    <row r="1638" spans="7:7" x14ac:dyDescent="0.45">
      <c r="G1638" s="30"/>
    </row>
    <row r="1639" spans="7:7" x14ac:dyDescent="0.45">
      <c r="G1639" s="30"/>
    </row>
    <row r="1640" spans="7:7" x14ac:dyDescent="0.45">
      <c r="G1640" s="30"/>
    </row>
    <row r="1641" spans="7:7" x14ac:dyDescent="0.45">
      <c r="G1641" s="30"/>
    </row>
    <row r="1642" spans="7:7" x14ac:dyDescent="0.45">
      <c r="G1642" s="30"/>
    </row>
    <row r="1643" spans="7:7" x14ac:dyDescent="0.45">
      <c r="G1643" s="30"/>
    </row>
    <row r="1644" spans="7:7" x14ac:dyDescent="0.45">
      <c r="G1644" s="30"/>
    </row>
    <row r="1645" spans="7:7" x14ac:dyDescent="0.45">
      <c r="G1645" s="30"/>
    </row>
    <row r="1646" spans="7:7" x14ac:dyDescent="0.45">
      <c r="G1646" s="30"/>
    </row>
    <row r="1647" spans="7:7" x14ac:dyDescent="0.45">
      <c r="G1647" s="30"/>
    </row>
    <row r="1648" spans="7:7" x14ac:dyDescent="0.45">
      <c r="G1648" s="30"/>
    </row>
    <row r="1649" spans="7:7" x14ac:dyDescent="0.45">
      <c r="G1649" s="30"/>
    </row>
    <row r="1650" spans="7:7" x14ac:dyDescent="0.45">
      <c r="G1650" s="30"/>
    </row>
    <row r="1651" spans="7:7" x14ac:dyDescent="0.45">
      <c r="G1651" s="30"/>
    </row>
    <row r="1652" spans="7:7" x14ac:dyDescent="0.45">
      <c r="G1652" s="30"/>
    </row>
    <row r="1653" spans="7:7" x14ac:dyDescent="0.45">
      <c r="G1653" s="30"/>
    </row>
    <row r="1654" spans="7:7" x14ac:dyDescent="0.45">
      <c r="G1654" s="30"/>
    </row>
    <row r="1655" spans="7:7" x14ac:dyDescent="0.45">
      <c r="G1655" s="30"/>
    </row>
    <row r="1656" spans="7:7" x14ac:dyDescent="0.45">
      <c r="G1656" s="30"/>
    </row>
    <row r="1657" spans="7:7" x14ac:dyDescent="0.45">
      <c r="G1657" s="30"/>
    </row>
    <row r="1658" spans="7:7" x14ac:dyDescent="0.45">
      <c r="G1658" s="30"/>
    </row>
    <row r="1659" spans="7:7" x14ac:dyDescent="0.45">
      <c r="G1659" s="30"/>
    </row>
    <row r="1660" spans="7:7" x14ac:dyDescent="0.45">
      <c r="G1660" s="30"/>
    </row>
    <row r="1661" spans="7:7" x14ac:dyDescent="0.45">
      <c r="G1661" s="30"/>
    </row>
    <row r="1662" spans="7:7" x14ac:dyDescent="0.45">
      <c r="G1662" s="30"/>
    </row>
    <row r="1663" spans="7:7" x14ac:dyDescent="0.45">
      <c r="G1663" s="30"/>
    </row>
    <row r="1664" spans="7:7" x14ac:dyDescent="0.45">
      <c r="G1664" s="30"/>
    </row>
    <row r="1665" spans="7:7" x14ac:dyDescent="0.45">
      <c r="G1665" s="30"/>
    </row>
    <row r="1666" spans="7:7" x14ac:dyDescent="0.45">
      <c r="G1666" s="30"/>
    </row>
    <row r="1667" spans="7:7" x14ac:dyDescent="0.45">
      <c r="G1667" s="30"/>
    </row>
    <row r="1668" spans="7:7" x14ac:dyDescent="0.45">
      <c r="G1668" s="30"/>
    </row>
    <row r="1669" spans="7:7" x14ac:dyDescent="0.45">
      <c r="G1669" s="30"/>
    </row>
    <row r="1670" spans="7:7" x14ac:dyDescent="0.45">
      <c r="G1670" s="30"/>
    </row>
    <row r="1671" spans="7:7" x14ac:dyDescent="0.45">
      <c r="G1671" s="30"/>
    </row>
    <row r="1672" spans="7:7" x14ac:dyDescent="0.45">
      <c r="G1672" s="30"/>
    </row>
    <row r="1673" spans="7:7" x14ac:dyDescent="0.45">
      <c r="G1673" s="30"/>
    </row>
    <row r="1674" spans="7:7" x14ac:dyDescent="0.45">
      <c r="G1674" s="30"/>
    </row>
    <row r="1675" spans="7:7" x14ac:dyDescent="0.45">
      <c r="G1675" s="30"/>
    </row>
    <row r="1676" spans="7:7" x14ac:dyDescent="0.45">
      <c r="G1676" s="30"/>
    </row>
    <row r="1677" spans="7:7" x14ac:dyDescent="0.45">
      <c r="G1677" s="30"/>
    </row>
    <row r="1678" spans="7:7" x14ac:dyDescent="0.45">
      <c r="G1678" s="30"/>
    </row>
    <row r="1679" spans="7:7" x14ac:dyDescent="0.45">
      <c r="G1679" s="30"/>
    </row>
    <row r="1680" spans="7:7" x14ac:dyDescent="0.45">
      <c r="G1680" s="30"/>
    </row>
    <row r="1681" spans="7:7" x14ac:dyDescent="0.45">
      <c r="G1681" s="30"/>
    </row>
    <row r="1682" spans="7:7" x14ac:dyDescent="0.45">
      <c r="G1682" s="30"/>
    </row>
    <row r="1683" spans="7:7" x14ac:dyDescent="0.45">
      <c r="G1683" s="30"/>
    </row>
    <row r="1684" spans="7:7" x14ac:dyDescent="0.45">
      <c r="G1684" s="30"/>
    </row>
    <row r="1685" spans="7:7" x14ac:dyDescent="0.45">
      <c r="G1685" s="30"/>
    </row>
    <row r="1686" spans="7:7" x14ac:dyDescent="0.45">
      <c r="G1686" s="30"/>
    </row>
    <row r="1687" spans="7:7" x14ac:dyDescent="0.45">
      <c r="G1687" s="30"/>
    </row>
    <row r="1688" spans="7:7" x14ac:dyDescent="0.45">
      <c r="G1688" s="30"/>
    </row>
    <row r="1689" spans="7:7" x14ac:dyDescent="0.45">
      <c r="G1689" s="30"/>
    </row>
    <row r="1690" spans="7:7" x14ac:dyDescent="0.45">
      <c r="G1690" s="30"/>
    </row>
    <row r="1691" spans="7:7" x14ac:dyDescent="0.45">
      <c r="G1691" s="30"/>
    </row>
    <row r="1692" spans="7:7" x14ac:dyDescent="0.45">
      <c r="G1692" s="30"/>
    </row>
    <row r="1693" spans="7:7" x14ac:dyDescent="0.45">
      <c r="G1693" s="30"/>
    </row>
    <row r="1694" spans="7:7" x14ac:dyDescent="0.45">
      <c r="G1694" s="30"/>
    </row>
    <row r="1695" spans="7:7" x14ac:dyDescent="0.45">
      <c r="G1695" s="30"/>
    </row>
    <row r="1696" spans="7:7" x14ac:dyDescent="0.45">
      <c r="G1696" s="30"/>
    </row>
    <row r="1697" spans="7:7" x14ac:dyDescent="0.45">
      <c r="G1697" s="30"/>
    </row>
    <row r="1698" spans="7:7" x14ac:dyDescent="0.45">
      <c r="G1698" s="30"/>
    </row>
    <row r="1699" spans="7:7" x14ac:dyDescent="0.45">
      <c r="G1699" s="30"/>
    </row>
    <row r="1700" spans="7:7" x14ac:dyDescent="0.45">
      <c r="G1700" s="30"/>
    </row>
    <row r="1701" spans="7:7" x14ac:dyDescent="0.45">
      <c r="G1701" s="30"/>
    </row>
    <row r="1702" spans="7:7" x14ac:dyDescent="0.45">
      <c r="G1702" s="30"/>
    </row>
    <row r="1703" spans="7:7" x14ac:dyDescent="0.45">
      <c r="G1703" s="30"/>
    </row>
    <row r="1704" spans="7:7" x14ac:dyDescent="0.45">
      <c r="G1704" s="30"/>
    </row>
    <row r="1705" spans="7:7" x14ac:dyDescent="0.45">
      <c r="G1705" s="30"/>
    </row>
    <row r="1706" spans="7:7" x14ac:dyDescent="0.45">
      <c r="G1706" s="30"/>
    </row>
    <row r="1707" spans="7:7" x14ac:dyDescent="0.45">
      <c r="G1707" s="30"/>
    </row>
    <row r="1708" spans="7:7" x14ac:dyDescent="0.45">
      <c r="G1708" s="30"/>
    </row>
    <row r="1709" spans="7:7" x14ac:dyDescent="0.45">
      <c r="G1709" s="30"/>
    </row>
    <row r="1710" spans="7:7" x14ac:dyDescent="0.45">
      <c r="G1710" s="30"/>
    </row>
    <row r="1711" spans="7:7" x14ac:dyDescent="0.45">
      <c r="G1711" s="30"/>
    </row>
    <row r="1712" spans="7:7" x14ac:dyDescent="0.45">
      <c r="G1712" s="30"/>
    </row>
    <row r="1713" spans="7:7" x14ac:dyDescent="0.45">
      <c r="G1713" s="30"/>
    </row>
    <row r="1714" spans="7:7" x14ac:dyDescent="0.45">
      <c r="G1714" s="30"/>
    </row>
    <row r="1715" spans="7:7" x14ac:dyDescent="0.45">
      <c r="G1715" s="30"/>
    </row>
    <row r="1716" spans="7:7" x14ac:dyDescent="0.45">
      <c r="G1716" s="30"/>
    </row>
    <row r="1717" spans="7:7" x14ac:dyDescent="0.45">
      <c r="G1717" s="30"/>
    </row>
    <row r="1718" spans="7:7" x14ac:dyDescent="0.45">
      <c r="G1718" s="30"/>
    </row>
    <row r="1719" spans="7:7" x14ac:dyDescent="0.45">
      <c r="G1719" s="30"/>
    </row>
    <row r="1720" spans="7:7" x14ac:dyDescent="0.45">
      <c r="G1720" s="30"/>
    </row>
    <row r="1721" spans="7:7" x14ac:dyDescent="0.45">
      <c r="G1721" s="30"/>
    </row>
    <row r="1722" spans="7:7" x14ac:dyDescent="0.45">
      <c r="G1722" s="30"/>
    </row>
    <row r="1723" spans="7:7" x14ac:dyDescent="0.45">
      <c r="G1723" s="30"/>
    </row>
    <row r="1724" spans="7:7" x14ac:dyDescent="0.45">
      <c r="G1724" s="30"/>
    </row>
    <row r="1725" spans="7:7" x14ac:dyDescent="0.45">
      <c r="G1725" s="30"/>
    </row>
    <row r="1726" spans="7:7" x14ac:dyDescent="0.45">
      <c r="G1726" s="30"/>
    </row>
    <row r="1727" spans="7:7" x14ac:dyDescent="0.45">
      <c r="G1727" s="30"/>
    </row>
    <row r="1728" spans="7:7" x14ac:dyDescent="0.45">
      <c r="G1728" s="30"/>
    </row>
    <row r="1729" spans="7:7" x14ac:dyDescent="0.45">
      <c r="G1729" s="30"/>
    </row>
    <row r="1730" spans="7:7" x14ac:dyDescent="0.45">
      <c r="G1730" s="30"/>
    </row>
    <row r="1731" spans="7:7" x14ac:dyDescent="0.45">
      <c r="G1731" s="30"/>
    </row>
    <row r="1732" spans="7:7" x14ac:dyDescent="0.45">
      <c r="G1732" s="30"/>
    </row>
    <row r="1733" spans="7:7" x14ac:dyDescent="0.45">
      <c r="G1733" s="30"/>
    </row>
    <row r="1734" spans="7:7" x14ac:dyDescent="0.45">
      <c r="G1734" s="30"/>
    </row>
    <row r="1735" spans="7:7" x14ac:dyDescent="0.45">
      <c r="G1735" s="30"/>
    </row>
    <row r="1736" spans="7:7" x14ac:dyDescent="0.45">
      <c r="G1736" s="30"/>
    </row>
    <row r="1737" spans="7:7" x14ac:dyDescent="0.45">
      <c r="G1737" s="30"/>
    </row>
    <row r="1738" spans="7:7" x14ac:dyDescent="0.45">
      <c r="G1738" s="30"/>
    </row>
    <row r="1739" spans="7:7" x14ac:dyDescent="0.45">
      <c r="G1739" s="30"/>
    </row>
    <row r="1740" spans="7:7" x14ac:dyDescent="0.45">
      <c r="G1740" s="30"/>
    </row>
    <row r="1741" spans="7:7" x14ac:dyDescent="0.45">
      <c r="G1741" s="30"/>
    </row>
    <row r="1742" spans="7:7" x14ac:dyDescent="0.45">
      <c r="G1742" s="30"/>
    </row>
    <row r="1743" spans="7:7" x14ac:dyDescent="0.45">
      <c r="G1743" s="30"/>
    </row>
    <row r="1744" spans="7:7" x14ac:dyDescent="0.45">
      <c r="G1744" s="30"/>
    </row>
    <row r="1745" spans="7:7" x14ac:dyDescent="0.45">
      <c r="G1745" s="30"/>
    </row>
    <row r="1746" spans="7:7" x14ac:dyDescent="0.45">
      <c r="G1746" s="30"/>
    </row>
    <row r="1747" spans="7:7" x14ac:dyDescent="0.45">
      <c r="G1747" s="30"/>
    </row>
    <row r="1748" spans="7:7" x14ac:dyDescent="0.45">
      <c r="G1748" s="30"/>
    </row>
    <row r="1749" spans="7:7" x14ac:dyDescent="0.45">
      <c r="G1749" s="30"/>
    </row>
    <row r="1750" spans="7:7" x14ac:dyDescent="0.45">
      <c r="G1750" s="30"/>
    </row>
    <row r="1751" spans="7:7" x14ac:dyDescent="0.45">
      <c r="G1751" s="30"/>
    </row>
    <row r="1752" spans="7:7" x14ac:dyDescent="0.45">
      <c r="G1752" s="30"/>
    </row>
    <row r="1753" spans="7:7" x14ac:dyDescent="0.45">
      <c r="G1753" s="30"/>
    </row>
    <row r="1754" spans="7:7" x14ac:dyDescent="0.45">
      <c r="G1754" s="30"/>
    </row>
    <row r="1755" spans="7:7" x14ac:dyDescent="0.45">
      <c r="G1755" s="30"/>
    </row>
    <row r="1756" spans="7:7" x14ac:dyDescent="0.45">
      <c r="G1756" s="30"/>
    </row>
    <row r="1757" spans="7:7" x14ac:dyDescent="0.45">
      <c r="G1757" s="30"/>
    </row>
    <row r="1758" spans="7:7" x14ac:dyDescent="0.45">
      <c r="G1758" s="30"/>
    </row>
    <row r="1759" spans="7:7" x14ac:dyDescent="0.45">
      <c r="G1759" s="30"/>
    </row>
    <row r="1760" spans="7:7" x14ac:dyDescent="0.45">
      <c r="G1760" s="30"/>
    </row>
    <row r="1761" spans="7:7" x14ac:dyDescent="0.45">
      <c r="G1761" s="30"/>
    </row>
    <row r="1762" spans="7:7" x14ac:dyDescent="0.45">
      <c r="G1762" s="30"/>
    </row>
    <row r="1763" spans="7:7" x14ac:dyDescent="0.45">
      <c r="G1763" s="30"/>
    </row>
    <row r="1764" spans="7:7" x14ac:dyDescent="0.45">
      <c r="G1764" s="30"/>
    </row>
    <row r="1765" spans="7:7" x14ac:dyDescent="0.45">
      <c r="G1765" s="30"/>
    </row>
    <row r="1766" spans="7:7" x14ac:dyDescent="0.45">
      <c r="G1766" s="30"/>
    </row>
    <row r="1767" spans="7:7" x14ac:dyDescent="0.45">
      <c r="G1767" s="30"/>
    </row>
    <row r="1768" spans="7:7" x14ac:dyDescent="0.45">
      <c r="G1768" s="30"/>
    </row>
    <row r="1769" spans="7:7" x14ac:dyDescent="0.45">
      <c r="G1769" s="30"/>
    </row>
    <row r="1770" spans="7:7" x14ac:dyDescent="0.45">
      <c r="G1770" s="30"/>
    </row>
    <row r="1771" spans="7:7" x14ac:dyDescent="0.45">
      <c r="G1771" s="30"/>
    </row>
    <row r="1772" spans="7:7" x14ac:dyDescent="0.45">
      <c r="G1772" s="30"/>
    </row>
    <row r="1773" spans="7:7" x14ac:dyDescent="0.45">
      <c r="G1773" s="30"/>
    </row>
    <row r="1774" spans="7:7" x14ac:dyDescent="0.45">
      <c r="G1774" s="30"/>
    </row>
    <row r="1775" spans="7:7" x14ac:dyDescent="0.45">
      <c r="G1775" s="30"/>
    </row>
    <row r="1776" spans="7:7" x14ac:dyDescent="0.45">
      <c r="G1776" s="30"/>
    </row>
    <row r="1777" spans="7:7" x14ac:dyDescent="0.45">
      <c r="G1777" s="30"/>
    </row>
    <row r="1778" spans="7:7" x14ac:dyDescent="0.45">
      <c r="G1778" s="30"/>
    </row>
    <row r="1779" spans="7:7" x14ac:dyDescent="0.45">
      <c r="G1779" s="30"/>
    </row>
    <row r="1780" spans="7:7" x14ac:dyDescent="0.45">
      <c r="G1780" s="30"/>
    </row>
    <row r="1781" spans="7:7" x14ac:dyDescent="0.45">
      <c r="G1781" s="30"/>
    </row>
    <row r="1782" spans="7:7" x14ac:dyDescent="0.45">
      <c r="G1782" s="30"/>
    </row>
    <row r="1783" spans="7:7" x14ac:dyDescent="0.45">
      <c r="G1783" s="30"/>
    </row>
    <row r="1784" spans="7:7" x14ac:dyDescent="0.45">
      <c r="G1784" s="30"/>
    </row>
    <row r="1785" spans="7:7" x14ac:dyDescent="0.45">
      <c r="G1785" s="30"/>
    </row>
    <row r="1786" spans="7:7" x14ac:dyDescent="0.45">
      <c r="G1786" s="30"/>
    </row>
    <row r="1787" spans="7:7" x14ac:dyDescent="0.45">
      <c r="G1787" s="30"/>
    </row>
    <row r="1788" spans="7:7" x14ac:dyDescent="0.45">
      <c r="G1788" s="30"/>
    </row>
    <row r="1789" spans="7:7" x14ac:dyDescent="0.45">
      <c r="G1789" s="30"/>
    </row>
    <row r="1790" spans="7:7" x14ac:dyDescent="0.45">
      <c r="G1790" s="30"/>
    </row>
    <row r="1791" spans="7:7" x14ac:dyDescent="0.45">
      <c r="G1791" s="30"/>
    </row>
    <row r="1792" spans="7:7" x14ac:dyDescent="0.45">
      <c r="G1792" s="30"/>
    </row>
    <row r="1793" spans="7:7" x14ac:dyDescent="0.45">
      <c r="G1793" s="30"/>
    </row>
    <row r="1794" spans="7:7" x14ac:dyDescent="0.45">
      <c r="G1794" s="30"/>
    </row>
    <row r="1795" spans="7:7" x14ac:dyDescent="0.45">
      <c r="G1795" s="30"/>
    </row>
    <row r="1796" spans="7:7" x14ac:dyDescent="0.45">
      <c r="G1796" s="30"/>
    </row>
    <row r="1797" spans="7:7" x14ac:dyDescent="0.45">
      <c r="G1797" s="30"/>
    </row>
    <row r="1798" spans="7:7" x14ac:dyDescent="0.45">
      <c r="G1798" s="30"/>
    </row>
    <row r="1799" spans="7:7" x14ac:dyDescent="0.45">
      <c r="G1799" s="30"/>
    </row>
    <row r="1800" spans="7:7" x14ac:dyDescent="0.45">
      <c r="G1800" s="30"/>
    </row>
    <row r="1801" spans="7:7" x14ac:dyDescent="0.45">
      <c r="G1801" s="30"/>
    </row>
    <row r="1802" spans="7:7" x14ac:dyDescent="0.45">
      <c r="G1802" s="30"/>
    </row>
    <row r="1803" spans="7:7" x14ac:dyDescent="0.45">
      <c r="G1803" s="30"/>
    </row>
    <row r="1804" spans="7:7" x14ac:dyDescent="0.45">
      <c r="G1804" s="30"/>
    </row>
    <row r="1805" spans="7:7" x14ac:dyDescent="0.45">
      <c r="G1805" s="30"/>
    </row>
    <row r="1806" spans="7:7" x14ac:dyDescent="0.45">
      <c r="G1806" s="30"/>
    </row>
    <row r="1807" spans="7:7" x14ac:dyDescent="0.45">
      <c r="G1807" s="30"/>
    </row>
    <row r="1808" spans="7:7" x14ac:dyDescent="0.45">
      <c r="G1808" s="30"/>
    </row>
    <row r="1809" spans="7:7" x14ac:dyDescent="0.45">
      <c r="G1809" s="30"/>
    </row>
    <row r="1810" spans="7:7" x14ac:dyDescent="0.45">
      <c r="G1810" s="30"/>
    </row>
    <row r="1811" spans="7:7" x14ac:dyDescent="0.45">
      <c r="G1811" s="30"/>
    </row>
    <row r="1812" spans="7:7" x14ac:dyDescent="0.45">
      <c r="G1812" s="30"/>
    </row>
    <row r="1813" spans="7:7" x14ac:dyDescent="0.45">
      <c r="G1813" s="30"/>
    </row>
    <row r="1814" spans="7:7" x14ac:dyDescent="0.45">
      <c r="G1814" s="30"/>
    </row>
    <row r="1815" spans="7:7" x14ac:dyDescent="0.45">
      <c r="G1815" s="30"/>
    </row>
    <row r="1816" spans="7:7" x14ac:dyDescent="0.45">
      <c r="G1816" s="30"/>
    </row>
    <row r="1817" spans="7:7" x14ac:dyDescent="0.45">
      <c r="G1817" s="30"/>
    </row>
    <row r="1818" spans="7:7" x14ac:dyDescent="0.45">
      <c r="G1818" s="30"/>
    </row>
    <row r="1819" spans="7:7" x14ac:dyDescent="0.45">
      <c r="G1819" s="30"/>
    </row>
    <row r="1820" spans="7:7" x14ac:dyDescent="0.45">
      <c r="G1820" s="30"/>
    </row>
    <row r="1821" spans="7:7" x14ac:dyDescent="0.45">
      <c r="G1821" s="30"/>
    </row>
    <row r="1822" spans="7:7" x14ac:dyDescent="0.45">
      <c r="G1822" s="30"/>
    </row>
    <row r="1823" spans="7:7" x14ac:dyDescent="0.45">
      <c r="G1823" s="30"/>
    </row>
    <row r="1824" spans="7:7" x14ac:dyDescent="0.45">
      <c r="G1824" s="30"/>
    </row>
    <row r="1825" spans="7:7" x14ac:dyDescent="0.45">
      <c r="G1825" s="30"/>
    </row>
    <row r="1826" spans="7:7" x14ac:dyDescent="0.45">
      <c r="G1826" s="30"/>
    </row>
    <row r="1827" spans="7:7" x14ac:dyDescent="0.45">
      <c r="G1827" s="30"/>
    </row>
    <row r="1828" spans="7:7" x14ac:dyDescent="0.45">
      <c r="G1828" s="30"/>
    </row>
    <row r="1829" spans="7:7" x14ac:dyDescent="0.45">
      <c r="G1829" s="30"/>
    </row>
    <row r="1830" spans="7:7" x14ac:dyDescent="0.45">
      <c r="G1830" s="30"/>
    </row>
    <row r="1831" spans="7:7" x14ac:dyDescent="0.45">
      <c r="G1831" s="30"/>
    </row>
    <row r="1832" spans="7:7" x14ac:dyDescent="0.45">
      <c r="G1832" s="30"/>
    </row>
    <row r="1833" spans="7:7" x14ac:dyDescent="0.45">
      <c r="G1833" s="30"/>
    </row>
    <row r="1834" spans="7:7" x14ac:dyDescent="0.45">
      <c r="G1834" s="30"/>
    </row>
    <row r="1835" spans="7:7" x14ac:dyDescent="0.45">
      <c r="G1835" s="30"/>
    </row>
    <row r="1836" spans="7:7" x14ac:dyDescent="0.45">
      <c r="G1836" s="30"/>
    </row>
    <row r="1837" spans="7:7" x14ac:dyDescent="0.45">
      <c r="G1837" s="30"/>
    </row>
    <row r="1838" spans="7:7" x14ac:dyDescent="0.45">
      <c r="G1838" s="30"/>
    </row>
    <row r="1839" spans="7:7" x14ac:dyDescent="0.45">
      <c r="G1839" s="30"/>
    </row>
    <row r="1840" spans="7:7" x14ac:dyDescent="0.45">
      <c r="G1840" s="30"/>
    </row>
    <row r="1841" spans="7:7" x14ac:dyDescent="0.45">
      <c r="G1841" s="30"/>
    </row>
    <row r="1842" spans="7:7" x14ac:dyDescent="0.45">
      <c r="G1842" s="30"/>
    </row>
    <row r="1843" spans="7:7" x14ac:dyDescent="0.45">
      <c r="G1843" s="30"/>
    </row>
    <row r="1844" spans="7:7" x14ac:dyDescent="0.45">
      <c r="G1844" s="30"/>
    </row>
    <row r="1845" spans="7:7" x14ac:dyDescent="0.45">
      <c r="G1845" s="30"/>
    </row>
    <row r="1846" spans="7:7" x14ac:dyDescent="0.45">
      <c r="G1846" s="30"/>
    </row>
    <row r="1847" spans="7:7" x14ac:dyDescent="0.45">
      <c r="G1847" s="30"/>
    </row>
    <row r="1848" spans="7:7" x14ac:dyDescent="0.45">
      <c r="G1848" s="30"/>
    </row>
    <row r="1849" spans="7:7" x14ac:dyDescent="0.45">
      <c r="G1849" s="30"/>
    </row>
    <row r="1850" spans="7:7" x14ac:dyDescent="0.45">
      <c r="G1850" s="30"/>
    </row>
    <row r="1851" spans="7:7" x14ac:dyDescent="0.45">
      <c r="G1851" s="30"/>
    </row>
    <row r="1852" spans="7:7" x14ac:dyDescent="0.45">
      <c r="G1852" s="30"/>
    </row>
    <row r="1853" spans="7:7" x14ac:dyDescent="0.45">
      <c r="G1853" s="30"/>
    </row>
    <row r="1854" spans="7:7" x14ac:dyDescent="0.45">
      <c r="G1854" s="30"/>
    </row>
    <row r="1855" spans="7:7" x14ac:dyDescent="0.45">
      <c r="G1855" s="30"/>
    </row>
    <row r="1856" spans="7:7" x14ac:dyDescent="0.45">
      <c r="G1856" s="30"/>
    </row>
    <row r="1857" spans="7:7" x14ac:dyDescent="0.45">
      <c r="G1857" s="30"/>
    </row>
    <row r="1858" spans="7:7" x14ac:dyDescent="0.45">
      <c r="G1858" s="30"/>
    </row>
    <row r="1859" spans="7:7" x14ac:dyDescent="0.45">
      <c r="G1859" s="30"/>
    </row>
    <row r="1860" spans="7:7" x14ac:dyDescent="0.45">
      <c r="G1860" s="30"/>
    </row>
    <row r="1861" spans="7:7" x14ac:dyDescent="0.45">
      <c r="G1861" s="30"/>
    </row>
    <row r="1862" spans="7:7" x14ac:dyDescent="0.45">
      <c r="G1862" s="30"/>
    </row>
    <row r="1863" spans="7:7" x14ac:dyDescent="0.45">
      <c r="G1863" s="30"/>
    </row>
    <row r="1864" spans="7:7" x14ac:dyDescent="0.45">
      <c r="G1864" s="30"/>
    </row>
    <row r="1865" spans="7:7" x14ac:dyDescent="0.45">
      <c r="G1865" s="30"/>
    </row>
    <row r="1866" spans="7:7" x14ac:dyDescent="0.45">
      <c r="G1866" s="30"/>
    </row>
    <row r="1867" spans="7:7" x14ac:dyDescent="0.45">
      <c r="G1867" s="30"/>
    </row>
    <row r="1868" spans="7:7" x14ac:dyDescent="0.45">
      <c r="G1868" s="30"/>
    </row>
    <row r="1869" spans="7:7" x14ac:dyDescent="0.45">
      <c r="G1869" s="30"/>
    </row>
    <row r="1870" spans="7:7" x14ac:dyDescent="0.45">
      <c r="G1870" s="30"/>
    </row>
    <row r="1871" spans="7:7" x14ac:dyDescent="0.45">
      <c r="G1871" s="30"/>
    </row>
    <row r="1872" spans="7:7" x14ac:dyDescent="0.45">
      <c r="G1872" s="30"/>
    </row>
    <row r="1873" spans="7:7" x14ac:dyDescent="0.45">
      <c r="G1873" s="30"/>
    </row>
    <row r="1874" spans="7:7" x14ac:dyDescent="0.45">
      <c r="G1874" s="30"/>
    </row>
    <row r="1875" spans="7:7" x14ac:dyDescent="0.45">
      <c r="G1875" s="30"/>
    </row>
    <row r="1876" spans="7:7" x14ac:dyDescent="0.45">
      <c r="G1876" s="30"/>
    </row>
    <row r="1877" spans="7:7" x14ac:dyDescent="0.45">
      <c r="G1877" s="30"/>
    </row>
    <row r="1878" spans="7:7" x14ac:dyDescent="0.45">
      <c r="G1878" s="30"/>
    </row>
    <row r="1879" spans="7:7" x14ac:dyDescent="0.45">
      <c r="G1879" s="30"/>
    </row>
    <row r="1880" spans="7:7" x14ac:dyDescent="0.45">
      <c r="G1880" s="30"/>
    </row>
    <row r="1881" spans="7:7" x14ac:dyDescent="0.45">
      <c r="G1881" s="30"/>
    </row>
    <row r="1882" spans="7:7" x14ac:dyDescent="0.45">
      <c r="G1882" s="30"/>
    </row>
    <row r="1883" spans="7:7" x14ac:dyDescent="0.45">
      <c r="G1883" s="30"/>
    </row>
    <row r="1884" spans="7:7" x14ac:dyDescent="0.45">
      <c r="G1884" s="30"/>
    </row>
    <row r="1885" spans="7:7" x14ac:dyDescent="0.45">
      <c r="G1885" s="30"/>
    </row>
    <row r="1886" spans="7:7" x14ac:dyDescent="0.45">
      <c r="G1886" s="30"/>
    </row>
    <row r="1887" spans="7:7" x14ac:dyDescent="0.45">
      <c r="G1887" s="30"/>
    </row>
    <row r="1888" spans="7:7" x14ac:dyDescent="0.45">
      <c r="G1888" s="30"/>
    </row>
    <row r="1889" spans="7:7" x14ac:dyDescent="0.45">
      <c r="G1889" s="30"/>
    </row>
    <row r="1890" spans="7:7" x14ac:dyDescent="0.45">
      <c r="G1890" s="30"/>
    </row>
    <row r="1891" spans="7:7" x14ac:dyDescent="0.45">
      <c r="G1891" s="30"/>
    </row>
    <row r="1892" spans="7:7" x14ac:dyDescent="0.45">
      <c r="G1892" s="30"/>
    </row>
    <row r="1893" spans="7:7" x14ac:dyDescent="0.45">
      <c r="G1893" s="30"/>
    </row>
    <row r="1894" spans="7:7" x14ac:dyDescent="0.45">
      <c r="G1894" s="30"/>
    </row>
    <row r="1895" spans="7:7" x14ac:dyDescent="0.45">
      <c r="G1895" s="30"/>
    </row>
    <row r="1896" spans="7:7" x14ac:dyDescent="0.45">
      <c r="G1896" s="30"/>
    </row>
    <row r="1897" spans="7:7" x14ac:dyDescent="0.45">
      <c r="G1897" s="30"/>
    </row>
    <row r="1898" spans="7:7" x14ac:dyDescent="0.45">
      <c r="G1898" s="30"/>
    </row>
    <row r="1899" spans="7:7" x14ac:dyDescent="0.45">
      <c r="G1899" s="30"/>
    </row>
    <row r="1900" spans="7:7" x14ac:dyDescent="0.45">
      <c r="G1900" s="30"/>
    </row>
    <row r="1901" spans="7:7" x14ac:dyDescent="0.45">
      <c r="G1901" s="30"/>
    </row>
    <row r="1902" spans="7:7" x14ac:dyDescent="0.45">
      <c r="G1902" s="30"/>
    </row>
    <row r="1903" spans="7:7" x14ac:dyDescent="0.45">
      <c r="G1903" s="30"/>
    </row>
    <row r="1904" spans="7:7" x14ac:dyDescent="0.45">
      <c r="G1904" s="30"/>
    </row>
    <row r="1905" spans="7:7" x14ac:dyDescent="0.45">
      <c r="G1905" s="30"/>
    </row>
    <row r="1906" spans="7:7" x14ac:dyDescent="0.45">
      <c r="G1906" s="30"/>
    </row>
    <row r="1907" spans="7:7" x14ac:dyDescent="0.45">
      <c r="G1907" s="30"/>
    </row>
    <row r="1908" spans="7:7" x14ac:dyDescent="0.45">
      <c r="G1908" s="30"/>
    </row>
    <row r="1909" spans="7:7" x14ac:dyDescent="0.45">
      <c r="G1909" s="30"/>
    </row>
    <row r="1910" spans="7:7" x14ac:dyDescent="0.45">
      <c r="G1910" s="30"/>
    </row>
    <row r="1911" spans="7:7" x14ac:dyDescent="0.45">
      <c r="G1911" s="30"/>
    </row>
    <row r="1912" spans="7:7" x14ac:dyDescent="0.45">
      <c r="G1912" s="30"/>
    </row>
    <row r="1913" spans="7:7" x14ac:dyDescent="0.45">
      <c r="G1913" s="30"/>
    </row>
    <row r="1914" spans="7:7" x14ac:dyDescent="0.45">
      <c r="G1914" s="30"/>
    </row>
    <row r="1915" spans="7:7" x14ac:dyDescent="0.45">
      <c r="G1915" s="30"/>
    </row>
    <row r="1916" spans="7:7" x14ac:dyDescent="0.45">
      <c r="G1916" s="30"/>
    </row>
    <row r="1917" spans="7:7" x14ac:dyDescent="0.45">
      <c r="G1917" s="30"/>
    </row>
    <row r="1918" spans="7:7" x14ac:dyDescent="0.45">
      <c r="G1918" s="30"/>
    </row>
    <row r="1919" spans="7:7" x14ac:dyDescent="0.45">
      <c r="G1919" s="30"/>
    </row>
    <row r="1920" spans="7:7" x14ac:dyDescent="0.45">
      <c r="G1920" s="30"/>
    </row>
    <row r="1921" spans="7:7" x14ac:dyDescent="0.45">
      <c r="G1921" s="30"/>
    </row>
    <row r="1922" spans="7:7" x14ac:dyDescent="0.45">
      <c r="G1922" s="30"/>
    </row>
    <row r="1923" spans="7:7" x14ac:dyDescent="0.45">
      <c r="G1923" s="30"/>
    </row>
    <row r="1924" spans="7:7" x14ac:dyDescent="0.45">
      <c r="G1924" s="30"/>
    </row>
    <row r="1925" spans="7:7" x14ac:dyDescent="0.45">
      <c r="G1925" s="30"/>
    </row>
    <row r="1926" spans="7:7" x14ac:dyDescent="0.45">
      <c r="G1926" s="30"/>
    </row>
    <row r="1927" spans="7:7" x14ac:dyDescent="0.45">
      <c r="G1927" s="30"/>
    </row>
    <row r="1928" spans="7:7" x14ac:dyDescent="0.45">
      <c r="G1928" s="30"/>
    </row>
    <row r="1929" spans="7:7" x14ac:dyDescent="0.45">
      <c r="G1929" s="30"/>
    </row>
    <row r="1930" spans="7:7" x14ac:dyDescent="0.45">
      <c r="G1930" s="30"/>
    </row>
    <row r="1931" spans="7:7" x14ac:dyDescent="0.45">
      <c r="G1931" s="30"/>
    </row>
    <row r="1932" spans="7:7" x14ac:dyDescent="0.45">
      <c r="G1932" s="30"/>
    </row>
    <row r="1933" spans="7:7" x14ac:dyDescent="0.45">
      <c r="G1933" s="30"/>
    </row>
    <row r="1934" spans="7:7" x14ac:dyDescent="0.45">
      <c r="G1934" s="30"/>
    </row>
    <row r="1935" spans="7:7" x14ac:dyDescent="0.45">
      <c r="G1935" s="30"/>
    </row>
    <row r="1936" spans="7:7" x14ac:dyDescent="0.45">
      <c r="G1936" s="30"/>
    </row>
    <row r="1937" spans="7:7" x14ac:dyDescent="0.45">
      <c r="G1937" s="30"/>
    </row>
    <row r="1938" spans="7:7" x14ac:dyDescent="0.45">
      <c r="G1938" s="30"/>
    </row>
    <row r="1939" spans="7:7" x14ac:dyDescent="0.45">
      <c r="G1939" s="30"/>
    </row>
    <row r="1940" spans="7:7" x14ac:dyDescent="0.45">
      <c r="G1940" s="30"/>
    </row>
    <row r="1941" spans="7:7" x14ac:dyDescent="0.45">
      <c r="G1941" s="30"/>
    </row>
    <row r="1942" spans="7:7" x14ac:dyDescent="0.45">
      <c r="G1942" s="30"/>
    </row>
    <row r="1943" spans="7:7" x14ac:dyDescent="0.45">
      <c r="G1943" s="30"/>
    </row>
    <row r="1944" spans="7:7" x14ac:dyDescent="0.45">
      <c r="G1944" s="30"/>
    </row>
    <row r="1945" spans="7:7" x14ac:dyDescent="0.45">
      <c r="G1945" s="30"/>
    </row>
    <row r="1946" spans="7:7" x14ac:dyDescent="0.45">
      <c r="G1946" s="30"/>
    </row>
    <row r="1947" spans="7:7" x14ac:dyDescent="0.45">
      <c r="G1947" s="30"/>
    </row>
    <row r="1948" spans="7:7" x14ac:dyDescent="0.45">
      <c r="G1948" s="30"/>
    </row>
    <row r="1949" spans="7:7" x14ac:dyDescent="0.45">
      <c r="G1949" s="30"/>
    </row>
    <row r="1950" spans="7:7" x14ac:dyDescent="0.45">
      <c r="G1950" s="30"/>
    </row>
    <row r="1951" spans="7:7" x14ac:dyDescent="0.45">
      <c r="G1951" s="30"/>
    </row>
    <row r="1952" spans="7:7" x14ac:dyDescent="0.45">
      <c r="G1952" s="30"/>
    </row>
    <row r="1953" spans="7:7" x14ac:dyDescent="0.45">
      <c r="G1953" s="30"/>
    </row>
    <row r="1954" spans="7:7" x14ac:dyDescent="0.45">
      <c r="G1954" s="30"/>
    </row>
    <row r="1955" spans="7:7" x14ac:dyDescent="0.45">
      <c r="G1955" s="30"/>
    </row>
    <row r="1956" spans="7:7" x14ac:dyDescent="0.45">
      <c r="G1956" s="30"/>
    </row>
    <row r="1957" spans="7:7" x14ac:dyDescent="0.45">
      <c r="G1957" s="30"/>
    </row>
    <row r="1958" spans="7:7" x14ac:dyDescent="0.45">
      <c r="G1958" s="30"/>
    </row>
    <row r="1959" spans="7:7" x14ac:dyDescent="0.45">
      <c r="G1959" s="30"/>
    </row>
    <row r="1960" spans="7:7" x14ac:dyDescent="0.45">
      <c r="G1960" s="30"/>
    </row>
    <row r="1961" spans="7:7" x14ac:dyDescent="0.45">
      <c r="G1961" s="30"/>
    </row>
    <row r="1962" spans="7:7" x14ac:dyDescent="0.45">
      <c r="G1962" s="30"/>
    </row>
    <row r="1963" spans="7:7" x14ac:dyDescent="0.45">
      <c r="G1963" s="30"/>
    </row>
    <row r="1964" spans="7:7" x14ac:dyDescent="0.45">
      <c r="G1964" s="30"/>
    </row>
    <row r="1965" spans="7:7" x14ac:dyDescent="0.45">
      <c r="G1965" s="30"/>
    </row>
    <row r="1966" spans="7:7" x14ac:dyDescent="0.45">
      <c r="G1966" s="30"/>
    </row>
    <row r="1967" spans="7:7" x14ac:dyDescent="0.45">
      <c r="G1967" s="30"/>
    </row>
    <row r="1968" spans="7:7" x14ac:dyDescent="0.45">
      <c r="G1968" s="30"/>
    </row>
    <row r="1969" spans="7:7" x14ac:dyDescent="0.45">
      <c r="G1969" s="30"/>
    </row>
    <row r="1970" spans="7:7" x14ac:dyDescent="0.45">
      <c r="G1970" s="30"/>
    </row>
    <row r="1971" spans="7:7" x14ac:dyDescent="0.45">
      <c r="G1971" s="30"/>
    </row>
    <row r="1972" spans="7:7" x14ac:dyDescent="0.45">
      <c r="G1972" s="30"/>
    </row>
    <row r="1973" spans="7:7" x14ac:dyDescent="0.45">
      <c r="G1973" s="30"/>
    </row>
    <row r="1974" spans="7:7" x14ac:dyDescent="0.45">
      <c r="G1974" s="30"/>
    </row>
    <row r="1975" spans="7:7" x14ac:dyDescent="0.45">
      <c r="G1975" s="30"/>
    </row>
    <row r="1976" spans="7:7" x14ac:dyDescent="0.45">
      <c r="G1976" s="30"/>
    </row>
    <row r="1977" spans="7:7" x14ac:dyDescent="0.45">
      <c r="G1977" s="30"/>
    </row>
    <row r="1978" spans="7:7" x14ac:dyDescent="0.45">
      <c r="G1978" s="30"/>
    </row>
    <row r="1979" spans="7:7" x14ac:dyDescent="0.45">
      <c r="G1979" s="30"/>
    </row>
    <row r="1980" spans="7:7" x14ac:dyDescent="0.45">
      <c r="G1980" s="30"/>
    </row>
    <row r="1981" spans="7:7" x14ac:dyDescent="0.45">
      <c r="G1981" s="30"/>
    </row>
    <row r="1982" spans="7:7" x14ac:dyDescent="0.45">
      <c r="G1982" s="30"/>
    </row>
    <row r="1983" spans="7:7" x14ac:dyDescent="0.45">
      <c r="G1983" s="30"/>
    </row>
    <row r="1984" spans="7:7" x14ac:dyDescent="0.45">
      <c r="G1984" s="30"/>
    </row>
    <row r="1985" spans="7:7" x14ac:dyDescent="0.45">
      <c r="G1985" s="30"/>
    </row>
    <row r="1986" spans="7:7" x14ac:dyDescent="0.45">
      <c r="G1986" s="30"/>
    </row>
    <row r="1987" spans="7:7" x14ac:dyDescent="0.45">
      <c r="G1987" s="30"/>
    </row>
    <row r="1988" spans="7:7" x14ac:dyDescent="0.45">
      <c r="G1988" s="30"/>
    </row>
    <row r="1989" spans="7:7" x14ac:dyDescent="0.45">
      <c r="G1989" s="30"/>
    </row>
    <row r="1990" spans="7:7" x14ac:dyDescent="0.45">
      <c r="G1990" s="30"/>
    </row>
    <row r="1991" spans="7:7" x14ac:dyDescent="0.45">
      <c r="G1991" s="30"/>
    </row>
    <row r="1992" spans="7:7" x14ac:dyDescent="0.45">
      <c r="G1992" s="30"/>
    </row>
    <row r="1993" spans="7:7" x14ac:dyDescent="0.45">
      <c r="G1993" s="30"/>
    </row>
    <row r="1994" spans="7:7" x14ac:dyDescent="0.45">
      <c r="G1994" s="30"/>
    </row>
    <row r="1995" spans="7:7" x14ac:dyDescent="0.45">
      <c r="G1995" s="30"/>
    </row>
    <row r="1996" spans="7:7" x14ac:dyDescent="0.45">
      <c r="G1996" s="30"/>
    </row>
    <row r="1997" spans="7:7" x14ac:dyDescent="0.45">
      <c r="G1997" s="30"/>
    </row>
    <row r="1998" spans="7:7" x14ac:dyDescent="0.45">
      <c r="G1998" s="30"/>
    </row>
    <row r="1999" spans="7:7" x14ac:dyDescent="0.45">
      <c r="G1999" s="30"/>
    </row>
    <row r="2000" spans="7:7" x14ac:dyDescent="0.45">
      <c r="G2000" s="30"/>
    </row>
    <row r="2001" spans="7:7" x14ac:dyDescent="0.45">
      <c r="G2001" s="30"/>
    </row>
    <row r="2002" spans="7:7" x14ac:dyDescent="0.45">
      <c r="G2002" s="30"/>
    </row>
    <row r="2003" spans="7:7" x14ac:dyDescent="0.45">
      <c r="G2003" s="30"/>
    </row>
    <row r="2004" spans="7:7" x14ac:dyDescent="0.45">
      <c r="G2004" s="30"/>
    </row>
    <row r="2005" spans="7:7" x14ac:dyDescent="0.45">
      <c r="G2005" s="30"/>
    </row>
    <row r="2006" spans="7:7" x14ac:dyDescent="0.45">
      <c r="G2006" s="30"/>
    </row>
    <row r="2007" spans="7:7" x14ac:dyDescent="0.45">
      <c r="G2007" s="30"/>
    </row>
    <row r="2008" spans="7:7" x14ac:dyDescent="0.45">
      <c r="G2008" s="30"/>
    </row>
    <row r="2009" spans="7:7" x14ac:dyDescent="0.45">
      <c r="G2009" s="30"/>
    </row>
    <row r="2010" spans="7:7" x14ac:dyDescent="0.45">
      <c r="G2010" s="30"/>
    </row>
    <row r="2011" spans="7:7" x14ac:dyDescent="0.45">
      <c r="G2011" s="30"/>
    </row>
    <row r="2012" spans="7:7" x14ac:dyDescent="0.45">
      <c r="G2012" s="30"/>
    </row>
    <row r="2013" spans="7:7" x14ac:dyDescent="0.45">
      <c r="G2013" s="30"/>
    </row>
    <row r="2014" spans="7:7" x14ac:dyDescent="0.45">
      <c r="G2014" s="30"/>
    </row>
    <row r="2015" spans="7:7" x14ac:dyDescent="0.45">
      <c r="G2015" s="30"/>
    </row>
    <row r="2016" spans="7:7" x14ac:dyDescent="0.45">
      <c r="G2016" s="30"/>
    </row>
    <row r="2017" spans="7:7" x14ac:dyDescent="0.45">
      <c r="G2017" s="30"/>
    </row>
    <row r="2018" spans="7:7" x14ac:dyDescent="0.45">
      <c r="G2018" s="30"/>
    </row>
    <row r="2019" spans="7:7" x14ac:dyDescent="0.45">
      <c r="G2019" s="30"/>
    </row>
    <row r="2020" spans="7:7" x14ac:dyDescent="0.45">
      <c r="G2020" s="30"/>
    </row>
    <row r="2021" spans="7:7" x14ac:dyDescent="0.45">
      <c r="G2021" s="30"/>
    </row>
    <row r="2022" spans="7:7" x14ac:dyDescent="0.45">
      <c r="G2022" s="30"/>
    </row>
    <row r="2023" spans="7:7" x14ac:dyDescent="0.45">
      <c r="G2023" s="30"/>
    </row>
    <row r="2024" spans="7:7" x14ac:dyDescent="0.45">
      <c r="G2024" s="30"/>
    </row>
    <row r="2025" spans="7:7" x14ac:dyDescent="0.45">
      <c r="G2025" s="30"/>
    </row>
    <row r="2026" spans="7:7" x14ac:dyDescent="0.45">
      <c r="G2026" s="30"/>
    </row>
    <row r="2027" spans="7:7" x14ac:dyDescent="0.45">
      <c r="G2027" s="30"/>
    </row>
    <row r="2028" spans="7:7" x14ac:dyDescent="0.45">
      <c r="G2028" s="30"/>
    </row>
    <row r="2029" spans="7:7" x14ac:dyDescent="0.45">
      <c r="G2029" s="30"/>
    </row>
    <row r="2030" spans="7:7" x14ac:dyDescent="0.45">
      <c r="G2030" s="30"/>
    </row>
    <row r="2031" spans="7:7" x14ac:dyDescent="0.45">
      <c r="G2031" s="30"/>
    </row>
    <row r="2032" spans="7:7" x14ac:dyDescent="0.45">
      <c r="G2032" s="30"/>
    </row>
    <row r="2033" spans="7:7" x14ac:dyDescent="0.45">
      <c r="G2033" s="30"/>
    </row>
    <row r="2034" spans="7:7" x14ac:dyDescent="0.45">
      <c r="G2034" s="30"/>
    </row>
    <row r="2035" spans="7:7" x14ac:dyDescent="0.45">
      <c r="G2035" s="30"/>
    </row>
    <row r="2036" spans="7:7" x14ac:dyDescent="0.45">
      <c r="G2036" s="30"/>
    </row>
    <row r="2037" spans="7:7" x14ac:dyDescent="0.45">
      <c r="G2037" s="30"/>
    </row>
    <row r="2038" spans="7:7" x14ac:dyDescent="0.45">
      <c r="G2038" s="30"/>
    </row>
    <row r="2039" spans="7:7" x14ac:dyDescent="0.45">
      <c r="G2039" s="30"/>
    </row>
    <row r="2040" spans="7:7" x14ac:dyDescent="0.45">
      <c r="G2040" s="30"/>
    </row>
    <row r="2041" spans="7:7" x14ac:dyDescent="0.45">
      <c r="G2041" s="30"/>
    </row>
    <row r="2042" spans="7:7" x14ac:dyDescent="0.45">
      <c r="G2042" s="30"/>
    </row>
    <row r="2043" spans="7:7" x14ac:dyDescent="0.45">
      <c r="G2043" s="30"/>
    </row>
    <row r="2044" spans="7:7" x14ac:dyDescent="0.45">
      <c r="G2044" s="30"/>
    </row>
    <row r="2045" spans="7:7" x14ac:dyDescent="0.45">
      <c r="G2045" s="30"/>
    </row>
    <row r="2046" spans="7:7" x14ac:dyDescent="0.45">
      <c r="G2046" s="30"/>
    </row>
    <row r="2047" spans="7:7" x14ac:dyDescent="0.45">
      <c r="G2047" s="30"/>
    </row>
    <row r="2048" spans="7:7" x14ac:dyDescent="0.45">
      <c r="G2048" s="30"/>
    </row>
    <row r="2049" spans="7:7" x14ac:dyDescent="0.45">
      <c r="G2049" s="30"/>
    </row>
    <row r="2050" spans="7:7" x14ac:dyDescent="0.45">
      <c r="G2050" s="30"/>
    </row>
    <row r="2051" spans="7:7" x14ac:dyDescent="0.45">
      <c r="G2051" s="30"/>
    </row>
    <row r="2052" spans="7:7" x14ac:dyDescent="0.45">
      <c r="G2052" s="30"/>
    </row>
    <row r="2053" spans="7:7" x14ac:dyDescent="0.45">
      <c r="G2053" s="30"/>
    </row>
    <row r="2054" spans="7:7" x14ac:dyDescent="0.45">
      <c r="G2054" s="30"/>
    </row>
    <row r="2055" spans="7:7" x14ac:dyDescent="0.45">
      <c r="G2055" s="30"/>
    </row>
    <row r="2056" spans="7:7" x14ac:dyDescent="0.45">
      <c r="G2056" s="30"/>
    </row>
    <row r="2057" spans="7:7" x14ac:dyDescent="0.45">
      <c r="G2057" s="30"/>
    </row>
    <row r="2058" spans="7:7" x14ac:dyDescent="0.45">
      <c r="G2058" s="30"/>
    </row>
    <row r="2059" spans="7:7" x14ac:dyDescent="0.45">
      <c r="G2059" s="30"/>
    </row>
    <row r="2060" spans="7:7" x14ac:dyDescent="0.45">
      <c r="G2060" s="30"/>
    </row>
    <row r="2061" spans="7:7" x14ac:dyDescent="0.45">
      <c r="G2061" s="30"/>
    </row>
    <row r="2062" spans="7:7" x14ac:dyDescent="0.45">
      <c r="G2062" s="30"/>
    </row>
    <row r="2063" spans="7:7" x14ac:dyDescent="0.45">
      <c r="G2063" s="30"/>
    </row>
    <row r="2064" spans="7:7" x14ac:dyDescent="0.45">
      <c r="G2064" s="30"/>
    </row>
    <row r="2065" spans="7:7" x14ac:dyDescent="0.45">
      <c r="G2065" s="30"/>
    </row>
    <row r="2066" spans="7:7" x14ac:dyDescent="0.45">
      <c r="G2066" s="30"/>
    </row>
    <row r="2067" spans="7:7" x14ac:dyDescent="0.45">
      <c r="G2067" s="30"/>
    </row>
    <row r="2068" spans="7:7" x14ac:dyDescent="0.45">
      <c r="G2068" s="30"/>
    </row>
    <row r="2069" spans="7:7" x14ac:dyDescent="0.45">
      <c r="G2069" s="30"/>
    </row>
    <row r="2070" spans="7:7" x14ac:dyDescent="0.45">
      <c r="G2070" s="30"/>
    </row>
    <row r="2071" spans="7:7" x14ac:dyDescent="0.45">
      <c r="G2071" s="30"/>
    </row>
    <row r="2072" spans="7:7" x14ac:dyDescent="0.45">
      <c r="G2072" s="30"/>
    </row>
    <row r="2073" spans="7:7" x14ac:dyDescent="0.45">
      <c r="G2073" s="30"/>
    </row>
    <row r="2074" spans="7:7" x14ac:dyDescent="0.45">
      <c r="G2074" s="30"/>
    </row>
    <row r="2075" spans="7:7" x14ac:dyDescent="0.45">
      <c r="G2075" s="30"/>
    </row>
    <row r="2076" spans="7:7" x14ac:dyDescent="0.45">
      <c r="G2076" s="30"/>
    </row>
    <row r="2077" spans="7:7" x14ac:dyDescent="0.45">
      <c r="G2077" s="30"/>
    </row>
    <row r="2078" spans="7:7" x14ac:dyDescent="0.45">
      <c r="G2078" s="30"/>
    </row>
    <row r="2079" spans="7:7" x14ac:dyDescent="0.45">
      <c r="G2079" s="30"/>
    </row>
    <row r="2080" spans="7:7" x14ac:dyDescent="0.45">
      <c r="G2080" s="30"/>
    </row>
    <row r="2081" spans="7:7" x14ac:dyDescent="0.45">
      <c r="G2081" s="30"/>
    </row>
    <row r="2082" spans="7:7" x14ac:dyDescent="0.45">
      <c r="G2082" s="30"/>
    </row>
    <row r="2083" spans="7:7" x14ac:dyDescent="0.45">
      <c r="G2083" s="30"/>
    </row>
    <row r="2084" spans="7:7" x14ac:dyDescent="0.45">
      <c r="G2084" s="30"/>
    </row>
    <row r="2085" spans="7:7" x14ac:dyDescent="0.45">
      <c r="G2085" s="30"/>
    </row>
    <row r="2086" spans="7:7" x14ac:dyDescent="0.45">
      <c r="G2086" s="30"/>
    </row>
    <row r="2087" spans="7:7" x14ac:dyDescent="0.45">
      <c r="G2087" s="30"/>
    </row>
    <row r="2088" spans="7:7" x14ac:dyDescent="0.45">
      <c r="G2088" s="30"/>
    </row>
    <row r="2089" spans="7:7" x14ac:dyDescent="0.45">
      <c r="G2089" s="30"/>
    </row>
    <row r="2090" spans="7:7" x14ac:dyDescent="0.45">
      <c r="G2090" s="30"/>
    </row>
    <row r="2091" spans="7:7" x14ac:dyDescent="0.45">
      <c r="G2091" s="30"/>
    </row>
    <row r="2092" spans="7:7" x14ac:dyDescent="0.45">
      <c r="G2092" s="30"/>
    </row>
    <row r="2093" spans="7:7" x14ac:dyDescent="0.45">
      <c r="G2093" s="30"/>
    </row>
    <row r="2094" spans="7:7" x14ac:dyDescent="0.45">
      <c r="G2094" s="30"/>
    </row>
    <row r="2095" spans="7:7" x14ac:dyDescent="0.45">
      <c r="G2095" s="30"/>
    </row>
    <row r="2096" spans="7:7" x14ac:dyDescent="0.45">
      <c r="G2096" s="30"/>
    </row>
    <row r="2097" spans="7:7" x14ac:dyDescent="0.45">
      <c r="G2097" s="30"/>
    </row>
    <row r="2098" spans="7:7" x14ac:dyDescent="0.45">
      <c r="G2098" s="30"/>
    </row>
    <row r="2099" spans="7:7" x14ac:dyDescent="0.45">
      <c r="G2099" s="30"/>
    </row>
    <row r="2100" spans="7:7" x14ac:dyDescent="0.45">
      <c r="G2100" s="30"/>
    </row>
    <row r="2101" spans="7:7" x14ac:dyDescent="0.45">
      <c r="G2101" s="30"/>
    </row>
    <row r="2102" spans="7:7" x14ac:dyDescent="0.45">
      <c r="G2102" s="30"/>
    </row>
    <row r="2103" spans="7:7" x14ac:dyDescent="0.45">
      <c r="G2103" s="30"/>
    </row>
    <row r="2104" spans="7:7" x14ac:dyDescent="0.45">
      <c r="G2104" s="30"/>
    </row>
    <row r="2105" spans="7:7" x14ac:dyDescent="0.45">
      <c r="G2105" s="30"/>
    </row>
    <row r="2106" spans="7:7" x14ac:dyDescent="0.45">
      <c r="G2106" s="30"/>
    </row>
    <row r="2107" spans="7:7" x14ac:dyDescent="0.45">
      <c r="G2107" s="30"/>
    </row>
    <row r="2108" spans="7:7" x14ac:dyDescent="0.45">
      <c r="G2108" s="30"/>
    </row>
    <row r="2109" spans="7:7" x14ac:dyDescent="0.45">
      <c r="G2109" s="30"/>
    </row>
    <row r="2110" spans="7:7" x14ac:dyDescent="0.45">
      <c r="G2110" s="30"/>
    </row>
    <row r="2111" spans="7:7" x14ac:dyDescent="0.45">
      <c r="G2111" s="30"/>
    </row>
    <row r="2112" spans="7:7" x14ac:dyDescent="0.45">
      <c r="G2112" s="30"/>
    </row>
    <row r="2113" spans="7:7" x14ac:dyDescent="0.45">
      <c r="G2113" s="30"/>
    </row>
    <row r="2114" spans="7:7" x14ac:dyDescent="0.45">
      <c r="G2114" s="30"/>
    </row>
    <row r="2115" spans="7:7" x14ac:dyDescent="0.45">
      <c r="G2115" s="30"/>
    </row>
    <row r="2116" spans="7:7" x14ac:dyDescent="0.45">
      <c r="G2116" s="30"/>
    </row>
    <row r="2117" spans="7:7" x14ac:dyDescent="0.45">
      <c r="G2117" s="30"/>
    </row>
    <row r="2118" spans="7:7" x14ac:dyDescent="0.45">
      <c r="G2118" s="30"/>
    </row>
    <row r="2119" spans="7:7" x14ac:dyDescent="0.45">
      <c r="G2119" s="30"/>
    </row>
    <row r="2120" spans="7:7" x14ac:dyDescent="0.45">
      <c r="G2120" s="30"/>
    </row>
    <row r="2121" spans="7:7" x14ac:dyDescent="0.45">
      <c r="G2121" s="30"/>
    </row>
    <row r="2122" spans="7:7" x14ac:dyDescent="0.45">
      <c r="G2122" s="30"/>
    </row>
    <row r="2123" spans="7:7" x14ac:dyDescent="0.45">
      <c r="G2123" s="30"/>
    </row>
    <row r="2124" spans="7:7" x14ac:dyDescent="0.45">
      <c r="G2124" s="30"/>
    </row>
    <row r="2125" spans="7:7" x14ac:dyDescent="0.45">
      <c r="G2125" s="30"/>
    </row>
    <row r="2126" spans="7:7" x14ac:dyDescent="0.45">
      <c r="G2126" s="30"/>
    </row>
    <row r="2127" spans="7:7" x14ac:dyDescent="0.45">
      <c r="G2127" s="30"/>
    </row>
    <row r="2128" spans="7:7" x14ac:dyDescent="0.45">
      <c r="G2128" s="30"/>
    </row>
    <row r="2129" spans="7:7" x14ac:dyDescent="0.45">
      <c r="G2129" s="30"/>
    </row>
    <row r="2130" spans="7:7" x14ac:dyDescent="0.45">
      <c r="G2130" s="30"/>
    </row>
    <row r="2131" spans="7:7" x14ac:dyDescent="0.45">
      <c r="G2131" s="30"/>
    </row>
    <row r="2132" spans="7:7" x14ac:dyDescent="0.45">
      <c r="G2132" s="30"/>
    </row>
    <row r="2133" spans="7:7" x14ac:dyDescent="0.45">
      <c r="G2133" s="30"/>
    </row>
    <row r="2134" spans="7:7" x14ac:dyDescent="0.45">
      <c r="G2134" s="30"/>
    </row>
    <row r="2135" spans="7:7" x14ac:dyDescent="0.45">
      <c r="G2135" s="30"/>
    </row>
    <row r="2136" spans="7:7" x14ac:dyDescent="0.45">
      <c r="G2136" s="30"/>
    </row>
    <row r="2137" spans="7:7" x14ac:dyDescent="0.45">
      <c r="G2137" s="30"/>
    </row>
    <row r="2138" spans="7:7" x14ac:dyDescent="0.45">
      <c r="G2138" s="30"/>
    </row>
    <row r="2139" spans="7:7" x14ac:dyDescent="0.45">
      <c r="G2139" s="30"/>
    </row>
    <row r="2140" spans="7:7" x14ac:dyDescent="0.45">
      <c r="G2140" s="30"/>
    </row>
    <row r="2141" spans="7:7" x14ac:dyDescent="0.45">
      <c r="G2141" s="30"/>
    </row>
    <row r="2142" spans="7:7" x14ac:dyDescent="0.45">
      <c r="G2142" s="30"/>
    </row>
    <row r="2143" spans="7:7" x14ac:dyDescent="0.45">
      <c r="G2143" s="30"/>
    </row>
    <row r="2144" spans="7:7" x14ac:dyDescent="0.45">
      <c r="G2144" s="30"/>
    </row>
    <row r="2145" spans="7:7" x14ac:dyDescent="0.45">
      <c r="G2145" s="30"/>
    </row>
    <row r="2146" spans="7:7" x14ac:dyDescent="0.45">
      <c r="G2146" s="30"/>
    </row>
    <row r="2147" spans="7:7" x14ac:dyDescent="0.45">
      <c r="G2147" s="30"/>
    </row>
    <row r="2148" spans="7:7" x14ac:dyDescent="0.45">
      <c r="G2148" s="30"/>
    </row>
    <row r="2149" spans="7:7" x14ac:dyDescent="0.45">
      <c r="G2149" s="30"/>
    </row>
    <row r="2150" spans="7:7" x14ac:dyDescent="0.45">
      <c r="G2150" s="30"/>
    </row>
    <row r="2151" spans="7:7" x14ac:dyDescent="0.45">
      <c r="G2151" s="30"/>
    </row>
    <row r="2152" spans="7:7" x14ac:dyDescent="0.45">
      <c r="G2152" s="30"/>
    </row>
    <row r="2153" spans="7:7" x14ac:dyDescent="0.45">
      <c r="G2153" s="30"/>
    </row>
    <row r="2154" spans="7:7" x14ac:dyDescent="0.45">
      <c r="G2154" s="30"/>
    </row>
    <row r="2155" spans="7:7" x14ac:dyDescent="0.45">
      <c r="G2155" s="30"/>
    </row>
    <row r="2156" spans="7:7" x14ac:dyDescent="0.45">
      <c r="G2156" s="30"/>
    </row>
    <row r="2157" spans="7:7" x14ac:dyDescent="0.45">
      <c r="G2157" s="30"/>
    </row>
    <row r="2158" spans="7:7" x14ac:dyDescent="0.45">
      <c r="G2158" s="30"/>
    </row>
    <row r="2159" spans="7:7" x14ac:dyDescent="0.45">
      <c r="G2159" s="30"/>
    </row>
    <row r="2160" spans="7:7" x14ac:dyDescent="0.45">
      <c r="G2160" s="30"/>
    </row>
    <row r="2161" spans="7:7" x14ac:dyDescent="0.45">
      <c r="G2161" s="30"/>
    </row>
    <row r="2162" spans="7:7" x14ac:dyDescent="0.45">
      <c r="G2162" s="30"/>
    </row>
    <row r="2163" spans="7:7" x14ac:dyDescent="0.45">
      <c r="G2163" s="30"/>
    </row>
    <row r="2164" spans="7:7" x14ac:dyDescent="0.45">
      <c r="G2164" s="30"/>
    </row>
    <row r="2165" spans="7:7" x14ac:dyDescent="0.45">
      <c r="G2165" s="30"/>
    </row>
    <row r="2166" spans="7:7" x14ac:dyDescent="0.45">
      <c r="G2166" s="30"/>
    </row>
    <row r="2167" spans="7:7" x14ac:dyDescent="0.45">
      <c r="G2167" s="30"/>
    </row>
    <row r="2168" spans="7:7" x14ac:dyDescent="0.45">
      <c r="G2168" s="30"/>
    </row>
    <row r="2169" spans="7:7" x14ac:dyDescent="0.45">
      <c r="G2169" s="30"/>
    </row>
    <row r="2170" spans="7:7" x14ac:dyDescent="0.45">
      <c r="G2170" s="30"/>
    </row>
    <row r="2171" spans="7:7" x14ac:dyDescent="0.45">
      <c r="G2171" s="30"/>
    </row>
    <row r="2172" spans="7:7" x14ac:dyDescent="0.45">
      <c r="G2172" s="30"/>
    </row>
    <row r="2173" spans="7:7" x14ac:dyDescent="0.45">
      <c r="G2173" s="30"/>
    </row>
    <row r="2174" spans="7:7" x14ac:dyDescent="0.45">
      <c r="G2174" s="30"/>
    </row>
    <row r="2175" spans="7:7" x14ac:dyDescent="0.45">
      <c r="G2175" s="30"/>
    </row>
    <row r="2176" spans="7:7" x14ac:dyDescent="0.45">
      <c r="G2176" s="30"/>
    </row>
    <row r="2177" spans="7:7" x14ac:dyDescent="0.45">
      <c r="G2177" s="30"/>
    </row>
    <row r="2178" spans="7:7" x14ac:dyDescent="0.45">
      <c r="G2178" s="30"/>
    </row>
    <row r="2179" spans="7:7" x14ac:dyDescent="0.45">
      <c r="G2179" s="30"/>
    </row>
    <row r="2180" spans="7:7" x14ac:dyDescent="0.45">
      <c r="G2180" s="30"/>
    </row>
    <row r="2181" spans="7:7" x14ac:dyDescent="0.45">
      <c r="G2181" s="30"/>
    </row>
    <row r="2182" spans="7:7" x14ac:dyDescent="0.45">
      <c r="G2182" s="30"/>
    </row>
    <row r="2183" spans="7:7" x14ac:dyDescent="0.45">
      <c r="G2183" s="30"/>
    </row>
    <row r="2184" spans="7:7" x14ac:dyDescent="0.45">
      <c r="G2184" s="30"/>
    </row>
    <row r="2185" spans="7:7" x14ac:dyDescent="0.45">
      <c r="G2185" s="30"/>
    </row>
    <row r="2186" spans="7:7" x14ac:dyDescent="0.45">
      <c r="G2186" s="30"/>
    </row>
    <row r="2187" spans="7:7" x14ac:dyDescent="0.45">
      <c r="G2187" s="30"/>
    </row>
    <row r="2188" spans="7:7" x14ac:dyDescent="0.45">
      <c r="G2188" s="30"/>
    </row>
    <row r="2189" spans="7:7" x14ac:dyDescent="0.45">
      <c r="G2189" s="30"/>
    </row>
    <row r="2190" spans="7:7" x14ac:dyDescent="0.45">
      <c r="G2190" s="30"/>
    </row>
    <row r="2191" spans="7:7" x14ac:dyDescent="0.45">
      <c r="G2191" s="30"/>
    </row>
    <row r="2192" spans="7:7" x14ac:dyDescent="0.45">
      <c r="G2192" s="30"/>
    </row>
    <row r="2193" spans="7:7" x14ac:dyDescent="0.45">
      <c r="G2193" s="30"/>
    </row>
    <row r="2194" spans="7:7" x14ac:dyDescent="0.45">
      <c r="G2194" s="30"/>
    </row>
    <row r="2195" spans="7:7" x14ac:dyDescent="0.45">
      <c r="G2195" s="30"/>
    </row>
    <row r="2196" spans="7:7" x14ac:dyDescent="0.45">
      <c r="G2196" s="30"/>
    </row>
    <row r="2197" spans="7:7" x14ac:dyDescent="0.45">
      <c r="G2197" s="30"/>
    </row>
    <row r="2198" spans="7:7" x14ac:dyDescent="0.45">
      <c r="G2198" s="30"/>
    </row>
    <row r="2199" spans="7:7" x14ac:dyDescent="0.45">
      <c r="G2199" s="30"/>
    </row>
    <row r="2200" spans="7:7" x14ac:dyDescent="0.45">
      <c r="G2200" s="30"/>
    </row>
    <row r="2201" spans="7:7" x14ac:dyDescent="0.45">
      <c r="G2201" s="30"/>
    </row>
    <row r="2202" spans="7:7" x14ac:dyDescent="0.45">
      <c r="G2202" s="30"/>
    </row>
    <row r="2203" spans="7:7" x14ac:dyDescent="0.45">
      <c r="G2203" s="30"/>
    </row>
    <row r="2204" spans="7:7" x14ac:dyDescent="0.45">
      <c r="G2204" s="30"/>
    </row>
    <row r="2205" spans="7:7" x14ac:dyDescent="0.45">
      <c r="G2205" s="30"/>
    </row>
    <row r="2206" spans="7:7" x14ac:dyDescent="0.45">
      <c r="G2206" s="30"/>
    </row>
    <row r="2207" spans="7:7" x14ac:dyDescent="0.45">
      <c r="G2207" s="30"/>
    </row>
    <row r="2208" spans="7:7" x14ac:dyDescent="0.45">
      <c r="G2208" s="30"/>
    </row>
    <row r="2209" spans="7:7" x14ac:dyDescent="0.45">
      <c r="G2209" s="30"/>
    </row>
    <row r="2210" spans="7:7" x14ac:dyDescent="0.45">
      <c r="G2210" s="30"/>
    </row>
    <row r="2211" spans="7:7" x14ac:dyDescent="0.45">
      <c r="G2211" s="30"/>
    </row>
    <row r="2212" spans="7:7" x14ac:dyDescent="0.45">
      <c r="G2212" s="30"/>
    </row>
    <row r="2213" spans="7:7" x14ac:dyDescent="0.45">
      <c r="G2213" s="30"/>
    </row>
    <row r="2214" spans="7:7" x14ac:dyDescent="0.45">
      <c r="G2214" s="30"/>
    </row>
    <row r="2215" spans="7:7" x14ac:dyDescent="0.45">
      <c r="G2215" s="30"/>
    </row>
    <row r="2216" spans="7:7" x14ac:dyDescent="0.45">
      <c r="G2216" s="30"/>
    </row>
    <row r="2217" spans="7:7" x14ac:dyDescent="0.45">
      <c r="G2217" s="30"/>
    </row>
    <row r="2218" spans="7:7" x14ac:dyDescent="0.45">
      <c r="G2218" s="30"/>
    </row>
    <row r="2219" spans="7:7" x14ac:dyDescent="0.45">
      <c r="G2219" s="30"/>
    </row>
    <row r="2220" spans="7:7" x14ac:dyDescent="0.45">
      <c r="G2220" s="30"/>
    </row>
    <row r="2221" spans="7:7" x14ac:dyDescent="0.45">
      <c r="G2221" s="30"/>
    </row>
    <row r="2222" spans="7:7" x14ac:dyDescent="0.45">
      <c r="G2222" s="30"/>
    </row>
    <row r="2223" spans="7:7" x14ac:dyDescent="0.45">
      <c r="G2223" s="30"/>
    </row>
    <row r="2224" spans="7:7" x14ac:dyDescent="0.45">
      <c r="G2224" s="30"/>
    </row>
    <row r="2225" spans="7:7" x14ac:dyDescent="0.45">
      <c r="G2225" s="30"/>
    </row>
    <row r="2226" spans="7:7" x14ac:dyDescent="0.45">
      <c r="G2226" s="30"/>
    </row>
    <row r="2227" spans="7:7" x14ac:dyDescent="0.45">
      <c r="G2227" s="30"/>
    </row>
    <row r="2228" spans="7:7" x14ac:dyDescent="0.45">
      <c r="G2228" s="30"/>
    </row>
    <row r="2229" spans="7:7" x14ac:dyDescent="0.45">
      <c r="G2229" s="30"/>
    </row>
    <row r="2230" spans="7:7" x14ac:dyDescent="0.45">
      <c r="G2230" s="30"/>
    </row>
    <row r="2231" spans="7:7" x14ac:dyDescent="0.45">
      <c r="G2231" s="30"/>
    </row>
    <row r="2232" spans="7:7" x14ac:dyDescent="0.45">
      <c r="G2232" s="30"/>
    </row>
    <row r="2233" spans="7:7" x14ac:dyDescent="0.45">
      <c r="G2233" s="30"/>
    </row>
    <row r="2234" spans="7:7" x14ac:dyDescent="0.45">
      <c r="G2234" s="30"/>
    </row>
    <row r="2235" spans="7:7" x14ac:dyDescent="0.45">
      <c r="G2235" s="30"/>
    </row>
    <row r="2236" spans="7:7" x14ac:dyDescent="0.45">
      <c r="G2236" s="30"/>
    </row>
    <row r="2237" spans="7:7" x14ac:dyDescent="0.45">
      <c r="G2237" s="30"/>
    </row>
    <row r="2238" spans="7:7" x14ac:dyDescent="0.45">
      <c r="G2238" s="30"/>
    </row>
    <row r="2239" spans="7:7" x14ac:dyDescent="0.45">
      <c r="G2239" s="30"/>
    </row>
    <row r="2240" spans="7:7" x14ac:dyDescent="0.45">
      <c r="G2240" s="30"/>
    </row>
    <row r="2241" spans="7:7" x14ac:dyDescent="0.45">
      <c r="G2241" s="30"/>
    </row>
    <row r="2242" spans="7:7" x14ac:dyDescent="0.45">
      <c r="G2242" s="30"/>
    </row>
    <row r="2243" spans="7:7" x14ac:dyDescent="0.45">
      <c r="G2243" s="30"/>
    </row>
    <row r="2244" spans="7:7" x14ac:dyDescent="0.45">
      <c r="G2244" s="30"/>
    </row>
    <row r="2245" spans="7:7" x14ac:dyDescent="0.45">
      <c r="G2245" s="30"/>
    </row>
    <row r="2246" spans="7:7" x14ac:dyDescent="0.45">
      <c r="G2246" s="30"/>
    </row>
    <row r="2247" spans="7:7" x14ac:dyDescent="0.45">
      <c r="G2247" s="30"/>
    </row>
    <row r="2248" spans="7:7" x14ac:dyDescent="0.45">
      <c r="G2248" s="30"/>
    </row>
    <row r="2249" spans="7:7" x14ac:dyDescent="0.45">
      <c r="G2249" s="30"/>
    </row>
    <row r="2250" spans="7:7" x14ac:dyDescent="0.45">
      <c r="G2250" s="30"/>
    </row>
    <row r="2251" spans="7:7" x14ac:dyDescent="0.45">
      <c r="G2251" s="30"/>
    </row>
    <row r="2252" spans="7:7" x14ac:dyDescent="0.45">
      <c r="G2252" s="30"/>
    </row>
    <row r="2253" spans="7:7" x14ac:dyDescent="0.45">
      <c r="G2253" s="30"/>
    </row>
    <row r="2254" spans="7:7" x14ac:dyDescent="0.45">
      <c r="G2254" s="30"/>
    </row>
    <row r="2255" spans="7:7" x14ac:dyDescent="0.45">
      <c r="G2255" s="30"/>
    </row>
    <row r="2256" spans="7:7" x14ac:dyDescent="0.45">
      <c r="G2256" s="30"/>
    </row>
    <row r="2257" spans="7:7" x14ac:dyDescent="0.45">
      <c r="G2257" s="30"/>
    </row>
    <row r="2258" spans="7:7" x14ac:dyDescent="0.45">
      <c r="G2258" s="30"/>
    </row>
    <row r="2259" spans="7:7" x14ac:dyDescent="0.45">
      <c r="G2259" s="30"/>
    </row>
    <row r="2260" spans="7:7" x14ac:dyDescent="0.45">
      <c r="G2260" s="30"/>
    </row>
    <row r="2261" spans="7:7" x14ac:dyDescent="0.45">
      <c r="G2261" s="30"/>
    </row>
    <row r="2262" spans="7:7" x14ac:dyDescent="0.45">
      <c r="G2262" s="30"/>
    </row>
    <row r="2263" spans="7:7" x14ac:dyDescent="0.45">
      <c r="G2263" s="30"/>
    </row>
    <row r="2264" spans="7:7" x14ac:dyDescent="0.45">
      <c r="G2264" s="30"/>
    </row>
    <row r="2265" spans="7:7" x14ac:dyDescent="0.45">
      <c r="G2265" s="30"/>
    </row>
    <row r="2266" spans="7:7" x14ac:dyDescent="0.45">
      <c r="G2266" s="30"/>
    </row>
    <row r="2267" spans="7:7" x14ac:dyDescent="0.45">
      <c r="G2267" s="30"/>
    </row>
    <row r="2268" spans="7:7" x14ac:dyDescent="0.45">
      <c r="G2268" s="30"/>
    </row>
    <row r="2269" spans="7:7" x14ac:dyDescent="0.45">
      <c r="G2269" s="30"/>
    </row>
    <row r="2270" spans="7:7" x14ac:dyDescent="0.45">
      <c r="G2270" s="30"/>
    </row>
    <row r="2271" spans="7:7" x14ac:dyDescent="0.45">
      <c r="G2271" s="30"/>
    </row>
    <row r="2272" spans="7:7" x14ac:dyDescent="0.45">
      <c r="G2272" s="30"/>
    </row>
    <row r="2273" spans="7:7" x14ac:dyDescent="0.45">
      <c r="G2273" s="30"/>
    </row>
    <row r="2274" spans="7:7" x14ac:dyDescent="0.45">
      <c r="G2274" s="30"/>
    </row>
    <row r="2275" spans="7:7" x14ac:dyDescent="0.45">
      <c r="G2275" s="30"/>
    </row>
    <row r="2276" spans="7:7" x14ac:dyDescent="0.45">
      <c r="G2276" s="30"/>
    </row>
    <row r="2277" spans="7:7" x14ac:dyDescent="0.45">
      <c r="G2277" s="30"/>
    </row>
    <row r="2278" spans="7:7" x14ac:dyDescent="0.45">
      <c r="G2278" s="30"/>
    </row>
    <row r="2279" spans="7:7" x14ac:dyDescent="0.45">
      <c r="G2279" s="30"/>
    </row>
    <row r="2280" spans="7:7" x14ac:dyDescent="0.45">
      <c r="G2280" s="30"/>
    </row>
    <row r="2281" spans="7:7" x14ac:dyDescent="0.45">
      <c r="G2281" s="30"/>
    </row>
    <row r="2282" spans="7:7" x14ac:dyDescent="0.45">
      <c r="G2282" s="30"/>
    </row>
    <row r="2283" spans="7:7" x14ac:dyDescent="0.45">
      <c r="G2283" s="30"/>
    </row>
    <row r="2284" spans="7:7" x14ac:dyDescent="0.45">
      <c r="G2284" s="30"/>
    </row>
    <row r="2285" spans="7:7" x14ac:dyDescent="0.45">
      <c r="G2285" s="30"/>
    </row>
    <row r="2286" spans="7:7" x14ac:dyDescent="0.45">
      <c r="G2286" s="30"/>
    </row>
    <row r="2287" spans="7:7" x14ac:dyDescent="0.45">
      <c r="G2287" s="30"/>
    </row>
    <row r="2288" spans="7:7" x14ac:dyDescent="0.45">
      <c r="G2288" s="30"/>
    </row>
    <row r="2289" spans="7:7" x14ac:dyDescent="0.45">
      <c r="G2289" s="30"/>
    </row>
    <row r="2290" spans="7:7" x14ac:dyDescent="0.45">
      <c r="G2290" s="30"/>
    </row>
    <row r="2291" spans="7:7" x14ac:dyDescent="0.45">
      <c r="G2291" s="30"/>
    </row>
    <row r="2292" spans="7:7" x14ac:dyDescent="0.45">
      <c r="G2292" s="30"/>
    </row>
    <row r="2293" spans="7:7" x14ac:dyDescent="0.45">
      <c r="G2293" s="30"/>
    </row>
    <row r="2294" spans="7:7" x14ac:dyDescent="0.45">
      <c r="G2294" s="30"/>
    </row>
    <row r="2295" spans="7:7" x14ac:dyDescent="0.45">
      <c r="G2295" s="30"/>
    </row>
    <row r="2296" spans="7:7" x14ac:dyDescent="0.45">
      <c r="G2296" s="30"/>
    </row>
    <row r="2297" spans="7:7" x14ac:dyDescent="0.45">
      <c r="G2297" s="30"/>
    </row>
    <row r="2298" spans="7:7" x14ac:dyDescent="0.45">
      <c r="G2298" s="30"/>
    </row>
    <row r="2299" spans="7:7" x14ac:dyDescent="0.45">
      <c r="G2299" s="30"/>
    </row>
    <row r="2300" spans="7:7" x14ac:dyDescent="0.45">
      <c r="G2300" s="30"/>
    </row>
    <row r="2301" spans="7:7" x14ac:dyDescent="0.45">
      <c r="G2301" s="30"/>
    </row>
    <row r="2302" spans="7:7" x14ac:dyDescent="0.45">
      <c r="G2302" s="30"/>
    </row>
    <row r="2303" spans="7:7" x14ac:dyDescent="0.45">
      <c r="G2303" s="30"/>
    </row>
    <row r="2304" spans="7:7" x14ac:dyDescent="0.45">
      <c r="G2304" s="30"/>
    </row>
    <row r="2305" spans="7:7" x14ac:dyDescent="0.45">
      <c r="G2305" s="30"/>
    </row>
    <row r="2306" spans="7:7" x14ac:dyDescent="0.45">
      <c r="G2306" s="30"/>
    </row>
    <row r="2307" spans="7:7" x14ac:dyDescent="0.45">
      <c r="G2307" s="30"/>
    </row>
    <row r="2308" spans="7:7" x14ac:dyDescent="0.45">
      <c r="G2308" s="30"/>
    </row>
    <row r="2309" spans="7:7" x14ac:dyDescent="0.45">
      <c r="G2309" s="30"/>
    </row>
    <row r="2310" spans="7:7" x14ac:dyDescent="0.45">
      <c r="G2310" s="30"/>
    </row>
    <row r="2311" spans="7:7" x14ac:dyDescent="0.45">
      <c r="G2311" s="30"/>
    </row>
    <row r="2312" spans="7:7" x14ac:dyDescent="0.45">
      <c r="G2312" s="30"/>
    </row>
    <row r="2313" spans="7:7" x14ac:dyDescent="0.45">
      <c r="G2313" s="30"/>
    </row>
    <row r="2314" spans="7:7" x14ac:dyDescent="0.45">
      <c r="G2314" s="30"/>
    </row>
    <row r="2315" spans="7:7" x14ac:dyDescent="0.45">
      <c r="G2315" s="30"/>
    </row>
    <row r="2316" spans="7:7" x14ac:dyDescent="0.45">
      <c r="G2316" s="30"/>
    </row>
    <row r="2317" spans="7:7" x14ac:dyDescent="0.45">
      <c r="G2317" s="30"/>
    </row>
    <row r="2318" spans="7:7" x14ac:dyDescent="0.45">
      <c r="G2318" s="30"/>
    </row>
    <row r="2319" spans="7:7" x14ac:dyDescent="0.45">
      <c r="G2319" s="30"/>
    </row>
    <row r="2320" spans="7:7" x14ac:dyDescent="0.45">
      <c r="G2320" s="30"/>
    </row>
    <row r="2321" spans="7:7" x14ac:dyDescent="0.45">
      <c r="G2321" s="30"/>
    </row>
    <row r="2322" spans="7:7" x14ac:dyDescent="0.45">
      <c r="G2322" s="30"/>
    </row>
    <row r="2323" spans="7:7" x14ac:dyDescent="0.45">
      <c r="G2323" s="30"/>
    </row>
    <row r="2324" spans="7:7" x14ac:dyDescent="0.45">
      <c r="G2324" s="30"/>
    </row>
    <row r="2325" spans="7:7" x14ac:dyDescent="0.45">
      <c r="G2325" s="30"/>
    </row>
    <row r="2326" spans="7:7" x14ac:dyDescent="0.45">
      <c r="G2326" s="30"/>
    </row>
    <row r="2327" spans="7:7" x14ac:dyDescent="0.45">
      <c r="G2327" s="30"/>
    </row>
    <row r="2328" spans="7:7" x14ac:dyDescent="0.45">
      <c r="G2328" s="30"/>
    </row>
    <row r="2329" spans="7:7" x14ac:dyDescent="0.45">
      <c r="G2329" s="30"/>
    </row>
    <row r="2330" spans="7:7" x14ac:dyDescent="0.45">
      <c r="G2330" s="30"/>
    </row>
    <row r="2331" spans="7:7" x14ac:dyDescent="0.45">
      <c r="G2331" s="30"/>
    </row>
    <row r="2332" spans="7:7" x14ac:dyDescent="0.45">
      <c r="G2332" s="30"/>
    </row>
    <row r="2333" spans="7:7" x14ac:dyDescent="0.45">
      <c r="G2333" s="30"/>
    </row>
    <row r="2334" spans="7:7" x14ac:dyDescent="0.45">
      <c r="G2334" s="30"/>
    </row>
    <row r="2335" spans="7:7" x14ac:dyDescent="0.45">
      <c r="G2335" s="30"/>
    </row>
    <row r="2336" spans="7:7" x14ac:dyDescent="0.45">
      <c r="G2336" s="30"/>
    </row>
    <row r="2337" spans="7:7" x14ac:dyDescent="0.45">
      <c r="G2337" s="30"/>
    </row>
    <row r="2338" spans="7:7" x14ac:dyDescent="0.45">
      <c r="G2338" s="30"/>
    </row>
    <row r="2339" spans="7:7" x14ac:dyDescent="0.45">
      <c r="G2339" s="30"/>
    </row>
    <row r="2340" spans="7:7" x14ac:dyDescent="0.45">
      <c r="G2340" s="30"/>
    </row>
    <row r="2341" spans="7:7" x14ac:dyDescent="0.45">
      <c r="G2341" s="30"/>
    </row>
    <row r="2342" spans="7:7" x14ac:dyDescent="0.45">
      <c r="G2342" s="30"/>
    </row>
    <row r="2343" spans="7:7" x14ac:dyDescent="0.45">
      <c r="G2343" s="30"/>
    </row>
    <row r="2344" spans="7:7" x14ac:dyDescent="0.45">
      <c r="G2344" s="30"/>
    </row>
    <row r="2345" spans="7:7" x14ac:dyDescent="0.45">
      <c r="G2345" s="30"/>
    </row>
    <row r="2346" spans="7:7" x14ac:dyDescent="0.45">
      <c r="G2346" s="30"/>
    </row>
    <row r="2347" spans="7:7" x14ac:dyDescent="0.45">
      <c r="G2347" s="30"/>
    </row>
    <row r="2348" spans="7:7" x14ac:dyDescent="0.45">
      <c r="G2348" s="30"/>
    </row>
    <row r="2349" spans="7:7" x14ac:dyDescent="0.45">
      <c r="G2349" s="30"/>
    </row>
    <row r="2350" spans="7:7" x14ac:dyDescent="0.45">
      <c r="G2350" s="30"/>
    </row>
    <row r="2351" spans="7:7" x14ac:dyDescent="0.45">
      <c r="G2351" s="30"/>
    </row>
    <row r="2352" spans="7:7" x14ac:dyDescent="0.45">
      <c r="G2352" s="30"/>
    </row>
    <row r="2353" spans="7:7" x14ac:dyDescent="0.45">
      <c r="G2353" s="30"/>
    </row>
    <row r="2354" spans="7:7" x14ac:dyDescent="0.45">
      <c r="G2354" s="30"/>
    </row>
    <row r="2355" spans="7:7" x14ac:dyDescent="0.45">
      <c r="G2355" s="30"/>
    </row>
    <row r="2356" spans="7:7" x14ac:dyDescent="0.45">
      <c r="G2356" s="30"/>
    </row>
    <row r="2357" spans="7:7" x14ac:dyDescent="0.45">
      <c r="G2357" s="30"/>
    </row>
    <row r="2358" spans="7:7" x14ac:dyDescent="0.45">
      <c r="G2358" s="30"/>
    </row>
    <row r="2359" spans="7:7" x14ac:dyDescent="0.45">
      <c r="G2359" s="30"/>
    </row>
    <row r="2360" spans="7:7" x14ac:dyDescent="0.45">
      <c r="G2360" s="30"/>
    </row>
    <row r="2361" spans="7:7" x14ac:dyDescent="0.45">
      <c r="G2361" s="30"/>
    </row>
    <row r="2362" spans="7:7" x14ac:dyDescent="0.45">
      <c r="G2362" s="30"/>
    </row>
    <row r="2363" spans="7:7" x14ac:dyDescent="0.45">
      <c r="G2363" s="30"/>
    </row>
    <row r="2364" spans="7:7" x14ac:dyDescent="0.45">
      <c r="G2364" s="30"/>
    </row>
    <row r="2365" spans="7:7" x14ac:dyDescent="0.45">
      <c r="G2365" s="30"/>
    </row>
    <row r="2366" spans="7:7" x14ac:dyDescent="0.45">
      <c r="G2366" s="30"/>
    </row>
    <row r="2367" spans="7:7" x14ac:dyDescent="0.45">
      <c r="G2367" s="30"/>
    </row>
    <row r="2368" spans="7:7" x14ac:dyDescent="0.45">
      <c r="G2368" s="30"/>
    </row>
    <row r="2369" spans="7:7" x14ac:dyDescent="0.45">
      <c r="G2369" s="30"/>
    </row>
    <row r="2370" spans="7:7" x14ac:dyDescent="0.45">
      <c r="G2370" s="30"/>
    </row>
    <row r="2371" spans="7:7" x14ac:dyDescent="0.45">
      <c r="G2371" s="30"/>
    </row>
    <row r="2372" spans="7:7" x14ac:dyDescent="0.45">
      <c r="G2372" s="30"/>
    </row>
    <row r="2373" spans="7:7" x14ac:dyDescent="0.45">
      <c r="G2373" s="30"/>
    </row>
    <row r="2374" spans="7:7" x14ac:dyDescent="0.45">
      <c r="G2374" s="30"/>
    </row>
    <row r="2375" spans="7:7" x14ac:dyDescent="0.45">
      <c r="G2375" s="30"/>
    </row>
    <row r="2376" spans="7:7" x14ac:dyDescent="0.45">
      <c r="G2376" s="30"/>
    </row>
    <row r="2377" spans="7:7" x14ac:dyDescent="0.45">
      <c r="G2377" s="30"/>
    </row>
    <row r="2378" spans="7:7" x14ac:dyDescent="0.45">
      <c r="G2378" s="30"/>
    </row>
    <row r="2379" spans="7:7" x14ac:dyDescent="0.45">
      <c r="G2379" s="30"/>
    </row>
    <row r="2380" spans="7:7" x14ac:dyDescent="0.45">
      <c r="G2380" s="30"/>
    </row>
    <row r="2381" spans="7:7" x14ac:dyDescent="0.45">
      <c r="G2381" s="30"/>
    </row>
    <row r="2382" spans="7:7" x14ac:dyDescent="0.45">
      <c r="G2382" s="30"/>
    </row>
    <row r="2383" spans="7:7" x14ac:dyDescent="0.45">
      <c r="G2383" s="30"/>
    </row>
    <row r="2384" spans="7:7" x14ac:dyDescent="0.45">
      <c r="G2384" s="30"/>
    </row>
    <row r="2385" spans="7:7" x14ac:dyDescent="0.45">
      <c r="G2385" s="30"/>
    </row>
    <row r="2386" spans="7:7" x14ac:dyDescent="0.45">
      <c r="G2386" s="30"/>
    </row>
    <row r="2387" spans="7:7" x14ac:dyDescent="0.45">
      <c r="G2387" s="30"/>
    </row>
    <row r="2388" spans="7:7" x14ac:dyDescent="0.45">
      <c r="G2388" s="30"/>
    </row>
    <row r="2389" spans="7:7" x14ac:dyDescent="0.45">
      <c r="G2389" s="30"/>
    </row>
    <row r="2390" spans="7:7" x14ac:dyDescent="0.45">
      <c r="G2390" s="30"/>
    </row>
    <row r="2391" spans="7:7" x14ac:dyDescent="0.45">
      <c r="G2391" s="30"/>
    </row>
    <row r="2392" spans="7:7" x14ac:dyDescent="0.45">
      <c r="G2392" s="30"/>
    </row>
    <row r="2393" spans="7:7" x14ac:dyDescent="0.45">
      <c r="G2393" s="30"/>
    </row>
    <row r="2394" spans="7:7" x14ac:dyDescent="0.45">
      <c r="G2394" s="30"/>
    </row>
    <row r="2395" spans="7:7" x14ac:dyDescent="0.45">
      <c r="G2395" s="30"/>
    </row>
    <row r="2396" spans="7:7" x14ac:dyDescent="0.45">
      <c r="G2396" s="30"/>
    </row>
    <row r="2397" spans="7:7" x14ac:dyDescent="0.45">
      <c r="G2397" s="30"/>
    </row>
    <row r="2398" spans="7:7" x14ac:dyDescent="0.45">
      <c r="G2398" s="30"/>
    </row>
    <row r="2399" spans="7:7" x14ac:dyDescent="0.45">
      <c r="G2399" s="30"/>
    </row>
    <row r="2400" spans="7:7" x14ac:dyDescent="0.45">
      <c r="G2400" s="30"/>
    </row>
    <row r="2401" spans="7:7" x14ac:dyDescent="0.45">
      <c r="G2401" s="30"/>
    </row>
    <row r="2402" spans="7:7" x14ac:dyDescent="0.45">
      <c r="G2402" s="30"/>
    </row>
    <row r="2403" spans="7:7" x14ac:dyDescent="0.45">
      <c r="G2403" s="30"/>
    </row>
    <row r="2404" spans="7:7" x14ac:dyDescent="0.45">
      <c r="G2404" s="30"/>
    </row>
    <row r="2405" spans="7:7" x14ac:dyDescent="0.45">
      <c r="G2405" s="30"/>
    </row>
    <row r="2406" spans="7:7" x14ac:dyDescent="0.45">
      <c r="G2406" s="30"/>
    </row>
    <row r="2407" spans="7:7" x14ac:dyDescent="0.45">
      <c r="G2407" s="30"/>
    </row>
    <row r="2408" spans="7:7" x14ac:dyDescent="0.45">
      <c r="G2408" s="30"/>
    </row>
    <row r="2409" spans="7:7" x14ac:dyDescent="0.45">
      <c r="G2409" s="30"/>
    </row>
    <row r="2410" spans="7:7" x14ac:dyDescent="0.45">
      <c r="G2410" s="30"/>
    </row>
    <row r="2411" spans="7:7" x14ac:dyDescent="0.45">
      <c r="G2411" s="30"/>
    </row>
    <row r="2412" spans="7:7" x14ac:dyDescent="0.45">
      <c r="G2412" s="30"/>
    </row>
    <row r="2413" spans="7:7" x14ac:dyDescent="0.45">
      <c r="G2413" s="30"/>
    </row>
    <row r="2414" spans="7:7" x14ac:dyDescent="0.45">
      <c r="G2414" s="30"/>
    </row>
    <row r="2415" spans="7:7" x14ac:dyDescent="0.45">
      <c r="G2415" s="30"/>
    </row>
    <row r="2416" spans="7:7" x14ac:dyDescent="0.45">
      <c r="G2416" s="30"/>
    </row>
    <row r="2417" spans="7:7" x14ac:dyDescent="0.45">
      <c r="G2417" s="30"/>
    </row>
    <row r="2418" spans="7:7" x14ac:dyDescent="0.45">
      <c r="G2418" s="30"/>
    </row>
    <row r="2419" spans="7:7" x14ac:dyDescent="0.45">
      <c r="G2419" s="30"/>
    </row>
    <row r="2420" spans="7:7" x14ac:dyDescent="0.45">
      <c r="G2420" s="30"/>
    </row>
    <row r="2421" spans="7:7" x14ac:dyDescent="0.45">
      <c r="G2421" s="30"/>
    </row>
    <row r="2422" spans="7:7" x14ac:dyDescent="0.45">
      <c r="G2422" s="30"/>
    </row>
    <row r="2423" spans="7:7" x14ac:dyDescent="0.45">
      <c r="G2423" s="30"/>
    </row>
    <row r="2424" spans="7:7" x14ac:dyDescent="0.45">
      <c r="G2424" s="30"/>
    </row>
    <row r="2425" spans="7:7" x14ac:dyDescent="0.45">
      <c r="G2425" s="30"/>
    </row>
    <row r="2426" spans="7:7" x14ac:dyDescent="0.45">
      <c r="G2426" s="30"/>
    </row>
    <row r="2427" spans="7:7" x14ac:dyDescent="0.45">
      <c r="G2427" s="30"/>
    </row>
    <row r="2428" spans="7:7" x14ac:dyDescent="0.45">
      <c r="G2428" s="30"/>
    </row>
    <row r="2429" spans="7:7" x14ac:dyDescent="0.45">
      <c r="G2429" s="30"/>
    </row>
    <row r="2430" spans="7:7" x14ac:dyDescent="0.45">
      <c r="G2430" s="30"/>
    </row>
    <row r="2431" spans="7:7" x14ac:dyDescent="0.45">
      <c r="G2431" s="30"/>
    </row>
    <row r="2432" spans="7:7" x14ac:dyDescent="0.45">
      <c r="G2432" s="30"/>
    </row>
    <row r="2433" spans="7:7" x14ac:dyDescent="0.45">
      <c r="G2433" s="30"/>
    </row>
    <row r="2434" spans="7:7" x14ac:dyDescent="0.45">
      <c r="G2434" s="30"/>
    </row>
    <row r="2435" spans="7:7" x14ac:dyDescent="0.45">
      <c r="G2435" s="30"/>
    </row>
    <row r="2436" spans="7:7" x14ac:dyDescent="0.45">
      <c r="G2436" s="30"/>
    </row>
    <row r="2437" spans="7:7" x14ac:dyDescent="0.45">
      <c r="G2437" s="30"/>
    </row>
    <row r="2438" spans="7:7" x14ac:dyDescent="0.45">
      <c r="G2438" s="30"/>
    </row>
    <row r="2439" spans="7:7" x14ac:dyDescent="0.45">
      <c r="G2439" s="30"/>
    </row>
    <row r="2440" spans="7:7" x14ac:dyDescent="0.45">
      <c r="G2440" s="30"/>
    </row>
    <row r="2441" spans="7:7" x14ac:dyDescent="0.45">
      <c r="G2441" s="30"/>
    </row>
    <row r="2442" spans="7:7" x14ac:dyDescent="0.45">
      <c r="G2442" s="30"/>
    </row>
    <row r="2443" spans="7:7" x14ac:dyDescent="0.45">
      <c r="G2443" s="30"/>
    </row>
    <row r="2444" spans="7:7" x14ac:dyDescent="0.45">
      <c r="G2444" s="30"/>
    </row>
    <row r="2445" spans="7:7" x14ac:dyDescent="0.45">
      <c r="G2445" s="30"/>
    </row>
    <row r="2446" spans="7:7" x14ac:dyDescent="0.45">
      <c r="G2446" s="30"/>
    </row>
    <row r="2447" spans="7:7" x14ac:dyDescent="0.45">
      <c r="G2447" s="30"/>
    </row>
    <row r="2448" spans="7:7" x14ac:dyDescent="0.45">
      <c r="G2448" s="30"/>
    </row>
    <row r="2449" spans="7:7" x14ac:dyDescent="0.45">
      <c r="G2449" s="30"/>
    </row>
    <row r="2450" spans="7:7" x14ac:dyDescent="0.45">
      <c r="G2450" s="30"/>
    </row>
    <row r="2451" spans="7:7" x14ac:dyDescent="0.45">
      <c r="G2451" s="30"/>
    </row>
    <row r="2452" spans="7:7" x14ac:dyDescent="0.45">
      <c r="G2452" s="30"/>
    </row>
    <row r="2453" spans="7:7" x14ac:dyDescent="0.45">
      <c r="G2453" s="30"/>
    </row>
    <row r="2454" spans="7:7" x14ac:dyDescent="0.45">
      <c r="G2454" s="30"/>
    </row>
    <row r="2455" spans="7:7" x14ac:dyDescent="0.45">
      <c r="G2455" s="30"/>
    </row>
    <row r="2456" spans="7:7" x14ac:dyDescent="0.45">
      <c r="G2456" s="30"/>
    </row>
    <row r="2457" spans="7:7" x14ac:dyDescent="0.45">
      <c r="G2457" s="30"/>
    </row>
    <row r="2458" spans="7:7" x14ac:dyDescent="0.45">
      <c r="G2458" s="30"/>
    </row>
    <row r="2459" spans="7:7" x14ac:dyDescent="0.45">
      <c r="G2459" s="30"/>
    </row>
    <row r="2460" spans="7:7" x14ac:dyDescent="0.45">
      <c r="G2460" s="30"/>
    </row>
    <row r="2461" spans="7:7" x14ac:dyDescent="0.45">
      <c r="G2461" s="30"/>
    </row>
    <row r="2462" spans="7:7" x14ac:dyDescent="0.45">
      <c r="G2462" s="30"/>
    </row>
    <row r="2463" spans="7:7" x14ac:dyDescent="0.45">
      <c r="G2463" s="30"/>
    </row>
    <row r="2464" spans="7:7" x14ac:dyDescent="0.45">
      <c r="G2464" s="30"/>
    </row>
    <row r="2465" spans="7:7" x14ac:dyDescent="0.45">
      <c r="G2465" s="30"/>
    </row>
    <row r="2466" spans="7:7" x14ac:dyDescent="0.45">
      <c r="G2466" s="30"/>
    </row>
    <row r="2467" spans="7:7" x14ac:dyDescent="0.45">
      <c r="G2467" s="30"/>
    </row>
    <row r="2468" spans="7:7" x14ac:dyDescent="0.45">
      <c r="G2468" s="30"/>
    </row>
    <row r="2469" spans="7:7" x14ac:dyDescent="0.45">
      <c r="G2469" s="30"/>
    </row>
    <row r="2470" spans="7:7" x14ac:dyDescent="0.45">
      <c r="G2470" s="30"/>
    </row>
    <row r="2471" spans="7:7" x14ac:dyDescent="0.45">
      <c r="G2471" s="30"/>
    </row>
    <row r="2472" spans="7:7" x14ac:dyDescent="0.45">
      <c r="G2472" s="30"/>
    </row>
    <row r="2473" spans="7:7" x14ac:dyDescent="0.45">
      <c r="G2473" s="30"/>
    </row>
    <row r="2474" spans="7:7" x14ac:dyDescent="0.45">
      <c r="G2474" s="30"/>
    </row>
    <row r="2475" spans="7:7" x14ac:dyDescent="0.45">
      <c r="G2475" s="30"/>
    </row>
    <row r="2476" spans="7:7" x14ac:dyDescent="0.45">
      <c r="G2476" s="30"/>
    </row>
    <row r="2477" spans="7:7" x14ac:dyDescent="0.45">
      <c r="G2477" s="30"/>
    </row>
    <row r="2478" spans="7:7" x14ac:dyDescent="0.45">
      <c r="G2478" s="30"/>
    </row>
    <row r="2479" spans="7:7" x14ac:dyDescent="0.45">
      <c r="G2479" s="30"/>
    </row>
    <row r="2480" spans="7:7" x14ac:dyDescent="0.45">
      <c r="G2480" s="30"/>
    </row>
    <row r="2481" spans="7:7" x14ac:dyDescent="0.45">
      <c r="G2481" s="30"/>
    </row>
    <row r="2482" spans="7:7" x14ac:dyDescent="0.45">
      <c r="G2482" s="30"/>
    </row>
    <row r="2483" spans="7:7" x14ac:dyDescent="0.45">
      <c r="G2483" s="30"/>
    </row>
    <row r="2484" spans="7:7" x14ac:dyDescent="0.45">
      <c r="G2484" s="30"/>
    </row>
    <row r="2485" spans="7:7" x14ac:dyDescent="0.45">
      <c r="G2485" s="30"/>
    </row>
    <row r="2486" spans="7:7" x14ac:dyDescent="0.45">
      <c r="G2486" s="30"/>
    </row>
    <row r="2487" spans="7:7" x14ac:dyDescent="0.45">
      <c r="G2487" s="30"/>
    </row>
    <row r="2488" spans="7:7" x14ac:dyDescent="0.45">
      <c r="G2488" s="30"/>
    </row>
    <row r="2489" spans="7:7" x14ac:dyDescent="0.45">
      <c r="G2489" s="30"/>
    </row>
    <row r="2490" spans="7:7" x14ac:dyDescent="0.45">
      <c r="G2490" s="30"/>
    </row>
    <row r="2491" spans="7:7" x14ac:dyDescent="0.45">
      <c r="G2491" s="30"/>
    </row>
    <row r="2492" spans="7:7" x14ac:dyDescent="0.45">
      <c r="G2492" s="30"/>
    </row>
    <row r="2493" spans="7:7" x14ac:dyDescent="0.45">
      <c r="G2493" s="30"/>
    </row>
    <row r="2494" spans="7:7" x14ac:dyDescent="0.45">
      <c r="G2494" s="30"/>
    </row>
    <row r="2495" spans="7:7" x14ac:dyDescent="0.45">
      <c r="G2495" s="30"/>
    </row>
    <row r="2496" spans="7:7" x14ac:dyDescent="0.45">
      <c r="G2496" s="30"/>
    </row>
    <row r="2497" spans="7:7" x14ac:dyDescent="0.45">
      <c r="G2497" s="30"/>
    </row>
    <row r="2498" spans="7:7" x14ac:dyDescent="0.45">
      <c r="G2498" s="30"/>
    </row>
    <row r="2499" spans="7:7" x14ac:dyDescent="0.45">
      <c r="G2499" s="30"/>
    </row>
    <row r="2500" spans="7:7" x14ac:dyDescent="0.45">
      <c r="G2500" s="30"/>
    </row>
    <row r="2501" spans="7:7" x14ac:dyDescent="0.45">
      <c r="G2501" s="30"/>
    </row>
    <row r="2502" spans="7:7" x14ac:dyDescent="0.45">
      <c r="G2502" s="30"/>
    </row>
    <row r="2503" spans="7:7" x14ac:dyDescent="0.45">
      <c r="G2503" s="30"/>
    </row>
    <row r="2504" spans="7:7" x14ac:dyDescent="0.45">
      <c r="G2504" s="30"/>
    </row>
    <row r="2505" spans="7:7" x14ac:dyDescent="0.45">
      <c r="G2505" s="30"/>
    </row>
    <row r="2506" spans="7:7" x14ac:dyDescent="0.45">
      <c r="G2506" s="30"/>
    </row>
    <row r="2507" spans="7:7" x14ac:dyDescent="0.45">
      <c r="G2507" s="30"/>
    </row>
    <row r="2508" spans="7:7" x14ac:dyDescent="0.45">
      <c r="G2508" s="30"/>
    </row>
    <row r="2509" spans="7:7" x14ac:dyDescent="0.45">
      <c r="G2509" s="30"/>
    </row>
    <row r="2510" spans="7:7" x14ac:dyDescent="0.45">
      <c r="G2510" s="30"/>
    </row>
    <row r="2511" spans="7:7" x14ac:dyDescent="0.45">
      <c r="G2511" s="30"/>
    </row>
    <row r="2512" spans="7:7" x14ac:dyDescent="0.45">
      <c r="G2512" s="30"/>
    </row>
    <row r="2513" spans="7:7" x14ac:dyDescent="0.45">
      <c r="G2513" s="30"/>
    </row>
    <row r="2514" spans="7:7" x14ac:dyDescent="0.45">
      <c r="G2514" s="30"/>
    </row>
    <row r="2515" spans="7:7" x14ac:dyDescent="0.45">
      <c r="G2515" s="30"/>
    </row>
    <row r="2516" spans="7:7" x14ac:dyDescent="0.45">
      <c r="G2516" s="30"/>
    </row>
    <row r="2517" spans="7:7" x14ac:dyDescent="0.45">
      <c r="G2517" s="30"/>
    </row>
    <row r="2518" spans="7:7" x14ac:dyDescent="0.45">
      <c r="G2518" s="30"/>
    </row>
    <row r="2519" spans="7:7" x14ac:dyDescent="0.45">
      <c r="G2519" s="30"/>
    </row>
    <row r="2520" spans="7:7" x14ac:dyDescent="0.45">
      <c r="G2520" s="30"/>
    </row>
    <row r="2521" spans="7:7" x14ac:dyDescent="0.45">
      <c r="G2521" s="30"/>
    </row>
    <row r="2522" spans="7:7" x14ac:dyDescent="0.45">
      <c r="G2522" s="30"/>
    </row>
    <row r="2523" spans="7:7" x14ac:dyDescent="0.45">
      <c r="G2523" s="30"/>
    </row>
    <row r="2524" spans="7:7" x14ac:dyDescent="0.45">
      <c r="G2524" s="30"/>
    </row>
    <row r="2525" spans="7:7" x14ac:dyDescent="0.45">
      <c r="G2525" s="30"/>
    </row>
    <row r="2526" spans="7:7" x14ac:dyDescent="0.45">
      <c r="G2526" s="30"/>
    </row>
    <row r="2527" spans="7:7" x14ac:dyDescent="0.45">
      <c r="G2527" s="30"/>
    </row>
    <row r="2528" spans="7:7" x14ac:dyDescent="0.45">
      <c r="G2528" s="30"/>
    </row>
    <row r="2529" spans="7:7" x14ac:dyDescent="0.45">
      <c r="G2529" s="30"/>
    </row>
    <row r="2530" spans="7:7" x14ac:dyDescent="0.45">
      <c r="G2530" s="30"/>
    </row>
    <row r="2531" spans="7:7" x14ac:dyDescent="0.45">
      <c r="G2531" s="30"/>
    </row>
    <row r="2532" spans="7:7" x14ac:dyDescent="0.45">
      <c r="G2532" s="30"/>
    </row>
    <row r="2533" spans="7:7" x14ac:dyDescent="0.45">
      <c r="G2533" s="30"/>
    </row>
    <row r="2534" spans="7:7" x14ac:dyDescent="0.45">
      <c r="G2534" s="30"/>
    </row>
    <row r="2535" spans="7:7" x14ac:dyDescent="0.45">
      <c r="G2535" s="30"/>
    </row>
    <row r="2536" spans="7:7" x14ac:dyDescent="0.45">
      <c r="G2536" s="30"/>
    </row>
    <row r="2537" spans="7:7" x14ac:dyDescent="0.45">
      <c r="G2537" s="30"/>
    </row>
    <row r="2538" spans="7:7" x14ac:dyDescent="0.45">
      <c r="G2538" s="30"/>
    </row>
    <row r="2539" spans="7:7" x14ac:dyDescent="0.45">
      <c r="G2539" s="30"/>
    </row>
    <row r="2540" spans="7:7" x14ac:dyDescent="0.45">
      <c r="G2540" s="30"/>
    </row>
    <row r="2541" spans="7:7" x14ac:dyDescent="0.45">
      <c r="G2541" s="30"/>
    </row>
    <row r="2542" spans="7:7" x14ac:dyDescent="0.45">
      <c r="G2542" s="30"/>
    </row>
    <row r="2543" spans="7:7" x14ac:dyDescent="0.45">
      <c r="G2543" s="30"/>
    </row>
    <row r="2544" spans="7:7" x14ac:dyDescent="0.45">
      <c r="G2544" s="30"/>
    </row>
    <row r="2545" spans="7:7" x14ac:dyDescent="0.45">
      <c r="G2545" s="30"/>
    </row>
    <row r="2546" spans="7:7" x14ac:dyDescent="0.45">
      <c r="G2546" s="30"/>
    </row>
    <row r="2547" spans="7:7" x14ac:dyDescent="0.45">
      <c r="G2547" s="30"/>
    </row>
    <row r="2548" spans="7:7" x14ac:dyDescent="0.45">
      <c r="G2548" s="30"/>
    </row>
    <row r="2549" spans="7:7" x14ac:dyDescent="0.45">
      <c r="G2549" s="30"/>
    </row>
    <row r="2550" spans="7:7" x14ac:dyDescent="0.45">
      <c r="G2550" s="30"/>
    </row>
    <row r="2551" spans="7:7" x14ac:dyDescent="0.45">
      <c r="G2551" s="30"/>
    </row>
    <row r="2552" spans="7:7" x14ac:dyDescent="0.45">
      <c r="G2552" s="30"/>
    </row>
    <row r="2553" spans="7:7" x14ac:dyDescent="0.45">
      <c r="G2553" s="30"/>
    </row>
    <row r="2554" spans="7:7" x14ac:dyDescent="0.45">
      <c r="G2554" s="30"/>
    </row>
    <row r="2555" spans="7:7" x14ac:dyDescent="0.45">
      <c r="G2555" s="30"/>
    </row>
    <row r="2556" spans="7:7" x14ac:dyDescent="0.45">
      <c r="G2556" s="30"/>
    </row>
    <row r="2557" spans="7:7" x14ac:dyDescent="0.45">
      <c r="G2557" s="30"/>
    </row>
    <row r="2558" spans="7:7" x14ac:dyDescent="0.45">
      <c r="G2558" s="30"/>
    </row>
    <row r="2559" spans="7:7" x14ac:dyDescent="0.45">
      <c r="G2559" s="30"/>
    </row>
    <row r="2560" spans="7:7" x14ac:dyDescent="0.45">
      <c r="G2560" s="30"/>
    </row>
    <row r="2561" spans="7:7" x14ac:dyDescent="0.45">
      <c r="G2561" s="30"/>
    </row>
    <row r="2562" spans="7:7" x14ac:dyDescent="0.45">
      <c r="G2562" s="30"/>
    </row>
    <row r="2563" spans="7:7" x14ac:dyDescent="0.45">
      <c r="G2563" s="30"/>
    </row>
    <row r="2564" spans="7:7" x14ac:dyDescent="0.45">
      <c r="G2564" s="30"/>
    </row>
    <row r="2565" spans="7:7" x14ac:dyDescent="0.45">
      <c r="G2565" s="30"/>
    </row>
    <row r="2566" spans="7:7" x14ac:dyDescent="0.45">
      <c r="G2566" s="30"/>
    </row>
    <row r="2567" spans="7:7" x14ac:dyDescent="0.45">
      <c r="G2567" s="30"/>
    </row>
    <row r="2568" spans="7:7" x14ac:dyDescent="0.45">
      <c r="G2568" s="30"/>
    </row>
    <row r="2569" spans="7:7" x14ac:dyDescent="0.45">
      <c r="G2569" s="30"/>
    </row>
    <row r="2570" spans="7:7" x14ac:dyDescent="0.45">
      <c r="G2570" s="30"/>
    </row>
    <row r="2571" spans="7:7" x14ac:dyDescent="0.45">
      <c r="G2571" s="30"/>
    </row>
    <row r="2572" spans="7:7" x14ac:dyDescent="0.45">
      <c r="G2572" s="30"/>
    </row>
    <row r="2573" spans="7:7" x14ac:dyDescent="0.45">
      <c r="G2573" s="30"/>
    </row>
    <row r="2574" spans="7:7" x14ac:dyDescent="0.45">
      <c r="G2574" s="30"/>
    </row>
    <row r="2575" spans="7:7" x14ac:dyDescent="0.45">
      <c r="G2575" s="30"/>
    </row>
    <row r="2576" spans="7:7" x14ac:dyDescent="0.45">
      <c r="G2576" s="30"/>
    </row>
    <row r="2577" spans="7:7" x14ac:dyDescent="0.45">
      <c r="G2577" s="30"/>
    </row>
    <row r="2578" spans="7:7" x14ac:dyDescent="0.45">
      <c r="G2578" s="30"/>
    </row>
    <row r="2579" spans="7:7" x14ac:dyDescent="0.45">
      <c r="G2579" s="30"/>
    </row>
    <row r="2580" spans="7:7" x14ac:dyDescent="0.45">
      <c r="G2580" s="30"/>
    </row>
    <row r="2581" spans="7:7" x14ac:dyDescent="0.45">
      <c r="G2581" s="30"/>
    </row>
    <row r="2582" spans="7:7" x14ac:dyDescent="0.45">
      <c r="G2582" s="30"/>
    </row>
    <row r="2583" spans="7:7" x14ac:dyDescent="0.45">
      <c r="G2583" s="30"/>
    </row>
    <row r="2584" spans="7:7" x14ac:dyDescent="0.45">
      <c r="G2584" s="30"/>
    </row>
    <row r="2585" spans="7:7" x14ac:dyDescent="0.45">
      <c r="G2585" s="30"/>
    </row>
    <row r="2586" spans="7:7" x14ac:dyDescent="0.45">
      <c r="G2586" s="30"/>
    </row>
    <row r="2587" spans="7:7" x14ac:dyDescent="0.45">
      <c r="G2587" s="30"/>
    </row>
    <row r="2588" spans="7:7" x14ac:dyDescent="0.45">
      <c r="G2588" s="30"/>
    </row>
    <row r="2589" spans="7:7" x14ac:dyDescent="0.45">
      <c r="G2589" s="30"/>
    </row>
    <row r="2590" spans="7:7" x14ac:dyDescent="0.45">
      <c r="G2590" s="30"/>
    </row>
    <row r="2591" spans="7:7" x14ac:dyDescent="0.45">
      <c r="G2591" s="30"/>
    </row>
    <row r="2592" spans="7:7" x14ac:dyDescent="0.45">
      <c r="G2592" s="30"/>
    </row>
    <row r="2593" spans="7:7" x14ac:dyDescent="0.45">
      <c r="G2593" s="30"/>
    </row>
    <row r="2594" spans="7:7" x14ac:dyDescent="0.45">
      <c r="G2594" s="30"/>
    </row>
    <row r="2595" spans="7:7" x14ac:dyDescent="0.45">
      <c r="G2595" s="30"/>
    </row>
    <row r="2596" spans="7:7" x14ac:dyDescent="0.45">
      <c r="G2596" s="30"/>
    </row>
    <row r="2597" spans="7:7" x14ac:dyDescent="0.45">
      <c r="G2597" s="30"/>
    </row>
    <row r="2598" spans="7:7" x14ac:dyDescent="0.45">
      <c r="G2598" s="30"/>
    </row>
    <row r="2599" spans="7:7" x14ac:dyDescent="0.45">
      <c r="G2599" s="30"/>
    </row>
    <row r="2600" spans="7:7" x14ac:dyDescent="0.45">
      <c r="G2600" s="30"/>
    </row>
    <row r="2601" spans="7:7" x14ac:dyDescent="0.45">
      <c r="G2601" s="30"/>
    </row>
    <row r="2602" spans="7:7" x14ac:dyDescent="0.45">
      <c r="G2602" s="30"/>
    </row>
    <row r="2603" spans="7:7" x14ac:dyDescent="0.45">
      <c r="G2603" s="30"/>
    </row>
    <row r="2604" spans="7:7" x14ac:dyDescent="0.45">
      <c r="G2604" s="30"/>
    </row>
    <row r="2605" spans="7:7" x14ac:dyDescent="0.45">
      <c r="G2605" s="30"/>
    </row>
    <row r="2606" spans="7:7" x14ac:dyDescent="0.45">
      <c r="G2606" s="30"/>
    </row>
    <row r="2607" spans="7:7" x14ac:dyDescent="0.45">
      <c r="G2607" s="30"/>
    </row>
    <row r="2608" spans="7:7" x14ac:dyDescent="0.45">
      <c r="G2608" s="30"/>
    </row>
    <row r="2609" spans="7:7" x14ac:dyDescent="0.45">
      <c r="G2609" s="30"/>
    </row>
    <row r="2610" spans="7:7" x14ac:dyDescent="0.45">
      <c r="G2610" s="30"/>
    </row>
    <row r="2611" spans="7:7" x14ac:dyDescent="0.45">
      <c r="G2611" s="30"/>
    </row>
    <row r="2612" spans="7:7" x14ac:dyDescent="0.45">
      <c r="G2612" s="30"/>
    </row>
    <row r="2613" spans="7:7" x14ac:dyDescent="0.45">
      <c r="G2613" s="30"/>
    </row>
    <row r="2614" spans="7:7" x14ac:dyDescent="0.45">
      <c r="G2614" s="30"/>
    </row>
    <row r="2615" spans="7:7" x14ac:dyDescent="0.45">
      <c r="G2615" s="30"/>
    </row>
    <row r="2616" spans="7:7" x14ac:dyDescent="0.45">
      <c r="G2616" s="30"/>
    </row>
    <row r="2617" spans="7:7" x14ac:dyDescent="0.45">
      <c r="G2617" s="30"/>
    </row>
    <row r="2618" spans="7:7" x14ac:dyDescent="0.45">
      <c r="G2618" s="30"/>
    </row>
    <row r="2619" spans="7:7" x14ac:dyDescent="0.45">
      <c r="G2619" s="30"/>
    </row>
    <row r="2620" spans="7:7" x14ac:dyDescent="0.45">
      <c r="G2620" s="30"/>
    </row>
    <row r="2621" spans="7:7" x14ac:dyDescent="0.45">
      <c r="G2621" s="30"/>
    </row>
    <row r="2622" spans="7:7" x14ac:dyDescent="0.45">
      <c r="G2622" s="30"/>
    </row>
    <row r="2623" spans="7:7" x14ac:dyDescent="0.45">
      <c r="G2623" s="30"/>
    </row>
    <row r="2624" spans="7:7" x14ac:dyDescent="0.45">
      <c r="G2624" s="30"/>
    </row>
    <row r="2625" spans="7:7" x14ac:dyDescent="0.45">
      <c r="G2625" s="30"/>
    </row>
    <row r="2626" spans="7:7" x14ac:dyDescent="0.45">
      <c r="G2626" s="30"/>
    </row>
    <row r="2627" spans="7:7" x14ac:dyDescent="0.45">
      <c r="G2627" s="30"/>
    </row>
    <row r="2628" spans="7:7" x14ac:dyDescent="0.45">
      <c r="G2628" s="30"/>
    </row>
    <row r="2629" spans="7:7" x14ac:dyDescent="0.45">
      <c r="G2629" s="30"/>
    </row>
    <row r="2630" spans="7:7" x14ac:dyDescent="0.45">
      <c r="G2630" s="30"/>
    </row>
    <row r="2631" spans="7:7" x14ac:dyDescent="0.45">
      <c r="G2631" s="30"/>
    </row>
    <row r="2632" spans="7:7" x14ac:dyDescent="0.45">
      <c r="G2632" s="30"/>
    </row>
    <row r="2633" spans="7:7" x14ac:dyDescent="0.45">
      <c r="G2633" s="30"/>
    </row>
    <row r="2634" spans="7:7" x14ac:dyDescent="0.45">
      <c r="G2634" s="30"/>
    </row>
    <row r="2635" spans="7:7" x14ac:dyDescent="0.45">
      <c r="G2635" s="30"/>
    </row>
    <row r="2636" spans="7:7" x14ac:dyDescent="0.45">
      <c r="G2636" s="30"/>
    </row>
    <row r="2637" spans="7:7" x14ac:dyDescent="0.45">
      <c r="G2637" s="30"/>
    </row>
    <row r="2638" spans="7:7" x14ac:dyDescent="0.45">
      <c r="G2638" s="30"/>
    </row>
    <row r="2639" spans="7:7" x14ac:dyDescent="0.45">
      <c r="G2639" s="30"/>
    </row>
    <row r="2640" spans="7:7" x14ac:dyDescent="0.45">
      <c r="G2640" s="30"/>
    </row>
    <row r="2641" spans="7:7" x14ac:dyDescent="0.45">
      <c r="G2641" s="30"/>
    </row>
    <row r="2642" spans="7:7" x14ac:dyDescent="0.45">
      <c r="G2642" s="30"/>
    </row>
    <row r="2643" spans="7:7" x14ac:dyDescent="0.45">
      <c r="G2643" s="30"/>
    </row>
    <row r="2644" spans="7:7" x14ac:dyDescent="0.45">
      <c r="G2644" s="30"/>
    </row>
    <row r="2645" spans="7:7" x14ac:dyDescent="0.45">
      <c r="G2645" s="30"/>
    </row>
    <row r="2646" spans="7:7" x14ac:dyDescent="0.45">
      <c r="G2646" s="30"/>
    </row>
    <row r="2647" spans="7:7" x14ac:dyDescent="0.45">
      <c r="G2647" s="30"/>
    </row>
    <row r="2648" spans="7:7" x14ac:dyDescent="0.45">
      <c r="G2648" s="30"/>
    </row>
    <row r="2649" spans="7:7" x14ac:dyDescent="0.45">
      <c r="G2649" s="30"/>
    </row>
    <row r="2650" spans="7:7" x14ac:dyDescent="0.45">
      <c r="G2650" s="30"/>
    </row>
    <row r="2651" spans="7:7" x14ac:dyDescent="0.45">
      <c r="G2651" s="30"/>
    </row>
    <row r="2652" spans="7:7" x14ac:dyDescent="0.45">
      <c r="G2652" s="30"/>
    </row>
    <row r="2653" spans="7:7" x14ac:dyDescent="0.45">
      <c r="G2653" s="30"/>
    </row>
    <row r="2654" spans="7:7" x14ac:dyDescent="0.45">
      <c r="G2654" s="30"/>
    </row>
    <row r="2655" spans="7:7" x14ac:dyDescent="0.45">
      <c r="G2655" s="30"/>
    </row>
    <row r="2656" spans="7:7" x14ac:dyDescent="0.45">
      <c r="G2656" s="30"/>
    </row>
    <row r="2657" spans="7:7" x14ac:dyDescent="0.45">
      <c r="G2657" s="30"/>
    </row>
    <row r="2658" spans="7:7" x14ac:dyDescent="0.45">
      <c r="G2658" s="30"/>
    </row>
    <row r="2659" spans="7:7" x14ac:dyDescent="0.45">
      <c r="G2659" s="30"/>
    </row>
    <row r="2660" spans="7:7" x14ac:dyDescent="0.45">
      <c r="G2660" s="30"/>
    </row>
    <row r="2661" spans="7:7" x14ac:dyDescent="0.45">
      <c r="G2661" s="30"/>
    </row>
    <row r="2662" spans="7:7" x14ac:dyDescent="0.45">
      <c r="G2662" s="30"/>
    </row>
    <row r="2663" spans="7:7" x14ac:dyDescent="0.45">
      <c r="G2663" s="30"/>
    </row>
    <row r="2664" spans="7:7" x14ac:dyDescent="0.45">
      <c r="G2664" s="30"/>
    </row>
    <row r="2665" spans="7:7" x14ac:dyDescent="0.45">
      <c r="G2665" s="30"/>
    </row>
    <row r="2666" spans="7:7" x14ac:dyDescent="0.45">
      <c r="G2666" s="30"/>
    </row>
    <row r="2667" spans="7:7" x14ac:dyDescent="0.45">
      <c r="G2667" s="30"/>
    </row>
    <row r="2668" spans="7:7" x14ac:dyDescent="0.45">
      <c r="G2668" s="30"/>
    </row>
    <row r="2669" spans="7:7" x14ac:dyDescent="0.45">
      <c r="G2669" s="30"/>
    </row>
    <row r="2670" spans="7:7" x14ac:dyDescent="0.45">
      <c r="G2670" s="30"/>
    </row>
    <row r="2671" spans="7:7" x14ac:dyDescent="0.45">
      <c r="G2671" s="30"/>
    </row>
    <row r="2672" spans="7:7" x14ac:dyDescent="0.45">
      <c r="G2672" s="30"/>
    </row>
    <row r="2673" spans="7:7" x14ac:dyDescent="0.45">
      <c r="G2673" s="30"/>
    </row>
    <row r="2674" spans="7:7" x14ac:dyDescent="0.45">
      <c r="G2674" s="30"/>
    </row>
    <row r="2675" spans="7:7" x14ac:dyDescent="0.45">
      <c r="G2675" s="30"/>
    </row>
    <row r="2676" spans="7:7" x14ac:dyDescent="0.45">
      <c r="G2676" s="30"/>
    </row>
    <row r="2677" spans="7:7" x14ac:dyDescent="0.45">
      <c r="G2677" s="30"/>
    </row>
    <row r="2678" spans="7:7" x14ac:dyDescent="0.45">
      <c r="G2678" s="30"/>
    </row>
    <row r="2679" spans="7:7" x14ac:dyDescent="0.45">
      <c r="G2679" s="30"/>
    </row>
    <row r="2680" spans="7:7" x14ac:dyDescent="0.45">
      <c r="G2680" s="30"/>
    </row>
    <row r="2681" spans="7:7" x14ac:dyDescent="0.45">
      <c r="G2681" s="30"/>
    </row>
    <row r="2682" spans="7:7" x14ac:dyDescent="0.45">
      <c r="G2682" s="30"/>
    </row>
    <row r="2683" spans="7:7" x14ac:dyDescent="0.45">
      <c r="G2683" s="30"/>
    </row>
    <row r="2684" spans="7:7" x14ac:dyDescent="0.45">
      <c r="G2684" s="30"/>
    </row>
    <row r="2685" spans="7:7" x14ac:dyDescent="0.45">
      <c r="G2685" s="30"/>
    </row>
    <row r="2686" spans="7:7" x14ac:dyDescent="0.45">
      <c r="G2686" s="30"/>
    </row>
    <row r="2687" spans="7:7" x14ac:dyDescent="0.45">
      <c r="G2687" s="30"/>
    </row>
    <row r="2688" spans="7:7" x14ac:dyDescent="0.45">
      <c r="G2688" s="30"/>
    </row>
    <row r="2689" spans="7:7" x14ac:dyDescent="0.45">
      <c r="G2689" s="30"/>
    </row>
    <row r="2690" spans="7:7" x14ac:dyDescent="0.45">
      <c r="G2690" s="30"/>
    </row>
    <row r="2691" spans="7:7" x14ac:dyDescent="0.45">
      <c r="G2691" s="30"/>
    </row>
    <row r="2692" spans="7:7" x14ac:dyDescent="0.45">
      <c r="G2692" s="30"/>
    </row>
    <row r="2693" spans="7:7" x14ac:dyDescent="0.45">
      <c r="G2693" s="30"/>
    </row>
    <row r="2694" spans="7:7" x14ac:dyDescent="0.45">
      <c r="G2694" s="30"/>
    </row>
    <row r="2695" spans="7:7" x14ac:dyDescent="0.45">
      <c r="G2695" s="30"/>
    </row>
    <row r="2696" spans="7:7" x14ac:dyDescent="0.45">
      <c r="G2696" s="30"/>
    </row>
    <row r="2697" spans="7:7" x14ac:dyDescent="0.45">
      <c r="G2697" s="30"/>
    </row>
    <row r="2698" spans="7:7" x14ac:dyDescent="0.45">
      <c r="G2698" s="30"/>
    </row>
    <row r="2699" spans="7:7" x14ac:dyDescent="0.45">
      <c r="G2699" s="30"/>
    </row>
    <row r="2700" spans="7:7" x14ac:dyDescent="0.45">
      <c r="G2700" s="30"/>
    </row>
    <row r="2701" spans="7:7" x14ac:dyDescent="0.45">
      <c r="G2701" s="30"/>
    </row>
    <row r="2702" spans="7:7" x14ac:dyDescent="0.45">
      <c r="G2702" s="30"/>
    </row>
    <row r="2703" spans="7:7" x14ac:dyDescent="0.45">
      <c r="G2703" s="30"/>
    </row>
    <row r="2704" spans="7:7" x14ac:dyDescent="0.45">
      <c r="G2704" s="30"/>
    </row>
    <row r="2705" spans="7:7" x14ac:dyDescent="0.45">
      <c r="G2705" s="30"/>
    </row>
    <row r="2706" spans="7:7" x14ac:dyDescent="0.45">
      <c r="G2706" s="30"/>
    </row>
    <row r="2707" spans="7:7" x14ac:dyDescent="0.45">
      <c r="G2707" s="30"/>
    </row>
    <row r="2708" spans="7:7" x14ac:dyDescent="0.45">
      <c r="G2708" s="30"/>
    </row>
    <row r="2709" spans="7:7" x14ac:dyDescent="0.45">
      <c r="G2709" s="30"/>
    </row>
    <row r="2710" spans="7:7" x14ac:dyDescent="0.45">
      <c r="G2710" s="30"/>
    </row>
    <row r="2711" spans="7:7" x14ac:dyDescent="0.45">
      <c r="G2711" s="30"/>
    </row>
    <row r="2712" spans="7:7" x14ac:dyDescent="0.45">
      <c r="G2712" s="30"/>
    </row>
    <row r="2713" spans="7:7" x14ac:dyDescent="0.45">
      <c r="G2713" s="30"/>
    </row>
    <row r="2714" spans="7:7" x14ac:dyDescent="0.45">
      <c r="G2714" s="30"/>
    </row>
    <row r="2715" spans="7:7" x14ac:dyDescent="0.45">
      <c r="G2715" s="30"/>
    </row>
    <row r="2716" spans="7:7" x14ac:dyDescent="0.45">
      <c r="G2716" s="30"/>
    </row>
    <row r="2717" spans="7:7" x14ac:dyDescent="0.45">
      <c r="G2717" s="30"/>
    </row>
    <row r="2718" spans="7:7" x14ac:dyDescent="0.45">
      <c r="G2718" s="30"/>
    </row>
    <row r="2719" spans="7:7" x14ac:dyDescent="0.45">
      <c r="G2719" s="30"/>
    </row>
    <row r="2720" spans="7:7" x14ac:dyDescent="0.45">
      <c r="G2720" s="30"/>
    </row>
    <row r="2721" spans="7:7" x14ac:dyDescent="0.45">
      <c r="G2721" s="30"/>
    </row>
    <row r="2722" spans="7:7" x14ac:dyDescent="0.45">
      <c r="G2722" s="30"/>
    </row>
    <row r="2723" spans="7:7" x14ac:dyDescent="0.45">
      <c r="G2723" s="30"/>
    </row>
    <row r="2724" spans="7:7" x14ac:dyDescent="0.45">
      <c r="G2724" s="30"/>
    </row>
    <row r="2725" spans="7:7" x14ac:dyDescent="0.45">
      <c r="G2725" s="30"/>
    </row>
    <row r="2726" spans="7:7" x14ac:dyDescent="0.45">
      <c r="G2726" s="30"/>
    </row>
    <row r="2727" spans="7:7" x14ac:dyDescent="0.45">
      <c r="G2727" s="30"/>
    </row>
    <row r="2728" spans="7:7" x14ac:dyDescent="0.45">
      <c r="G2728" s="30"/>
    </row>
    <row r="2729" spans="7:7" x14ac:dyDescent="0.45">
      <c r="G2729" s="30"/>
    </row>
    <row r="2730" spans="7:7" x14ac:dyDescent="0.45">
      <c r="G2730" s="30"/>
    </row>
    <row r="2731" spans="7:7" x14ac:dyDescent="0.45">
      <c r="G2731" s="30"/>
    </row>
    <row r="2732" spans="7:7" x14ac:dyDescent="0.45">
      <c r="G2732" s="30"/>
    </row>
    <row r="2733" spans="7:7" x14ac:dyDescent="0.45">
      <c r="G2733" s="30"/>
    </row>
    <row r="2734" spans="7:7" x14ac:dyDescent="0.45">
      <c r="G2734" s="30"/>
    </row>
    <row r="2735" spans="7:7" x14ac:dyDescent="0.45">
      <c r="G2735" s="30"/>
    </row>
    <row r="2736" spans="7:7" x14ac:dyDescent="0.45">
      <c r="G2736" s="30"/>
    </row>
    <row r="2737" spans="7:7" x14ac:dyDescent="0.45">
      <c r="G2737" s="30"/>
    </row>
    <row r="2738" spans="7:7" x14ac:dyDescent="0.45">
      <c r="G2738" s="30"/>
    </row>
    <row r="2739" spans="7:7" x14ac:dyDescent="0.45">
      <c r="G2739" s="30"/>
    </row>
    <row r="2740" spans="7:7" x14ac:dyDescent="0.45">
      <c r="G2740" s="30"/>
    </row>
    <row r="2741" spans="7:7" x14ac:dyDescent="0.45">
      <c r="G2741" s="30"/>
    </row>
    <row r="2742" spans="7:7" x14ac:dyDescent="0.45">
      <c r="G2742" s="30"/>
    </row>
    <row r="2743" spans="7:7" x14ac:dyDescent="0.45">
      <c r="G2743" s="30"/>
    </row>
    <row r="2744" spans="7:7" x14ac:dyDescent="0.45">
      <c r="G2744" s="30"/>
    </row>
    <row r="2745" spans="7:7" x14ac:dyDescent="0.45">
      <c r="G2745" s="30"/>
    </row>
    <row r="2746" spans="7:7" x14ac:dyDescent="0.45">
      <c r="G2746" s="30"/>
    </row>
    <row r="2747" spans="7:7" x14ac:dyDescent="0.45">
      <c r="G2747" s="30"/>
    </row>
    <row r="2748" spans="7:7" x14ac:dyDescent="0.45">
      <c r="G2748" s="30"/>
    </row>
    <row r="2749" spans="7:7" x14ac:dyDescent="0.45">
      <c r="G2749" s="30"/>
    </row>
    <row r="2750" spans="7:7" x14ac:dyDescent="0.45">
      <c r="G2750" s="30"/>
    </row>
    <row r="2751" spans="7:7" x14ac:dyDescent="0.45">
      <c r="G2751" s="30"/>
    </row>
    <row r="2752" spans="7:7" x14ac:dyDescent="0.45">
      <c r="G2752" s="30"/>
    </row>
    <row r="2753" spans="7:7" x14ac:dyDescent="0.45">
      <c r="G2753" s="30"/>
    </row>
    <row r="2754" spans="7:7" x14ac:dyDescent="0.45">
      <c r="G2754" s="30"/>
    </row>
    <row r="2755" spans="7:7" x14ac:dyDescent="0.45">
      <c r="G2755" s="30"/>
    </row>
    <row r="2756" spans="7:7" x14ac:dyDescent="0.45">
      <c r="G2756" s="30"/>
    </row>
    <row r="2757" spans="7:7" x14ac:dyDescent="0.45">
      <c r="G2757" s="30"/>
    </row>
    <row r="2758" spans="7:7" x14ac:dyDescent="0.45">
      <c r="G2758" s="30"/>
    </row>
    <row r="2759" spans="7:7" x14ac:dyDescent="0.45">
      <c r="G2759" s="30"/>
    </row>
    <row r="2760" spans="7:7" x14ac:dyDescent="0.45">
      <c r="G2760" s="30"/>
    </row>
    <row r="2761" spans="7:7" x14ac:dyDescent="0.45">
      <c r="G2761" s="30"/>
    </row>
    <row r="2762" spans="7:7" x14ac:dyDescent="0.45">
      <c r="G2762" s="30"/>
    </row>
    <row r="2763" spans="7:7" x14ac:dyDescent="0.45">
      <c r="G2763" s="30"/>
    </row>
    <row r="2764" spans="7:7" x14ac:dyDescent="0.45">
      <c r="G2764" s="30"/>
    </row>
    <row r="2765" spans="7:7" x14ac:dyDescent="0.45">
      <c r="G2765" s="30"/>
    </row>
    <row r="2766" spans="7:7" x14ac:dyDescent="0.45">
      <c r="G2766" s="30"/>
    </row>
    <row r="2767" spans="7:7" x14ac:dyDescent="0.45">
      <c r="G2767" s="30"/>
    </row>
    <row r="2768" spans="7:7" x14ac:dyDescent="0.45">
      <c r="G2768" s="30"/>
    </row>
    <row r="2769" spans="7:7" x14ac:dyDescent="0.45">
      <c r="G2769" s="30"/>
    </row>
    <row r="2770" spans="7:7" x14ac:dyDescent="0.45">
      <c r="G2770" s="30"/>
    </row>
    <row r="2771" spans="7:7" x14ac:dyDescent="0.45">
      <c r="G2771" s="30"/>
    </row>
    <row r="2772" spans="7:7" x14ac:dyDescent="0.45">
      <c r="G2772" s="30"/>
    </row>
    <row r="2773" spans="7:7" x14ac:dyDescent="0.45">
      <c r="G2773" s="30"/>
    </row>
    <row r="2774" spans="7:7" x14ac:dyDescent="0.45">
      <c r="G2774" s="30"/>
    </row>
    <row r="2775" spans="7:7" x14ac:dyDescent="0.45">
      <c r="G2775" s="30"/>
    </row>
    <row r="2776" spans="7:7" x14ac:dyDescent="0.45">
      <c r="G2776" s="30"/>
    </row>
    <row r="2777" spans="7:7" x14ac:dyDescent="0.45">
      <c r="G2777" s="30"/>
    </row>
    <row r="2778" spans="7:7" x14ac:dyDescent="0.45">
      <c r="G2778" s="30"/>
    </row>
    <row r="2779" spans="7:7" x14ac:dyDescent="0.45">
      <c r="G2779" s="30"/>
    </row>
    <row r="2780" spans="7:7" x14ac:dyDescent="0.45">
      <c r="G2780" s="30"/>
    </row>
    <row r="2781" spans="7:7" x14ac:dyDescent="0.45">
      <c r="G2781" s="30"/>
    </row>
    <row r="2782" spans="7:7" x14ac:dyDescent="0.45">
      <c r="G2782" s="30"/>
    </row>
    <row r="2783" spans="7:7" x14ac:dyDescent="0.45">
      <c r="G2783" s="30"/>
    </row>
    <row r="2784" spans="7:7" x14ac:dyDescent="0.45">
      <c r="G2784" s="30"/>
    </row>
    <row r="2785" spans="7:7" x14ac:dyDescent="0.45">
      <c r="G2785" s="30"/>
    </row>
    <row r="2786" spans="7:7" x14ac:dyDescent="0.45">
      <c r="G2786" s="30"/>
    </row>
    <row r="2787" spans="7:7" x14ac:dyDescent="0.45">
      <c r="G2787" s="30"/>
    </row>
    <row r="2788" spans="7:7" x14ac:dyDescent="0.45">
      <c r="G2788" s="30"/>
    </row>
    <row r="2789" spans="7:7" x14ac:dyDescent="0.45">
      <c r="G2789" s="30"/>
    </row>
    <row r="2790" spans="7:7" x14ac:dyDescent="0.45">
      <c r="G2790" s="30"/>
    </row>
    <row r="2791" spans="7:7" x14ac:dyDescent="0.45">
      <c r="G2791" s="30"/>
    </row>
    <row r="2792" spans="7:7" x14ac:dyDescent="0.45">
      <c r="G2792" s="30"/>
    </row>
    <row r="2793" spans="7:7" x14ac:dyDescent="0.45">
      <c r="G2793" s="30"/>
    </row>
    <row r="2794" spans="7:7" x14ac:dyDescent="0.45">
      <c r="G2794" s="30"/>
    </row>
    <row r="2795" spans="7:7" x14ac:dyDescent="0.45">
      <c r="G2795" s="30"/>
    </row>
    <row r="2796" spans="7:7" x14ac:dyDescent="0.45">
      <c r="G2796" s="30"/>
    </row>
    <row r="2797" spans="7:7" x14ac:dyDescent="0.45">
      <c r="G2797" s="30"/>
    </row>
    <row r="2798" spans="7:7" x14ac:dyDescent="0.45">
      <c r="G2798" s="30"/>
    </row>
    <row r="2799" spans="7:7" x14ac:dyDescent="0.45">
      <c r="G2799" s="30"/>
    </row>
    <row r="2800" spans="7:7" x14ac:dyDescent="0.45">
      <c r="G2800" s="30"/>
    </row>
    <row r="2801" spans="7:7" x14ac:dyDescent="0.45">
      <c r="G2801" s="30"/>
    </row>
    <row r="2802" spans="7:7" x14ac:dyDescent="0.45">
      <c r="G2802" s="30"/>
    </row>
    <row r="2803" spans="7:7" x14ac:dyDescent="0.45">
      <c r="G2803" s="30"/>
    </row>
    <row r="2804" spans="7:7" x14ac:dyDescent="0.45">
      <c r="G2804" s="30"/>
    </row>
    <row r="2805" spans="7:7" x14ac:dyDescent="0.45">
      <c r="G2805" s="30"/>
    </row>
    <row r="2806" spans="7:7" x14ac:dyDescent="0.45">
      <c r="G2806" s="30"/>
    </row>
    <row r="2807" spans="7:7" x14ac:dyDescent="0.45">
      <c r="G2807" s="30"/>
    </row>
    <row r="2808" spans="7:7" x14ac:dyDescent="0.45">
      <c r="G2808" s="30"/>
    </row>
    <row r="2809" spans="7:7" x14ac:dyDescent="0.45">
      <c r="G2809" s="30"/>
    </row>
    <row r="2810" spans="7:7" x14ac:dyDescent="0.45">
      <c r="G2810" s="30"/>
    </row>
    <row r="2811" spans="7:7" x14ac:dyDescent="0.45">
      <c r="G2811" s="30"/>
    </row>
    <row r="2812" spans="7:7" x14ac:dyDescent="0.45">
      <c r="G2812" s="30"/>
    </row>
    <row r="2813" spans="7:7" x14ac:dyDescent="0.45">
      <c r="G2813" s="30"/>
    </row>
    <row r="2814" spans="7:7" x14ac:dyDescent="0.45">
      <c r="G2814" s="30"/>
    </row>
    <row r="2815" spans="7:7" x14ac:dyDescent="0.45">
      <c r="G2815" s="30"/>
    </row>
    <row r="2816" spans="7:7" x14ac:dyDescent="0.45">
      <c r="G2816" s="30"/>
    </row>
    <row r="2817" spans="7:7" x14ac:dyDescent="0.45">
      <c r="G2817" s="30"/>
    </row>
    <row r="2818" spans="7:7" x14ac:dyDescent="0.45">
      <c r="G2818" s="30"/>
    </row>
    <row r="2819" spans="7:7" x14ac:dyDescent="0.45">
      <c r="G2819" s="30"/>
    </row>
    <row r="2820" spans="7:7" x14ac:dyDescent="0.45">
      <c r="G2820" s="30"/>
    </row>
    <row r="2821" spans="7:7" x14ac:dyDescent="0.45">
      <c r="G2821" s="30"/>
    </row>
    <row r="2822" spans="7:7" x14ac:dyDescent="0.45">
      <c r="G2822" s="30"/>
    </row>
    <row r="2823" spans="7:7" x14ac:dyDescent="0.45">
      <c r="G2823" s="30"/>
    </row>
    <row r="2824" spans="7:7" x14ac:dyDescent="0.45">
      <c r="G2824" s="30"/>
    </row>
    <row r="2825" spans="7:7" x14ac:dyDescent="0.45">
      <c r="G2825" s="30"/>
    </row>
    <row r="2826" spans="7:7" x14ac:dyDescent="0.45">
      <c r="G2826" s="30"/>
    </row>
    <row r="2827" spans="7:7" x14ac:dyDescent="0.45">
      <c r="G2827" s="30"/>
    </row>
    <row r="2828" spans="7:7" x14ac:dyDescent="0.45">
      <c r="G2828" s="30"/>
    </row>
    <row r="2829" spans="7:7" x14ac:dyDescent="0.45">
      <c r="G2829" s="30"/>
    </row>
    <row r="2830" spans="7:7" x14ac:dyDescent="0.45">
      <c r="G2830" s="30"/>
    </row>
    <row r="2831" spans="7:7" x14ac:dyDescent="0.45">
      <c r="G2831" s="30"/>
    </row>
    <row r="2832" spans="7:7" x14ac:dyDescent="0.45">
      <c r="G2832" s="30"/>
    </row>
    <row r="2833" spans="7:7" x14ac:dyDescent="0.45">
      <c r="G2833" s="30"/>
    </row>
    <row r="2834" spans="7:7" x14ac:dyDescent="0.45">
      <c r="G2834" s="30"/>
    </row>
    <row r="2835" spans="7:7" x14ac:dyDescent="0.45">
      <c r="G2835" s="30"/>
    </row>
    <row r="2836" spans="7:7" x14ac:dyDescent="0.45">
      <c r="G2836" s="30"/>
    </row>
    <row r="2837" spans="7:7" x14ac:dyDescent="0.45">
      <c r="G2837" s="30"/>
    </row>
    <row r="2838" spans="7:7" x14ac:dyDescent="0.45">
      <c r="G2838" s="30"/>
    </row>
    <row r="2839" spans="7:7" x14ac:dyDescent="0.45">
      <c r="G2839" s="30"/>
    </row>
    <row r="2840" spans="7:7" x14ac:dyDescent="0.45">
      <c r="G2840" s="30"/>
    </row>
    <row r="2841" spans="7:7" x14ac:dyDescent="0.45">
      <c r="G2841" s="30"/>
    </row>
    <row r="2842" spans="7:7" x14ac:dyDescent="0.45">
      <c r="G2842" s="30"/>
    </row>
    <row r="2843" spans="7:7" x14ac:dyDescent="0.45">
      <c r="G2843" s="30"/>
    </row>
    <row r="2844" spans="7:7" x14ac:dyDescent="0.45">
      <c r="G2844" s="30"/>
    </row>
    <row r="2845" spans="7:7" x14ac:dyDescent="0.45">
      <c r="G2845" s="30"/>
    </row>
    <row r="2846" spans="7:7" x14ac:dyDescent="0.45">
      <c r="G2846" s="30"/>
    </row>
    <row r="2847" spans="7:7" x14ac:dyDescent="0.45">
      <c r="G2847" s="30"/>
    </row>
    <row r="2848" spans="7:7" x14ac:dyDescent="0.45">
      <c r="G2848" s="30"/>
    </row>
    <row r="2849" spans="7:7" x14ac:dyDescent="0.45">
      <c r="G2849" s="30"/>
    </row>
    <row r="2850" spans="7:7" x14ac:dyDescent="0.45">
      <c r="G2850" s="30"/>
    </row>
    <row r="2851" spans="7:7" x14ac:dyDescent="0.45">
      <c r="G2851" s="30"/>
    </row>
    <row r="2852" spans="7:7" x14ac:dyDescent="0.45">
      <c r="G2852" s="30"/>
    </row>
    <row r="2853" spans="7:7" x14ac:dyDescent="0.45">
      <c r="G2853" s="30"/>
    </row>
    <row r="2854" spans="7:7" x14ac:dyDescent="0.45">
      <c r="G2854" s="30"/>
    </row>
    <row r="2855" spans="7:7" x14ac:dyDescent="0.45">
      <c r="G2855" s="30"/>
    </row>
    <row r="2856" spans="7:7" x14ac:dyDescent="0.45">
      <c r="G2856" s="30"/>
    </row>
    <row r="2857" spans="7:7" x14ac:dyDescent="0.45">
      <c r="G2857" s="30"/>
    </row>
    <row r="2858" spans="7:7" x14ac:dyDescent="0.45">
      <c r="G2858" s="30"/>
    </row>
    <row r="2859" spans="7:7" x14ac:dyDescent="0.45">
      <c r="G2859" s="30"/>
    </row>
    <row r="2860" spans="7:7" x14ac:dyDescent="0.45">
      <c r="G2860" s="30"/>
    </row>
    <row r="2861" spans="7:7" x14ac:dyDescent="0.45">
      <c r="G2861" s="30"/>
    </row>
    <row r="2862" spans="7:7" x14ac:dyDescent="0.45">
      <c r="G2862" s="30"/>
    </row>
    <row r="2863" spans="7:7" x14ac:dyDescent="0.45">
      <c r="G2863" s="30"/>
    </row>
    <row r="2864" spans="7:7" x14ac:dyDescent="0.45">
      <c r="G2864" s="30"/>
    </row>
    <row r="2865" spans="7:7" x14ac:dyDescent="0.45">
      <c r="G2865" s="30"/>
    </row>
    <row r="2866" spans="7:7" x14ac:dyDescent="0.45">
      <c r="G2866" s="30"/>
    </row>
    <row r="2867" spans="7:7" x14ac:dyDescent="0.45">
      <c r="G2867" s="30"/>
    </row>
    <row r="2868" spans="7:7" x14ac:dyDescent="0.45">
      <c r="G2868" s="30"/>
    </row>
    <row r="2869" spans="7:7" x14ac:dyDescent="0.45">
      <c r="G2869" s="30"/>
    </row>
    <row r="2870" spans="7:7" x14ac:dyDescent="0.45">
      <c r="G2870" s="30"/>
    </row>
    <row r="2871" spans="7:7" x14ac:dyDescent="0.45">
      <c r="G2871" s="30"/>
    </row>
    <row r="2872" spans="7:7" x14ac:dyDescent="0.45">
      <c r="G2872" s="30"/>
    </row>
    <row r="2873" spans="7:7" x14ac:dyDescent="0.45">
      <c r="G2873" s="30"/>
    </row>
    <row r="2874" spans="7:7" x14ac:dyDescent="0.45">
      <c r="G2874" s="30"/>
    </row>
    <row r="2875" spans="7:7" x14ac:dyDescent="0.45">
      <c r="G2875" s="30"/>
    </row>
    <row r="2876" spans="7:7" x14ac:dyDescent="0.45">
      <c r="G2876" s="30"/>
    </row>
    <row r="2877" spans="7:7" x14ac:dyDescent="0.45">
      <c r="G2877" s="30"/>
    </row>
    <row r="2878" spans="7:7" x14ac:dyDescent="0.45">
      <c r="G2878" s="30"/>
    </row>
    <row r="2879" spans="7:7" x14ac:dyDescent="0.45">
      <c r="G2879" s="30"/>
    </row>
    <row r="2880" spans="7:7" x14ac:dyDescent="0.45">
      <c r="G2880" s="30"/>
    </row>
    <row r="2881" spans="7:7" x14ac:dyDescent="0.45">
      <c r="G2881" s="30"/>
    </row>
    <row r="2882" spans="7:7" x14ac:dyDescent="0.45">
      <c r="G2882" s="30"/>
    </row>
    <row r="2883" spans="7:7" x14ac:dyDescent="0.45">
      <c r="G2883" s="30"/>
    </row>
    <row r="2884" spans="7:7" x14ac:dyDescent="0.45">
      <c r="G2884" s="30"/>
    </row>
    <row r="2885" spans="7:7" x14ac:dyDescent="0.45">
      <c r="G2885" s="30"/>
    </row>
    <row r="2886" spans="7:7" x14ac:dyDescent="0.45">
      <c r="G2886" s="30"/>
    </row>
    <row r="2887" spans="7:7" x14ac:dyDescent="0.45">
      <c r="G2887" s="30"/>
    </row>
    <row r="2888" spans="7:7" x14ac:dyDescent="0.45">
      <c r="G2888" s="30"/>
    </row>
    <row r="2889" spans="7:7" x14ac:dyDescent="0.45">
      <c r="G2889" s="30"/>
    </row>
    <row r="2890" spans="7:7" x14ac:dyDescent="0.45">
      <c r="G2890" s="30"/>
    </row>
    <row r="2891" spans="7:7" x14ac:dyDescent="0.45">
      <c r="G2891" s="30"/>
    </row>
    <row r="2892" spans="7:7" x14ac:dyDescent="0.45">
      <c r="G2892" s="30"/>
    </row>
    <row r="2893" spans="7:7" x14ac:dyDescent="0.45">
      <c r="G2893" s="30"/>
    </row>
    <row r="2894" spans="7:7" x14ac:dyDescent="0.45">
      <c r="G2894" s="30"/>
    </row>
    <row r="2895" spans="7:7" x14ac:dyDescent="0.45">
      <c r="G2895" s="30"/>
    </row>
    <row r="2896" spans="7:7" x14ac:dyDescent="0.45">
      <c r="G2896" s="30"/>
    </row>
    <row r="2897" spans="7:7" x14ac:dyDescent="0.45">
      <c r="G2897" s="30"/>
    </row>
    <row r="2898" spans="7:7" x14ac:dyDescent="0.45">
      <c r="G2898" s="30"/>
    </row>
    <row r="2899" spans="7:7" x14ac:dyDescent="0.45">
      <c r="G2899" s="30"/>
    </row>
    <row r="2900" spans="7:7" x14ac:dyDescent="0.45">
      <c r="G2900" s="30"/>
    </row>
    <row r="2901" spans="7:7" x14ac:dyDescent="0.45">
      <c r="G2901" s="30"/>
    </row>
    <row r="2902" spans="7:7" x14ac:dyDescent="0.45">
      <c r="G2902" s="30"/>
    </row>
    <row r="2903" spans="7:7" x14ac:dyDescent="0.45">
      <c r="G2903" s="30"/>
    </row>
    <row r="2904" spans="7:7" x14ac:dyDescent="0.45">
      <c r="G2904" s="30"/>
    </row>
    <row r="2905" spans="7:7" x14ac:dyDescent="0.45">
      <c r="G2905" s="30"/>
    </row>
    <row r="2906" spans="7:7" x14ac:dyDescent="0.45">
      <c r="G2906" s="30"/>
    </row>
    <row r="2907" spans="7:7" x14ac:dyDescent="0.45">
      <c r="G2907" s="30"/>
    </row>
    <row r="2908" spans="7:7" x14ac:dyDescent="0.45">
      <c r="G2908" s="30"/>
    </row>
    <row r="2909" spans="7:7" x14ac:dyDescent="0.45">
      <c r="G2909" s="30"/>
    </row>
    <row r="2910" spans="7:7" x14ac:dyDescent="0.45">
      <c r="G2910" s="30"/>
    </row>
    <row r="2911" spans="7:7" x14ac:dyDescent="0.45">
      <c r="G2911" s="30"/>
    </row>
    <row r="2912" spans="7:7" x14ac:dyDescent="0.45">
      <c r="G2912" s="30"/>
    </row>
    <row r="2913" spans="7:7" x14ac:dyDescent="0.45">
      <c r="G2913" s="30"/>
    </row>
    <row r="2914" spans="7:7" x14ac:dyDescent="0.45">
      <c r="G2914" s="30"/>
    </row>
    <row r="2915" spans="7:7" x14ac:dyDescent="0.45">
      <c r="G2915" s="30"/>
    </row>
    <row r="2916" spans="7:7" x14ac:dyDescent="0.45">
      <c r="G2916" s="30"/>
    </row>
    <row r="2917" spans="7:7" x14ac:dyDescent="0.45">
      <c r="G2917" s="30"/>
    </row>
    <row r="2918" spans="7:7" x14ac:dyDescent="0.45">
      <c r="G2918" s="30"/>
    </row>
    <row r="2919" spans="7:7" x14ac:dyDescent="0.45">
      <c r="G2919" s="30"/>
    </row>
    <row r="2920" spans="7:7" x14ac:dyDescent="0.45">
      <c r="G2920" s="30"/>
    </row>
    <row r="2921" spans="7:7" x14ac:dyDescent="0.45">
      <c r="G2921" s="30"/>
    </row>
    <row r="2922" spans="7:7" x14ac:dyDescent="0.45">
      <c r="G2922" s="30"/>
    </row>
    <row r="2923" spans="7:7" x14ac:dyDescent="0.45">
      <c r="G2923" s="30"/>
    </row>
    <row r="2924" spans="7:7" x14ac:dyDescent="0.45">
      <c r="G2924" s="30"/>
    </row>
    <row r="2925" spans="7:7" x14ac:dyDescent="0.45">
      <c r="G2925" s="30"/>
    </row>
    <row r="2926" spans="7:7" x14ac:dyDescent="0.45">
      <c r="G2926" s="30"/>
    </row>
    <row r="2927" spans="7:7" x14ac:dyDescent="0.45">
      <c r="G2927" s="30"/>
    </row>
    <row r="2928" spans="7:7" x14ac:dyDescent="0.45">
      <c r="G2928" s="30"/>
    </row>
    <row r="2929" spans="7:7" x14ac:dyDescent="0.45">
      <c r="G2929" s="30"/>
    </row>
    <row r="2930" spans="7:7" x14ac:dyDescent="0.45">
      <c r="G2930" s="30"/>
    </row>
    <row r="2931" spans="7:7" x14ac:dyDescent="0.45">
      <c r="G2931" s="30"/>
    </row>
    <row r="2932" spans="7:7" x14ac:dyDescent="0.45">
      <c r="G2932" s="30"/>
    </row>
    <row r="2933" spans="7:7" x14ac:dyDescent="0.45">
      <c r="G2933" s="30"/>
    </row>
    <row r="2934" spans="7:7" x14ac:dyDescent="0.45">
      <c r="G2934" s="30"/>
    </row>
    <row r="2935" spans="7:7" x14ac:dyDescent="0.45">
      <c r="G2935" s="30"/>
    </row>
    <row r="2936" spans="7:7" x14ac:dyDescent="0.45">
      <c r="G2936" s="30"/>
    </row>
    <row r="2937" spans="7:7" x14ac:dyDescent="0.45">
      <c r="G2937" s="30"/>
    </row>
    <row r="2938" spans="7:7" x14ac:dyDescent="0.45">
      <c r="G2938" s="30"/>
    </row>
    <row r="2939" spans="7:7" x14ac:dyDescent="0.45">
      <c r="G2939" s="30"/>
    </row>
    <row r="2940" spans="7:7" x14ac:dyDescent="0.45">
      <c r="G2940" s="30"/>
    </row>
    <row r="2941" spans="7:7" x14ac:dyDescent="0.45">
      <c r="G2941" s="30"/>
    </row>
    <row r="2942" spans="7:7" x14ac:dyDescent="0.45">
      <c r="G2942" s="30"/>
    </row>
    <row r="2943" spans="7:7" x14ac:dyDescent="0.45">
      <c r="G2943" s="30"/>
    </row>
    <row r="2944" spans="7:7" x14ac:dyDescent="0.45">
      <c r="G2944" s="30"/>
    </row>
    <row r="2945" spans="7:7" x14ac:dyDescent="0.45">
      <c r="G2945" s="30"/>
    </row>
    <row r="2946" spans="7:7" x14ac:dyDescent="0.45">
      <c r="G2946" s="30"/>
    </row>
    <row r="2947" spans="7:7" x14ac:dyDescent="0.45">
      <c r="G2947" s="30"/>
    </row>
    <row r="2948" spans="7:7" x14ac:dyDescent="0.45">
      <c r="G2948" s="30"/>
    </row>
    <row r="2949" spans="7:7" x14ac:dyDescent="0.45">
      <c r="G2949" s="30"/>
    </row>
    <row r="2950" spans="7:7" x14ac:dyDescent="0.45">
      <c r="G2950" s="30"/>
    </row>
    <row r="2951" spans="7:7" x14ac:dyDescent="0.45">
      <c r="G2951" s="30"/>
    </row>
    <row r="2952" spans="7:7" x14ac:dyDescent="0.45">
      <c r="G2952" s="30"/>
    </row>
    <row r="2953" spans="7:7" x14ac:dyDescent="0.45">
      <c r="G2953" s="30"/>
    </row>
    <row r="2954" spans="7:7" x14ac:dyDescent="0.45">
      <c r="G2954" s="30"/>
    </row>
    <row r="2955" spans="7:7" x14ac:dyDescent="0.45">
      <c r="G2955" s="30"/>
    </row>
    <row r="2956" spans="7:7" x14ac:dyDescent="0.45">
      <c r="G2956" s="30"/>
    </row>
    <row r="2957" spans="7:7" x14ac:dyDescent="0.45">
      <c r="G2957" s="30"/>
    </row>
    <row r="2958" spans="7:7" x14ac:dyDescent="0.45">
      <c r="G2958" s="30"/>
    </row>
    <row r="2959" spans="7:7" x14ac:dyDescent="0.45">
      <c r="G2959" s="30"/>
    </row>
    <row r="2960" spans="7:7" x14ac:dyDescent="0.45">
      <c r="G2960" s="30"/>
    </row>
    <row r="2961" spans="7:7" x14ac:dyDescent="0.45">
      <c r="G2961" s="30"/>
    </row>
    <row r="2962" spans="7:7" x14ac:dyDescent="0.45">
      <c r="G2962" s="30"/>
    </row>
    <row r="2963" spans="7:7" x14ac:dyDescent="0.45">
      <c r="G2963" s="30"/>
    </row>
    <row r="2964" spans="7:7" x14ac:dyDescent="0.45">
      <c r="G2964" s="30"/>
    </row>
    <row r="2965" spans="7:7" x14ac:dyDescent="0.45">
      <c r="G2965" s="30"/>
    </row>
    <row r="2966" spans="7:7" x14ac:dyDescent="0.45">
      <c r="G2966" s="30"/>
    </row>
    <row r="2967" spans="7:7" x14ac:dyDescent="0.45">
      <c r="G2967" s="30"/>
    </row>
    <row r="2968" spans="7:7" x14ac:dyDescent="0.45">
      <c r="G2968" s="30"/>
    </row>
    <row r="2969" spans="7:7" x14ac:dyDescent="0.45">
      <c r="G2969" s="30"/>
    </row>
    <row r="2970" spans="7:7" x14ac:dyDescent="0.45">
      <c r="G2970" s="30"/>
    </row>
    <row r="2971" spans="7:7" x14ac:dyDescent="0.45">
      <c r="G2971" s="30"/>
    </row>
    <row r="2972" spans="7:7" x14ac:dyDescent="0.45">
      <c r="G2972" s="30"/>
    </row>
    <row r="2973" spans="7:7" x14ac:dyDescent="0.45">
      <c r="G2973" s="30"/>
    </row>
    <row r="2974" spans="7:7" x14ac:dyDescent="0.45">
      <c r="G2974" s="30"/>
    </row>
    <row r="2975" spans="7:7" x14ac:dyDescent="0.45">
      <c r="G2975" s="30"/>
    </row>
    <row r="2976" spans="7:7" x14ac:dyDescent="0.45">
      <c r="G2976" s="30"/>
    </row>
    <row r="2977" spans="7:7" x14ac:dyDescent="0.45">
      <c r="G2977" s="30"/>
    </row>
    <row r="2978" spans="7:7" x14ac:dyDescent="0.45">
      <c r="G2978" s="30"/>
    </row>
    <row r="2979" spans="7:7" x14ac:dyDescent="0.45">
      <c r="G2979" s="30"/>
    </row>
    <row r="2980" spans="7:7" x14ac:dyDescent="0.45">
      <c r="G2980" s="30"/>
    </row>
    <row r="2981" spans="7:7" x14ac:dyDescent="0.45">
      <c r="G2981" s="30"/>
    </row>
    <row r="2982" spans="7:7" x14ac:dyDescent="0.45">
      <c r="G2982" s="30"/>
    </row>
    <row r="2983" spans="7:7" x14ac:dyDescent="0.45">
      <c r="G2983" s="30"/>
    </row>
    <row r="2984" spans="7:7" x14ac:dyDescent="0.45">
      <c r="G2984" s="30"/>
    </row>
    <row r="2985" spans="7:7" x14ac:dyDescent="0.45">
      <c r="G2985" s="30"/>
    </row>
    <row r="2986" spans="7:7" x14ac:dyDescent="0.45">
      <c r="G2986" s="30"/>
    </row>
    <row r="2987" spans="7:7" x14ac:dyDescent="0.45">
      <c r="G2987" s="30"/>
    </row>
    <row r="2988" spans="7:7" x14ac:dyDescent="0.45">
      <c r="G2988" s="30"/>
    </row>
    <row r="2989" spans="7:7" x14ac:dyDescent="0.45">
      <c r="G2989" s="30"/>
    </row>
    <row r="2990" spans="7:7" x14ac:dyDescent="0.45">
      <c r="G2990" s="30"/>
    </row>
    <row r="2991" spans="7:7" x14ac:dyDescent="0.45">
      <c r="G2991" s="30"/>
    </row>
    <row r="2992" spans="7:7" x14ac:dyDescent="0.45">
      <c r="G2992" s="30"/>
    </row>
    <row r="2993" spans="7:7" x14ac:dyDescent="0.45">
      <c r="G2993" s="30"/>
    </row>
    <row r="2994" spans="7:7" x14ac:dyDescent="0.45">
      <c r="G2994" s="30"/>
    </row>
    <row r="2995" spans="7:7" x14ac:dyDescent="0.45">
      <c r="G2995" s="30"/>
    </row>
    <row r="2996" spans="7:7" x14ac:dyDescent="0.45">
      <c r="G2996" s="30"/>
    </row>
    <row r="2997" spans="7:7" x14ac:dyDescent="0.45">
      <c r="G2997" s="30"/>
    </row>
    <row r="2998" spans="7:7" x14ac:dyDescent="0.45">
      <c r="G2998" s="30"/>
    </row>
    <row r="2999" spans="7:7" x14ac:dyDescent="0.45">
      <c r="G2999" s="30"/>
    </row>
    <row r="3000" spans="7:7" x14ac:dyDescent="0.45">
      <c r="G3000" s="30"/>
    </row>
    <row r="3001" spans="7:7" x14ac:dyDescent="0.45">
      <c r="G3001" s="30"/>
    </row>
    <row r="3002" spans="7:7" x14ac:dyDescent="0.45">
      <c r="G3002" s="30"/>
    </row>
    <row r="3003" spans="7:7" x14ac:dyDescent="0.45">
      <c r="G3003" s="30"/>
    </row>
    <row r="3004" spans="7:7" x14ac:dyDescent="0.45">
      <c r="G3004" s="30"/>
    </row>
    <row r="3005" spans="7:7" x14ac:dyDescent="0.45">
      <c r="G3005" s="30"/>
    </row>
    <row r="3006" spans="7:7" x14ac:dyDescent="0.45">
      <c r="G3006" s="30"/>
    </row>
    <row r="3007" spans="7:7" x14ac:dyDescent="0.45">
      <c r="G3007" s="30"/>
    </row>
    <row r="3008" spans="7:7" x14ac:dyDescent="0.45">
      <c r="G3008" s="30"/>
    </row>
    <row r="3009" spans="7:7" x14ac:dyDescent="0.45">
      <c r="G3009" s="30"/>
    </row>
    <row r="3010" spans="7:7" x14ac:dyDescent="0.45">
      <c r="G3010" s="30"/>
    </row>
    <row r="3011" spans="7:7" x14ac:dyDescent="0.45">
      <c r="G3011" s="30"/>
    </row>
    <row r="3012" spans="7:7" x14ac:dyDescent="0.45">
      <c r="G3012" s="30"/>
    </row>
    <row r="3013" spans="7:7" x14ac:dyDescent="0.45">
      <c r="G3013" s="30"/>
    </row>
    <row r="3014" spans="7:7" x14ac:dyDescent="0.45">
      <c r="G3014" s="30"/>
    </row>
    <row r="3015" spans="7:7" x14ac:dyDescent="0.45">
      <c r="G3015" s="30"/>
    </row>
    <row r="3016" spans="7:7" x14ac:dyDescent="0.45">
      <c r="G3016" s="30"/>
    </row>
    <row r="3017" spans="7:7" x14ac:dyDescent="0.45">
      <c r="G3017" s="30"/>
    </row>
    <row r="3018" spans="7:7" x14ac:dyDescent="0.45">
      <c r="G3018" s="30"/>
    </row>
    <row r="3019" spans="7:7" x14ac:dyDescent="0.45">
      <c r="G3019" s="30"/>
    </row>
    <row r="3020" spans="7:7" x14ac:dyDescent="0.45">
      <c r="G3020" s="30"/>
    </row>
    <row r="3021" spans="7:7" x14ac:dyDescent="0.45">
      <c r="G3021" s="30"/>
    </row>
    <row r="3022" spans="7:7" x14ac:dyDescent="0.45">
      <c r="G3022" s="30"/>
    </row>
    <row r="3023" spans="7:7" x14ac:dyDescent="0.45">
      <c r="G3023" s="30"/>
    </row>
    <row r="3024" spans="7:7" x14ac:dyDescent="0.45">
      <c r="G3024" s="30"/>
    </row>
    <row r="3025" spans="7:7" x14ac:dyDescent="0.45">
      <c r="G3025" s="30"/>
    </row>
    <row r="3026" spans="7:7" x14ac:dyDescent="0.45">
      <c r="G3026" s="30"/>
    </row>
    <row r="3027" spans="7:7" x14ac:dyDescent="0.45">
      <c r="G3027" s="30"/>
    </row>
    <row r="3028" spans="7:7" x14ac:dyDescent="0.45">
      <c r="G3028" s="30"/>
    </row>
    <row r="3029" spans="7:7" x14ac:dyDescent="0.45">
      <c r="G3029" s="30"/>
    </row>
    <row r="3030" spans="7:7" x14ac:dyDescent="0.45">
      <c r="G3030" s="30"/>
    </row>
    <row r="3031" spans="7:7" x14ac:dyDescent="0.45">
      <c r="G3031" s="30"/>
    </row>
    <row r="3032" spans="7:7" x14ac:dyDescent="0.45">
      <c r="G3032" s="30"/>
    </row>
    <row r="3033" spans="7:7" x14ac:dyDescent="0.45">
      <c r="G3033" s="30"/>
    </row>
    <row r="3034" spans="7:7" x14ac:dyDescent="0.45">
      <c r="G3034" s="30"/>
    </row>
    <row r="3035" spans="7:7" x14ac:dyDescent="0.45">
      <c r="G3035" s="30"/>
    </row>
    <row r="3036" spans="7:7" x14ac:dyDescent="0.45">
      <c r="G3036" s="30"/>
    </row>
    <row r="3037" spans="7:7" x14ac:dyDescent="0.45">
      <c r="G3037" s="30"/>
    </row>
    <row r="3038" spans="7:7" x14ac:dyDescent="0.45">
      <c r="G3038" s="30"/>
    </row>
    <row r="3039" spans="7:7" x14ac:dyDescent="0.45">
      <c r="G3039" s="30"/>
    </row>
    <row r="3040" spans="7:7" x14ac:dyDescent="0.45">
      <c r="G3040" s="30"/>
    </row>
    <row r="3041" spans="7:7" x14ac:dyDescent="0.45">
      <c r="G3041" s="30"/>
    </row>
    <row r="3042" spans="7:7" x14ac:dyDescent="0.45">
      <c r="G3042" s="30"/>
    </row>
    <row r="3043" spans="7:7" x14ac:dyDescent="0.45">
      <c r="G3043" s="30"/>
    </row>
    <row r="3044" spans="7:7" x14ac:dyDescent="0.45">
      <c r="G3044" s="30"/>
    </row>
    <row r="3045" spans="7:7" x14ac:dyDescent="0.45">
      <c r="G3045" s="30"/>
    </row>
    <row r="3046" spans="7:7" x14ac:dyDescent="0.45">
      <c r="G3046" s="30"/>
    </row>
    <row r="3047" spans="7:7" x14ac:dyDescent="0.45">
      <c r="G3047" s="30"/>
    </row>
    <row r="3048" spans="7:7" x14ac:dyDescent="0.45">
      <c r="G3048" s="30"/>
    </row>
    <row r="3049" spans="7:7" x14ac:dyDescent="0.45">
      <c r="G3049" s="30"/>
    </row>
    <row r="3050" spans="7:7" x14ac:dyDescent="0.45">
      <c r="G3050" s="30"/>
    </row>
    <row r="3051" spans="7:7" x14ac:dyDescent="0.45">
      <c r="G3051" s="30"/>
    </row>
    <row r="3052" spans="7:7" x14ac:dyDescent="0.45">
      <c r="G3052" s="30"/>
    </row>
    <row r="3053" spans="7:7" x14ac:dyDescent="0.45">
      <c r="G3053" s="30"/>
    </row>
    <row r="3054" spans="7:7" x14ac:dyDescent="0.45">
      <c r="G3054" s="30"/>
    </row>
    <row r="3055" spans="7:7" x14ac:dyDescent="0.45">
      <c r="G3055" s="30"/>
    </row>
    <row r="3056" spans="7:7" x14ac:dyDescent="0.45">
      <c r="G3056" s="30"/>
    </row>
    <row r="3057" spans="7:7" x14ac:dyDescent="0.45">
      <c r="G3057" s="30"/>
    </row>
    <row r="3058" spans="7:7" x14ac:dyDescent="0.45">
      <c r="G3058" s="30"/>
    </row>
    <row r="3059" spans="7:7" x14ac:dyDescent="0.45">
      <c r="G3059" s="30"/>
    </row>
    <row r="3060" spans="7:7" x14ac:dyDescent="0.45">
      <c r="G3060" s="30"/>
    </row>
    <row r="3061" spans="7:7" x14ac:dyDescent="0.45">
      <c r="G3061" s="30"/>
    </row>
    <row r="3062" spans="7:7" x14ac:dyDescent="0.45">
      <c r="G3062" s="30"/>
    </row>
    <row r="3063" spans="7:7" x14ac:dyDescent="0.45">
      <c r="G3063" s="30"/>
    </row>
    <row r="3064" spans="7:7" x14ac:dyDescent="0.45">
      <c r="G3064" s="30"/>
    </row>
    <row r="3065" spans="7:7" x14ac:dyDescent="0.45">
      <c r="G3065" s="30"/>
    </row>
    <row r="3066" spans="7:7" x14ac:dyDescent="0.45">
      <c r="G3066" s="30"/>
    </row>
    <row r="3067" spans="7:7" x14ac:dyDescent="0.45">
      <c r="G3067" s="30"/>
    </row>
    <row r="3068" spans="7:7" x14ac:dyDescent="0.45">
      <c r="G3068" s="30"/>
    </row>
    <row r="3069" spans="7:7" x14ac:dyDescent="0.45">
      <c r="G3069" s="30"/>
    </row>
    <row r="3070" spans="7:7" x14ac:dyDescent="0.45">
      <c r="G3070" s="30"/>
    </row>
    <row r="3071" spans="7:7" x14ac:dyDescent="0.45">
      <c r="G3071" s="30"/>
    </row>
    <row r="3072" spans="7:7" x14ac:dyDescent="0.45">
      <c r="G3072" s="30"/>
    </row>
    <row r="3073" spans="7:7" x14ac:dyDescent="0.45">
      <c r="G3073" s="30"/>
    </row>
    <row r="3074" spans="7:7" x14ac:dyDescent="0.45">
      <c r="G3074" s="30"/>
    </row>
    <row r="3075" spans="7:7" x14ac:dyDescent="0.45">
      <c r="G3075" s="30"/>
    </row>
    <row r="3076" spans="7:7" x14ac:dyDescent="0.45">
      <c r="G3076" s="30"/>
    </row>
    <row r="3077" spans="7:7" x14ac:dyDescent="0.45">
      <c r="G3077" s="30"/>
    </row>
    <row r="3078" spans="7:7" x14ac:dyDescent="0.45">
      <c r="G3078" s="30"/>
    </row>
    <row r="3079" spans="7:7" x14ac:dyDescent="0.45">
      <c r="G3079" s="30"/>
    </row>
    <row r="3080" spans="7:7" x14ac:dyDescent="0.45">
      <c r="G3080" s="30"/>
    </row>
    <row r="3081" spans="7:7" x14ac:dyDescent="0.45">
      <c r="G3081" s="30"/>
    </row>
    <row r="3082" spans="7:7" x14ac:dyDescent="0.45">
      <c r="G3082" s="30"/>
    </row>
    <row r="3083" spans="7:7" x14ac:dyDescent="0.45">
      <c r="G3083" s="30"/>
    </row>
    <row r="3084" spans="7:7" x14ac:dyDescent="0.45">
      <c r="G3084" s="30"/>
    </row>
    <row r="3085" spans="7:7" x14ac:dyDescent="0.45">
      <c r="G3085" s="30"/>
    </row>
    <row r="3086" spans="7:7" x14ac:dyDescent="0.45">
      <c r="G3086" s="30"/>
    </row>
    <row r="3087" spans="7:7" x14ac:dyDescent="0.45">
      <c r="G3087" s="30"/>
    </row>
    <row r="3088" spans="7:7" x14ac:dyDescent="0.45">
      <c r="G3088" s="30"/>
    </row>
    <row r="3089" spans="7:7" x14ac:dyDescent="0.45">
      <c r="G3089" s="30"/>
    </row>
    <row r="3090" spans="7:7" x14ac:dyDescent="0.45">
      <c r="G3090" s="30"/>
    </row>
    <row r="3091" spans="7:7" x14ac:dyDescent="0.45">
      <c r="G3091" s="30"/>
    </row>
    <row r="3092" spans="7:7" x14ac:dyDescent="0.45">
      <c r="G3092" s="30"/>
    </row>
    <row r="3093" spans="7:7" x14ac:dyDescent="0.45">
      <c r="G3093" s="30"/>
    </row>
    <row r="3094" spans="7:7" x14ac:dyDescent="0.45">
      <c r="G3094" s="30"/>
    </row>
    <row r="3095" spans="7:7" x14ac:dyDescent="0.45">
      <c r="G3095" s="30"/>
    </row>
    <row r="3096" spans="7:7" x14ac:dyDescent="0.45">
      <c r="G3096" s="30"/>
    </row>
    <row r="3097" spans="7:7" x14ac:dyDescent="0.45">
      <c r="G3097" s="30"/>
    </row>
    <row r="3098" spans="7:7" x14ac:dyDescent="0.45">
      <c r="G3098" s="30"/>
    </row>
    <row r="3099" spans="7:7" x14ac:dyDescent="0.45">
      <c r="G3099" s="30"/>
    </row>
    <row r="3100" spans="7:7" x14ac:dyDescent="0.45">
      <c r="G3100" s="30"/>
    </row>
    <row r="3101" spans="7:7" x14ac:dyDescent="0.45">
      <c r="G3101" s="30"/>
    </row>
    <row r="3102" spans="7:7" x14ac:dyDescent="0.45">
      <c r="G3102" s="30"/>
    </row>
    <row r="3103" spans="7:7" x14ac:dyDescent="0.45">
      <c r="G3103" s="30"/>
    </row>
    <row r="3104" spans="7:7" x14ac:dyDescent="0.45">
      <c r="G3104" s="30"/>
    </row>
    <row r="3105" spans="7:7" x14ac:dyDescent="0.45">
      <c r="G3105" s="30"/>
    </row>
    <row r="3106" spans="7:7" x14ac:dyDescent="0.45">
      <c r="G3106" s="30"/>
    </row>
    <row r="3107" spans="7:7" x14ac:dyDescent="0.45">
      <c r="G3107" s="30"/>
    </row>
    <row r="3108" spans="7:7" x14ac:dyDescent="0.45">
      <c r="G3108" s="30"/>
    </row>
    <row r="3109" spans="7:7" x14ac:dyDescent="0.45">
      <c r="G3109" s="30"/>
    </row>
    <row r="3110" spans="7:7" x14ac:dyDescent="0.45">
      <c r="G3110" s="30"/>
    </row>
    <row r="3111" spans="7:7" x14ac:dyDescent="0.45">
      <c r="G3111" s="30"/>
    </row>
    <row r="3112" spans="7:7" x14ac:dyDescent="0.45">
      <c r="G3112" s="30"/>
    </row>
    <row r="3113" spans="7:7" x14ac:dyDescent="0.45">
      <c r="G3113" s="30"/>
    </row>
    <row r="3114" spans="7:7" x14ac:dyDescent="0.45">
      <c r="G3114" s="30"/>
    </row>
    <row r="3115" spans="7:7" x14ac:dyDescent="0.45">
      <c r="G3115" s="30"/>
    </row>
    <row r="3116" spans="7:7" x14ac:dyDescent="0.45">
      <c r="G3116" s="30"/>
    </row>
    <row r="3117" spans="7:7" x14ac:dyDescent="0.45">
      <c r="G3117" s="30"/>
    </row>
    <row r="3118" spans="7:7" x14ac:dyDescent="0.45">
      <c r="G3118" s="30"/>
    </row>
    <row r="3119" spans="7:7" x14ac:dyDescent="0.45">
      <c r="G3119" s="30"/>
    </row>
    <row r="3120" spans="7:7" x14ac:dyDescent="0.45">
      <c r="G3120" s="30"/>
    </row>
    <row r="3121" spans="7:7" x14ac:dyDescent="0.45">
      <c r="G3121" s="30"/>
    </row>
    <row r="3122" spans="7:7" x14ac:dyDescent="0.45">
      <c r="G3122" s="30"/>
    </row>
    <row r="3123" spans="7:7" x14ac:dyDescent="0.45">
      <c r="G3123" s="30"/>
    </row>
    <row r="3124" spans="7:7" x14ac:dyDescent="0.45">
      <c r="G3124" s="30"/>
    </row>
    <row r="3125" spans="7:7" x14ac:dyDescent="0.45">
      <c r="G3125" s="30"/>
    </row>
    <row r="3126" spans="7:7" x14ac:dyDescent="0.45">
      <c r="G3126" s="30"/>
    </row>
    <row r="3127" spans="7:7" x14ac:dyDescent="0.45">
      <c r="G3127" s="30"/>
    </row>
    <row r="3128" spans="7:7" x14ac:dyDescent="0.45">
      <c r="G3128" s="30"/>
    </row>
    <row r="3129" spans="7:7" x14ac:dyDescent="0.45">
      <c r="G3129" s="30"/>
    </row>
    <row r="3130" spans="7:7" x14ac:dyDescent="0.45">
      <c r="G3130" s="30"/>
    </row>
    <row r="3131" spans="7:7" x14ac:dyDescent="0.45">
      <c r="G3131" s="30"/>
    </row>
    <row r="3132" spans="7:7" x14ac:dyDescent="0.45">
      <c r="G3132" s="30"/>
    </row>
    <row r="3133" spans="7:7" x14ac:dyDescent="0.45">
      <c r="G3133" s="30"/>
    </row>
    <row r="3134" spans="7:7" x14ac:dyDescent="0.45">
      <c r="G3134" s="30"/>
    </row>
    <row r="3135" spans="7:7" x14ac:dyDescent="0.45">
      <c r="G3135" s="30"/>
    </row>
    <row r="3136" spans="7:7" x14ac:dyDescent="0.45">
      <c r="G3136" s="30"/>
    </row>
    <row r="3137" spans="7:7" x14ac:dyDescent="0.45">
      <c r="G3137" s="30"/>
    </row>
    <row r="3138" spans="7:7" x14ac:dyDescent="0.45">
      <c r="G3138" s="30"/>
    </row>
    <row r="3139" spans="7:7" x14ac:dyDescent="0.45">
      <c r="G3139" s="30"/>
    </row>
    <row r="3140" spans="7:7" x14ac:dyDescent="0.45">
      <c r="G3140" s="30"/>
    </row>
    <row r="3141" spans="7:7" x14ac:dyDescent="0.45">
      <c r="G3141" s="30"/>
    </row>
    <row r="3142" spans="7:7" x14ac:dyDescent="0.45">
      <c r="G3142" s="30"/>
    </row>
    <row r="3143" spans="7:7" x14ac:dyDescent="0.45">
      <c r="G3143" s="30"/>
    </row>
    <row r="3144" spans="7:7" x14ac:dyDescent="0.45">
      <c r="G3144" s="30"/>
    </row>
    <row r="3145" spans="7:7" x14ac:dyDescent="0.45">
      <c r="G3145" s="30"/>
    </row>
    <row r="3146" spans="7:7" x14ac:dyDescent="0.45">
      <c r="G3146" s="30"/>
    </row>
    <row r="3147" spans="7:7" x14ac:dyDescent="0.45">
      <c r="G3147" s="30"/>
    </row>
    <row r="3148" spans="7:7" x14ac:dyDescent="0.45">
      <c r="G3148" s="30"/>
    </row>
    <row r="3149" spans="7:7" x14ac:dyDescent="0.45">
      <c r="G3149" s="30"/>
    </row>
    <row r="3150" spans="7:7" x14ac:dyDescent="0.45">
      <c r="G3150" s="30"/>
    </row>
    <row r="3151" spans="7:7" x14ac:dyDescent="0.45">
      <c r="G3151" s="30"/>
    </row>
    <row r="3152" spans="7:7" x14ac:dyDescent="0.45">
      <c r="G3152" s="30"/>
    </row>
    <row r="3153" spans="7:7" x14ac:dyDescent="0.45">
      <c r="G3153" s="30"/>
    </row>
    <row r="3154" spans="7:7" x14ac:dyDescent="0.45">
      <c r="G3154" s="30"/>
    </row>
    <row r="3155" spans="7:7" x14ac:dyDescent="0.45">
      <c r="G3155" s="30"/>
    </row>
    <row r="3156" spans="7:7" x14ac:dyDescent="0.45">
      <c r="G3156" s="30"/>
    </row>
    <row r="3157" spans="7:7" x14ac:dyDescent="0.45">
      <c r="G3157" s="30"/>
    </row>
    <row r="3158" spans="7:7" x14ac:dyDescent="0.45">
      <c r="G3158" s="30"/>
    </row>
    <row r="3159" spans="7:7" x14ac:dyDescent="0.45">
      <c r="G3159" s="30"/>
    </row>
    <row r="3160" spans="7:7" x14ac:dyDescent="0.45">
      <c r="G3160" s="30"/>
    </row>
    <row r="3161" spans="7:7" x14ac:dyDescent="0.45">
      <c r="G3161" s="30"/>
    </row>
    <row r="3162" spans="7:7" x14ac:dyDescent="0.45">
      <c r="G3162" s="30"/>
    </row>
    <row r="3163" spans="7:7" x14ac:dyDescent="0.45">
      <c r="G3163" s="30"/>
    </row>
    <row r="3164" spans="7:7" x14ac:dyDescent="0.45">
      <c r="G3164" s="30"/>
    </row>
    <row r="3165" spans="7:7" x14ac:dyDescent="0.45">
      <c r="G3165" s="30"/>
    </row>
    <row r="3166" spans="7:7" x14ac:dyDescent="0.45">
      <c r="G3166" s="30"/>
    </row>
    <row r="3167" spans="7:7" x14ac:dyDescent="0.45">
      <c r="G3167" s="30"/>
    </row>
    <row r="3168" spans="7:7" x14ac:dyDescent="0.45">
      <c r="G3168" s="30"/>
    </row>
    <row r="3169" spans="7:7" x14ac:dyDescent="0.45">
      <c r="G3169" s="30"/>
    </row>
    <row r="3170" spans="7:7" x14ac:dyDescent="0.45">
      <c r="G3170" s="30"/>
    </row>
    <row r="3171" spans="7:7" x14ac:dyDescent="0.45">
      <c r="G3171" s="30"/>
    </row>
    <row r="3172" spans="7:7" x14ac:dyDescent="0.45">
      <c r="G3172" s="30"/>
    </row>
    <row r="3173" spans="7:7" x14ac:dyDescent="0.45">
      <c r="G3173" s="30"/>
    </row>
    <row r="3174" spans="7:7" x14ac:dyDescent="0.45">
      <c r="G3174" s="30"/>
    </row>
    <row r="3175" spans="7:7" x14ac:dyDescent="0.45">
      <c r="G3175" s="30"/>
    </row>
    <row r="3176" spans="7:7" x14ac:dyDescent="0.45">
      <c r="G3176" s="30"/>
    </row>
    <row r="3177" spans="7:7" x14ac:dyDescent="0.45">
      <c r="G3177" s="30"/>
    </row>
    <row r="3178" spans="7:7" x14ac:dyDescent="0.45">
      <c r="G3178" s="30"/>
    </row>
    <row r="3179" spans="7:7" x14ac:dyDescent="0.45">
      <c r="G3179" s="30"/>
    </row>
    <row r="3180" spans="7:7" x14ac:dyDescent="0.45">
      <c r="G3180" s="30"/>
    </row>
    <row r="3181" spans="7:7" x14ac:dyDescent="0.45">
      <c r="G3181" s="30"/>
    </row>
    <row r="3182" spans="7:7" x14ac:dyDescent="0.45">
      <c r="G3182" s="30"/>
    </row>
    <row r="3183" spans="7:7" x14ac:dyDescent="0.45">
      <c r="G3183" s="30"/>
    </row>
    <row r="3184" spans="7:7" x14ac:dyDescent="0.45">
      <c r="G3184" s="30"/>
    </row>
    <row r="3185" spans="7:7" x14ac:dyDescent="0.45">
      <c r="G3185" s="30"/>
    </row>
    <row r="3186" spans="7:7" x14ac:dyDescent="0.45">
      <c r="G3186" s="30"/>
    </row>
    <row r="3187" spans="7:7" x14ac:dyDescent="0.45">
      <c r="G3187" s="30"/>
    </row>
    <row r="3188" spans="7:7" x14ac:dyDescent="0.45">
      <c r="G3188" s="30"/>
    </row>
    <row r="3189" spans="7:7" x14ac:dyDescent="0.45">
      <c r="G3189" s="30"/>
    </row>
    <row r="3190" spans="7:7" x14ac:dyDescent="0.45">
      <c r="G3190" s="30"/>
    </row>
    <row r="3191" spans="7:7" x14ac:dyDescent="0.45">
      <c r="G3191" s="30"/>
    </row>
    <row r="3192" spans="7:7" x14ac:dyDescent="0.45">
      <c r="G3192" s="30"/>
    </row>
    <row r="3193" spans="7:7" x14ac:dyDescent="0.45">
      <c r="G3193" s="30"/>
    </row>
    <row r="3194" spans="7:7" x14ac:dyDescent="0.45">
      <c r="G3194" s="30"/>
    </row>
    <row r="3195" spans="7:7" x14ac:dyDescent="0.45">
      <c r="G3195" s="30"/>
    </row>
    <row r="3196" spans="7:7" x14ac:dyDescent="0.45">
      <c r="G3196" s="30"/>
    </row>
    <row r="3197" spans="7:7" x14ac:dyDescent="0.45">
      <c r="G3197" s="30"/>
    </row>
    <row r="3198" spans="7:7" x14ac:dyDescent="0.45">
      <c r="G3198" s="30"/>
    </row>
    <row r="3199" spans="7:7" x14ac:dyDescent="0.45">
      <c r="G3199" s="30"/>
    </row>
    <row r="3200" spans="7:7" x14ac:dyDescent="0.45">
      <c r="G3200" s="30"/>
    </row>
    <row r="3201" spans="7:7" x14ac:dyDescent="0.45">
      <c r="G3201" s="30"/>
    </row>
    <row r="3202" spans="7:7" x14ac:dyDescent="0.45">
      <c r="G3202" s="30"/>
    </row>
    <row r="3203" spans="7:7" x14ac:dyDescent="0.45">
      <c r="G3203" s="30"/>
    </row>
    <row r="3204" spans="7:7" x14ac:dyDescent="0.45">
      <c r="G3204" s="30"/>
    </row>
    <row r="3205" spans="7:7" x14ac:dyDescent="0.45">
      <c r="G3205" s="30"/>
    </row>
    <row r="3206" spans="7:7" x14ac:dyDescent="0.45">
      <c r="G3206" s="30"/>
    </row>
    <row r="3207" spans="7:7" x14ac:dyDescent="0.45">
      <c r="G3207" s="30"/>
    </row>
    <row r="3208" spans="7:7" x14ac:dyDescent="0.45">
      <c r="G3208" s="30"/>
    </row>
    <row r="3209" spans="7:7" x14ac:dyDescent="0.45">
      <c r="G3209" s="30"/>
    </row>
    <row r="3210" spans="7:7" x14ac:dyDescent="0.45">
      <c r="G3210" s="30"/>
    </row>
    <row r="3211" spans="7:7" x14ac:dyDescent="0.45">
      <c r="G3211" s="30"/>
    </row>
    <row r="3212" spans="7:7" x14ac:dyDescent="0.45">
      <c r="G3212" s="30"/>
    </row>
    <row r="3213" spans="7:7" x14ac:dyDescent="0.45">
      <c r="G3213" s="30"/>
    </row>
    <row r="3214" spans="7:7" x14ac:dyDescent="0.45">
      <c r="G3214" s="30"/>
    </row>
    <row r="3215" spans="7:7" x14ac:dyDescent="0.45">
      <c r="G3215" s="30"/>
    </row>
    <row r="3216" spans="7:7" x14ac:dyDescent="0.45">
      <c r="G3216" s="30"/>
    </row>
    <row r="3217" spans="7:7" x14ac:dyDescent="0.45">
      <c r="G3217" s="30"/>
    </row>
    <row r="3218" spans="7:7" x14ac:dyDescent="0.45">
      <c r="G3218" s="30"/>
    </row>
    <row r="3219" spans="7:7" x14ac:dyDescent="0.45">
      <c r="G3219" s="30"/>
    </row>
    <row r="3220" spans="7:7" x14ac:dyDescent="0.45">
      <c r="G3220" s="30"/>
    </row>
    <row r="3221" spans="7:7" x14ac:dyDescent="0.45">
      <c r="G3221" s="30"/>
    </row>
    <row r="3222" spans="7:7" x14ac:dyDescent="0.45">
      <c r="G3222" s="30"/>
    </row>
    <row r="3223" spans="7:7" x14ac:dyDescent="0.45">
      <c r="G3223" s="30"/>
    </row>
    <row r="3224" spans="7:7" x14ac:dyDescent="0.45">
      <c r="G3224" s="30"/>
    </row>
    <row r="3225" spans="7:7" x14ac:dyDescent="0.45">
      <c r="G3225" s="30"/>
    </row>
    <row r="3226" spans="7:7" x14ac:dyDescent="0.45">
      <c r="G3226" s="30"/>
    </row>
    <row r="3227" spans="7:7" x14ac:dyDescent="0.45">
      <c r="G3227" s="30"/>
    </row>
    <row r="3228" spans="7:7" x14ac:dyDescent="0.45">
      <c r="G3228" s="30"/>
    </row>
    <row r="3229" spans="7:7" x14ac:dyDescent="0.45">
      <c r="G3229" s="30"/>
    </row>
    <row r="3230" spans="7:7" x14ac:dyDescent="0.45">
      <c r="G3230" s="30"/>
    </row>
    <row r="3231" spans="7:7" x14ac:dyDescent="0.45">
      <c r="G3231" s="30"/>
    </row>
    <row r="3232" spans="7:7" x14ac:dyDescent="0.45">
      <c r="G3232" s="30"/>
    </row>
    <row r="3233" spans="7:7" x14ac:dyDescent="0.45">
      <c r="G3233" s="30"/>
    </row>
    <row r="3234" spans="7:7" x14ac:dyDescent="0.45">
      <c r="G3234" s="30"/>
    </row>
    <row r="3235" spans="7:7" x14ac:dyDescent="0.45">
      <c r="G3235" s="30"/>
    </row>
    <row r="3236" spans="7:7" x14ac:dyDescent="0.45">
      <c r="G3236" s="30"/>
    </row>
    <row r="3237" spans="7:7" x14ac:dyDescent="0.45">
      <c r="G3237" s="30"/>
    </row>
    <row r="3238" spans="7:7" x14ac:dyDescent="0.45">
      <c r="G3238" s="30"/>
    </row>
    <row r="3239" spans="7:7" x14ac:dyDescent="0.45">
      <c r="G3239" s="30"/>
    </row>
    <row r="3240" spans="7:7" x14ac:dyDescent="0.45">
      <c r="G3240" s="30"/>
    </row>
    <row r="3241" spans="7:7" x14ac:dyDescent="0.45">
      <c r="G3241" s="30"/>
    </row>
    <row r="3242" spans="7:7" x14ac:dyDescent="0.45">
      <c r="G3242" s="30"/>
    </row>
    <row r="3243" spans="7:7" x14ac:dyDescent="0.45">
      <c r="G3243" s="30"/>
    </row>
    <row r="3244" spans="7:7" x14ac:dyDescent="0.45">
      <c r="G3244" s="30"/>
    </row>
    <row r="3245" spans="7:7" x14ac:dyDescent="0.45">
      <c r="G3245" s="30"/>
    </row>
    <row r="3246" spans="7:7" x14ac:dyDescent="0.45">
      <c r="G3246" s="30"/>
    </row>
    <row r="3247" spans="7:7" x14ac:dyDescent="0.45">
      <c r="G3247" s="30"/>
    </row>
    <row r="3248" spans="7:7" x14ac:dyDescent="0.45">
      <c r="G3248" s="30"/>
    </row>
    <row r="3249" spans="7:7" x14ac:dyDescent="0.45">
      <c r="G3249" s="30"/>
    </row>
    <row r="3250" spans="7:7" x14ac:dyDescent="0.45">
      <c r="G3250" s="30"/>
    </row>
    <row r="3251" spans="7:7" x14ac:dyDescent="0.45">
      <c r="G3251" s="30"/>
    </row>
    <row r="3252" spans="7:7" x14ac:dyDescent="0.45">
      <c r="G3252" s="30"/>
    </row>
    <row r="3253" spans="7:7" x14ac:dyDescent="0.45">
      <c r="G3253" s="30"/>
    </row>
    <row r="3254" spans="7:7" x14ac:dyDescent="0.45">
      <c r="G3254" s="30"/>
    </row>
    <row r="3255" spans="7:7" x14ac:dyDescent="0.45">
      <c r="G3255" s="30"/>
    </row>
    <row r="3256" spans="7:7" x14ac:dyDescent="0.45">
      <c r="G3256" s="30"/>
    </row>
    <row r="3257" spans="7:7" x14ac:dyDescent="0.45">
      <c r="G3257" s="30"/>
    </row>
    <row r="3258" spans="7:7" x14ac:dyDescent="0.45">
      <c r="G3258" s="30"/>
    </row>
    <row r="3259" spans="7:7" x14ac:dyDescent="0.45">
      <c r="G3259" s="30"/>
    </row>
    <row r="3260" spans="7:7" x14ac:dyDescent="0.45">
      <c r="G3260" s="30"/>
    </row>
    <row r="3261" spans="7:7" x14ac:dyDescent="0.45">
      <c r="G3261" s="30"/>
    </row>
    <row r="3262" spans="7:7" x14ac:dyDescent="0.45">
      <c r="G3262" s="30"/>
    </row>
    <row r="3263" spans="7:7" x14ac:dyDescent="0.45">
      <c r="G3263" s="30"/>
    </row>
    <row r="3264" spans="7:7" x14ac:dyDescent="0.45">
      <c r="G3264" s="30"/>
    </row>
    <row r="3265" spans="7:7" x14ac:dyDescent="0.45">
      <c r="G3265" s="30"/>
    </row>
    <row r="3266" spans="7:7" x14ac:dyDescent="0.45">
      <c r="G3266" s="30"/>
    </row>
    <row r="3267" spans="7:7" x14ac:dyDescent="0.45">
      <c r="G3267" s="30"/>
    </row>
    <row r="3268" spans="7:7" x14ac:dyDescent="0.45">
      <c r="G3268" s="30"/>
    </row>
    <row r="3269" spans="7:7" x14ac:dyDescent="0.45">
      <c r="G3269" s="30"/>
    </row>
    <row r="3270" spans="7:7" x14ac:dyDescent="0.45">
      <c r="G3270" s="30"/>
    </row>
    <row r="3271" spans="7:7" x14ac:dyDescent="0.45">
      <c r="G3271" s="30"/>
    </row>
    <row r="3272" spans="7:7" x14ac:dyDescent="0.45">
      <c r="G3272" s="30"/>
    </row>
    <row r="3273" spans="7:7" x14ac:dyDescent="0.45">
      <c r="G3273" s="30"/>
    </row>
    <row r="3274" spans="7:7" x14ac:dyDescent="0.45">
      <c r="G3274" s="30"/>
    </row>
    <row r="3275" spans="7:7" x14ac:dyDescent="0.45">
      <c r="G3275" s="30"/>
    </row>
    <row r="3276" spans="7:7" x14ac:dyDescent="0.45">
      <c r="G3276" s="30"/>
    </row>
    <row r="3277" spans="7:7" x14ac:dyDescent="0.45">
      <c r="G3277" s="30"/>
    </row>
    <row r="3278" spans="7:7" x14ac:dyDescent="0.45">
      <c r="G3278" s="30"/>
    </row>
    <row r="3279" spans="7:7" x14ac:dyDescent="0.45">
      <c r="G3279" s="30"/>
    </row>
    <row r="3280" spans="7:7" x14ac:dyDescent="0.45">
      <c r="G3280" s="30"/>
    </row>
    <row r="3281" spans="7:7" x14ac:dyDescent="0.45">
      <c r="G3281" s="30"/>
    </row>
    <row r="3282" spans="7:7" x14ac:dyDescent="0.45">
      <c r="G3282" s="30"/>
    </row>
    <row r="3283" spans="7:7" x14ac:dyDescent="0.45">
      <c r="G3283" s="30"/>
    </row>
    <row r="3284" spans="7:7" x14ac:dyDescent="0.45">
      <c r="G3284" s="30"/>
    </row>
    <row r="3285" spans="7:7" x14ac:dyDescent="0.45">
      <c r="G3285" s="30"/>
    </row>
    <row r="3286" spans="7:7" x14ac:dyDescent="0.45">
      <c r="G3286" s="30"/>
    </row>
    <row r="3287" spans="7:7" x14ac:dyDescent="0.45">
      <c r="G3287" s="30"/>
    </row>
    <row r="3288" spans="7:7" x14ac:dyDescent="0.45">
      <c r="G3288" s="30"/>
    </row>
    <row r="3289" spans="7:7" x14ac:dyDescent="0.45">
      <c r="G3289" s="30"/>
    </row>
    <row r="3290" spans="7:7" x14ac:dyDescent="0.45">
      <c r="G3290" s="30"/>
    </row>
    <row r="3291" spans="7:7" x14ac:dyDescent="0.45">
      <c r="G3291" s="30"/>
    </row>
    <row r="3292" spans="7:7" x14ac:dyDescent="0.45">
      <c r="G3292" s="30"/>
    </row>
    <row r="3293" spans="7:7" x14ac:dyDescent="0.45">
      <c r="G3293" s="30"/>
    </row>
    <row r="3294" spans="7:7" x14ac:dyDescent="0.45">
      <c r="G3294" s="30"/>
    </row>
    <row r="3295" spans="7:7" x14ac:dyDescent="0.45">
      <c r="G3295" s="30"/>
    </row>
    <row r="3296" spans="7:7" x14ac:dyDescent="0.45">
      <c r="G3296" s="30"/>
    </row>
    <row r="3297" spans="7:48" x14ac:dyDescent="0.45">
      <c r="G3297" s="30"/>
    </row>
    <row r="3298" spans="7:48" x14ac:dyDescent="0.45">
      <c r="G3298" s="30"/>
    </row>
    <row r="3299" spans="7:48" s="28" customFormat="1" x14ac:dyDescent="0.45">
      <c r="H3299" s="29"/>
      <c r="P3299" s="29"/>
      <c r="X3299" s="29"/>
      <c r="AF3299" s="29"/>
      <c r="AN3299" s="29"/>
      <c r="AV3299" s="29"/>
    </row>
  </sheetData>
  <mergeCells count="7">
    <mergeCell ref="AG1:AL1"/>
    <mergeCell ref="AO1:AT1"/>
    <mergeCell ref="AW1:BB1"/>
    <mergeCell ref="A1:F1"/>
    <mergeCell ref="I1:N1"/>
    <mergeCell ref="Q1:V1"/>
    <mergeCell ref="Y1:A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Consommations</vt:lpstr>
      <vt:lpstr>Ajustement</vt:lpstr>
      <vt:lpstr>Meteo - DJ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POMPONIO</dc:creator>
  <cp:lastModifiedBy>Antoine COIPEL</cp:lastModifiedBy>
  <dcterms:created xsi:type="dcterms:W3CDTF">2018-07-30T13:47:19Z</dcterms:created>
  <dcterms:modified xsi:type="dcterms:W3CDTF">2018-08-08T14:37:10Z</dcterms:modified>
</cp:coreProperties>
</file>