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15" windowWidth="18915" windowHeight="11130" tabRatio="718"/>
  </bookViews>
  <sheets>
    <sheet name="Config" sheetId="1" r:id="rId1"/>
    <sheet name="Juin" sheetId="2" r:id="rId2"/>
    <sheet name="Juillet " sheetId="3" r:id="rId3"/>
    <sheet name="Août " sheetId="4" r:id="rId4"/>
    <sheet name="Septembre" sheetId="15" r:id="rId5"/>
    <sheet name="Octobre " sheetId="6" r:id="rId6"/>
    <sheet name="Novembre " sheetId="7" r:id="rId7"/>
    <sheet name="Décembre " sheetId="8" r:id="rId8"/>
    <sheet name="Janvier " sheetId="9" r:id="rId9"/>
    <sheet name="Février" sheetId="10" r:id="rId10"/>
    <sheet name="Mars " sheetId="11" r:id="rId11"/>
    <sheet name="Avril " sheetId="12" r:id="rId12"/>
    <sheet name="Mai " sheetId="13" r:id="rId13"/>
  </sheets>
  <functionGroups builtInGroupCount="17"/>
  <calcPr calcId="145621"/>
</workbook>
</file>

<file path=xl/calcChain.xml><?xml version="1.0" encoding="utf-8"?>
<calcChain xmlns="http://schemas.openxmlformats.org/spreadsheetml/2006/main"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A2" i="15"/>
  <c r="A1" i="15"/>
  <c r="B27" i="15"/>
  <c r="E27" i="15" s="1"/>
  <c r="B26" i="15"/>
  <c r="C26" i="15" s="1"/>
  <c r="B25" i="15"/>
  <c r="D25" i="15" s="1"/>
  <c r="B24" i="15"/>
  <c r="D24" i="15" s="1"/>
  <c r="D23" i="15"/>
  <c r="B23" i="15"/>
  <c r="C23" i="15" s="1"/>
  <c r="B22" i="15"/>
  <c r="C22" i="15" s="1"/>
  <c r="B21" i="15"/>
  <c r="D21" i="15" s="1"/>
  <c r="E20" i="15"/>
  <c r="C20" i="15"/>
  <c r="B20" i="15"/>
  <c r="D20" i="15" s="1"/>
  <c r="B19" i="15"/>
  <c r="C19" i="15" s="1"/>
  <c r="B18" i="15"/>
  <c r="E18" i="15" s="1"/>
  <c r="B17" i="15"/>
  <c r="D17" i="15" s="1"/>
  <c r="B16" i="15"/>
  <c r="D16" i="15" s="1"/>
  <c r="D15" i="15"/>
  <c r="B15" i="15"/>
  <c r="C15" i="15" s="1"/>
  <c r="E14" i="15"/>
  <c r="B14" i="15"/>
  <c r="C14" i="15" s="1"/>
  <c r="B13" i="15"/>
  <c r="B12" i="15"/>
  <c r="D12" i="15" s="1"/>
  <c r="D11" i="15"/>
  <c r="B11" i="15"/>
  <c r="C11" i="15" s="1"/>
  <c r="B4" i="15"/>
  <c r="AK27" i="15"/>
  <c r="AK22" i="15"/>
  <c r="AK21" i="15"/>
  <c r="AK24" i="15"/>
  <c r="AK23" i="15"/>
  <c r="AK26" i="15"/>
  <c r="AK25" i="15"/>
  <c r="E15" i="15" l="1"/>
  <c r="C16" i="15"/>
  <c r="E16" i="15"/>
  <c r="D19" i="15"/>
  <c r="E23" i="15"/>
  <c r="C24" i="15"/>
  <c r="E24" i="15"/>
  <c r="E19" i="15"/>
  <c r="E12" i="15"/>
  <c r="C12" i="15"/>
  <c r="E11" i="15"/>
  <c r="C25" i="15"/>
  <c r="F3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J24" i="1"/>
  <c r="F2" i="15" l="1"/>
  <c r="F10" i="15"/>
  <c r="F9" i="15"/>
  <c r="G3" i="15"/>
  <c r="G9" i="15" l="1"/>
  <c r="G2" i="15"/>
  <c r="H3" i="15"/>
  <c r="G10" i="15"/>
  <c r="I3" i="15" l="1"/>
  <c r="H9" i="15"/>
  <c r="H10" i="15"/>
  <c r="H2" i="15"/>
  <c r="A2" i="13"/>
  <c r="A1" i="13"/>
  <c r="F3" i="13" s="1"/>
  <c r="B27" i="13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4" i="13"/>
  <c r="A2" i="12"/>
  <c r="A1" i="12"/>
  <c r="F3" i="12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A2" i="11"/>
  <c r="A1" i="11"/>
  <c r="F3" i="11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4" i="11"/>
  <c r="A2" i="10"/>
  <c r="A1" i="10"/>
  <c r="F3" i="10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4" i="10"/>
  <c r="A2" i="9"/>
  <c r="A1" i="9"/>
  <c r="B4" i="9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A2" i="8"/>
  <c r="A1" i="8"/>
  <c r="F3" i="8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A2" i="7"/>
  <c r="A1" i="7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F3" i="7"/>
  <c r="B4" i="7"/>
  <c r="A2" i="6"/>
  <c r="A1" i="6"/>
  <c r="B4" i="6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D11" i="6"/>
  <c r="B11" i="6"/>
  <c r="F3" i="6"/>
  <c r="A2" i="4"/>
  <c r="A1" i="4"/>
  <c r="F3" i="4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4" i="4"/>
  <c r="A2" i="3"/>
  <c r="A1" i="3"/>
  <c r="F3" i="3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B4" i="3"/>
  <c r="C14" i="12" l="1"/>
  <c r="C18" i="12"/>
  <c r="C22" i="12"/>
  <c r="C16" i="6"/>
  <c r="C12" i="6"/>
  <c r="C12" i="8"/>
  <c r="I9" i="15"/>
  <c r="I10" i="15"/>
  <c r="I2" i="15"/>
  <c r="J3" i="15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F3" i="9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F10" i="13"/>
  <c r="G3" i="13"/>
  <c r="F9" i="13"/>
  <c r="F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B4" i="12"/>
  <c r="F10" i="12"/>
  <c r="G3" i="12"/>
  <c r="F9" i="12"/>
  <c r="F2" i="12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F10" i="11"/>
  <c r="G3" i="11"/>
  <c r="F9" i="11"/>
  <c r="F2" i="11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F10" i="10"/>
  <c r="G3" i="10"/>
  <c r="F9" i="10"/>
  <c r="F2" i="10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F10" i="9"/>
  <c r="G3" i="9"/>
  <c r="F9" i="9"/>
  <c r="F2" i="9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B4" i="8"/>
  <c r="F10" i="8"/>
  <c r="G3" i="8"/>
  <c r="F9" i="8"/>
  <c r="F2" i="8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F10" i="7"/>
  <c r="G3" i="7"/>
  <c r="F9" i="7"/>
  <c r="F2" i="7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F10" i="6"/>
  <c r="G3" i="6"/>
  <c r="F9" i="6"/>
  <c r="F2" i="6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F10" i="4"/>
  <c r="G3" i="4"/>
  <c r="F9" i="4"/>
  <c r="F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F10" i="3"/>
  <c r="G3" i="3"/>
  <c r="F9" i="3"/>
  <c r="F2" i="3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AK23" i="9"/>
  <c r="AK26" i="11"/>
  <c r="AK26" i="13"/>
  <c r="AK27" i="13"/>
  <c r="AK27" i="8"/>
  <c r="AK22" i="9"/>
  <c r="AK24" i="7"/>
  <c r="AK21" i="8"/>
  <c r="AK21" i="9"/>
  <c r="AK25" i="9"/>
  <c r="AK23" i="8"/>
  <c r="AK23" i="7"/>
  <c r="AK24" i="3"/>
  <c r="AK21" i="4"/>
  <c r="AK27" i="6"/>
  <c r="AK26" i="8"/>
  <c r="AK21" i="7"/>
  <c r="AK24" i="12"/>
  <c r="AK26" i="7"/>
  <c r="AK27" i="7"/>
  <c r="AK27" i="3"/>
  <c r="AK26" i="6"/>
  <c r="AK27" i="12"/>
  <c r="AK24" i="6"/>
  <c r="AK22" i="11"/>
  <c r="AK25" i="12"/>
  <c r="AK26" i="10"/>
  <c r="AK22" i="8"/>
  <c r="AK25" i="4"/>
  <c r="AK26" i="12"/>
  <c r="AK24" i="10"/>
  <c r="AK23" i="13"/>
  <c r="AK21" i="13"/>
  <c r="AK22" i="4"/>
  <c r="AK21" i="3"/>
  <c r="AK21" i="10"/>
  <c r="AK23" i="6"/>
  <c r="AK22" i="3"/>
  <c r="AK25" i="10"/>
  <c r="AK23" i="11"/>
  <c r="AK23" i="10"/>
  <c r="AK22" i="13"/>
  <c r="AK26" i="9"/>
  <c r="AK26" i="4"/>
  <c r="AK25" i="11"/>
  <c r="AK27" i="4"/>
  <c r="AK24" i="11"/>
  <c r="AK25" i="13"/>
  <c r="AK23" i="12"/>
  <c r="AK27" i="11"/>
  <c r="AK21" i="12"/>
  <c r="AK22" i="7"/>
  <c r="AK23" i="3"/>
  <c r="AK25" i="6"/>
  <c r="AK24" i="8"/>
  <c r="AK26" i="3"/>
  <c r="AK25" i="8"/>
  <c r="AK21" i="6"/>
  <c r="AK22" i="12"/>
  <c r="AK23" i="4"/>
  <c r="AK25" i="7"/>
  <c r="AK27" i="9"/>
  <c r="AK25" i="3"/>
  <c r="AK22" i="6"/>
  <c r="AK24" i="4"/>
  <c r="AK21" i="11"/>
  <c r="AK22" i="10"/>
  <c r="AK24" i="9"/>
  <c r="AK27" i="10"/>
  <c r="AK24" i="13"/>
  <c r="J10" i="15" l="1"/>
  <c r="J2" i="15"/>
  <c r="J9" i="15"/>
  <c r="K3" i="15"/>
  <c r="G9" i="13"/>
  <c r="H3" i="13"/>
  <c r="G10" i="13"/>
  <c r="G2" i="13"/>
  <c r="G9" i="12"/>
  <c r="H3" i="12"/>
  <c r="G10" i="12"/>
  <c r="G2" i="12"/>
  <c r="G9" i="11"/>
  <c r="H3" i="11"/>
  <c r="G10" i="11"/>
  <c r="G2" i="11"/>
  <c r="G9" i="10"/>
  <c r="H3" i="10"/>
  <c r="G10" i="10"/>
  <c r="G2" i="10"/>
  <c r="G9" i="9"/>
  <c r="H3" i="9"/>
  <c r="G10" i="9"/>
  <c r="G2" i="9"/>
  <c r="G9" i="8"/>
  <c r="H3" i="8"/>
  <c r="G10" i="8"/>
  <c r="G2" i="8"/>
  <c r="G9" i="7"/>
  <c r="H3" i="7"/>
  <c r="G10" i="7"/>
  <c r="G2" i="7"/>
  <c r="G9" i="6"/>
  <c r="H3" i="6"/>
  <c r="G10" i="6"/>
  <c r="G2" i="6"/>
  <c r="G9" i="4"/>
  <c r="H3" i="4"/>
  <c r="G10" i="4"/>
  <c r="G2" i="4"/>
  <c r="G9" i="3"/>
  <c r="H3" i="3"/>
  <c r="G10" i="3"/>
  <c r="G2" i="3"/>
  <c r="AK21" i="2"/>
  <c r="AK26" i="2"/>
  <c r="AK24" i="2"/>
  <c r="AK22" i="2"/>
  <c r="AK25" i="2"/>
  <c r="AK27" i="2"/>
  <c r="AK23" i="2"/>
  <c r="L3" i="15" l="1"/>
  <c r="K2" i="15"/>
  <c r="K9" i="15"/>
  <c r="K10" i="15"/>
  <c r="H10" i="13"/>
  <c r="I3" i="13"/>
  <c r="H9" i="13"/>
  <c r="H2" i="13"/>
  <c r="H10" i="12"/>
  <c r="I3" i="12"/>
  <c r="H9" i="12"/>
  <c r="H2" i="12"/>
  <c r="H10" i="11"/>
  <c r="I3" i="11"/>
  <c r="H9" i="11"/>
  <c r="H2" i="11"/>
  <c r="H10" i="10"/>
  <c r="I3" i="10"/>
  <c r="H9" i="10"/>
  <c r="H2" i="10"/>
  <c r="H10" i="9"/>
  <c r="I3" i="9"/>
  <c r="H9" i="9"/>
  <c r="H2" i="9"/>
  <c r="H10" i="8"/>
  <c r="I3" i="8"/>
  <c r="H9" i="8"/>
  <c r="H2" i="8"/>
  <c r="H10" i="7"/>
  <c r="I3" i="7"/>
  <c r="H9" i="7"/>
  <c r="H2" i="7"/>
  <c r="H10" i="6"/>
  <c r="I3" i="6"/>
  <c r="H9" i="6"/>
  <c r="H2" i="6"/>
  <c r="H10" i="4"/>
  <c r="I3" i="4"/>
  <c r="H9" i="4"/>
  <c r="H2" i="4"/>
  <c r="H10" i="3"/>
  <c r="I3" i="3"/>
  <c r="H9" i="3"/>
  <c r="H2" i="3"/>
  <c r="B14" i="2"/>
  <c r="D14" i="2" s="1"/>
  <c r="I7" i="1" s="1"/>
  <c r="M3" i="15" l="1"/>
  <c r="L9" i="15"/>
  <c r="L10" i="15"/>
  <c r="L2" i="15"/>
  <c r="I9" i="13"/>
  <c r="I10" i="13"/>
  <c r="J3" i="13"/>
  <c r="I2" i="13"/>
  <c r="I9" i="12"/>
  <c r="I10" i="12"/>
  <c r="J3" i="12"/>
  <c r="I2" i="12"/>
  <c r="I9" i="11"/>
  <c r="I10" i="11"/>
  <c r="J3" i="11"/>
  <c r="I2" i="11"/>
  <c r="I9" i="10"/>
  <c r="I10" i="10"/>
  <c r="J3" i="10"/>
  <c r="I2" i="10"/>
  <c r="I9" i="9"/>
  <c r="I10" i="9"/>
  <c r="J3" i="9"/>
  <c r="I2" i="9"/>
  <c r="I9" i="8"/>
  <c r="I10" i="8"/>
  <c r="J3" i="8"/>
  <c r="I2" i="8"/>
  <c r="I9" i="7"/>
  <c r="I10" i="7"/>
  <c r="J3" i="7"/>
  <c r="I2" i="7"/>
  <c r="I9" i="6"/>
  <c r="I10" i="6"/>
  <c r="J3" i="6"/>
  <c r="I2" i="6"/>
  <c r="I9" i="4"/>
  <c r="I10" i="4"/>
  <c r="J3" i="4"/>
  <c r="I2" i="4"/>
  <c r="I9" i="3"/>
  <c r="I10" i="3"/>
  <c r="J3" i="3"/>
  <c r="I2" i="3"/>
  <c r="C14" i="2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F6" i="1"/>
  <c r="A2" i="2" s="1"/>
  <c r="M10" i="15" l="1"/>
  <c r="M9" i="15"/>
  <c r="N3" i="15"/>
  <c r="M2" i="15"/>
  <c r="J10" i="13"/>
  <c r="K3" i="13"/>
  <c r="J2" i="13"/>
  <c r="J9" i="13"/>
  <c r="J10" i="12"/>
  <c r="K3" i="12"/>
  <c r="J2" i="12"/>
  <c r="J9" i="12"/>
  <c r="J10" i="11"/>
  <c r="K3" i="11"/>
  <c r="J2" i="11"/>
  <c r="J9" i="11"/>
  <c r="J10" i="10"/>
  <c r="K3" i="10"/>
  <c r="J2" i="10"/>
  <c r="J9" i="10"/>
  <c r="J10" i="9"/>
  <c r="K3" i="9"/>
  <c r="J2" i="9"/>
  <c r="J9" i="9"/>
  <c r="J10" i="8"/>
  <c r="K3" i="8"/>
  <c r="J2" i="8"/>
  <c r="J9" i="8"/>
  <c r="J10" i="7"/>
  <c r="K3" i="7"/>
  <c r="J2" i="7"/>
  <c r="J9" i="7"/>
  <c r="J10" i="6"/>
  <c r="K3" i="6"/>
  <c r="J2" i="6"/>
  <c r="J9" i="6"/>
  <c r="J10" i="4"/>
  <c r="K3" i="4"/>
  <c r="J2" i="4"/>
  <c r="J9" i="4"/>
  <c r="J10" i="3"/>
  <c r="K3" i="3"/>
  <c r="J2" i="3"/>
  <c r="J9" i="3"/>
  <c r="F7" i="1"/>
  <c r="F3" i="2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F9" i="2"/>
  <c r="E8" i="1"/>
  <c r="AK11" i="8"/>
  <c r="AK11" i="10"/>
  <c r="AK11" i="12"/>
  <c r="AK11" i="11"/>
  <c r="AK11" i="9"/>
  <c r="AK11" i="6"/>
  <c r="AK11" i="3"/>
  <c r="AK11" i="4"/>
  <c r="AK11" i="13"/>
  <c r="AK11" i="7"/>
  <c r="AK11" i="15"/>
  <c r="AK12" i="3"/>
  <c r="AK12" i="10"/>
  <c r="AK12" i="6"/>
  <c r="AK12" i="7"/>
  <c r="AK12" i="12"/>
  <c r="AK12" i="8"/>
  <c r="AK12" i="13"/>
  <c r="AK12" i="4"/>
  <c r="AK12" i="11"/>
  <c r="AK12" i="9"/>
  <c r="AK12" i="15"/>
  <c r="AK16" i="12"/>
  <c r="AK16" i="4"/>
  <c r="AK16" i="11"/>
  <c r="AK16" i="10"/>
  <c r="AK16" i="13"/>
  <c r="AK16" i="8"/>
  <c r="AK16" i="3"/>
  <c r="AK16" i="6"/>
  <c r="AK16" i="9"/>
  <c r="AK16" i="7"/>
  <c r="AK16" i="15"/>
  <c r="AK13" i="10"/>
  <c r="AK13" i="9"/>
  <c r="AK13" i="11"/>
  <c r="AK13" i="13"/>
  <c r="AK13" i="12"/>
  <c r="AK13" i="8"/>
  <c r="AK13" i="4"/>
  <c r="AK13" i="7"/>
  <c r="AK13" i="6"/>
  <c r="AK13" i="3"/>
  <c r="AK13" i="15"/>
  <c r="AK15" i="9"/>
  <c r="AK15" i="3"/>
  <c r="AK15" i="13"/>
  <c r="AK15" i="6"/>
  <c r="AK15" i="10"/>
  <c r="AK15" i="12"/>
  <c r="AK15" i="11"/>
  <c r="AK15" i="8"/>
  <c r="AK15" i="4"/>
  <c r="AK15" i="7"/>
  <c r="AK15" i="15"/>
  <c r="AK20" i="6"/>
  <c r="AK20" i="12"/>
  <c r="AK20" i="10"/>
  <c r="AK20" i="9"/>
  <c r="AK20" i="8"/>
  <c r="AK20" i="7"/>
  <c r="AK20" i="11"/>
  <c r="AK20" i="4"/>
  <c r="AK20" i="3"/>
  <c r="AK20" i="13"/>
  <c r="AK20" i="15"/>
  <c r="AK19" i="12"/>
  <c r="AK19" i="6"/>
  <c r="AK19" i="9"/>
  <c r="AK19" i="11"/>
  <c r="AK19" i="13"/>
  <c r="AK19" i="3"/>
  <c r="AK19" i="4"/>
  <c r="AK19" i="10"/>
  <c r="AK19" i="7"/>
  <c r="AK19" i="8"/>
  <c r="AK19" i="15"/>
  <c r="AK14" i="13"/>
  <c r="AK14" i="6"/>
  <c r="AK14" i="11"/>
  <c r="AK14" i="3"/>
  <c r="AK14" i="10"/>
  <c r="AK14" i="4"/>
  <c r="AK14" i="12"/>
  <c r="AK14" i="8"/>
  <c r="AK14" i="9"/>
  <c r="AK14" i="7"/>
  <c r="AK14" i="15"/>
  <c r="AK17" i="7"/>
  <c r="AK17" i="11"/>
  <c r="AK17" i="10"/>
  <c r="AK17" i="6"/>
  <c r="AK17" i="13"/>
  <c r="AK17" i="3"/>
  <c r="AK17" i="8"/>
  <c r="AK17" i="4"/>
  <c r="AK17" i="12"/>
  <c r="AK17" i="9"/>
  <c r="AK17" i="15"/>
  <c r="AK18" i="12"/>
  <c r="AK18" i="7"/>
  <c r="AK18" i="4"/>
  <c r="AK18" i="6"/>
  <c r="AK18" i="11"/>
  <c r="AK18" i="15"/>
  <c r="AK18" i="2"/>
  <c r="AK18" i="13"/>
  <c r="AK18" i="3"/>
  <c r="AK18" i="10"/>
  <c r="AK18" i="9"/>
  <c r="AK18" i="8"/>
  <c r="AK20" i="2"/>
  <c r="AK19" i="2"/>
  <c r="N2" i="15" l="1"/>
  <c r="N10" i="15"/>
  <c r="O3" i="15"/>
  <c r="N9" i="15"/>
  <c r="K9" i="13"/>
  <c r="L3" i="13"/>
  <c r="K10" i="13"/>
  <c r="K2" i="13"/>
  <c r="K9" i="12"/>
  <c r="L3" i="12"/>
  <c r="K10" i="12"/>
  <c r="K2" i="12"/>
  <c r="K9" i="11"/>
  <c r="L3" i="11"/>
  <c r="K10" i="11"/>
  <c r="K2" i="11"/>
  <c r="K9" i="10"/>
  <c r="L3" i="10"/>
  <c r="K10" i="10"/>
  <c r="K2" i="10"/>
  <c r="K9" i="9"/>
  <c r="L3" i="9"/>
  <c r="K10" i="9"/>
  <c r="K2" i="9"/>
  <c r="K9" i="8"/>
  <c r="L3" i="8"/>
  <c r="K10" i="8"/>
  <c r="K2" i="8"/>
  <c r="K9" i="7"/>
  <c r="L3" i="7"/>
  <c r="K10" i="7"/>
  <c r="K2" i="7"/>
  <c r="K9" i="6"/>
  <c r="L3" i="6"/>
  <c r="K10" i="6"/>
  <c r="K2" i="6"/>
  <c r="K9" i="4"/>
  <c r="L3" i="4"/>
  <c r="K10" i="4"/>
  <c r="K2" i="4"/>
  <c r="K9" i="3"/>
  <c r="L3" i="3"/>
  <c r="K10" i="3"/>
  <c r="K2" i="3"/>
  <c r="G3" i="2"/>
  <c r="F2" i="2"/>
  <c r="F10" i="2"/>
  <c r="E9" i="1"/>
  <c r="F8" i="1"/>
  <c r="O9" i="15" l="1"/>
  <c r="O2" i="15"/>
  <c r="P3" i="15"/>
  <c r="O10" i="15"/>
  <c r="L10" i="13"/>
  <c r="M3" i="13"/>
  <c r="L9" i="13"/>
  <c r="L2" i="13"/>
  <c r="L10" i="12"/>
  <c r="M3" i="12"/>
  <c r="L9" i="12"/>
  <c r="L2" i="12"/>
  <c r="L10" i="11"/>
  <c r="M3" i="11"/>
  <c r="L9" i="11"/>
  <c r="L2" i="11"/>
  <c r="L10" i="10"/>
  <c r="M3" i="10"/>
  <c r="L9" i="10"/>
  <c r="L2" i="10"/>
  <c r="L10" i="9"/>
  <c r="M3" i="9"/>
  <c r="L9" i="9"/>
  <c r="L2" i="9"/>
  <c r="L10" i="8"/>
  <c r="M3" i="8"/>
  <c r="L9" i="8"/>
  <c r="L2" i="8"/>
  <c r="L10" i="7"/>
  <c r="M3" i="7"/>
  <c r="L9" i="7"/>
  <c r="L2" i="7"/>
  <c r="L10" i="6"/>
  <c r="M3" i="6"/>
  <c r="L9" i="6"/>
  <c r="L2" i="6"/>
  <c r="L10" i="4"/>
  <c r="M3" i="4"/>
  <c r="L9" i="4"/>
  <c r="L2" i="4"/>
  <c r="L10" i="3"/>
  <c r="M3" i="3"/>
  <c r="L9" i="3"/>
  <c r="L2" i="3"/>
  <c r="H3" i="2"/>
  <c r="G2" i="2"/>
  <c r="G10" i="2"/>
  <c r="G9" i="2"/>
  <c r="E10" i="1"/>
  <c r="F9" i="1"/>
  <c r="P9" i="15" l="1"/>
  <c r="Q3" i="15"/>
  <c r="P10" i="15"/>
  <c r="P2" i="15"/>
  <c r="M9" i="13"/>
  <c r="M10" i="13"/>
  <c r="N3" i="13"/>
  <c r="M2" i="13"/>
  <c r="M9" i="12"/>
  <c r="M10" i="12"/>
  <c r="N3" i="12"/>
  <c r="M2" i="12"/>
  <c r="M9" i="11"/>
  <c r="M10" i="11"/>
  <c r="N3" i="11"/>
  <c r="M2" i="11"/>
  <c r="M9" i="10"/>
  <c r="M10" i="10"/>
  <c r="N3" i="10"/>
  <c r="M2" i="10"/>
  <c r="M9" i="9"/>
  <c r="M10" i="9"/>
  <c r="N3" i="9"/>
  <c r="M2" i="9"/>
  <c r="M9" i="8"/>
  <c r="M10" i="8"/>
  <c r="N3" i="8"/>
  <c r="M2" i="8"/>
  <c r="M9" i="7"/>
  <c r="M10" i="7"/>
  <c r="N3" i="7"/>
  <c r="M2" i="7"/>
  <c r="M9" i="6"/>
  <c r="M10" i="6"/>
  <c r="N3" i="6"/>
  <c r="M2" i="6"/>
  <c r="M9" i="4"/>
  <c r="M10" i="4"/>
  <c r="N3" i="4"/>
  <c r="M2" i="4"/>
  <c r="M9" i="3"/>
  <c r="M10" i="3"/>
  <c r="N3" i="3"/>
  <c r="M2" i="3"/>
  <c r="I3" i="2"/>
  <c r="H2" i="2"/>
  <c r="H9" i="2"/>
  <c r="H10" i="2"/>
  <c r="E11" i="1"/>
  <c r="F10" i="1"/>
  <c r="Q9" i="15" l="1"/>
  <c r="Q10" i="15"/>
  <c r="Q2" i="15"/>
  <c r="R3" i="15"/>
  <c r="N10" i="13"/>
  <c r="O3" i="13"/>
  <c r="N2" i="13"/>
  <c r="N9" i="13"/>
  <c r="N10" i="12"/>
  <c r="O3" i="12"/>
  <c r="N2" i="12"/>
  <c r="N9" i="12"/>
  <c r="N10" i="11"/>
  <c r="O3" i="11"/>
  <c r="N2" i="11"/>
  <c r="N9" i="11"/>
  <c r="N10" i="10"/>
  <c r="O3" i="10"/>
  <c r="N2" i="10"/>
  <c r="N9" i="10"/>
  <c r="N10" i="9"/>
  <c r="O3" i="9"/>
  <c r="N2" i="9"/>
  <c r="N9" i="9"/>
  <c r="N10" i="8"/>
  <c r="O3" i="8"/>
  <c r="N2" i="8"/>
  <c r="N9" i="8"/>
  <c r="N10" i="7"/>
  <c r="O3" i="7"/>
  <c r="N2" i="7"/>
  <c r="N9" i="7"/>
  <c r="N10" i="6"/>
  <c r="O3" i="6"/>
  <c r="N2" i="6"/>
  <c r="N9" i="6"/>
  <c r="N10" i="4"/>
  <c r="O3" i="4"/>
  <c r="N2" i="4"/>
  <c r="N9" i="4"/>
  <c r="N10" i="3"/>
  <c r="O3" i="3"/>
  <c r="N2" i="3"/>
  <c r="N9" i="3"/>
  <c r="J3" i="2"/>
  <c r="I2" i="2"/>
  <c r="I10" i="2"/>
  <c r="I9" i="2"/>
  <c r="E12" i="1"/>
  <c r="F11" i="1"/>
  <c r="R10" i="15" l="1"/>
  <c r="R2" i="15"/>
  <c r="S3" i="15"/>
  <c r="R9" i="15"/>
  <c r="O9" i="13"/>
  <c r="P3" i="13"/>
  <c r="O10" i="13"/>
  <c r="O2" i="13"/>
  <c r="O9" i="12"/>
  <c r="P3" i="12"/>
  <c r="O10" i="12"/>
  <c r="O2" i="12"/>
  <c r="O9" i="11"/>
  <c r="P3" i="11"/>
  <c r="O10" i="11"/>
  <c r="O2" i="11"/>
  <c r="O9" i="10"/>
  <c r="P3" i="10"/>
  <c r="O10" i="10"/>
  <c r="O2" i="10"/>
  <c r="O9" i="9"/>
  <c r="P3" i="9"/>
  <c r="O10" i="9"/>
  <c r="O2" i="9"/>
  <c r="O9" i="8"/>
  <c r="P3" i="8"/>
  <c r="O10" i="8"/>
  <c r="O2" i="8"/>
  <c r="O9" i="7"/>
  <c r="P3" i="7"/>
  <c r="O10" i="7"/>
  <c r="O2" i="7"/>
  <c r="O9" i="6"/>
  <c r="P3" i="6"/>
  <c r="O10" i="6"/>
  <c r="O2" i="6"/>
  <c r="O9" i="4"/>
  <c r="P3" i="4"/>
  <c r="O10" i="4"/>
  <c r="O2" i="4"/>
  <c r="O9" i="3"/>
  <c r="P3" i="3"/>
  <c r="O10" i="3"/>
  <c r="O2" i="3"/>
  <c r="K3" i="2"/>
  <c r="J2" i="2"/>
  <c r="J9" i="2"/>
  <c r="J10" i="2"/>
  <c r="E13" i="1"/>
  <c r="F12" i="1"/>
  <c r="AK12" i="2"/>
  <c r="S2" i="15" l="1"/>
  <c r="T3" i="15"/>
  <c r="S9" i="15"/>
  <c r="S10" i="15"/>
  <c r="P10" i="13"/>
  <c r="Q3" i="13"/>
  <c r="P9" i="13"/>
  <c r="P2" i="13"/>
  <c r="P10" i="12"/>
  <c r="Q3" i="12"/>
  <c r="P9" i="12"/>
  <c r="P2" i="12"/>
  <c r="P10" i="11"/>
  <c r="Q3" i="11"/>
  <c r="P9" i="11"/>
  <c r="P2" i="11"/>
  <c r="P10" i="10"/>
  <c r="Q3" i="10"/>
  <c r="P9" i="10"/>
  <c r="P2" i="10"/>
  <c r="P10" i="9"/>
  <c r="Q3" i="9"/>
  <c r="P9" i="9"/>
  <c r="P2" i="9"/>
  <c r="P10" i="8"/>
  <c r="Q3" i="8"/>
  <c r="P9" i="8"/>
  <c r="P2" i="8"/>
  <c r="P10" i="7"/>
  <c r="Q3" i="7"/>
  <c r="P9" i="7"/>
  <c r="P2" i="7"/>
  <c r="P10" i="6"/>
  <c r="Q3" i="6"/>
  <c r="P9" i="6"/>
  <c r="P2" i="6"/>
  <c r="P10" i="4"/>
  <c r="Q3" i="4"/>
  <c r="P9" i="4"/>
  <c r="P2" i="4"/>
  <c r="P10" i="3"/>
  <c r="Q3" i="3"/>
  <c r="P9" i="3"/>
  <c r="P2" i="3"/>
  <c r="L3" i="2"/>
  <c r="K2" i="2"/>
  <c r="K10" i="2"/>
  <c r="K9" i="2"/>
  <c r="E14" i="1"/>
  <c r="F13" i="1"/>
  <c r="AK13" i="2"/>
  <c r="U3" i="15" l="1"/>
  <c r="T9" i="15"/>
  <c r="T10" i="15"/>
  <c r="T2" i="15"/>
  <c r="Q9" i="13"/>
  <c r="Q10" i="13"/>
  <c r="R3" i="13"/>
  <c r="Q2" i="13"/>
  <c r="Q9" i="12"/>
  <c r="Q10" i="12"/>
  <c r="R3" i="12"/>
  <c r="Q2" i="12"/>
  <c r="Q9" i="11"/>
  <c r="Q10" i="11"/>
  <c r="R3" i="11"/>
  <c r="Q2" i="11"/>
  <c r="Q9" i="10"/>
  <c r="Q10" i="10"/>
  <c r="R3" i="10"/>
  <c r="Q2" i="10"/>
  <c r="Q9" i="9"/>
  <c r="Q10" i="9"/>
  <c r="R3" i="9"/>
  <c r="Q2" i="9"/>
  <c r="Q9" i="8"/>
  <c r="Q10" i="8"/>
  <c r="R3" i="8"/>
  <c r="Q2" i="8"/>
  <c r="Q9" i="7"/>
  <c r="Q10" i="7"/>
  <c r="R3" i="7"/>
  <c r="Q2" i="7"/>
  <c r="Q9" i="6"/>
  <c r="Q10" i="6"/>
  <c r="R3" i="6"/>
  <c r="Q2" i="6"/>
  <c r="Q9" i="4"/>
  <c r="Q10" i="4"/>
  <c r="R3" i="4"/>
  <c r="Q2" i="4"/>
  <c r="Q9" i="3"/>
  <c r="Q10" i="3"/>
  <c r="R3" i="3"/>
  <c r="Q2" i="3"/>
  <c r="M3" i="2"/>
  <c r="L2" i="2"/>
  <c r="L10" i="2"/>
  <c r="L9" i="2"/>
  <c r="E15" i="1"/>
  <c r="F14" i="1"/>
  <c r="AK14" i="2"/>
  <c r="U9" i="15" l="1"/>
  <c r="U10" i="15"/>
  <c r="U2" i="15"/>
  <c r="V3" i="15"/>
  <c r="R10" i="13"/>
  <c r="S3" i="13"/>
  <c r="R2" i="13"/>
  <c r="R9" i="13"/>
  <c r="R10" i="12"/>
  <c r="S3" i="12"/>
  <c r="R2" i="12"/>
  <c r="R9" i="12"/>
  <c r="R10" i="11"/>
  <c r="S3" i="11"/>
  <c r="R2" i="11"/>
  <c r="R9" i="11"/>
  <c r="R10" i="10"/>
  <c r="S3" i="10"/>
  <c r="R2" i="10"/>
  <c r="R9" i="10"/>
  <c r="R10" i="9"/>
  <c r="S3" i="9"/>
  <c r="R2" i="9"/>
  <c r="R9" i="9"/>
  <c r="R10" i="8"/>
  <c r="S3" i="8"/>
  <c r="R2" i="8"/>
  <c r="R9" i="8"/>
  <c r="R10" i="7"/>
  <c r="S3" i="7"/>
  <c r="R2" i="7"/>
  <c r="R9" i="7"/>
  <c r="R10" i="6"/>
  <c r="S3" i="6"/>
  <c r="R2" i="6"/>
  <c r="R9" i="6"/>
  <c r="R10" i="4"/>
  <c r="S3" i="4"/>
  <c r="R2" i="4"/>
  <c r="R9" i="4"/>
  <c r="R10" i="3"/>
  <c r="S3" i="3"/>
  <c r="R2" i="3"/>
  <c r="R9" i="3"/>
  <c r="N3" i="2"/>
  <c r="M2" i="2"/>
  <c r="M9" i="2"/>
  <c r="M10" i="2"/>
  <c r="E16" i="1"/>
  <c r="F15" i="1"/>
  <c r="AK15" i="2"/>
  <c r="V10" i="15" l="1"/>
  <c r="V2" i="15"/>
  <c r="V9" i="15"/>
  <c r="W3" i="15"/>
  <c r="S9" i="13"/>
  <c r="T3" i="13"/>
  <c r="S10" i="13"/>
  <c r="S2" i="13"/>
  <c r="S9" i="12"/>
  <c r="T3" i="12"/>
  <c r="S10" i="12"/>
  <c r="S2" i="12"/>
  <c r="S9" i="11"/>
  <c r="T3" i="11"/>
  <c r="S10" i="11"/>
  <c r="S2" i="11"/>
  <c r="S9" i="10"/>
  <c r="T3" i="10"/>
  <c r="S10" i="10"/>
  <c r="S2" i="10"/>
  <c r="S9" i="9"/>
  <c r="T3" i="9"/>
  <c r="S10" i="9"/>
  <c r="S2" i="9"/>
  <c r="S9" i="8"/>
  <c r="T3" i="8"/>
  <c r="S10" i="8"/>
  <c r="S2" i="8"/>
  <c r="S9" i="7"/>
  <c r="T3" i="7"/>
  <c r="S10" i="7"/>
  <c r="S2" i="7"/>
  <c r="S9" i="6"/>
  <c r="T3" i="6"/>
  <c r="S10" i="6"/>
  <c r="S2" i="6"/>
  <c r="S9" i="4"/>
  <c r="T3" i="4"/>
  <c r="S10" i="4"/>
  <c r="S2" i="4"/>
  <c r="S9" i="3"/>
  <c r="T3" i="3"/>
  <c r="S10" i="3"/>
  <c r="S2" i="3"/>
  <c r="O3" i="2"/>
  <c r="N2" i="2"/>
  <c r="N9" i="2"/>
  <c r="N10" i="2"/>
  <c r="E17" i="1"/>
  <c r="F16" i="1"/>
  <c r="AK16" i="2"/>
  <c r="X3" i="15" l="1"/>
  <c r="W2" i="15"/>
  <c r="W9" i="15"/>
  <c r="W10" i="15"/>
  <c r="T10" i="13"/>
  <c r="U3" i="13"/>
  <c r="T9" i="13"/>
  <c r="T2" i="13"/>
  <c r="T10" i="12"/>
  <c r="U3" i="12"/>
  <c r="T9" i="12"/>
  <c r="T2" i="12"/>
  <c r="T10" i="11"/>
  <c r="U3" i="11"/>
  <c r="T9" i="11"/>
  <c r="T2" i="11"/>
  <c r="T10" i="10"/>
  <c r="U3" i="10"/>
  <c r="T9" i="10"/>
  <c r="T2" i="10"/>
  <c r="T10" i="9"/>
  <c r="U3" i="9"/>
  <c r="T9" i="9"/>
  <c r="T2" i="9"/>
  <c r="T10" i="8"/>
  <c r="U3" i="8"/>
  <c r="T9" i="8"/>
  <c r="T2" i="8"/>
  <c r="T10" i="7"/>
  <c r="U3" i="7"/>
  <c r="T9" i="7"/>
  <c r="T2" i="7"/>
  <c r="T10" i="6"/>
  <c r="U3" i="6"/>
  <c r="T9" i="6"/>
  <c r="T2" i="6"/>
  <c r="T10" i="4"/>
  <c r="U3" i="4"/>
  <c r="T9" i="4"/>
  <c r="T2" i="4"/>
  <c r="T10" i="3"/>
  <c r="U3" i="3"/>
  <c r="T9" i="3"/>
  <c r="T2" i="3"/>
  <c r="P3" i="2"/>
  <c r="O2" i="2"/>
  <c r="O9" i="2"/>
  <c r="O10" i="2"/>
  <c r="F17" i="1"/>
  <c r="AK17" i="2"/>
  <c r="Y3" i="15" l="1"/>
  <c r="X9" i="15"/>
  <c r="X10" i="15"/>
  <c r="X2" i="15"/>
  <c r="U9" i="13"/>
  <c r="U10" i="13"/>
  <c r="V3" i="13"/>
  <c r="U2" i="13"/>
  <c r="U9" i="12"/>
  <c r="U10" i="12"/>
  <c r="V3" i="12"/>
  <c r="U2" i="12"/>
  <c r="U9" i="11"/>
  <c r="U10" i="11"/>
  <c r="V3" i="11"/>
  <c r="U2" i="11"/>
  <c r="U9" i="10"/>
  <c r="U10" i="10"/>
  <c r="V3" i="10"/>
  <c r="U2" i="10"/>
  <c r="U9" i="9"/>
  <c r="U10" i="9"/>
  <c r="V3" i="9"/>
  <c r="U2" i="9"/>
  <c r="U9" i="8"/>
  <c r="U10" i="8"/>
  <c r="V3" i="8"/>
  <c r="U2" i="8"/>
  <c r="U9" i="7"/>
  <c r="U10" i="7"/>
  <c r="V3" i="7"/>
  <c r="U2" i="7"/>
  <c r="U9" i="6"/>
  <c r="U10" i="6"/>
  <c r="V3" i="6"/>
  <c r="U2" i="6"/>
  <c r="U9" i="4"/>
  <c r="U10" i="4"/>
  <c r="V3" i="4"/>
  <c r="U2" i="4"/>
  <c r="U9" i="3"/>
  <c r="U10" i="3"/>
  <c r="V3" i="3"/>
  <c r="U2" i="3"/>
  <c r="Q3" i="2"/>
  <c r="P2" i="2"/>
  <c r="P10" i="2"/>
  <c r="P9" i="2"/>
  <c r="Y9" i="15" l="1"/>
  <c r="Y10" i="15"/>
  <c r="Y2" i="15"/>
  <c r="Z3" i="15"/>
  <c r="V10" i="13"/>
  <c r="W3" i="13"/>
  <c r="V2" i="13"/>
  <c r="V9" i="13"/>
  <c r="V10" i="12"/>
  <c r="W3" i="12"/>
  <c r="V2" i="12"/>
  <c r="V9" i="12"/>
  <c r="V10" i="11"/>
  <c r="W3" i="11"/>
  <c r="V2" i="11"/>
  <c r="V9" i="11"/>
  <c r="V10" i="10"/>
  <c r="W3" i="10"/>
  <c r="V2" i="10"/>
  <c r="V9" i="10"/>
  <c r="V10" i="9"/>
  <c r="W3" i="9"/>
  <c r="V2" i="9"/>
  <c r="V9" i="9"/>
  <c r="V10" i="8"/>
  <c r="W3" i="8"/>
  <c r="V2" i="8"/>
  <c r="V9" i="8"/>
  <c r="V10" i="7"/>
  <c r="W3" i="7"/>
  <c r="V2" i="7"/>
  <c r="V9" i="7"/>
  <c r="V10" i="6"/>
  <c r="W3" i="6"/>
  <c r="V2" i="6"/>
  <c r="V9" i="6"/>
  <c r="V10" i="4"/>
  <c r="W3" i="4"/>
  <c r="V2" i="4"/>
  <c r="V9" i="4"/>
  <c r="V10" i="3"/>
  <c r="W3" i="3"/>
  <c r="V2" i="3"/>
  <c r="V9" i="3"/>
  <c r="R3" i="2"/>
  <c r="Q2" i="2"/>
  <c r="Q9" i="2"/>
  <c r="Q10" i="2"/>
  <c r="Z2" i="15" l="1"/>
  <c r="Z10" i="15"/>
  <c r="Z9" i="15"/>
  <c r="AA3" i="15"/>
  <c r="W9" i="13"/>
  <c r="W2" i="13"/>
  <c r="X3" i="13"/>
  <c r="W10" i="13"/>
  <c r="W9" i="12"/>
  <c r="W2" i="12"/>
  <c r="X3" i="12"/>
  <c r="W10" i="12"/>
  <c r="W9" i="11"/>
  <c r="W2" i="11"/>
  <c r="X3" i="11"/>
  <c r="W10" i="11"/>
  <c r="W9" i="10"/>
  <c r="W2" i="10"/>
  <c r="X3" i="10"/>
  <c r="W10" i="10"/>
  <c r="W9" i="9"/>
  <c r="W2" i="9"/>
  <c r="X3" i="9"/>
  <c r="W10" i="9"/>
  <c r="W9" i="8"/>
  <c r="W2" i="8"/>
  <c r="X3" i="8"/>
  <c r="W10" i="8"/>
  <c r="W9" i="7"/>
  <c r="W2" i="7"/>
  <c r="X3" i="7"/>
  <c r="W10" i="7"/>
  <c r="W9" i="6"/>
  <c r="W2" i="6"/>
  <c r="X3" i="6"/>
  <c r="W10" i="6"/>
  <c r="W9" i="4"/>
  <c r="W2" i="4"/>
  <c r="X3" i="4"/>
  <c r="W10" i="4"/>
  <c r="W9" i="3"/>
  <c r="W2" i="3"/>
  <c r="X3" i="3"/>
  <c r="W10" i="3"/>
  <c r="S3" i="2"/>
  <c r="R2" i="2"/>
  <c r="R9" i="2"/>
  <c r="R10" i="2"/>
  <c r="AA2" i="15" l="1"/>
  <c r="AB3" i="15"/>
  <c r="AA9" i="15"/>
  <c r="AA10" i="15"/>
  <c r="X10" i="13"/>
  <c r="Y3" i="13"/>
  <c r="X9" i="13"/>
  <c r="X2" i="13"/>
  <c r="X10" i="12"/>
  <c r="Y3" i="12"/>
  <c r="X9" i="12"/>
  <c r="X2" i="12"/>
  <c r="X10" i="11"/>
  <c r="Y3" i="11"/>
  <c r="X9" i="11"/>
  <c r="X2" i="11"/>
  <c r="X10" i="10"/>
  <c r="Y3" i="10"/>
  <c r="X9" i="10"/>
  <c r="X2" i="10"/>
  <c r="X10" i="9"/>
  <c r="Y3" i="9"/>
  <c r="X9" i="9"/>
  <c r="X2" i="9"/>
  <c r="X10" i="8"/>
  <c r="Y3" i="8"/>
  <c r="X9" i="8"/>
  <c r="X2" i="8"/>
  <c r="X10" i="7"/>
  <c r="Y3" i="7"/>
  <c r="X9" i="7"/>
  <c r="X2" i="7"/>
  <c r="X10" i="6"/>
  <c r="Y3" i="6"/>
  <c r="X9" i="6"/>
  <c r="X2" i="6"/>
  <c r="X10" i="4"/>
  <c r="Y3" i="4"/>
  <c r="X9" i="4"/>
  <c r="X2" i="4"/>
  <c r="X10" i="3"/>
  <c r="Y3" i="3"/>
  <c r="X9" i="3"/>
  <c r="X2" i="3"/>
  <c r="T3" i="2"/>
  <c r="S2" i="2"/>
  <c r="S10" i="2"/>
  <c r="S9" i="2"/>
  <c r="AC3" i="15" l="1"/>
  <c r="AB9" i="15"/>
  <c r="AB10" i="15"/>
  <c r="AB2" i="15"/>
  <c r="Y9" i="13"/>
  <c r="Y2" i="13"/>
  <c r="Y10" i="13"/>
  <c r="Z3" i="13"/>
  <c r="Y9" i="12"/>
  <c r="Y2" i="12"/>
  <c r="Y10" i="12"/>
  <c r="Z3" i="12"/>
  <c r="Y9" i="11"/>
  <c r="Y2" i="11"/>
  <c r="Y10" i="11"/>
  <c r="Z3" i="11"/>
  <c r="Y9" i="10"/>
  <c r="Y2" i="10"/>
  <c r="Y10" i="10"/>
  <c r="Z3" i="10"/>
  <c r="Y9" i="9"/>
  <c r="Y2" i="9"/>
  <c r="Y10" i="9"/>
  <c r="Z3" i="9"/>
  <c r="Y9" i="8"/>
  <c r="Y2" i="8"/>
  <c r="Y10" i="8"/>
  <c r="Z3" i="8"/>
  <c r="Y9" i="7"/>
  <c r="Y2" i="7"/>
  <c r="Y10" i="7"/>
  <c r="Z3" i="7"/>
  <c r="Y9" i="6"/>
  <c r="Y2" i="6"/>
  <c r="Y10" i="6"/>
  <c r="Z3" i="6"/>
  <c r="Y9" i="4"/>
  <c r="Y2" i="4"/>
  <c r="Y10" i="4"/>
  <c r="Z3" i="4"/>
  <c r="Y9" i="3"/>
  <c r="Y2" i="3"/>
  <c r="Y10" i="3"/>
  <c r="Z3" i="3"/>
  <c r="U3" i="2"/>
  <c r="T2" i="2"/>
  <c r="T10" i="2"/>
  <c r="T9" i="2"/>
  <c r="AC9" i="15" l="1"/>
  <c r="AC10" i="15"/>
  <c r="AD3" i="15"/>
  <c r="AC2" i="15"/>
  <c r="Z10" i="13"/>
  <c r="AA3" i="13"/>
  <c r="Z2" i="13"/>
  <c r="Z9" i="13"/>
  <c r="Z10" i="12"/>
  <c r="AA3" i="12"/>
  <c r="Z2" i="12"/>
  <c r="Z9" i="12"/>
  <c r="Z10" i="11"/>
  <c r="AA3" i="11"/>
  <c r="Z2" i="11"/>
  <c r="Z9" i="11"/>
  <c r="Z10" i="10"/>
  <c r="AA3" i="10"/>
  <c r="Z2" i="10"/>
  <c r="Z9" i="10"/>
  <c r="Z10" i="9"/>
  <c r="AA3" i="9"/>
  <c r="Z2" i="9"/>
  <c r="Z9" i="9"/>
  <c r="Z10" i="8"/>
  <c r="AA3" i="8"/>
  <c r="Z2" i="8"/>
  <c r="Z9" i="8"/>
  <c r="Z10" i="7"/>
  <c r="AA3" i="7"/>
  <c r="Z2" i="7"/>
  <c r="Z9" i="7"/>
  <c r="Z10" i="6"/>
  <c r="AA3" i="6"/>
  <c r="Z2" i="6"/>
  <c r="Z9" i="6"/>
  <c r="Z10" i="4"/>
  <c r="AA3" i="4"/>
  <c r="Z2" i="4"/>
  <c r="Z9" i="4"/>
  <c r="Z10" i="3"/>
  <c r="AA3" i="3"/>
  <c r="Z2" i="3"/>
  <c r="Z9" i="3"/>
  <c r="V3" i="2"/>
  <c r="V10" i="2" s="1"/>
  <c r="U2" i="2"/>
  <c r="U10" i="2"/>
  <c r="U9" i="2"/>
  <c r="AD10" i="15" l="1"/>
  <c r="AD2" i="15"/>
  <c r="AD9" i="15"/>
  <c r="AE3" i="15"/>
  <c r="AA9" i="13"/>
  <c r="AA2" i="13"/>
  <c r="AB3" i="13"/>
  <c r="AA10" i="13"/>
  <c r="AA9" i="12"/>
  <c r="AA2" i="12"/>
  <c r="AB3" i="12"/>
  <c r="AA10" i="12"/>
  <c r="AA9" i="11"/>
  <c r="AA2" i="11"/>
  <c r="AB3" i="11"/>
  <c r="AA10" i="11"/>
  <c r="AA9" i="10"/>
  <c r="AA2" i="10"/>
  <c r="AB3" i="10"/>
  <c r="AA10" i="10"/>
  <c r="AA9" i="9"/>
  <c r="AA2" i="9"/>
  <c r="AB3" i="9"/>
  <c r="AA10" i="9"/>
  <c r="AA9" i="8"/>
  <c r="AA2" i="8"/>
  <c r="AB3" i="8"/>
  <c r="AA10" i="8"/>
  <c r="AA9" i="7"/>
  <c r="AA2" i="7"/>
  <c r="AB3" i="7"/>
  <c r="AA10" i="7"/>
  <c r="AA9" i="6"/>
  <c r="AA2" i="6"/>
  <c r="AB3" i="6"/>
  <c r="AA10" i="6"/>
  <c r="AA9" i="4"/>
  <c r="AA2" i="4"/>
  <c r="AB3" i="4"/>
  <c r="AA10" i="4"/>
  <c r="AA9" i="3"/>
  <c r="AA2" i="3"/>
  <c r="AB3" i="3"/>
  <c r="AA10" i="3"/>
  <c r="W3" i="2"/>
  <c r="V2" i="2"/>
  <c r="V9" i="2"/>
  <c r="AF3" i="15" l="1"/>
  <c r="AE2" i="15"/>
  <c r="AE9" i="15"/>
  <c r="AE10" i="15"/>
  <c r="AB10" i="13"/>
  <c r="AC3" i="13"/>
  <c r="AB9" i="13"/>
  <c r="AB2" i="13"/>
  <c r="AB10" i="12"/>
  <c r="AC3" i="12"/>
  <c r="AB9" i="12"/>
  <c r="AB2" i="12"/>
  <c r="AB10" i="11"/>
  <c r="AC3" i="11"/>
  <c r="AB9" i="11"/>
  <c r="AB2" i="11"/>
  <c r="AB10" i="10"/>
  <c r="AC3" i="10"/>
  <c r="AB9" i="10"/>
  <c r="AB2" i="10"/>
  <c r="AB10" i="9"/>
  <c r="AC3" i="9"/>
  <c r="AB9" i="9"/>
  <c r="AB2" i="9"/>
  <c r="AB10" i="8"/>
  <c r="AC3" i="8"/>
  <c r="AB9" i="8"/>
  <c r="AB2" i="8"/>
  <c r="AB10" i="7"/>
  <c r="AC3" i="7"/>
  <c r="AB9" i="7"/>
  <c r="AB2" i="7"/>
  <c r="AB10" i="6"/>
  <c r="AC3" i="6"/>
  <c r="AB9" i="6"/>
  <c r="AB2" i="6"/>
  <c r="AB10" i="4"/>
  <c r="AC3" i="4"/>
  <c r="AB9" i="4"/>
  <c r="AB2" i="4"/>
  <c r="AB10" i="3"/>
  <c r="AC3" i="3"/>
  <c r="AB9" i="3"/>
  <c r="AB2" i="3"/>
  <c r="X3" i="2"/>
  <c r="W2" i="2"/>
  <c r="W9" i="2"/>
  <c r="W10" i="2"/>
  <c r="AF9" i="15" l="1"/>
  <c r="AG3" i="15"/>
  <c r="AF10" i="15"/>
  <c r="AF2" i="15"/>
  <c r="AC9" i="13"/>
  <c r="AC2" i="13"/>
  <c r="AC10" i="13"/>
  <c r="AD3" i="13"/>
  <c r="AC9" i="12"/>
  <c r="AC2" i="12"/>
  <c r="AC10" i="12"/>
  <c r="AD3" i="12"/>
  <c r="AC9" i="11"/>
  <c r="AC2" i="11"/>
  <c r="AC10" i="11"/>
  <c r="AD3" i="11"/>
  <c r="AC9" i="10"/>
  <c r="AC2" i="10"/>
  <c r="AC10" i="10"/>
  <c r="AD3" i="10"/>
  <c r="AC9" i="9"/>
  <c r="AC2" i="9"/>
  <c r="AC10" i="9"/>
  <c r="AD3" i="9"/>
  <c r="AC9" i="8"/>
  <c r="AC2" i="8"/>
  <c r="AC10" i="8"/>
  <c r="AD3" i="8"/>
  <c r="AC9" i="7"/>
  <c r="AC2" i="7"/>
  <c r="AC10" i="7"/>
  <c r="AD3" i="7"/>
  <c r="AC9" i="6"/>
  <c r="AC2" i="6"/>
  <c r="AC10" i="6"/>
  <c r="AD3" i="6"/>
  <c r="AC9" i="4"/>
  <c r="AC2" i="4"/>
  <c r="AC10" i="4"/>
  <c r="AD3" i="4"/>
  <c r="AC9" i="3"/>
  <c r="AC2" i="3"/>
  <c r="AC10" i="3"/>
  <c r="AD3" i="3"/>
  <c r="Y3" i="2"/>
  <c r="X2" i="2"/>
  <c r="X10" i="2"/>
  <c r="X9" i="2"/>
  <c r="AG9" i="15" l="1"/>
  <c r="AG10" i="15"/>
  <c r="AG2" i="15"/>
  <c r="AH3" i="15"/>
  <c r="AD10" i="13"/>
  <c r="AE3" i="13"/>
  <c r="AD2" i="13"/>
  <c r="AD9" i="13"/>
  <c r="AD10" i="12"/>
  <c r="AE3" i="12"/>
  <c r="AD2" i="12"/>
  <c r="AD9" i="12"/>
  <c r="AD10" i="11"/>
  <c r="AE3" i="11"/>
  <c r="AD2" i="11"/>
  <c r="AD9" i="11"/>
  <c r="AD10" i="10"/>
  <c r="AE3" i="10"/>
  <c r="AD2" i="10"/>
  <c r="AD9" i="10"/>
  <c r="AD10" i="9"/>
  <c r="AE3" i="9"/>
  <c r="AD2" i="9"/>
  <c r="AD9" i="9"/>
  <c r="AD10" i="8"/>
  <c r="AE3" i="8"/>
  <c r="AD2" i="8"/>
  <c r="AD9" i="8"/>
  <c r="AD10" i="7"/>
  <c r="AE3" i="7"/>
  <c r="AD2" i="7"/>
  <c r="AD9" i="7"/>
  <c r="AD10" i="6"/>
  <c r="AE3" i="6"/>
  <c r="AD2" i="6"/>
  <c r="AD9" i="6"/>
  <c r="AD10" i="4"/>
  <c r="AE3" i="4"/>
  <c r="AD2" i="4"/>
  <c r="AD9" i="4"/>
  <c r="AD10" i="3"/>
  <c r="AE3" i="3"/>
  <c r="AD2" i="3"/>
  <c r="AD9" i="3"/>
  <c r="Z3" i="2"/>
  <c r="Y2" i="2"/>
  <c r="Y9" i="2"/>
  <c r="Y10" i="2"/>
  <c r="AH2" i="15" l="1"/>
  <c r="AH10" i="15"/>
  <c r="AI3" i="15"/>
  <c r="AH9" i="15"/>
  <c r="AE9" i="13"/>
  <c r="AE2" i="13"/>
  <c r="AF3" i="13"/>
  <c r="AE10" i="13"/>
  <c r="AE9" i="12"/>
  <c r="AE2" i="12"/>
  <c r="AF3" i="12"/>
  <c r="AE10" i="12"/>
  <c r="AE9" i="11"/>
  <c r="AE2" i="11"/>
  <c r="AF3" i="11"/>
  <c r="AE10" i="11"/>
  <c r="AE9" i="10"/>
  <c r="AE2" i="10"/>
  <c r="AF3" i="10"/>
  <c r="AE10" i="10"/>
  <c r="AE9" i="9"/>
  <c r="AE2" i="9"/>
  <c r="AF3" i="9"/>
  <c r="AE10" i="9"/>
  <c r="AE9" i="8"/>
  <c r="AE2" i="8"/>
  <c r="AF3" i="8"/>
  <c r="AE10" i="8"/>
  <c r="AE9" i="7"/>
  <c r="AE2" i="7"/>
  <c r="AF3" i="7"/>
  <c r="AE10" i="7"/>
  <c r="AE9" i="6"/>
  <c r="AE2" i="6"/>
  <c r="AF3" i="6"/>
  <c r="AE10" i="6"/>
  <c r="AE9" i="4"/>
  <c r="AE2" i="4"/>
  <c r="AF3" i="4"/>
  <c r="AE10" i="4"/>
  <c r="AE9" i="3"/>
  <c r="AE2" i="3"/>
  <c r="AF3" i="3"/>
  <c r="AE10" i="3"/>
  <c r="AA3" i="2"/>
  <c r="Z2" i="2"/>
  <c r="Z10" i="2"/>
  <c r="Z9" i="2"/>
  <c r="AI2" i="15" l="1"/>
  <c r="AJ3" i="15"/>
  <c r="AI9" i="15"/>
  <c r="AI10" i="15"/>
  <c r="AF10" i="13"/>
  <c r="AG3" i="13"/>
  <c r="AF9" i="13"/>
  <c r="AF2" i="13"/>
  <c r="AF10" i="12"/>
  <c r="AG3" i="12"/>
  <c r="AF9" i="12"/>
  <c r="AF2" i="12"/>
  <c r="AF10" i="11"/>
  <c r="AG3" i="11"/>
  <c r="AF9" i="11"/>
  <c r="AF2" i="11"/>
  <c r="AF10" i="10"/>
  <c r="AG3" i="10"/>
  <c r="AF9" i="10"/>
  <c r="AF2" i="10"/>
  <c r="AF10" i="9"/>
  <c r="AG3" i="9"/>
  <c r="AF9" i="9"/>
  <c r="AF2" i="9"/>
  <c r="AF10" i="8"/>
  <c r="AG3" i="8"/>
  <c r="AF9" i="8"/>
  <c r="AF2" i="8"/>
  <c r="AF10" i="7"/>
  <c r="AG3" i="7"/>
  <c r="AF9" i="7"/>
  <c r="AF2" i="7"/>
  <c r="AF10" i="6"/>
  <c r="AG3" i="6"/>
  <c r="AF9" i="6"/>
  <c r="AF2" i="6"/>
  <c r="AF10" i="4"/>
  <c r="AG3" i="4"/>
  <c r="AF9" i="4"/>
  <c r="AF2" i="4"/>
  <c r="AF10" i="3"/>
  <c r="AG3" i="3"/>
  <c r="AF9" i="3"/>
  <c r="AF2" i="3"/>
  <c r="AB3" i="2"/>
  <c r="AA2" i="2"/>
  <c r="AA9" i="2"/>
  <c r="AA10" i="2"/>
  <c r="AK11" i="2"/>
  <c r="AJ9" i="15" l="1"/>
  <c r="AJ10" i="15"/>
  <c r="AG9" i="13"/>
  <c r="AG2" i="13"/>
  <c r="AG10" i="13"/>
  <c r="AH3" i="13"/>
  <c r="AG9" i="12"/>
  <c r="AG2" i="12"/>
  <c r="AG10" i="12"/>
  <c r="AH3" i="12"/>
  <c r="AG9" i="11"/>
  <c r="AG2" i="11"/>
  <c r="AG10" i="11"/>
  <c r="AH3" i="11"/>
  <c r="AG9" i="10"/>
  <c r="AG2" i="10"/>
  <c r="AG10" i="10"/>
  <c r="AH3" i="10"/>
  <c r="AG9" i="9"/>
  <c r="AG2" i="9"/>
  <c r="AG10" i="9"/>
  <c r="AH3" i="9"/>
  <c r="AG9" i="8"/>
  <c r="AG2" i="8"/>
  <c r="AG10" i="8"/>
  <c r="AH3" i="8"/>
  <c r="AG9" i="7"/>
  <c r="AG2" i="7"/>
  <c r="AG10" i="7"/>
  <c r="AH3" i="7"/>
  <c r="AG9" i="6"/>
  <c r="AG2" i="6"/>
  <c r="AG10" i="6"/>
  <c r="AH3" i="6"/>
  <c r="AG9" i="4"/>
  <c r="AG2" i="4"/>
  <c r="AG10" i="4"/>
  <c r="AH3" i="4"/>
  <c r="AG9" i="3"/>
  <c r="AG2" i="3"/>
  <c r="AG10" i="3"/>
  <c r="AH3" i="3"/>
  <c r="AC3" i="2"/>
  <c r="AB2" i="2"/>
  <c r="AB9" i="2"/>
  <c r="AB10" i="2"/>
  <c r="AH10" i="13" l="1"/>
  <c r="AI3" i="13"/>
  <c r="AH2" i="13"/>
  <c r="AH9" i="13"/>
  <c r="AH10" i="12"/>
  <c r="AI3" i="12"/>
  <c r="AH2" i="12"/>
  <c r="AH9" i="12"/>
  <c r="AH10" i="11"/>
  <c r="AI3" i="11"/>
  <c r="AH2" i="11"/>
  <c r="AH9" i="11"/>
  <c r="AH10" i="10"/>
  <c r="AI3" i="10"/>
  <c r="AH2" i="10"/>
  <c r="AH9" i="10"/>
  <c r="AH10" i="9"/>
  <c r="AI3" i="9"/>
  <c r="AH2" i="9"/>
  <c r="AH9" i="9"/>
  <c r="AH10" i="8"/>
  <c r="AI3" i="8"/>
  <c r="AH2" i="8"/>
  <c r="AH9" i="8"/>
  <c r="AH10" i="7"/>
  <c r="AI3" i="7"/>
  <c r="AH2" i="7"/>
  <c r="AH9" i="7"/>
  <c r="AH10" i="6"/>
  <c r="AI3" i="6"/>
  <c r="AH2" i="6"/>
  <c r="AH9" i="6"/>
  <c r="AH10" i="4"/>
  <c r="AI3" i="4"/>
  <c r="AH2" i="4"/>
  <c r="AH9" i="4"/>
  <c r="AH10" i="3"/>
  <c r="AI3" i="3"/>
  <c r="AH2" i="3"/>
  <c r="AH9" i="3"/>
  <c r="AD3" i="2"/>
  <c r="AC2" i="2"/>
  <c r="AC10" i="2"/>
  <c r="AC9" i="2"/>
  <c r="AI9" i="13" l="1"/>
  <c r="AI2" i="13"/>
  <c r="AJ3" i="13"/>
  <c r="AI10" i="13"/>
  <c r="AI9" i="12"/>
  <c r="AI2" i="12"/>
  <c r="AJ3" i="12"/>
  <c r="AI10" i="12"/>
  <c r="AI9" i="11"/>
  <c r="AI2" i="11"/>
  <c r="AJ3" i="11"/>
  <c r="AI10" i="11"/>
  <c r="AI9" i="10"/>
  <c r="AI2" i="10"/>
  <c r="AJ3" i="10"/>
  <c r="AI10" i="10"/>
  <c r="AI9" i="9"/>
  <c r="AI2" i="9"/>
  <c r="AJ3" i="9"/>
  <c r="AI10" i="9"/>
  <c r="AI9" i="8"/>
  <c r="AI2" i="8"/>
  <c r="AJ3" i="8"/>
  <c r="AI10" i="8"/>
  <c r="AI9" i="7"/>
  <c r="AI2" i="7"/>
  <c r="AJ3" i="7"/>
  <c r="AI10" i="7"/>
  <c r="AI9" i="6"/>
  <c r="AI2" i="6"/>
  <c r="AJ3" i="6"/>
  <c r="AI10" i="6"/>
  <c r="AI9" i="4"/>
  <c r="AI2" i="4"/>
  <c r="AJ3" i="4"/>
  <c r="AI10" i="4"/>
  <c r="AI9" i="3"/>
  <c r="AI2" i="3"/>
  <c r="AJ3" i="3"/>
  <c r="AI10" i="3"/>
  <c r="AE3" i="2"/>
  <c r="AD2" i="2"/>
  <c r="AD9" i="2"/>
  <c r="AD10" i="2"/>
  <c r="AJ10" i="13" l="1"/>
  <c r="AJ9" i="13"/>
  <c r="AJ10" i="12"/>
  <c r="AJ9" i="12"/>
  <c r="AJ10" i="11"/>
  <c r="AJ9" i="11"/>
  <c r="AJ10" i="10"/>
  <c r="AJ9" i="10"/>
  <c r="AJ10" i="9"/>
  <c r="AJ9" i="9"/>
  <c r="AJ10" i="8"/>
  <c r="AJ9" i="8"/>
  <c r="AJ10" i="7"/>
  <c r="AJ9" i="7"/>
  <c r="AJ10" i="6"/>
  <c r="AJ9" i="6"/>
  <c r="AJ10" i="4"/>
  <c r="AJ9" i="4"/>
  <c r="AJ10" i="3"/>
  <c r="AJ9" i="3"/>
  <c r="AF3" i="2"/>
  <c r="AE2" i="2"/>
  <c r="AE10" i="2"/>
  <c r="AE9" i="2"/>
  <c r="AG3" i="2" l="1"/>
  <c r="AF2" i="2"/>
  <c r="AF9" i="2"/>
  <c r="AF10" i="2"/>
  <c r="AH3" i="2" l="1"/>
  <c r="AG2" i="2"/>
  <c r="AG9" i="2"/>
  <c r="AG10" i="2"/>
  <c r="AH2" i="2" l="1"/>
  <c r="AH10" i="2"/>
  <c r="AH9" i="2"/>
  <c r="AI3" i="2"/>
  <c r="AI2" i="2" l="1"/>
  <c r="AI10" i="2"/>
  <c r="AI9" i="2"/>
  <c r="AJ3" i="2"/>
  <c r="AJ9" i="2" l="1"/>
  <c r="AJ10" i="2"/>
</calcChain>
</file>

<file path=xl/sharedStrings.xml><?xml version="1.0" encoding="utf-8"?>
<sst xmlns="http://schemas.openxmlformats.org/spreadsheetml/2006/main" count="737" uniqueCount="94">
  <si>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</si>
  <si>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</si>
  <si>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</si>
  <si>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</si>
  <si>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</si>
  <si>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</si>
  <si>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</si>
  <si>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</si>
  <si>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</si>
  <si>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</si>
  <si>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</si>
  <si>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</si>
  <si>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</si>
  <si>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</si>
  <si>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</si>
  <si>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</si>
  <si>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</si>
  <si>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</si>
  <si>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</si>
  <si>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</si>
  <si>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</si>
  <si>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</si>
  <si>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</si>
  <si>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</si>
  <si>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</si>
  <si>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</si>
  <si>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</si>
  <si>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</si>
  <si>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</si>
  <si>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</si>
  <si>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</si>
  <si>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</si>
  <si>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</si>
  <si>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</si>
  <si>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</si>
  <si>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</si>
  <si>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</si>
  <si>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</si>
  <si>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</si>
  <si>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</si>
  <si>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</si>
  <si>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</si>
  <si>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</si>
  <si>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</si>
  <si>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</si>
  <si>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</si>
  <si>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</si>
  <si>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</si>
  <si>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</si>
  <si>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</si>
  <si>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</si>
  <si>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</si>
  <si>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</si>
  <si>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</si>
  <si>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</si>
  <si>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</si>
  <si>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</si>
  <si>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</si>
  <si>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</si>
  <si>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</si>
  <si>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</si>
  <si>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</si>
  <si>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</si>
  <si>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</si>
  <si>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</si>
  <si>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</si>
  <si>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</si>
  <si>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</si>
  <si>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</si>
  <si>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</si>
  <si>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</si>
  <si>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</si>
  <si>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</si>
  <si>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</si>
  <si>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</si>
  <si>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</si>
  <si>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</si>
  <si>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Opérateur1</t>
  </si>
  <si>
    <t>Opérateur2</t>
  </si>
  <si>
    <t>Opérateur3</t>
  </si>
  <si>
    <t>Opérateur4</t>
  </si>
  <si>
    <t>Opérateur5</t>
  </si>
  <si>
    <t>Opérateur6</t>
  </si>
  <si>
    <t>Opérateur7</t>
  </si>
  <si>
    <t>Opérateur8</t>
  </si>
  <si>
    <t>Opérateur9</t>
  </si>
  <si>
    <t>Opérateur10</t>
  </si>
  <si>
    <t>Opérateur11</t>
  </si>
  <si>
    <t>Opérateur12</t>
  </si>
  <si>
    <t>Opérateur13</t>
  </si>
  <si>
    <t>Opérateur14</t>
  </si>
  <si>
    <t>Opérateur15</t>
  </si>
  <si>
    <t>Opérateur16</t>
  </si>
  <si>
    <t>Opérateur17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</si>
</sst>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0" fontId="0" fillId="0" borderId="5" xfId="0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9" xfId="0" applyBorder="1"/>
    <xf numFmtId="0" fontId="6" fillId="0" borderId="30" xfId="0" applyFont="1" applyBorder="1" applyAlignment="1">
      <alignment horizontal="center"/>
    </xf>
    <xf numFmtId="0" fontId="0" fillId="0" borderId="9" xfId="0" applyBorder="1"/>
    <xf numFmtId="0" fontId="0" fillId="0" borderId="6" xfId="0" applyBorder="1"/>
    <xf numFmtId="0" fontId="0" fillId="0" borderId="37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2" borderId="27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0" fillId="0" borderId="50" xfId="0" applyBorder="1"/>
    <xf numFmtId="0" fontId="6" fillId="0" borderId="52" xfId="0" applyFon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60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12" fillId="14" borderId="66" xfId="0" applyFont="1" applyFill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2" fillId="15" borderId="55" xfId="0" applyFont="1" applyFill="1" applyBorder="1" applyAlignment="1">
      <alignment horizontal="center"/>
    </xf>
    <xf numFmtId="0" fontId="12" fillId="14" borderId="68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164" fontId="0" fillId="0" borderId="66" xfId="0" applyNumberFormat="1" applyBorder="1" applyAlignment="1">
      <alignment horizontal="center"/>
    </xf>
    <xf numFmtId="0" fontId="6" fillId="0" borderId="65" xfId="0" applyFont="1" applyBorder="1" applyAlignment="1" applyProtection="1">
      <alignment horizontal="center"/>
      <protection locked="0"/>
    </xf>
    <xf numFmtId="0" fontId="6" fillId="0" borderId="70" xfId="0" applyFont="1" applyBorder="1" applyAlignment="1" applyProtection="1">
      <alignment horizontal="center"/>
      <protection locked="0"/>
    </xf>
    <xf numFmtId="0" fontId="6" fillId="0" borderId="71" xfId="0" applyFont="1" applyBorder="1" applyAlignment="1" applyProtection="1">
      <alignment horizontal="center"/>
      <protection locked="0"/>
    </xf>
    <xf numFmtId="0" fontId="6" fillId="18" borderId="73" xfId="0" applyFont="1" applyFill="1" applyBorder="1" applyAlignment="1">
      <alignment horizontal="center"/>
    </xf>
    <xf numFmtId="0" fontId="6" fillId="14" borderId="72" xfId="0" applyNumberFormat="1" applyFont="1" applyFill="1" applyBorder="1" applyAlignment="1">
      <alignment horizontal="center"/>
    </xf>
    <xf numFmtId="0" fontId="6" fillId="14" borderId="74" xfId="0" applyNumberFormat="1" applyFont="1" applyFill="1" applyBorder="1" applyAlignment="1">
      <alignment horizontal="center"/>
    </xf>
    <xf numFmtId="0" fontId="6" fillId="14" borderId="73" xfId="0" applyNumberFormat="1" applyFont="1" applyFill="1" applyBorder="1" applyAlignment="1">
      <alignment horizontal="center"/>
    </xf>
    <xf numFmtId="0" fontId="6" fillId="14" borderId="75" xfId="0" applyNumberFormat="1" applyFont="1" applyFill="1" applyBorder="1" applyAlignment="1">
      <alignment horizontal="center"/>
    </xf>
    <xf numFmtId="0" fontId="6" fillId="14" borderId="59" xfId="0" applyNumberFormat="1" applyFont="1" applyFill="1" applyBorder="1" applyAlignment="1">
      <alignment horizontal="center"/>
    </xf>
    <xf numFmtId="0" fontId="6" fillId="18" borderId="76" xfId="0" applyFont="1" applyFill="1" applyBorder="1" applyAlignment="1">
      <alignment horizontal="center"/>
    </xf>
    <xf numFmtId="0" fontId="13" fillId="21" borderId="53" xfId="0" applyFont="1" applyFill="1" applyBorder="1" applyAlignment="1">
      <alignment horizontal="center"/>
    </xf>
    <xf numFmtId="0" fontId="13" fillId="21" borderId="54" xfId="0" applyFont="1" applyFill="1" applyBorder="1" applyAlignment="1">
      <alignment horizontal="center"/>
    </xf>
    <xf numFmtId="0" fontId="13" fillId="21" borderId="69" xfId="0" applyFont="1" applyFill="1" applyBorder="1" applyAlignment="1">
      <alignment horizontal="center"/>
    </xf>
    <xf numFmtId="0" fontId="2" fillId="27" borderId="78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8" borderId="78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5" borderId="7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8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2" fillId="24" borderId="1" xfId="0" applyFont="1" applyFill="1" applyBorder="1" applyAlignment="1">
      <alignment horizontal="center"/>
    </xf>
    <xf numFmtId="0" fontId="0" fillId="0" borderId="0" xfId="0" applyFill="1" applyBorder="1"/>
    <xf numFmtId="0" fontId="0" fillId="29" borderId="39" xfId="0" applyFill="1" applyBorder="1"/>
    <xf numFmtId="0" fontId="0" fillId="29" borderId="0" xfId="0" applyFill="1"/>
    <xf numFmtId="0" fontId="0" fillId="29" borderId="77" xfId="0" applyFill="1" applyBorder="1"/>
    <xf numFmtId="0" fontId="0" fillId="29" borderId="0" xfId="0" applyFill="1" applyBorder="1"/>
    <xf numFmtId="0" fontId="0" fillId="29" borderId="0" xfId="0" applyFill="1" applyBorder="1" applyAlignment="1">
      <alignment horizontal="center"/>
    </xf>
    <xf numFmtId="0" fontId="0" fillId="29" borderId="0" xfId="0" applyFill="1" applyAlignment="1">
      <alignment horizontal="center"/>
    </xf>
    <xf numFmtId="0" fontId="0" fillId="29" borderId="43" xfId="0" applyFill="1" applyBorder="1"/>
    <xf numFmtId="0" fontId="0" fillId="29" borderId="44" xfId="0" applyFill="1" applyBorder="1"/>
    <xf numFmtId="0" fontId="0" fillId="30" borderId="0" xfId="0" applyFill="1" applyBorder="1"/>
    <xf numFmtId="0" fontId="0" fillId="30" borderId="0" xfId="0" applyFill="1"/>
    <xf numFmtId="0" fontId="0" fillId="30" borderId="39" xfId="0" applyFill="1" applyBorder="1"/>
    <xf numFmtId="0" fontId="0" fillId="30" borderId="40" xfId="0" applyFill="1" applyBorder="1"/>
    <xf numFmtId="0" fontId="8" fillId="30" borderId="43" xfId="0" applyFont="1" applyFill="1" applyBorder="1" applyAlignment="1"/>
    <xf numFmtId="0" fontId="0" fillId="30" borderId="0" xfId="0" applyFill="1" applyAlignment="1">
      <alignment horizontal="center"/>
    </xf>
    <xf numFmtId="0" fontId="7" fillId="30" borderId="0" xfId="0" applyFont="1" applyFill="1" applyBorder="1" applyAlignment="1">
      <alignment horizontal="center"/>
    </xf>
    <xf numFmtId="0" fontId="7" fillId="30" borderId="43" xfId="0" applyFont="1" applyFill="1" applyBorder="1" applyAlignment="1">
      <alignment horizontal="center"/>
    </xf>
    <xf numFmtId="0" fontId="0" fillId="0" borderId="44" xfId="0" applyFill="1" applyBorder="1"/>
    <xf numFmtId="0" fontId="0" fillId="0" borderId="40" xfId="0" applyFill="1" applyBorder="1"/>
    <xf numFmtId="0" fontId="7" fillId="29" borderId="0" xfId="0" applyFont="1" applyFill="1" applyBorder="1" applyAlignment="1"/>
    <xf numFmtId="0" fontId="0" fillId="29" borderId="40" xfId="0" applyFill="1" applyBorder="1"/>
    <xf numFmtId="0" fontId="2" fillId="30" borderId="0" xfId="0" applyFont="1" applyFill="1" applyAlignment="1">
      <alignment horizontal="center"/>
    </xf>
    <xf numFmtId="0" fontId="1" fillId="30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4" borderId="37" xfId="0" applyNumberFormat="1" applyFont="1" applyFill="1" applyBorder="1" applyAlignment="1">
      <alignment horizontal="center"/>
    </xf>
    <xf numFmtId="14" fontId="15" fillId="24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31" borderId="51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4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8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6" borderId="46" xfId="0" applyFont="1" applyFill="1" applyBorder="1" applyAlignment="1">
      <alignment horizontal="center"/>
    </xf>
    <xf numFmtId="0" fontId="0" fillId="0" borderId="89" xfId="0" applyBorder="1"/>
    <xf numFmtId="0" fontId="0" fillId="0" borderId="90" xfId="0" applyBorder="1"/>
    <xf numFmtId="0" fontId="6" fillId="23" borderId="51" xfId="0" applyFont="1" applyFill="1" applyBorder="1" applyAlignment="1">
      <alignment horizontal="center"/>
    </xf>
    <xf numFmtId="0" fontId="6" fillId="25" borderId="91" xfId="0" applyFont="1" applyFill="1" applyBorder="1" applyAlignment="1">
      <alignment horizontal="center"/>
    </xf>
    <xf numFmtId="0" fontId="6" fillId="27" borderId="92" xfId="0" applyFont="1" applyFill="1" applyBorder="1" applyAlignment="1">
      <alignment horizontal="center"/>
    </xf>
    <xf numFmtId="0" fontId="2" fillId="5" borderId="93" xfId="0" applyFont="1" applyFill="1" applyBorder="1" applyAlignment="1">
      <alignment horizontal="center"/>
    </xf>
    <xf numFmtId="0" fontId="2" fillId="5" borderId="94" xfId="0" applyFont="1" applyFill="1" applyBorder="1" applyAlignment="1">
      <alignment horizontal="center"/>
    </xf>
    <xf numFmtId="0" fontId="2" fillId="5" borderId="95" xfId="0" applyFont="1" applyFill="1" applyBorder="1" applyAlignment="1">
      <alignment horizontal="center"/>
    </xf>
    <xf numFmtId="0" fontId="2" fillId="5" borderId="96" xfId="0" applyFont="1" applyFill="1" applyBorder="1" applyAlignment="1">
      <alignment horizontal="center"/>
    </xf>
    <xf numFmtId="0" fontId="2" fillId="5" borderId="97" xfId="0" applyFont="1" applyFill="1" applyBorder="1" applyAlignment="1">
      <alignment horizontal="center"/>
    </xf>
    <xf numFmtId="0" fontId="2" fillId="5" borderId="98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8" borderId="32" xfId="0" applyFont="1" applyFill="1" applyBorder="1" applyAlignment="1"/>
    <xf numFmtId="0" fontId="2" fillId="7" borderId="19" xfId="0" applyFont="1" applyFill="1" applyBorder="1" applyAlignment="1"/>
    <xf numFmtId="0" fontId="2" fillId="17" borderId="2" xfId="0" applyFont="1" applyFill="1" applyBorder="1" applyAlignment="1"/>
    <xf numFmtId="0" fontId="2" fillId="10" borderId="2" xfId="0" applyFont="1" applyFill="1" applyBorder="1" applyAlignment="1"/>
    <xf numFmtId="0" fontId="2" fillId="31" borderId="2" xfId="0" applyFont="1" applyFill="1" applyBorder="1" applyAlignment="1"/>
    <xf numFmtId="0" fontId="1" fillId="6" borderId="15" xfId="0" applyFont="1" applyFill="1" applyBorder="1" applyAlignment="1"/>
    <xf numFmtId="0" fontId="8" fillId="12" borderId="15" xfId="0" applyFont="1" applyFill="1" applyBorder="1" applyAlignment="1"/>
    <xf numFmtId="0" fontId="7" fillId="29" borderId="41" xfId="0" applyFont="1" applyFill="1" applyBorder="1" applyAlignment="1"/>
    <xf numFmtId="0" fontId="0" fillId="29" borderId="41" xfId="0" applyFill="1" applyBorder="1"/>
    <xf numFmtId="0" fontId="0" fillId="29" borderId="39" xfId="0" applyFill="1" applyBorder="1" applyAlignment="1">
      <alignment horizontal="center"/>
    </xf>
    <xf numFmtId="0" fontId="0" fillId="29" borderId="29" xfId="0" applyFill="1" applyBorder="1"/>
    <xf numFmtId="0" fontId="0" fillId="20" borderId="100" xfId="0" applyFill="1" applyBorder="1" applyAlignment="1"/>
    <xf numFmtId="0" fontId="2" fillId="27" borderId="78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7" fillId="29" borderId="0" xfId="0" applyFont="1" applyFill="1" applyBorder="1" applyAlignment="1">
      <alignment horizontal="center"/>
    </xf>
    <xf numFmtId="0" fontId="11" fillId="29" borderId="0" xfId="0" applyFont="1" applyFill="1" applyBorder="1" applyAlignment="1"/>
    <xf numFmtId="0" fontId="11" fillId="28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11" fillId="28" borderId="39" xfId="0" applyFont="1" applyFill="1" applyBorder="1" applyAlignment="1">
      <alignment horizontal="center"/>
    </xf>
    <xf numFmtId="0" fontId="11" fillId="28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5" borderId="38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7" fillId="7" borderId="38" xfId="0" applyFont="1" applyFill="1" applyBorder="1" applyAlignment="1"/>
    <xf numFmtId="0" fontId="7" fillId="7" borderId="39" xfId="0" applyFont="1" applyFill="1" applyBorder="1" applyAlignment="1"/>
    <xf numFmtId="0" fontId="7" fillId="7" borderId="21" xfId="0" applyFont="1" applyFill="1" applyBorder="1" applyAlignment="1"/>
    <xf numFmtId="0" fontId="7" fillId="17" borderId="40" xfId="0" applyFont="1" applyFill="1" applyBorder="1" applyAlignment="1"/>
    <xf numFmtId="0" fontId="7" fillId="17" borderId="22" xfId="0" applyFont="1" applyFill="1" applyBorder="1" applyAlignment="1"/>
    <xf numFmtId="0" fontId="8" fillId="6" borderId="47" xfId="0" applyFont="1" applyFill="1" applyBorder="1" applyAlignment="1"/>
    <xf numFmtId="0" fontId="8" fillId="6" borderId="6" xfId="0" applyFont="1" applyFill="1" applyBorder="1" applyAlignment="1"/>
    <xf numFmtId="0" fontId="8" fillId="6" borderId="9" xfId="0" applyFont="1" applyFill="1" applyBorder="1" applyAlignment="1"/>
    <xf numFmtId="0" fontId="7" fillId="10" borderId="48" xfId="0" applyFont="1" applyFill="1" applyBorder="1" applyAlignment="1"/>
    <xf numFmtId="0" fontId="7" fillId="10" borderId="40" xfId="0" applyFont="1" applyFill="1" applyBorder="1" applyAlignment="1"/>
    <xf numFmtId="0" fontId="7" fillId="10" borderId="22" xfId="0" applyFont="1" applyFill="1" applyBorder="1" applyAlignment="1"/>
    <xf numFmtId="0" fontId="7" fillId="8" borderId="45" xfId="0" applyFont="1" applyFill="1" applyBorder="1" applyAlignment="1"/>
    <xf numFmtId="0" fontId="7" fillId="8" borderId="41" xfId="0" applyFont="1" applyFill="1" applyBorder="1" applyAlignment="1"/>
    <xf numFmtId="0" fontId="7" fillId="8" borderId="34" xfId="0" applyFont="1" applyFill="1" applyBorder="1" applyAlignment="1"/>
    <xf numFmtId="0" fontId="0" fillId="20" borderId="45" xfId="0" applyFill="1" applyBorder="1" applyAlignment="1"/>
    <xf numFmtId="0" fontId="0" fillId="20" borderId="41" xfId="0" applyFill="1" applyBorder="1" applyAlignment="1"/>
    <xf numFmtId="0" fontId="0" fillId="20" borderId="34" xfId="0" applyFill="1" applyBorder="1" applyAlignment="1"/>
    <xf numFmtId="0" fontId="7" fillId="31" borderId="40" xfId="0" applyFont="1" applyFill="1" applyBorder="1" applyAlignment="1"/>
    <xf numFmtId="0" fontId="7" fillId="31" borderId="22" xfId="0" applyFont="1" applyFill="1" applyBorder="1" applyAlignment="1"/>
    <xf numFmtId="0" fontId="8" fillId="12" borderId="6" xfId="0" applyFont="1" applyFill="1" applyBorder="1" applyAlignment="1"/>
    <xf numFmtId="0" fontId="8" fillId="12" borderId="9" xfId="0" applyFont="1" applyFill="1" applyBorder="1" applyAlignment="1"/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6" fillId="15" borderId="63" xfId="0" applyFont="1" applyFill="1" applyBorder="1" applyAlignment="1">
      <alignment horizontal="center"/>
    </xf>
    <xf numFmtId="0" fontId="6" fillId="15" borderId="64" xfId="0" applyFont="1" applyFill="1" applyBorder="1" applyAlignment="1">
      <alignment horizontal="center"/>
    </xf>
    <xf numFmtId="0" fontId="6" fillId="15" borderId="58" xfId="0" applyFont="1" applyFill="1" applyBorder="1" applyAlignment="1">
      <alignment horizontal="center"/>
    </xf>
    <xf numFmtId="0" fontId="7" fillId="30" borderId="0" xfId="0" applyFont="1" applyFill="1" applyAlignment="1">
      <alignment horizontal="center"/>
    </xf>
    <xf numFmtId="0" fontId="11" fillId="3" borderId="79" xfId="0" applyFont="1" applyFill="1" applyBorder="1" applyAlignment="1">
      <alignment horizontal="center"/>
    </xf>
    <xf numFmtId="0" fontId="11" fillId="3" borderId="77" xfId="0" applyFont="1" applyFill="1" applyBorder="1" applyAlignment="1">
      <alignment horizontal="center"/>
    </xf>
    <xf numFmtId="0" fontId="11" fillId="3" borderId="52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01" xfId="0" applyFont="1" applyBorder="1" applyAlignment="1">
      <alignment horizontal="center"/>
    </xf>
  </cellXfs>
  <cellStyles count="1">
    <cellStyle name="Normal" xfId="0" builtinId="0"/>
  </cellStyles>
  <dxfs count="308"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  <color rgb="FFCCFFCC"/>
      <color rgb="FFCCECFF"/>
      <color rgb="FFCCFFFF"/>
      <color rgb="FFFFCCFF"/>
      <color rgb="FFFF00FF"/>
      <color rgb="FFFF0000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B20" totalsRowShown="0" headerRowDxfId="307" dataDxfId="305" headerRowBorderDxfId="306">
  <autoFilter ref="B3:B20"/>
  <tableColumns count="1">
    <tableColumn id="1" name="EFFECTIF" dataDxfId="30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303" headerRowBorderDxfId="302">
  <autoFilter ref="D22:E35"/>
  <tableColumns count="2">
    <tableColumn id="1" name="Date" dataDxfId="301"/>
    <tableColumn id="2" name="Jours Fériés" dataDxfId="30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X40"/>
  <sheetViews>
    <sheetView showZeros="0" tabSelected="1" workbookViewId="0">
      <selection activeCell="B14" sqref="B14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3" width="6.7109375" customWidth="1"/>
  </cols>
  <sheetData>
    <row r="1" spans="1:24" ht="15.75" thickBot="1" x14ac:dyDescent="0.3">
      <c r="J1" s="4"/>
      <c r="P1" s="170"/>
      <c r="Q1" s="171"/>
      <c r="R1" s="26"/>
    </row>
    <row r="2" spans="1:24" ht="15.75" thickBot="1" x14ac:dyDescent="0.3">
      <c r="H2" s="209" t="s">
        <v>75</v>
      </c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1"/>
    </row>
    <row r="3" spans="1:24" ht="15.75" thickBot="1" x14ac:dyDescent="0.3">
      <c r="A3" s="3"/>
      <c r="B3" s="39" t="s">
        <v>0</v>
      </c>
      <c r="C3" s="25"/>
      <c r="D3" s="53" t="s">
        <v>13</v>
      </c>
      <c r="E3" s="52">
        <v>43252</v>
      </c>
      <c r="F3" s="6"/>
      <c r="G3" s="25"/>
      <c r="H3" s="28" t="s">
        <v>22</v>
      </c>
      <c r="I3" s="29" t="s">
        <v>21</v>
      </c>
      <c r="J3" s="161" t="s">
        <v>20</v>
      </c>
      <c r="K3" s="162" t="s">
        <v>27</v>
      </c>
      <c r="L3" s="76" t="s">
        <v>43</v>
      </c>
      <c r="M3" s="163" t="s">
        <v>26</v>
      </c>
      <c r="N3" s="30" t="s">
        <v>23</v>
      </c>
      <c r="O3" s="164" t="s">
        <v>48</v>
      </c>
      <c r="P3" s="173" t="s">
        <v>42</v>
      </c>
      <c r="Q3" s="174" t="s">
        <v>50</v>
      </c>
      <c r="R3" s="172" t="s">
        <v>51</v>
      </c>
      <c r="S3" s="165" t="s">
        <v>60</v>
      </c>
      <c r="T3" s="166" t="s">
        <v>58</v>
      </c>
      <c r="U3" s="167" t="s">
        <v>54</v>
      </c>
      <c r="V3" s="168" t="s">
        <v>57</v>
      </c>
      <c r="W3" s="169" t="s">
        <v>61</v>
      </c>
      <c r="X3" s="27"/>
    </row>
    <row r="4" spans="1:24" ht="15.75" thickBot="1" x14ac:dyDescent="0.3">
      <c r="A4" s="3"/>
      <c r="B4" s="37" t="s">
        <v>77</v>
      </c>
      <c r="C4" s="31"/>
      <c r="D4" s="31"/>
      <c r="E4" s="32"/>
      <c r="F4" s="32"/>
      <c r="G4" s="31"/>
      <c r="H4" s="152">
        <f>IF(B4="","",Juin!C11+'Juillet '!C11+'Août '!C11+Septembre!C11+'Octobre '!C11+'Novembre '!C11+'Décembre '!C11+'Janvier '!C11+Février!C11+'Mars '!C11+'Avril '!C11+'Mai '!C11)</f>
        <v>0</v>
      </c>
      <c r="I4" s="153">
        <f>IF(B4="","",Juin!D11+'Juillet '!D11+'Août '!D11+Septembre!D11+'Octobre '!D11+'Novembre '!D11+'Décembre '!D11+'Janvier '!D11+Février!D11+'Mars '!D11+'Avril '!D11+'Mai '!D11)</f>
        <v>0</v>
      </c>
      <c r="J4" s="153">
        <f>IF(B4="","",Juin!E11+'Juillet '!E11+'Août '!E11+Septembre!E11+'Octobre '!E11+'Novembre '!E11+'Décembre '!E11+'Janvier '!E11+Février!E11+'Mars '!E11+'Avril '!E11+'Mai '!E11)</f>
        <v>0</v>
      </c>
      <c r="K4" s="153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53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53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54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75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12</v>
      </c>
      <c r="P4" s="153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10</v>
      </c>
      <c r="Q4" s="153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11</v>
      </c>
      <c r="R4" s="176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9</v>
      </c>
      <c r="S4" s="153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53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53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8</v>
      </c>
      <c r="V4" s="153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8</v>
      </c>
      <c r="W4" s="154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</row>
    <row r="5" spans="1:24" ht="15.75" thickBot="1" x14ac:dyDescent="0.3">
      <c r="A5" s="3"/>
      <c r="B5" s="297" t="s">
        <v>78</v>
      </c>
      <c r="D5" s="49" t="s">
        <v>16</v>
      </c>
      <c r="E5" s="50" t="s">
        <v>14</v>
      </c>
      <c r="F5" s="51" t="s">
        <v>15</v>
      </c>
      <c r="H5" s="155">
        <f>IF(B5="","",Juin!C12+'Juillet '!C12+'Août '!C12+Septembre!C12+'Octobre '!C12+'Novembre '!C12+'Décembre '!C12+'Janvier '!C12+Février!C12+'Mars '!C12+'Avril '!C12+'Mai '!C12)</f>
        <v>0</v>
      </c>
      <c r="I5" s="156">
        <f>IF(B5="","",Juin!D12+'Juillet '!D12+'Août '!D12+Septembre!D12+'Octobre '!D12+'Novembre '!D12+'Décembre '!D12+'Janvier '!D12+Février!D12+'Mars '!D12+'Avril '!D12+'Mai '!D12)</f>
        <v>0</v>
      </c>
      <c r="J5" s="156">
        <f>IF(B5="","",Juin!E12+'Juillet '!E12+'Août '!E12+Septembre!E12+'Octobre '!E12+'Novembre '!E12+'Décembre '!E12+'Janvier '!E12+Février!E12+'Mars '!E12+'Avril '!E12+'Mai '!E12)</f>
        <v>0</v>
      </c>
      <c r="K5" s="156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56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56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57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78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0</v>
      </c>
      <c r="P5" s="156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0</v>
      </c>
      <c r="Q5" s="156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0</v>
      </c>
      <c r="R5" s="177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0</v>
      </c>
      <c r="S5" s="156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56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56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0</v>
      </c>
      <c r="V5" s="156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0</v>
      </c>
      <c r="W5" s="157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27"/>
    </row>
    <row r="6" spans="1:24" x14ac:dyDescent="0.25">
      <c r="A6" s="3"/>
      <c r="B6" s="297" t="s">
        <v>79</v>
      </c>
      <c r="C6" s="33"/>
      <c r="D6" s="46" t="s">
        <v>6</v>
      </c>
      <c r="E6" s="47">
        <v>43252</v>
      </c>
      <c r="F6" s="48">
        <f>EOMONTH(E6,0)</f>
        <v>43281</v>
      </c>
      <c r="G6" s="31"/>
      <c r="H6" s="155">
        <f>IF(B6="","",Juin!C13+'Juillet '!C13+'Août '!C13+Septembre!C13+'Octobre '!C13+'Novembre '!C13+'Décembre '!C13+'Janvier '!C13+Février!C13+'Mars '!C13+'Avril '!C13+'Mai '!C13)</f>
        <v>0</v>
      </c>
      <c r="I6" s="156">
        <f>IF(B6="","",Juin!D13+'Juillet '!D13+'Août '!D13+Septembre!D13+'Octobre '!D13+'Novembre '!D13+'Décembre '!D13+'Janvier '!D13+Février!D13+'Mars '!D13+'Avril '!D13+'Mai '!D13)</f>
        <v>0</v>
      </c>
      <c r="J6" s="156">
        <f>IF(B6="","",Juin!E13+'Juillet '!E13+'Août '!E13+Septembre!E13+'Octobre '!E13+'Novembre '!E13+'Décembre '!E13+'Janvier '!E13+Février!E13+'Mars '!E13+'Avril '!E13+'Mai '!E13)</f>
        <v>0</v>
      </c>
      <c r="K6" s="156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>0</v>
      </c>
      <c r="L6" s="156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>0</v>
      </c>
      <c r="M6" s="156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>0</v>
      </c>
      <c r="N6" s="157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>0</v>
      </c>
      <c r="O6" s="178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>0</v>
      </c>
      <c r="P6" s="156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>0</v>
      </c>
      <c r="Q6" s="156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>0</v>
      </c>
      <c r="R6" s="177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>0</v>
      </c>
      <c r="S6" s="156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>0</v>
      </c>
      <c r="T6" s="156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>0</v>
      </c>
      <c r="U6" s="156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>0</v>
      </c>
      <c r="V6" s="156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>0</v>
      </c>
      <c r="W6" s="157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>0</v>
      </c>
    </row>
    <row r="7" spans="1:24" x14ac:dyDescent="0.25">
      <c r="A7" s="3"/>
      <c r="B7" s="38" t="s">
        <v>80</v>
      </c>
      <c r="C7" s="3"/>
      <c r="D7" s="12" t="s">
        <v>7</v>
      </c>
      <c r="E7" s="15">
        <f>EDATE(E6,1)</f>
        <v>43282</v>
      </c>
      <c r="F7" s="16">
        <f>EOMONTH(E7,0)</f>
        <v>43312</v>
      </c>
      <c r="H7" s="155">
        <f>IF(B7="","",Juin!C14+'Juillet '!C14+'Août '!C14+Septembre!C14+'Octobre '!C14+'Novembre '!C14+'Décembre '!C14+'Janvier '!C14+Février!C14+'Mars '!C14+'Avril '!C14+'Mai '!C14)</f>
        <v>0</v>
      </c>
      <c r="I7" s="156">
        <f>IF(B7="","",Juin!D14+'Juillet '!D14+'Août '!D14+Septembre!D14+'Octobre '!D14+'Novembre '!D14+'Décembre '!D14+'Janvier '!D14+Février!D14+'Mars '!D14+'Avril '!D14+'Mai '!D14)</f>
        <v>0</v>
      </c>
      <c r="J7" s="156">
        <f>IF(B7="","",Juin!E14+'Juillet '!E14+'Août '!E14+Septembre!E14+'Octobre '!E14+'Novembre '!E14+'Décembre '!E14+'Janvier '!E14+Février!E14+'Mars '!E14+'Avril '!E14+'Mai '!E14)</f>
        <v>0</v>
      </c>
      <c r="K7" s="156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56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56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57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78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0</v>
      </c>
      <c r="P7" s="156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0</v>
      </c>
      <c r="Q7" s="156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0</v>
      </c>
      <c r="R7" s="177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0</v>
      </c>
      <c r="S7" s="156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56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56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0</v>
      </c>
      <c r="V7" s="156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0</v>
      </c>
      <c r="W7" s="157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</row>
    <row r="8" spans="1:24" x14ac:dyDescent="0.25">
      <c r="A8" s="3"/>
      <c r="B8" s="297" t="s">
        <v>81</v>
      </c>
      <c r="C8" s="33"/>
      <c r="D8" s="43" t="s">
        <v>8</v>
      </c>
      <c r="E8" s="44">
        <f t="shared" ref="E8:E17" si="0">EDATE(E7,1)</f>
        <v>43313</v>
      </c>
      <c r="F8" s="45">
        <f t="shared" ref="F8:F17" si="1">EOMONTH(E8,0)</f>
        <v>43343</v>
      </c>
      <c r="G8" s="31"/>
      <c r="H8" s="155">
        <f>IF(B8="","",Juin!C15+'Juillet '!C15+'Août '!C15+Septembre!C15+'Octobre '!C15+'Novembre '!C15+'Décembre '!C15+'Janvier '!C15+Février!C15+'Mars '!C15+'Avril '!C15+'Mai '!C15)</f>
        <v>0</v>
      </c>
      <c r="I8" s="156">
        <f>IF(B8="","",Juin!D15+'Juillet '!D15+'Août '!D15+Septembre!D15+'Octobre '!D15+'Novembre '!D15+'Décembre '!D15+'Janvier '!D15+Février!D15+'Mars '!D15+'Avril '!D15+'Mai '!D15)</f>
        <v>0</v>
      </c>
      <c r="J8" s="156">
        <f>IF(B8="","",Juin!E15+'Juillet '!E15+'Août '!E15+Septembre!E15+'Octobre '!E15+'Novembre '!E15+'Décembre '!E15+'Janvier '!E15+Février!E15+'Mars '!E15+'Avril '!E15+'Mai '!E15)</f>
        <v>0</v>
      </c>
      <c r="K8" s="156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56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56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57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78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0</v>
      </c>
      <c r="P8" s="156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0</v>
      </c>
      <c r="Q8" s="156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0</v>
      </c>
      <c r="R8" s="177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0</v>
      </c>
      <c r="S8" s="156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56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56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0</v>
      </c>
      <c r="V8" s="156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0</v>
      </c>
      <c r="W8" s="157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</row>
    <row r="9" spans="1:24" x14ac:dyDescent="0.25">
      <c r="A9" s="3"/>
      <c r="B9" s="297" t="s">
        <v>82</v>
      </c>
      <c r="C9" s="3"/>
      <c r="D9" s="12" t="s">
        <v>9</v>
      </c>
      <c r="E9" s="15">
        <f t="shared" si="0"/>
        <v>43344</v>
      </c>
      <c r="F9" s="16">
        <f t="shared" si="1"/>
        <v>43373</v>
      </c>
      <c r="H9" s="155">
        <f>IF(B9="","",Juin!C16+'Juillet '!C16+'Août '!C16+Septembre!C16+'Octobre '!C16+'Novembre '!C16+'Décembre '!C16+'Janvier '!C16+Février!C16+'Mars '!C16+'Avril '!C16+'Mai '!C16)</f>
        <v>0</v>
      </c>
      <c r="I9" s="156">
        <f>IF(B9="","",Juin!D16+'Juillet '!D16+'Août '!D16+Septembre!D16+'Octobre '!D16+'Novembre '!D16+'Décembre '!D16+'Janvier '!D16+Février!D16+'Mars '!D16+'Avril '!D16+'Mai '!D16)</f>
        <v>0</v>
      </c>
      <c r="J9" s="156">
        <f>IF(B9="","",Juin!E16+'Juillet '!E16+'Août '!E16+Septembre!E16+'Octobre '!E16+'Novembre '!E16+'Décembre '!E16+'Janvier '!E16+Février!E16+'Mars '!E16+'Avril '!E16+'Mai '!E16)</f>
        <v>0</v>
      </c>
      <c r="K9" s="156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56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56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57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78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0</v>
      </c>
      <c r="P9" s="156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0</v>
      </c>
      <c r="Q9" s="156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0</v>
      </c>
      <c r="R9" s="177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0</v>
      </c>
      <c r="S9" s="156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56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56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0</v>
      </c>
      <c r="V9" s="156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0</v>
      </c>
      <c r="W9" s="157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</row>
    <row r="10" spans="1:24" x14ac:dyDescent="0.25">
      <c r="A10" s="3"/>
      <c r="B10" s="297" t="s">
        <v>83</v>
      </c>
      <c r="C10" s="33"/>
      <c r="D10" s="43" t="s">
        <v>10</v>
      </c>
      <c r="E10" s="44">
        <f t="shared" si="0"/>
        <v>43374</v>
      </c>
      <c r="F10" s="45">
        <f t="shared" si="1"/>
        <v>43404</v>
      </c>
      <c r="G10" s="31"/>
      <c r="H10" s="155">
        <f>IF(B10="","",Juin!C17+'Juillet '!C17+'Août '!C17+Septembre!C17+'Octobre '!C17+'Novembre '!C17+'Décembre '!C17+'Janvier '!C17+Février!C17+'Mars '!C17+'Avril '!C17+'Mai '!C17)</f>
        <v>0</v>
      </c>
      <c r="I10" s="156">
        <f>IF(B10="","",Juin!D17+'Juillet '!D17+'Août '!D17+Septembre!D17+'Octobre '!D17+'Novembre '!D17+'Décembre '!D17+'Janvier '!D17+Février!D17+'Mars '!D17+'Avril '!D17+'Mai '!D17)</f>
        <v>0</v>
      </c>
      <c r="J10" s="156">
        <f>IF(B10="","",Juin!E17+'Juillet '!E17+'Août '!E17+Septembre!E17+'Octobre '!E17+'Novembre '!E17+'Décembre '!E17+'Janvier '!E17+Février!E17+'Mars '!E17+'Avril '!E17+'Mai '!E17)</f>
        <v>0</v>
      </c>
      <c r="K10" s="156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56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56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57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78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0</v>
      </c>
      <c r="P10" s="156">
        <f>IF(B10="","",COUNTIF(Juin!F17:AJ17,"GA")+COUNTIF('Juillet '!F17:AJ17,"GA")+(COUNTIF('Août '!F17:AJ17,"GA")+COUNTIF(Septembre!F17:AJ17,"GA")+(COUNTIF('Octobre '!F17:AJ17,"GA")+COUNTIF('Novembre '!F17:AJ17,"GA")+COUNTIF('Décembre '!F17:AJ17,"GA")+COUNTIF('Janvier '!F17:AJ17,"GA")+(COUNTIF(Février!F17:AJ17,"GA")+COUNTIF('Mars '!F17:AJ17,"GA")+(COUNTIF('Avril '!F17:AJ17,"GA")+COUNTIF('Mai '!F17:AJ17,"GA"))))))</f>
        <v>0</v>
      </c>
      <c r="Q10" s="156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0</v>
      </c>
      <c r="R10" s="177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0</v>
      </c>
      <c r="S10" s="156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56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56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0</v>
      </c>
      <c r="V10" s="156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0</v>
      </c>
      <c r="W10" s="157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27"/>
    </row>
    <row r="11" spans="1:24" x14ac:dyDescent="0.25">
      <c r="A11" s="3"/>
      <c r="B11" s="297" t="s">
        <v>84</v>
      </c>
      <c r="C11" s="3"/>
      <c r="D11" s="13" t="s">
        <v>11</v>
      </c>
      <c r="E11" s="17">
        <f t="shared" si="0"/>
        <v>43405</v>
      </c>
      <c r="F11" s="18">
        <f t="shared" si="1"/>
        <v>43434</v>
      </c>
      <c r="H11" s="155">
        <f>IF(B11="","",Juin!C18+'Juillet '!C18+'Août '!C18+Septembre!C18+'Octobre '!C18+'Novembre '!C18+'Décembre '!C18+'Janvier '!C18+Février!C18+'Mars '!C18+'Avril '!C18+'Mai '!C18)</f>
        <v>0</v>
      </c>
      <c r="I11" s="156">
        <f>IF(B11="","",Juin!D18+'Juillet '!D18+'Août '!D18+Septembre!D18+'Octobre '!D18+'Novembre '!D18+'Décembre '!D18+'Janvier '!D18+Février!D18+'Mars '!D18+'Avril '!D18+'Mai '!D18)</f>
        <v>0</v>
      </c>
      <c r="J11" s="156">
        <f>IF(B11="","",Juin!E18+'Juillet '!E18+'Août '!E18+Septembre!E18+'Octobre '!E18+'Novembre '!E18+'Décembre '!E18+'Janvier '!E18+Février!E18+'Mars '!E18+'Avril '!E18+'Mai '!E18)</f>
        <v>0</v>
      </c>
      <c r="K11" s="156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56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56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57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78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0</v>
      </c>
      <c r="P11" s="156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0</v>
      </c>
      <c r="Q11" s="156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0</v>
      </c>
      <c r="R11" s="177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0</v>
      </c>
      <c r="S11" s="156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56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56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0</v>
      </c>
      <c r="V11" s="156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0</v>
      </c>
      <c r="W11" s="157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</row>
    <row r="12" spans="1:24" x14ac:dyDescent="0.25">
      <c r="A12" s="3"/>
      <c r="B12" s="297" t="s">
        <v>85</v>
      </c>
      <c r="C12" s="33"/>
      <c r="D12" s="43" t="s">
        <v>12</v>
      </c>
      <c r="E12" s="44">
        <f t="shared" si="0"/>
        <v>43435</v>
      </c>
      <c r="F12" s="45">
        <f t="shared" si="1"/>
        <v>43465</v>
      </c>
      <c r="G12" s="31"/>
      <c r="H12" s="155">
        <f>IF(B12="","",Juin!C19+'Juillet '!C19+'Août '!C19+Septembre!C19+'Octobre '!C19+'Novembre '!C19+'Décembre '!C19+'Janvier '!C19+Février!C19+'Mars '!C19+'Avril '!C19+'Mai '!C19)</f>
        <v>0</v>
      </c>
      <c r="I12" s="156">
        <f>IF(B12="","",Juin!D19+'Juillet '!D19+'Août '!D19+Septembre!D19+'Octobre '!D19+'Novembre '!D19+'Décembre '!D19+'Janvier '!D19+Février!D19+'Mars '!D19+'Avril '!D19+'Mai '!D19)</f>
        <v>0</v>
      </c>
      <c r="J12" s="156">
        <f>IF(B12="","",Juin!E19+'Juillet '!E19+'Août '!E19+Septembre!E19+'Octobre '!E19+'Novembre '!E19+'Décembre '!E19+'Janvier '!E19+Février!E19+'Mars '!E19+'Avril '!E19+'Mai '!E19)</f>
        <v>0</v>
      </c>
      <c r="K12" s="156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56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56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57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78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0</v>
      </c>
      <c r="P12" s="156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0</v>
      </c>
      <c r="Q12" s="156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0</v>
      </c>
      <c r="R12" s="177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0</v>
      </c>
      <c r="S12" s="156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56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56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0</v>
      </c>
      <c r="V12" s="156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0</v>
      </c>
      <c r="W12" s="157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</row>
    <row r="13" spans="1:24" x14ac:dyDescent="0.25">
      <c r="A13" s="3"/>
      <c r="B13" s="38" t="s">
        <v>86</v>
      </c>
      <c r="C13" s="3"/>
      <c r="D13" s="12" t="s">
        <v>1</v>
      </c>
      <c r="E13" s="15">
        <f t="shared" si="0"/>
        <v>43466</v>
      </c>
      <c r="F13" s="16">
        <f t="shared" si="1"/>
        <v>43496</v>
      </c>
      <c r="H13" s="155">
        <f>IF(B13="","",Juin!C20+'Juillet '!C20+'Août '!C20+Septembre!C20+'Octobre '!C20+'Novembre '!C20+'Décembre '!C20+'Janvier '!C20+Février!C20+'Mars '!C20+'Avril '!C20+'Mai '!C20)</f>
        <v>0</v>
      </c>
      <c r="I13" s="156">
        <f>IF(B13="","",Juin!D20+'Juillet '!D20+'Août '!D20+Septembre!D20+'Octobre '!D20+'Novembre '!D20+'Décembre '!D20+'Janvier '!D20+Février!D20+'Mars '!D20+'Avril '!D20+'Mai '!D20)</f>
        <v>0</v>
      </c>
      <c r="J13" s="156">
        <f>IF(B13="","",Juin!E20+'Juillet '!E20+'Août '!E20+Septembre!E20+'Octobre '!E20+'Novembre '!E20+'Décembre '!E20+'Janvier '!E20+Février!E20+'Mars '!E20+'Avril '!E20+'Mai '!E20)</f>
        <v>0</v>
      </c>
      <c r="K13" s="156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>0</v>
      </c>
      <c r="L13" s="156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>0</v>
      </c>
      <c r="M13" s="156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>0</v>
      </c>
      <c r="N13" s="157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>0</v>
      </c>
      <c r="O13" s="178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>0</v>
      </c>
      <c r="P13" s="156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>0</v>
      </c>
      <c r="Q13" s="156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>0</v>
      </c>
      <c r="R13" s="177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>0</v>
      </c>
      <c r="S13" s="156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>0</v>
      </c>
      <c r="T13" s="156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>0</v>
      </c>
      <c r="U13" s="156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>0</v>
      </c>
      <c r="V13" s="156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>0</v>
      </c>
      <c r="W13" s="157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>0</v>
      </c>
    </row>
    <row r="14" spans="1:24" x14ac:dyDescent="0.25">
      <c r="A14" s="3"/>
      <c r="B14" s="297" t="s">
        <v>87</v>
      </c>
      <c r="C14" s="33"/>
      <c r="D14" s="43" t="s">
        <v>2</v>
      </c>
      <c r="E14" s="44">
        <f t="shared" si="0"/>
        <v>43497</v>
      </c>
      <c r="F14" s="45">
        <f t="shared" si="1"/>
        <v>43524</v>
      </c>
      <c r="G14" s="31"/>
      <c r="H14" s="155">
        <f>IF(B14="","",Juin!C21+'Juillet '!C21+'Août '!C21+Septembre!C21+'Octobre '!C21+'Novembre '!C21+'Décembre '!C21+'Janvier '!C21+Février!C21+'Mars '!C21+'Avril '!C21+'Mai '!C21)</f>
        <v>0</v>
      </c>
      <c r="I14" s="156">
        <f>IF(B14="","",Juin!D21+'Juillet '!D21+'Août '!D21+Septembre!D21+'Octobre '!D21+'Novembre '!D21+'Décembre '!D21+'Janvier '!D21+Février!D21+'Mars '!D21+'Avril '!D21+'Mai '!D21)</f>
        <v>0</v>
      </c>
      <c r="J14" s="156">
        <f>IF(B14="","",Juin!E21+'Juillet '!E21+'Août '!E21+Septembre!E21+'Octobre '!E21+'Novembre '!E21+'Décembre '!E21+'Janvier '!E21+Février!E21+'Mars '!E21+'Avril '!E21+'Mai '!E21)</f>
        <v>0</v>
      </c>
      <c r="K14" s="156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56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56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57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78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56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56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77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56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0</v>
      </c>
      <c r="T14" s="156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56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56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57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</row>
    <row r="15" spans="1:24" x14ac:dyDescent="0.25">
      <c r="A15" s="3"/>
      <c r="B15" s="38" t="s">
        <v>88</v>
      </c>
      <c r="C15" s="3"/>
      <c r="D15" s="12" t="s">
        <v>3</v>
      </c>
      <c r="E15" s="15">
        <f t="shared" si="0"/>
        <v>43525</v>
      </c>
      <c r="F15" s="16">
        <f t="shared" si="1"/>
        <v>43555</v>
      </c>
      <c r="H15" s="155">
        <f>IF(B15="","",Juin!C22+'Juillet '!C22+'Août '!C22+Septembre!C22+'Octobre '!C22+'Novembre '!C22+'Décembre '!C22+'Janvier '!C22+Février!C22+'Mars '!C22+'Avril '!C22+'Mai '!C22)</f>
        <v>0</v>
      </c>
      <c r="I15" s="156">
        <f>IF(B15="","",Juin!D22+'Juillet '!D22+'Août '!D22+Septembre!D22+'Octobre '!D22+'Novembre '!D22+'Décembre '!D22+'Janvier '!D22+Février!D22+'Mars '!D22+'Avril '!D22+'Mai '!D22)</f>
        <v>0</v>
      </c>
      <c r="J15" s="156">
        <f>IF(B15="","",Juin!E22+'Juillet '!E22+'Août '!E22+Septembre!E22+'Octobre '!E22+'Novembre '!E22+'Décembre '!E22+'Janvier '!E22+Février!E22+'Mars '!E22+'Avril '!E22+'Mai '!E22)</f>
        <v>0</v>
      </c>
      <c r="K15" s="156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56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56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57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78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56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56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77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56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56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56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56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57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</row>
    <row r="16" spans="1:24" x14ac:dyDescent="0.25">
      <c r="A16" s="3"/>
      <c r="B16" s="297" t="s">
        <v>89</v>
      </c>
      <c r="C16" s="33"/>
      <c r="D16" s="40" t="s">
        <v>4</v>
      </c>
      <c r="E16" s="41">
        <f t="shared" si="0"/>
        <v>43556</v>
      </c>
      <c r="F16" s="42">
        <f t="shared" si="1"/>
        <v>43585</v>
      </c>
      <c r="G16" s="31"/>
      <c r="H16" s="155">
        <f>IF(B16="","",Juin!C23+'Juillet '!C23+'Août '!C23+Septembre!C23+'Octobre '!C23+'Novembre '!C23+'Décembre '!C23+'Janvier '!C23+Février!C23+'Mars '!C23+'Avril '!C23+'Mai '!C23)</f>
        <v>0</v>
      </c>
      <c r="I16" s="156">
        <f>IF(B16="","",Juin!D23+'Juillet '!D23+'Août '!D23+Septembre!D23+'Octobre '!D23+'Novembre '!D23+'Décembre '!D23+'Janvier '!D23+Février!D23+'Mars '!D23+'Avril '!D23+'Mai '!D23)</f>
        <v>0</v>
      </c>
      <c r="J16" s="156">
        <f>IF(B16="","",Juin!E23+'Juillet '!E23+'Août '!E23+Septembre!E23+'Octobre '!E23+'Novembre '!E23+'Décembre '!E23+'Janvier '!E23+Février!E23+'Mars '!E23+'Avril '!E23+'Mai '!E23)</f>
        <v>0</v>
      </c>
      <c r="K16" s="156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56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56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57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78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56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56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77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56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56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56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56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57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0</v>
      </c>
    </row>
    <row r="17" spans="1:24" ht="15.75" thickBot="1" x14ac:dyDescent="0.3">
      <c r="A17" s="3"/>
      <c r="B17" s="297" t="s">
        <v>90</v>
      </c>
      <c r="C17" s="3"/>
      <c r="D17" s="14" t="s">
        <v>5</v>
      </c>
      <c r="E17" s="19">
        <f t="shared" si="0"/>
        <v>43586</v>
      </c>
      <c r="F17" s="20">
        <f t="shared" si="1"/>
        <v>43616</v>
      </c>
      <c r="H17" s="155">
        <f>IF(B17="","",Juin!C24+'Juillet '!C24+'Août '!C24+Septembre!C24+'Octobre '!C24+'Novembre '!C24+'Décembre '!C24+'Janvier '!C24+Février!C24+'Mars '!C24+'Avril '!C24+'Mai '!C24)</f>
        <v>0</v>
      </c>
      <c r="I17" s="156">
        <f>IF(B17="","",Juin!D24+'Juillet '!D24+'Août '!D24+Septembre!D24+'Octobre '!D24+'Novembre '!D24+'Décembre '!D24+'Janvier '!D24+Février!D24+'Mars '!D24+'Avril '!D24+'Mai '!D24)</f>
        <v>0</v>
      </c>
      <c r="J17" s="156">
        <f>IF(B17="","",Juin!E24+'Juillet '!E24+'Août '!E24+Septembre!E24+'Octobre '!E24+'Novembre '!E24+'Décembre '!E24+'Janvier '!E24+Février!E24+'Mars '!E24+'Avril '!E24+'Mai '!E24)</f>
        <v>0</v>
      </c>
      <c r="K17" s="156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>0</v>
      </c>
      <c r="L17" s="156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>0</v>
      </c>
      <c r="M17" s="156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>0</v>
      </c>
      <c r="N17" s="157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>0</v>
      </c>
      <c r="O17" s="178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>0</v>
      </c>
      <c r="P17" s="156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>0</v>
      </c>
      <c r="Q17" s="156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>0</v>
      </c>
      <c r="R17" s="177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>0</v>
      </c>
      <c r="S17" s="156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>0</v>
      </c>
      <c r="T17" s="156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>0</v>
      </c>
      <c r="U17" s="156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>0</v>
      </c>
      <c r="V17" s="156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>0</v>
      </c>
      <c r="W17" s="157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>0</v>
      </c>
    </row>
    <row r="18" spans="1:24" x14ac:dyDescent="0.25">
      <c r="A18" s="3"/>
      <c r="B18" s="297" t="s">
        <v>91</v>
      </c>
      <c r="C18" s="31"/>
      <c r="D18" s="31"/>
      <c r="E18" s="32"/>
      <c r="F18" s="32"/>
      <c r="G18" s="31"/>
      <c r="H18" s="155">
        <f>IF(B18="","",Juin!C25+'Juillet '!C25+'Août '!C25+Septembre!C25+'Octobre '!C25+'Novembre '!C25+'Décembre '!C25+'Janvier '!C25+Février!C25+'Mars '!C25+'Avril '!C25+'Mai '!C25)</f>
        <v>0</v>
      </c>
      <c r="I18" s="156">
        <f>IF(B18="","",Juin!D25+'Juillet '!D25+'Août '!D25+Septembre!D25+'Octobre '!D25+'Novembre '!D25+'Décembre '!D25+'Janvier '!D25+Février!D25+'Mars '!D25+'Avril '!D25+'Mai '!D25)</f>
        <v>0</v>
      </c>
      <c r="J18" s="156">
        <f>IF(B18="","",Juin!E25+'Juillet '!E25+'Août '!E25+Septembre!E25+'Octobre '!E25+'Novembre '!E25+'Décembre '!E25+'Janvier '!E25+Février!E25+'Mars '!E25+'Avril '!E25+'Mai '!E25)</f>
        <v>0</v>
      </c>
      <c r="K18" s="156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>0</v>
      </c>
      <c r="L18" s="156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>0</v>
      </c>
      <c r="M18" s="156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>0</v>
      </c>
      <c r="N18" s="157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>0</v>
      </c>
      <c r="O18" s="178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>0</v>
      </c>
      <c r="P18" s="156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>0</v>
      </c>
      <c r="Q18" s="156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>0</v>
      </c>
      <c r="R18" s="177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>0</v>
      </c>
      <c r="S18" s="156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>0</v>
      </c>
      <c r="T18" s="156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>0</v>
      </c>
      <c r="U18" s="156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>0</v>
      </c>
      <c r="V18" s="156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>0</v>
      </c>
      <c r="W18" s="157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>0</v>
      </c>
    </row>
    <row r="19" spans="1:24" x14ac:dyDescent="0.25">
      <c r="A19" s="3"/>
      <c r="B19" s="297" t="s">
        <v>92</v>
      </c>
      <c r="H19" s="155">
        <f>IF(B19="","",Juin!C26+'Juillet '!C26+'Août '!C26+Septembre!C26+'Octobre '!C26+'Novembre '!C26+'Décembre '!C26+'Janvier '!C26+Février!C26+'Mars '!C26+'Avril '!C26+'Mai '!C26)</f>
        <v>0</v>
      </c>
      <c r="I19" s="156">
        <f>IF(B19="","",Juin!D26+'Juillet '!D26+'Août '!D26+Septembre!D26+'Octobre '!D26+'Novembre '!D26+'Décembre '!D26+'Janvier '!D26+Février!D26+'Mars '!D26+'Avril '!D26+'Mai '!D26)</f>
        <v>0</v>
      </c>
      <c r="J19" s="156">
        <f>IF(B19="","",Juin!E26+'Juillet '!E26+'Août '!E26+Septembre!E26+'Octobre '!E26+'Novembre '!E26+'Décembre '!E26+'Janvier '!E26+Février!E26+'Mars '!E26+'Avril '!E26+'Mai '!E26)</f>
        <v>0</v>
      </c>
      <c r="K19" s="156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56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56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57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78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56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56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77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0</v>
      </c>
      <c r="S19" s="156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56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56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56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57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</row>
    <row r="20" spans="1:24" ht="15.75" thickBot="1" x14ac:dyDescent="0.3">
      <c r="A20" s="3"/>
      <c r="B20" s="296" t="s">
        <v>93</v>
      </c>
      <c r="C20" s="34"/>
      <c r="D20" s="34"/>
      <c r="E20" s="35"/>
      <c r="F20" s="35"/>
      <c r="G20" s="36"/>
      <c r="H20" s="158">
        <f>IF(B20="","",Juin!C27+'Juillet '!C27+'Août '!C27+Septembre!C27+'Octobre '!C27+'Novembre '!C27+'Décembre '!C27+'Janvier '!C27+Février!C27+'Mars '!C27+'Avril '!C27+'Mai '!C27)</f>
        <v>0</v>
      </c>
      <c r="I20" s="77">
        <f>IF(B20="","",Juin!D27+'Juillet '!D27+'Août '!D27+Septembre!D27+'Octobre '!D27+'Novembre '!D27+'Décembre '!D27+'Janvier '!D27+Février!D27+'Mars '!D27+'Avril '!D27+'Mai '!D27)</f>
        <v>0</v>
      </c>
      <c r="J20" s="159">
        <f>IF(B20="","",Juin!E27+'Juillet '!E27+'Août '!E27+Septembre!E27+'Octobre '!E27+'Novembre '!E27+'Décembre '!E27+'Janvier '!E27+Février!E27+'Mars '!E27+'Avril '!E27+'Mai '!E27)</f>
        <v>0</v>
      </c>
      <c r="K20" s="159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59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60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81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79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60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60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80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0</v>
      </c>
      <c r="S20" s="160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60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60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60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81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</row>
    <row r="21" spans="1:24" ht="15.75" thickBot="1" x14ac:dyDescent="0.3">
      <c r="B21" s="23"/>
      <c r="G21" s="123"/>
      <c r="H21" s="192"/>
      <c r="I21" s="189"/>
      <c r="J21" s="189"/>
      <c r="K21" s="189"/>
      <c r="L21" s="190"/>
      <c r="M21" s="123"/>
      <c r="N21" s="123"/>
      <c r="O21" s="123"/>
      <c r="P21" s="123"/>
      <c r="Q21" s="123"/>
      <c r="R21" s="123"/>
      <c r="S21" s="123"/>
      <c r="T21" s="141"/>
      <c r="U21" s="141"/>
      <c r="V21" s="141"/>
      <c r="W21" s="123"/>
    </row>
    <row r="22" spans="1:24" ht="15.75" thickBot="1" x14ac:dyDescent="0.3">
      <c r="D22" s="61" t="s">
        <v>29</v>
      </c>
      <c r="E22" s="60" t="s">
        <v>35</v>
      </c>
      <c r="G22" s="123"/>
      <c r="H22" s="125"/>
      <c r="I22" s="117" t="s">
        <v>48</v>
      </c>
      <c r="J22" s="224" t="s">
        <v>67</v>
      </c>
      <c r="K22" s="225"/>
      <c r="L22" s="226"/>
      <c r="M22" s="128"/>
      <c r="N22" s="194" t="s">
        <v>50</v>
      </c>
      <c r="O22" s="200" t="s">
        <v>68</v>
      </c>
      <c r="P22" s="201"/>
      <c r="Q22" s="202"/>
      <c r="R22" s="123"/>
      <c r="S22" s="110" t="s">
        <v>54</v>
      </c>
      <c r="T22" s="215" t="s">
        <v>70</v>
      </c>
      <c r="U22" s="216"/>
      <c r="V22" s="217"/>
      <c r="W22" s="123"/>
    </row>
    <row r="23" spans="1:24" x14ac:dyDescent="0.25">
      <c r="C23" s="3"/>
      <c r="D23" s="145">
        <v>43295</v>
      </c>
      <c r="E23" s="146" t="s">
        <v>64</v>
      </c>
      <c r="G23" s="123"/>
      <c r="H23" s="123"/>
      <c r="I23" s="122"/>
      <c r="J23" s="122"/>
      <c r="K23" s="122"/>
      <c r="L23" s="122"/>
      <c r="M23" s="123"/>
      <c r="N23" s="124"/>
      <c r="O23" s="125"/>
      <c r="P23" s="123"/>
      <c r="Q23" s="123"/>
      <c r="R23" s="123"/>
      <c r="S23" s="124"/>
      <c r="T23" s="122"/>
      <c r="U23" s="122"/>
      <c r="V23" s="122"/>
      <c r="W23" s="123"/>
    </row>
    <row r="24" spans="1:24" x14ac:dyDescent="0.25">
      <c r="C24" s="3"/>
      <c r="D24" s="144">
        <v>43327</v>
      </c>
      <c r="E24" s="147" t="s">
        <v>31</v>
      </c>
      <c r="G24" s="123"/>
      <c r="H24" s="123"/>
      <c r="I24" s="114" t="s">
        <v>42</v>
      </c>
      <c r="J24" s="227" t="str">
        <f t="shared" ref="J24" si="2">$J$22</f>
        <v>Durée : 9h , Lundi 8h</v>
      </c>
      <c r="K24" s="228"/>
      <c r="L24" s="229"/>
      <c r="M24" s="128"/>
      <c r="N24" s="118" t="s">
        <v>51</v>
      </c>
      <c r="O24" s="203" t="s">
        <v>68</v>
      </c>
      <c r="P24" s="204"/>
      <c r="Q24" s="205"/>
      <c r="R24" s="123"/>
      <c r="S24" s="112" t="s">
        <v>57</v>
      </c>
      <c r="T24" s="218" t="s">
        <v>70</v>
      </c>
      <c r="U24" s="219"/>
      <c r="V24" s="220"/>
      <c r="W24" s="123"/>
    </row>
    <row r="25" spans="1:24" x14ac:dyDescent="0.25">
      <c r="C25" s="3"/>
      <c r="D25" s="148">
        <v>43405</v>
      </c>
      <c r="E25" s="149" t="s">
        <v>41</v>
      </c>
      <c r="G25" s="123"/>
      <c r="H25" s="123"/>
      <c r="I25" s="122"/>
      <c r="J25" s="122"/>
      <c r="K25" s="122"/>
      <c r="L25" s="122"/>
      <c r="M25" s="123"/>
      <c r="N25" s="123"/>
      <c r="O25" s="123"/>
      <c r="P25" s="123"/>
      <c r="Q25" s="126"/>
      <c r="R25" s="123"/>
      <c r="S25" s="124"/>
      <c r="T25" s="191"/>
      <c r="U25" s="122"/>
      <c r="V25" s="122"/>
      <c r="W25" s="123"/>
    </row>
    <row r="26" spans="1:24" x14ac:dyDescent="0.25">
      <c r="C26" s="3"/>
      <c r="D26" s="144">
        <v>43415</v>
      </c>
      <c r="E26" s="147" t="s">
        <v>65</v>
      </c>
      <c r="G26" s="125"/>
      <c r="H26" s="125"/>
      <c r="I26" s="119" t="s">
        <v>61</v>
      </c>
      <c r="J26" s="230" t="s">
        <v>68</v>
      </c>
      <c r="K26" s="231"/>
      <c r="L26" s="232"/>
      <c r="M26" s="123"/>
      <c r="N26" s="120" t="s">
        <v>60</v>
      </c>
      <c r="O26" s="206" t="s">
        <v>69</v>
      </c>
      <c r="P26" s="207"/>
      <c r="Q26" s="208"/>
      <c r="R26" s="129"/>
      <c r="S26" s="116" t="s">
        <v>58</v>
      </c>
      <c r="T26" s="221" t="s">
        <v>71</v>
      </c>
      <c r="U26" s="222"/>
      <c r="V26" s="223"/>
      <c r="W26" s="123"/>
    </row>
    <row r="27" spans="1:24" x14ac:dyDescent="0.25">
      <c r="C27" s="3"/>
      <c r="D27" s="145">
        <v>43459</v>
      </c>
      <c r="E27" s="146" t="s">
        <v>39</v>
      </c>
      <c r="G27" s="123"/>
      <c r="H27" s="123"/>
      <c r="I27" s="123"/>
      <c r="J27" s="123"/>
      <c r="K27" s="123"/>
      <c r="L27" s="125"/>
      <c r="M27" s="123"/>
      <c r="N27" s="124"/>
      <c r="O27" s="123"/>
      <c r="P27" s="123"/>
      <c r="Q27" s="123"/>
      <c r="R27" s="123"/>
      <c r="S27" s="123"/>
      <c r="T27" s="122"/>
      <c r="U27" s="122"/>
      <c r="V27" s="122"/>
      <c r="W27" s="125"/>
    </row>
    <row r="28" spans="1:24" ht="15.75" thickBot="1" x14ac:dyDescent="0.3">
      <c r="C28" s="3"/>
      <c r="D28" s="144">
        <v>43460</v>
      </c>
      <c r="E28" s="147" t="s">
        <v>40</v>
      </c>
      <c r="G28" s="131"/>
      <c r="H28" s="131"/>
      <c r="I28" s="131"/>
      <c r="J28" s="131"/>
      <c r="K28" s="131"/>
      <c r="L28" s="135"/>
      <c r="M28" s="131"/>
      <c r="N28" s="131"/>
      <c r="O28" s="131"/>
      <c r="P28" s="131"/>
      <c r="Q28" s="131"/>
      <c r="R28" s="123"/>
      <c r="S28" s="195" t="s">
        <v>72</v>
      </c>
      <c r="T28" s="212" t="s">
        <v>74</v>
      </c>
      <c r="U28" s="213"/>
      <c r="V28" s="214"/>
      <c r="W28" s="197"/>
      <c r="X28" s="4"/>
    </row>
    <row r="29" spans="1:24" x14ac:dyDescent="0.25">
      <c r="C29" s="3"/>
      <c r="D29" s="145">
        <v>43466</v>
      </c>
      <c r="E29" s="146" t="s">
        <v>36</v>
      </c>
      <c r="G29" s="131"/>
      <c r="H29" s="182" t="s">
        <v>21</v>
      </c>
      <c r="I29" s="244" t="s">
        <v>19</v>
      </c>
      <c r="J29" s="245"/>
      <c r="K29" s="246"/>
      <c r="L29" s="193"/>
      <c r="M29" s="247"/>
      <c r="N29" s="248"/>
      <c r="O29" s="249"/>
      <c r="P29" s="135"/>
      <c r="Q29" s="131"/>
      <c r="R29" s="123"/>
      <c r="S29" s="123"/>
      <c r="T29" s="123"/>
      <c r="U29" s="123"/>
      <c r="V29" s="123"/>
      <c r="W29" s="125"/>
    </row>
    <row r="30" spans="1:24" x14ac:dyDescent="0.25">
      <c r="C30" s="3"/>
      <c r="D30" s="144">
        <v>43510</v>
      </c>
      <c r="E30" s="147" t="s">
        <v>37</v>
      </c>
      <c r="G30" s="131"/>
      <c r="H30" s="183" t="s">
        <v>27</v>
      </c>
      <c r="I30" s="233" t="s">
        <v>28</v>
      </c>
      <c r="J30" s="234"/>
      <c r="K30" s="235"/>
      <c r="L30" s="184" t="s">
        <v>43</v>
      </c>
      <c r="M30" s="236" t="s">
        <v>44</v>
      </c>
      <c r="N30" s="236"/>
      <c r="O30" s="237"/>
      <c r="P30" s="131"/>
      <c r="Q30" s="131"/>
    </row>
    <row r="31" spans="1:24" x14ac:dyDescent="0.25">
      <c r="C31" s="3"/>
      <c r="D31" s="145">
        <v>43574</v>
      </c>
      <c r="E31" s="146" t="s">
        <v>32</v>
      </c>
      <c r="G31" s="131"/>
      <c r="H31" s="185" t="s">
        <v>20</v>
      </c>
      <c r="I31" s="241" t="s">
        <v>18</v>
      </c>
      <c r="J31" s="242"/>
      <c r="K31" s="243"/>
      <c r="L31" s="186" t="s">
        <v>26</v>
      </c>
      <c r="M31" s="250" t="s">
        <v>25</v>
      </c>
      <c r="N31" s="250"/>
      <c r="O31" s="251"/>
      <c r="P31" s="131"/>
      <c r="Q31" s="135"/>
      <c r="T31" s="2"/>
    </row>
    <row r="32" spans="1:24" ht="15.75" thickBot="1" x14ac:dyDescent="0.3">
      <c r="C32" s="3"/>
      <c r="D32" s="144">
        <v>43577</v>
      </c>
      <c r="E32" s="147" t="s">
        <v>38</v>
      </c>
      <c r="G32" s="131"/>
      <c r="H32" s="187" t="s">
        <v>22</v>
      </c>
      <c r="I32" s="238" t="s">
        <v>17</v>
      </c>
      <c r="J32" s="239"/>
      <c r="K32" s="240"/>
      <c r="L32" s="188" t="s">
        <v>23</v>
      </c>
      <c r="M32" s="252" t="s">
        <v>24</v>
      </c>
      <c r="N32" s="252"/>
      <c r="O32" s="253"/>
      <c r="P32" s="131"/>
      <c r="Q32" s="131"/>
      <c r="U32" s="2"/>
    </row>
    <row r="33" spans="1:17" x14ac:dyDescent="0.25">
      <c r="C33" s="3"/>
      <c r="D33" s="145">
        <v>43586</v>
      </c>
      <c r="E33" s="146" t="s">
        <v>33</v>
      </c>
      <c r="G33" s="131"/>
      <c r="H33" s="135"/>
      <c r="I33" s="131"/>
      <c r="J33" s="131"/>
      <c r="K33" s="131"/>
      <c r="L33" s="131"/>
      <c r="M33" s="131"/>
      <c r="N33" s="131"/>
      <c r="O33" s="131"/>
      <c r="P33" s="131"/>
      <c r="Q33" s="131"/>
    </row>
    <row r="34" spans="1:17" x14ac:dyDescent="0.25">
      <c r="C34" s="3"/>
      <c r="D34" s="144">
        <v>43593</v>
      </c>
      <c r="E34" s="147" t="s">
        <v>34</v>
      </c>
    </row>
    <row r="35" spans="1:17" ht="15.75" thickBot="1" x14ac:dyDescent="0.3">
      <c r="B35" s="4"/>
      <c r="C35" s="3"/>
      <c r="D35" s="150">
        <v>43615</v>
      </c>
      <c r="E35" s="151" t="s">
        <v>30</v>
      </c>
      <c r="K35" s="2"/>
      <c r="M35" s="2"/>
    </row>
    <row r="36" spans="1:17" x14ac:dyDescent="0.25">
      <c r="B36" s="65"/>
      <c r="C36" s="66"/>
      <c r="D36" s="66"/>
      <c r="E36" s="66"/>
      <c r="F36" s="63"/>
      <c r="G36" s="64"/>
      <c r="H36" s="64"/>
      <c r="I36" s="64"/>
    </row>
    <row r="37" spans="1:17" x14ac:dyDescent="0.25">
      <c r="A37" s="4"/>
      <c r="B37" s="63"/>
      <c r="C37" s="64"/>
      <c r="D37" s="64"/>
      <c r="E37" s="64"/>
      <c r="F37" s="63"/>
      <c r="G37" s="64"/>
      <c r="H37" s="64"/>
      <c r="I37" s="64"/>
    </row>
    <row r="38" spans="1:17" x14ac:dyDescent="0.25">
      <c r="A38" s="4"/>
      <c r="B38" s="63"/>
    </row>
    <row r="39" spans="1:17" x14ac:dyDescent="0.25">
      <c r="A39" s="4"/>
      <c r="B39" s="63"/>
    </row>
    <row r="40" spans="1:17" x14ac:dyDescent="0.25">
      <c r="N40" s="2"/>
    </row>
  </sheetData>
  <sheetProtection selectLockedCells="1" selectUnlockedCells="1"/>
  <mergeCells count="19">
    <mergeCell ref="I30:K30"/>
    <mergeCell ref="M30:O30"/>
    <mergeCell ref="I32:K32"/>
    <mergeCell ref="I31:K31"/>
    <mergeCell ref="I29:K29"/>
    <mergeCell ref="M29:O29"/>
    <mergeCell ref="M31:O31"/>
    <mergeCell ref="M32:O32"/>
    <mergeCell ref="O22:Q22"/>
    <mergeCell ref="O24:Q24"/>
    <mergeCell ref="O26:Q26"/>
    <mergeCell ref="H2:W2"/>
    <mergeCell ref="T28:V28"/>
    <mergeCell ref="T22:V22"/>
    <mergeCell ref="T24:V24"/>
    <mergeCell ref="T26:V26"/>
    <mergeCell ref="J22:L22"/>
    <mergeCell ref="J24:L24"/>
    <mergeCell ref="J26:L26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T39"/>
  <sheetViews>
    <sheetView showGridLines="0" topLeftCell="B4" workbookViewId="0">
      <selection activeCell="Z19" sqref="Z19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Config!E6</f>
        <v>43252</v>
      </c>
    </row>
    <row r="2" spans="1:46" ht="15.75" hidden="1" thickBot="1" x14ac:dyDescent="0.3">
      <c r="A2" s="11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juin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 t="s">
        <v>76</v>
      </c>
      <c r="X11" s="55" t="s">
        <v>50</v>
      </c>
      <c r="Y11" s="55" t="s">
        <v>51</v>
      </c>
      <c r="Z11" s="55" t="s">
        <v>51</v>
      </c>
      <c r="AA11" s="55" t="s">
        <v>51</v>
      </c>
      <c r="AB11" s="55" t="s">
        <v>76</v>
      </c>
      <c r="AC11" s="55" t="s">
        <v>76</v>
      </c>
      <c r="AD11" s="55" t="s">
        <v>48</v>
      </c>
      <c r="AE11" s="55" t="s">
        <v>48</v>
      </c>
      <c r="AF11" s="55" t="s">
        <v>76</v>
      </c>
      <c r="AG11" s="55" t="s">
        <v>72</v>
      </c>
      <c r="AH11" s="55" t="s">
        <v>72</v>
      </c>
      <c r="AI11" s="55" t="s">
        <v>57</v>
      </c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96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AA34:AC34"/>
    <mergeCell ref="AF34:AH34"/>
    <mergeCell ref="AA30:AC30"/>
    <mergeCell ref="AA32:AC32"/>
    <mergeCell ref="D34:F34"/>
    <mergeCell ref="D30:F30"/>
    <mergeCell ref="D32:F32"/>
    <mergeCell ref="I30:L30"/>
    <mergeCell ref="I32:L32"/>
    <mergeCell ref="O30:R30"/>
    <mergeCell ref="O32:R32"/>
    <mergeCell ref="T30:X30"/>
    <mergeCell ref="T32:X32"/>
    <mergeCell ref="AF30:AH30"/>
    <mergeCell ref="AF32:AH32"/>
    <mergeCell ref="U34:X34"/>
    <mergeCell ref="B4:AJ7"/>
    <mergeCell ref="S29:V29"/>
    <mergeCell ref="C9:E9"/>
    <mergeCell ref="G29:J29"/>
    <mergeCell ref="M29:P29"/>
  </mergeCells>
  <conditionalFormatting sqref="F10:AJ10">
    <cfRule type="expression" dxfId="299" priority="28">
      <formula>OR(F$10=1,F$10=7)</formula>
    </cfRule>
  </conditionalFormatting>
  <conditionalFormatting sqref="F11:AJ27">
    <cfRule type="cellIs" dxfId="298" priority="1" operator="equal">
      <formula>"P"</formula>
    </cfRule>
    <cfRule type="cellIs" dxfId="297" priority="2" operator="equal">
      <formula>"G"</formula>
    </cfRule>
    <cfRule type="containsText" dxfId="296" priority="3" operator="containsText" text="Q">
      <formula>NOT(ISERROR(SEARCH("Q",F11)))</formula>
    </cfRule>
    <cfRule type="cellIs" dxfId="295" priority="4" operator="equal">
      <formula>"N"</formula>
    </cfRule>
    <cfRule type="cellIs" dxfId="294" priority="5" operator="equal">
      <formula>"PN"</formula>
    </cfRule>
    <cfRule type="containsText" dxfId="293" priority="6" operator="containsText" text="PJ">
      <formula>NOT(ISERROR(SEARCH("PJ",F11)))</formula>
    </cfRule>
    <cfRule type="containsText" dxfId="292" priority="7" operator="containsText" text="J">
      <formula>NOT(ISERROR(SEARCH("J",F11)))</formula>
    </cfRule>
    <cfRule type="containsText" dxfId="291" priority="8" operator="containsText" text="F">
      <formula>NOT(ISERROR(SEARCH("F",F11)))</formula>
    </cfRule>
    <cfRule type="containsText" dxfId="290" priority="9" operator="containsText" text="GP">
      <formula>NOT(ISERROR(SEARCH("GP",F11)))</formula>
    </cfRule>
    <cfRule type="containsText" dxfId="289" priority="10" operator="containsText" text="PM">
      <formula>NOT(ISERROR(SEARCH("PM",F11)))</formula>
    </cfRule>
    <cfRule type="cellIs" dxfId="288" priority="11" operator="equal">
      <formula>"GA"</formula>
    </cfRule>
    <cfRule type="containsText" dxfId="287" priority="12" operator="containsText" text="AM">
      <formula>NOT(ISERROR(SEARCH("AM",F11)))</formula>
    </cfRule>
    <cfRule type="cellIs" dxfId="286" priority="15" operator="equal">
      <formula>"CV"</formula>
    </cfRule>
    <cfRule type="cellIs" dxfId="285" priority="17" operator="equal">
      <formula>"ND"</formula>
    </cfRule>
    <cfRule type="cellIs" dxfId="284" priority="19" operator="equal">
      <formula>"CPA"</formula>
    </cfRule>
    <cfRule type="cellIs" dxfId="283" priority="20" operator="equal">
      <formula>"MA"</formula>
    </cfRule>
    <cfRule type="cellIs" dxfId="282" priority="21" operator="equal">
      <formula>"DR"</formula>
    </cfRule>
    <cfRule type="cellIs" dxfId="281" priority="22" operator="equal">
      <formula>"RC"</formula>
    </cfRule>
    <cfRule type="cellIs" dxfId="280" priority="24" operator="equal">
      <formula>"NC"</formula>
    </cfRule>
    <cfRule type="cellIs" dxfId="279" priority="25" operator="equal">
      <formula>"CP"</formula>
    </cfRule>
    <cfRule type="expression" dxfId="278" priority="26">
      <formula>OR(F$10=1,F$10=7)</formula>
    </cfRule>
    <cfRule type="cellIs" dxfId="277" priority="27" operator="equal">
      <formula>"R"</formula>
    </cfRule>
  </conditionalFormatting>
  <conditionalFormatting sqref="C11:E27">
    <cfRule type="cellIs" dxfId="27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topLeftCell="B4" workbookViewId="0">
      <selection activeCell="Y18" sqref="Y1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Config!E7</f>
        <v>43282</v>
      </c>
    </row>
    <row r="2" spans="1:46" ht="15.75" hidden="1" thickBot="1" x14ac:dyDescent="0.3">
      <c r="A2" s="11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juillet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1</v>
      </c>
      <c r="G10" s="9">
        <f t="shared" ref="G10:AJ10" si="4">IFERROR(WEEKDAY(G3),"")</f>
        <v>2</v>
      </c>
      <c r="H10" s="9">
        <f t="shared" si="4"/>
        <v>3</v>
      </c>
      <c r="I10" s="9">
        <f t="shared" si="4"/>
        <v>4</v>
      </c>
      <c r="J10" s="9">
        <f t="shared" si="4"/>
        <v>5</v>
      </c>
      <c r="K10" s="9">
        <f t="shared" si="4"/>
        <v>6</v>
      </c>
      <c r="L10" s="9">
        <f t="shared" si="4"/>
        <v>7</v>
      </c>
      <c r="M10" s="9">
        <f t="shared" si="4"/>
        <v>1</v>
      </c>
      <c r="N10" s="9">
        <f t="shared" si="4"/>
        <v>2</v>
      </c>
      <c r="O10" s="9">
        <f t="shared" si="4"/>
        <v>3</v>
      </c>
      <c r="P10" s="9">
        <f t="shared" si="4"/>
        <v>4</v>
      </c>
      <c r="Q10" s="9">
        <f t="shared" si="4"/>
        <v>5</v>
      </c>
      <c r="R10" s="9">
        <f t="shared" si="4"/>
        <v>6</v>
      </c>
      <c r="S10" s="9">
        <f t="shared" si="4"/>
        <v>7</v>
      </c>
      <c r="T10" s="9">
        <f t="shared" si="4"/>
        <v>1</v>
      </c>
      <c r="U10" s="9">
        <f t="shared" si="4"/>
        <v>2</v>
      </c>
      <c r="V10" s="9">
        <f>IFERROR(WEEKDAY(V3),"")</f>
        <v>3</v>
      </c>
      <c r="W10" s="7">
        <f t="shared" si="4"/>
        <v>4</v>
      </c>
      <c r="X10" s="9">
        <f t="shared" si="4"/>
        <v>5</v>
      </c>
      <c r="Y10" s="9">
        <f t="shared" si="4"/>
        <v>6</v>
      </c>
      <c r="Z10" s="9">
        <f t="shared" si="4"/>
        <v>7</v>
      </c>
      <c r="AA10" s="9">
        <f t="shared" si="4"/>
        <v>1</v>
      </c>
      <c r="AB10" s="9">
        <f t="shared" si="4"/>
        <v>2</v>
      </c>
      <c r="AC10" s="9">
        <f t="shared" si="4"/>
        <v>3</v>
      </c>
      <c r="AD10" s="9">
        <f t="shared" si="4"/>
        <v>4</v>
      </c>
      <c r="AE10" s="9">
        <f t="shared" si="4"/>
        <v>5</v>
      </c>
      <c r="AF10" s="9">
        <f t="shared" si="4"/>
        <v>6</v>
      </c>
      <c r="AG10" s="9">
        <f t="shared" si="4"/>
        <v>7</v>
      </c>
      <c r="AH10" s="9">
        <f t="shared" si="4"/>
        <v>1</v>
      </c>
      <c r="AI10" s="9">
        <f t="shared" si="4"/>
        <v>2</v>
      </c>
      <c r="AJ10" s="93">
        <f t="shared" si="4"/>
        <v>3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57</v>
      </c>
      <c r="G11" s="55" t="s">
        <v>76</v>
      </c>
      <c r="H11" s="55" t="s">
        <v>76</v>
      </c>
      <c r="I11" s="55" t="s">
        <v>48</v>
      </c>
      <c r="J11" s="54" t="s">
        <v>48</v>
      </c>
      <c r="K11" s="54" t="s">
        <v>48</v>
      </c>
      <c r="L11" s="54" t="s">
        <v>76</v>
      </c>
      <c r="M11" s="55" t="s">
        <v>76</v>
      </c>
      <c r="N11" s="55" t="s">
        <v>42</v>
      </c>
      <c r="O11" s="55" t="s">
        <v>42</v>
      </c>
      <c r="P11" s="54" t="s">
        <v>76</v>
      </c>
      <c r="Q11" s="54" t="s">
        <v>72</v>
      </c>
      <c r="R11" s="54" t="s">
        <v>72</v>
      </c>
      <c r="S11" s="55" t="s">
        <v>57</v>
      </c>
      <c r="T11" s="55" t="s">
        <v>57</v>
      </c>
      <c r="U11" s="55" t="s">
        <v>76</v>
      </c>
      <c r="V11" s="55" t="s">
        <v>76</v>
      </c>
      <c r="W11" s="55" t="s">
        <v>42</v>
      </c>
      <c r="X11" s="55" t="s">
        <v>42</v>
      </c>
      <c r="Y11" s="55" t="s">
        <v>42</v>
      </c>
      <c r="Z11" s="55" t="s">
        <v>76</v>
      </c>
      <c r="AA11" s="55" t="s">
        <v>76</v>
      </c>
      <c r="AB11" s="55" t="s">
        <v>72</v>
      </c>
      <c r="AC11" s="55" t="s">
        <v>72</v>
      </c>
      <c r="AD11" s="55" t="s">
        <v>72</v>
      </c>
      <c r="AE11" s="55" t="s">
        <v>76</v>
      </c>
      <c r="AF11" s="55" t="s">
        <v>76</v>
      </c>
      <c r="AG11" s="55" t="s">
        <v>54</v>
      </c>
      <c r="AH11" s="55" t="s">
        <v>54</v>
      </c>
      <c r="AI11" s="55" t="s">
        <v>50</v>
      </c>
      <c r="AJ11" s="94" t="s">
        <v>76</v>
      </c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74" priority="25">
      <formula>OR(F$10=1,F$10=7)</formula>
    </cfRule>
  </conditionalFormatting>
  <conditionalFormatting sqref="F11:AJ27">
    <cfRule type="cellIs" dxfId="273" priority="1" operator="equal">
      <formula>"P"</formula>
    </cfRule>
    <cfRule type="cellIs" dxfId="272" priority="2" operator="equal">
      <formula>"G"</formula>
    </cfRule>
    <cfRule type="containsText" dxfId="271" priority="3" operator="containsText" text="Q">
      <formula>NOT(ISERROR(SEARCH("Q",F11)))</formula>
    </cfRule>
    <cfRule type="cellIs" dxfId="270" priority="4" operator="equal">
      <formula>"N"</formula>
    </cfRule>
    <cfRule type="cellIs" dxfId="269" priority="5" operator="equal">
      <formula>"PN"</formula>
    </cfRule>
    <cfRule type="containsText" dxfId="268" priority="6" operator="containsText" text="PJ">
      <formula>NOT(ISERROR(SEARCH("PJ",F11)))</formula>
    </cfRule>
    <cfRule type="containsText" dxfId="267" priority="7" operator="containsText" text="J">
      <formula>NOT(ISERROR(SEARCH("J",F11)))</formula>
    </cfRule>
    <cfRule type="containsText" dxfId="266" priority="8" operator="containsText" text="F">
      <formula>NOT(ISERROR(SEARCH("F",F11)))</formula>
    </cfRule>
    <cfRule type="containsText" dxfId="265" priority="9" operator="containsText" text="GP">
      <formula>NOT(ISERROR(SEARCH("GP",F11)))</formula>
    </cfRule>
    <cfRule type="containsText" dxfId="264" priority="10" operator="containsText" text="PM">
      <formula>NOT(ISERROR(SEARCH("PM",F11)))</formula>
    </cfRule>
    <cfRule type="cellIs" dxfId="263" priority="11" operator="equal">
      <formula>"GA"</formula>
    </cfRule>
    <cfRule type="containsText" dxfId="262" priority="12" operator="containsText" text="AM">
      <formula>NOT(ISERROR(SEARCH("AM",F11)))</formula>
    </cfRule>
    <cfRule type="cellIs" dxfId="261" priority="15" operator="equal">
      <formula>"CV"</formula>
    </cfRule>
    <cfRule type="cellIs" dxfId="260" priority="16" operator="equal">
      <formula>"ND"</formula>
    </cfRule>
    <cfRule type="cellIs" dxfId="259" priority="17" operator="equal">
      <formula>"CPA"</formula>
    </cfRule>
    <cfRule type="cellIs" dxfId="258" priority="18" operator="equal">
      <formula>"MA"</formula>
    </cfRule>
    <cfRule type="cellIs" dxfId="257" priority="19" operator="equal">
      <formula>"DR"</formula>
    </cfRule>
    <cfRule type="cellIs" dxfId="256" priority="20" operator="equal">
      <formula>"RC"</formula>
    </cfRule>
    <cfRule type="cellIs" dxfId="255" priority="21" operator="equal">
      <formula>"NC"</formula>
    </cfRule>
    <cfRule type="cellIs" dxfId="254" priority="22" operator="equal">
      <formula>"CP"</formula>
    </cfRule>
    <cfRule type="expression" dxfId="253" priority="23">
      <formula>OR(F$10=1,F$10=7)</formula>
    </cfRule>
    <cfRule type="cellIs" dxfId="252" priority="24" operator="equal">
      <formula>"R"</formula>
    </cfRule>
  </conditionalFormatting>
  <conditionalFormatting sqref="C11:E27">
    <cfRule type="cellIs" dxfId="251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4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topLeftCell="B4" workbookViewId="0">
      <selection activeCell="K11" sqref="K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Config!E8</f>
        <v>43313</v>
      </c>
    </row>
    <row r="2" spans="1:46" ht="15.75" hidden="1" thickBot="1" x14ac:dyDescent="0.3">
      <c r="A2" s="11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août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50</v>
      </c>
      <c r="G11" s="55" t="s">
        <v>50</v>
      </c>
      <c r="H11" s="55" t="s">
        <v>50</v>
      </c>
      <c r="I11" s="55" t="s">
        <v>76</v>
      </c>
      <c r="J11" s="54" t="s">
        <v>76</v>
      </c>
      <c r="K11" s="54" t="s">
        <v>72</v>
      </c>
      <c r="L11" s="54" t="s">
        <v>72</v>
      </c>
      <c r="M11" s="55" t="s">
        <v>72</v>
      </c>
      <c r="N11" s="55" t="s">
        <v>76</v>
      </c>
      <c r="O11" s="55" t="s">
        <v>76</v>
      </c>
      <c r="P11" s="54" t="s">
        <v>54</v>
      </c>
      <c r="Q11" s="54" t="s">
        <v>54</v>
      </c>
      <c r="R11" s="54" t="s">
        <v>76</v>
      </c>
      <c r="S11" s="55" t="s">
        <v>50</v>
      </c>
      <c r="T11" s="55" t="s">
        <v>51</v>
      </c>
      <c r="U11" s="55" t="s">
        <v>51</v>
      </c>
      <c r="V11" s="55" t="s">
        <v>51</v>
      </c>
      <c r="W11" s="55" t="s">
        <v>76</v>
      </c>
      <c r="X11" s="55" t="s">
        <v>76</v>
      </c>
      <c r="Y11" s="55" t="s">
        <v>48</v>
      </c>
      <c r="Z11" s="55" t="s">
        <v>48</v>
      </c>
      <c r="AA11" s="55" t="s">
        <v>76</v>
      </c>
      <c r="AB11" s="55" t="s">
        <v>72</v>
      </c>
      <c r="AC11" s="55" t="s">
        <v>72</v>
      </c>
      <c r="AD11" s="55" t="s">
        <v>57</v>
      </c>
      <c r="AE11" s="55" t="s">
        <v>57</v>
      </c>
      <c r="AF11" s="55" t="s">
        <v>76</v>
      </c>
      <c r="AG11" s="55" t="s">
        <v>76</v>
      </c>
      <c r="AH11" s="55" t="s">
        <v>48</v>
      </c>
      <c r="AI11" s="55" t="s">
        <v>48</v>
      </c>
      <c r="AJ11" s="94" t="s">
        <v>48</v>
      </c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49" priority="25">
      <formula>OR(F$10=1,F$10=7)</formula>
    </cfRule>
  </conditionalFormatting>
  <conditionalFormatting sqref="F11:AJ27">
    <cfRule type="cellIs" dxfId="248" priority="1" operator="equal">
      <formula>"P"</formula>
    </cfRule>
    <cfRule type="cellIs" dxfId="247" priority="2" operator="equal">
      <formula>"G"</formula>
    </cfRule>
    <cfRule type="containsText" dxfId="246" priority="3" operator="containsText" text="Q">
      <formula>NOT(ISERROR(SEARCH("Q",F11)))</formula>
    </cfRule>
    <cfRule type="cellIs" dxfId="245" priority="4" operator="equal">
      <formula>"N"</formula>
    </cfRule>
    <cfRule type="cellIs" dxfId="244" priority="5" operator="equal">
      <formula>"PN"</formula>
    </cfRule>
    <cfRule type="containsText" dxfId="243" priority="6" operator="containsText" text="PJ">
      <formula>NOT(ISERROR(SEARCH("PJ",F11)))</formula>
    </cfRule>
    <cfRule type="containsText" dxfId="242" priority="7" operator="containsText" text="J">
      <formula>NOT(ISERROR(SEARCH("J",F11)))</formula>
    </cfRule>
    <cfRule type="containsText" dxfId="241" priority="8" operator="containsText" text="F">
      <formula>NOT(ISERROR(SEARCH("F",F11)))</formula>
    </cfRule>
    <cfRule type="containsText" dxfId="240" priority="9" operator="containsText" text="GP">
      <formula>NOT(ISERROR(SEARCH("GP",F11)))</formula>
    </cfRule>
    <cfRule type="containsText" dxfId="239" priority="10" operator="containsText" text="PM">
      <formula>NOT(ISERROR(SEARCH("PM",F11)))</formula>
    </cfRule>
    <cfRule type="cellIs" dxfId="238" priority="11" operator="equal">
      <formula>"GA"</formula>
    </cfRule>
    <cfRule type="containsText" dxfId="237" priority="12" operator="containsText" text="AM">
      <formula>NOT(ISERROR(SEARCH("AM",F11)))</formula>
    </cfRule>
    <cfRule type="cellIs" dxfId="236" priority="15" operator="equal">
      <formula>"CV"</formula>
    </cfRule>
    <cfRule type="cellIs" dxfId="235" priority="16" operator="equal">
      <formula>"ND"</formula>
    </cfRule>
    <cfRule type="cellIs" dxfId="234" priority="17" operator="equal">
      <formula>"CPA"</formula>
    </cfRule>
    <cfRule type="cellIs" dxfId="233" priority="18" operator="equal">
      <formula>"MA"</formula>
    </cfRule>
    <cfRule type="cellIs" dxfId="232" priority="19" operator="equal">
      <formula>"DR"</formula>
    </cfRule>
    <cfRule type="cellIs" dxfId="231" priority="20" operator="equal">
      <formula>"RC"</formula>
    </cfRule>
    <cfRule type="cellIs" dxfId="230" priority="21" operator="equal">
      <formula>"NC"</formula>
    </cfRule>
    <cfRule type="cellIs" dxfId="229" priority="22" operator="equal">
      <formula>"CP"</formula>
    </cfRule>
    <cfRule type="expression" dxfId="228" priority="23">
      <formula>OR(F$10=1,F$10=7)</formula>
    </cfRule>
    <cfRule type="cellIs" dxfId="227" priority="24" operator="equal">
      <formula>"R"</formula>
    </cfRule>
  </conditionalFormatting>
  <conditionalFormatting sqref="C11:E27">
    <cfRule type="cellIs" dxfId="22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5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topLeftCell="A4" workbookViewId="0">
      <selection activeCell="U17" sqref="U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Config!E9</f>
        <v>43344</v>
      </c>
    </row>
    <row r="2" spans="1:46" ht="15.75" hidden="1" thickBot="1" x14ac:dyDescent="0.3">
      <c r="A2" s="11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septembre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76</v>
      </c>
      <c r="G11" s="55" t="s">
        <v>76</v>
      </c>
      <c r="H11" s="55" t="s">
        <v>42</v>
      </c>
      <c r="I11" s="55" t="s">
        <v>42</v>
      </c>
      <c r="J11" s="54" t="s">
        <v>76</v>
      </c>
      <c r="K11" s="54" t="s">
        <v>72</v>
      </c>
      <c r="L11" s="54" t="s">
        <v>72</v>
      </c>
      <c r="M11" s="55" t="s">
        <v>57</v>
      </c>
      <c r="N11" s="55" t="s">
        <v>57</v>
      </c>
      <c r="O11" s="55" t="s">
        <v>76</v>
      </c>
      <c r="P11" s="54" t="s">
        <v>76</v>
      </c>
      <c r="Q11" s="54" t="s">
        <v>42</v>
      </c>
      <c r="R11" s="54" t="s">
        <v>42</v>
      </c>
      <c r="S11" s="55" t="s">
        <v>42</v>
      </c>
      <c r="T11" s="55" t="s">
        <v>76</v>
      </c>
      <c r="U11" s="55" t="s">
        <v>76</v>
      </c>
      <c r="V11" s="55" t="s">
        <v>72</v>
      </c>
      <c r="W11" s="55" t="s">
        <v>72</v>
      </c>
      <c r="X11" s="55" t="s">
        <v>72</v>
      </c>
      <c r="Y11" s="55" t="s">
        <v>76</v>
      </c>
      <c r="Z11" s="55" t="s">
        <v>76</v>
      </c>
      <c r="AA11" s="55" t="s">
        <v>54</v>
      </c>
      <c r="AB11" s="55" t="s">
        <v>54</v>
      </c>
      <c r="AC11" s="55" t="s">
        <v>50</v>
      </c>
      <c r="AD11" s="55" t="s">
        <v>76</v>
      </c>
      <c r="AE11" s="55" t="s">
        <v>50</v>
      </c>
      <c r="AF11" s="55" t="s">
        <v>50</v>
      </c>
      <c r="AG11" s="55" t="s">
        <v>50</v>
      </c>
      <c r="AH11" s="55" t="s">
        <v>76</v>
      </c>
      <c r="AI11" s="55" t="s">
        <v>76</v>
      </c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98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99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U34:X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</mergeCells>
  <conditionalFormatting sqref="F10:AJ10">
    <cfRule type="expression" dxfId="224" priority="24">
      <formula>OR(F$10=1,F$10=7)</formula>
    </cfRule>
  </conditionalFormatting>
  <conditionalFormatting sqref="F11:AJ27">
    <cfRule type="cellIs" dxfId="223" priority="1" operator="equal">
      <formula>"P"</formula>
    </cfRule>
    <cfRule type="cellIs" dxfId="222" priority="2" operator="equal">
      <formula>"G"</formula>
    </cfRule>
    <cfRule type="containsText" dxfId="221" priority="3" operator="containsText" text="Q">
      <formula>NOT(ISERROR(SEARCH("Q",F11)))</formula>
    </cfRule>
    <cfRule type="cellIs" dxfId="220" priority="4" operator="equal">
      <formula>"N"</formula>
    </cfRule>
    <cfRule type="cellIs" dxfId="219" priority="5" operator="equal">
      <formula>"PN"</formula>
    </cfRule>
    <cfRule type="containsText" dxfId="218" priority="6" operator="containsText" text="PJ">
      <formula>NOT(ISERROR(SEARCH("PJ",F11)))</formula>
    </cfRule>
    <cfRule type="containsText" dxfId="217" priority="7" operator="containsText" text="J">
      <formula>NOT(ISERROR(SEARCH("J",F11)))</formula>
    </cfRule>
    <cfRule type="containsText" dxfId="216" priority="8" operator="containsText" text="F">
      <formula>NOT(ISERROR(SEARCH("F",F11)))</formula>
    </cfRule>
    <cfRule type="containsText" dxfId="215" priority="9" operator="containsText" text="GP">
      <formula>NOT(ISERROR(SEARCH("GP",F11)))</formula>
    </cfRule>
    <cfRule type="containsText" dxfId="214" priority="10" operator="containsText" text="PM">
      <formula>NOT(ISERROR(SEARCH("PM",F11)))</formula>
    </cfRule>
    <cfRule type="cellIs" dxfId="213" priority="11" operator="equal">
      <formula>"GA"</formula>
    </cfRule>
    <cfRule type="containsText" dxfId="212" priority="12" operator="containsText" text="AM">
      <formula>NOT(ISERROR(SEARCH("AM",F11)))</formula>
    </cfRule>
    <cfRule type="cellIs" dxfId="211" priority="14" operator="equal">
      <formula>"CV"</formula>
    </cfRule>
    <cfRule type="cellIs" dxfId="210" priority="15" operator="equal">
      <formula>"ND"</formula>
    </cfRule>
    <cfRule type="cellIs" dxfId="209" priority="16" operator="equal">
      <formula>"CPA"</formula>
    </cfRule>
    <cfRule type="cellIs" dxfId="208" priority="17" operator="equal">
      <formula>"MA"</formula>
    </cfRule>
    <cfRule type="cellIs" dxfId="207" priority="18" operator="equal">
      <formula>"DR"</formula>
    </cfRule>
    <cfRule type="cellIs" dxfId="206" priority="19" operator="equal">
      <formula>"RC"</formula>
    </cfRule>
    <cfRule type="cellIs" dxfId="205" priority="20" operator="equal">
      <formula>"NC"</formula>
    </cfRule>
    <cfRule type="cellIs" dxfId="204" priority="21" operator="equal">
      <formula>"CP"</formula>
    </cfRule>
    <cfRule type="expression" dxfId="203" priority="22">
      <formula>OR(F$10=1,F$10=7)</formula>
    </cfRule>
    <cfRule type="cellIs" dxfId="202" priority="23" operator="equal">
      <formula>"R"</formula>
    </cfRule>
  </conditionalFormatting>
  <conditionalFormatting sqref="C11:E27">
    <cfRule type="cellIs" dxfId="201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topLeftCell="A4" workbookViewId="0">
      <selection activeCell="W11" sqref="W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Config!E10</f>
        <v>43374</v>
      </c>
    </row>
    <row r="2" spans="1:46" ht="15.75" hidden="1" thickBot="1" x14ac:dyDescent="0.3">
      <c r="A2" s="11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octobre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>
        <f t="shared" si="4"/>
        <v>4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72</v>
      </c>
      <c r="G11" s="55" t="s">
        <v>72</v>
      </c>
      <c r="H11" s="55" t="s">
        <v>72</v>
      </c>
      <c r="I11" s="55" t="s">
        <v>76</v>
      </c>
      <c r="J11" s="54" t="s">
        <v>76</v>
      </c>
      <c r="K11" s="54" t="s">
        <v>54</v>
      </c>
      <c r="L11" s="54" t="s">
        <v>54</v>
      </c>
      <c r="M11" s="55" t="s">
        <v>76</v>
      </c>
      <c r="N11" s="55" t="s">
        <v>50</v>
      </c>
      <c r="O11" s="55" t="s">
        <v>51</v>
      </c>
      <c r="P11" s="54" t="s">
        <v>51</v>
      </c>
      <c r="Q11" s="54" t="s">
        <v>51</v>
      </c>
      <c r="R11" s="54" t="s">
        <v>76</v>
      </c>
      <c r="S11" s="55" t="s">
        <v>76</v>
      </c>
      <c r="T11" s="55" t="s">
        <v>48</v>
      </c>
      <c r="U11" s="55" t="s">
        <v>48</v>
      </c>
      <c r="V11" s="55" t="s">
        <v>76</v>
      </c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199" priority="24">
      <formula>OR(F$10=1,F$10=7)</formula>
    </cfRule>
  </conditionalFormatting>
  <conditionalFormatting sqref="F11:AJ27">
    <cfRule type="cellIs" dxfId="198" priority="1" operator="equal">
      <formula>"P"</formula>
    </cfRule>
    <cfRule type="cellIs" dxfId="197" priority="2" operator="equal">
      <formula>"G"</formula>
    </cfRule>
    <cfRule type="containsText" dxfId="196" priority="3" operator="containsText" text="Q">
      <formula>NOT(ISERROR(SEARCH("Q",F11)))</formula>
    </cfRule>
    <cfRule type="cellIs" dxfId="195" priority="4" operator="equal">
      <formula>"N"</formula>
    </cfRule>
    <cfRule type="cellIs" dxfId="194" priority="5" operator="equal">
      <formula>"PN"</formula>
    </cfRule>
    <cfRule type="containsText" dxfId="193" priority="6" operator="containsText" text="PJ">
      <formula>NOT(ISERROR(SEARCH("PJ",F11)))</formula>
    </cfRule>
    <cfRule type="containsText" dxfId="192" priority="7" operator="containsText" text="J">
      <formula>NOT(ISERROR(SEARCH("J",F11)))</formula>
    </cfRule>
    <cfRule type="containsText" dxfId="191" priority="8" operator="containsText" text="F">
      <formula>NOT(ISERROR(SEARCH("F",F11)))</formula>
    </cfRule>
    <cfRule type="containsText" dxfId="190" priority="9" operator="containsText" text="GP">
      <formula>NOT(ISERROR(SEARCH("GP",F11)))</formula>
    </cfRule>
    <cfRule type="containsText" dxfId="189" priority="10" operator="containsText" text="PM">
      <formula>NOT(ISERROR(SEARCH("PM",F11)))</formula>
    </cfRule>
    <cfRule type="cellIs" dxfId="188" priority="11" operator="equal">
      <formula>"GA"</formula>
    </cfRule>
    <cfRule type="containsText" dxfId="187" priority="12" operator="containsText" text="AM">
      <formula>NOT(ISERROR(SEARCH("AM",F11)))</formula>
    </cfRule>
    <cfRule type="cellIs" dxfId="186" priority="14" operator="equal">
      <formula>"CV"</formula>
    </cfRule>
    <cfRule type="cellIs" dxfId="185" priority="15" operator="equal">
      <formula>"ND"</formula>
    </cfRule>
    <cfRule type="cellIs" dxfId="184" priority="16" operator="equal">
      <formula>"CPA"</formula>
    </cfRule>
    <cfRule type="cellIs" dxfId="183" priority="17" operator="equal">
      <formula>"MA"</formula>
    </cfRule>
    <cfRule type="cellIs" dxfId="182" priority="18" operator="equal">
      <formula>"DR"</formula>
    </cfRule>
    <cfRule type="cellIs" dxfId="181" priority="19" operator="equal">
      <formula>"RC"</formula>
    </cfRule>
    <cfRule type="cellIs" dxfId="180" priority="20" operator="equal">
      <formula>"NC"</formula>
    </cfRule>
    <cfRule type="cellIs" dxfId="179" priority="21" operator="equal">
      <formula>"CP"</formula>
    </cfRule>
    <cfRule type="expression" dxfId="178" priority="22">
      <formula>OR(F$10=1,F$10=7)</formula>
    </cfRule>
    <cfRule type="cellIs" dxfId="177" priority="23" operator="equal">
      <formula>"R"</formula>
    </cfRule>
  </conditionalFormatting>
  <conditionalFormatting sqref="C11:E27">
    <cfRule type="cellIs" dxfId="17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topLeftCell="A4" workbookViewId="0">
      <selection activeCell="S12" sqref="S1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Config!E11</f>
        <v>43405</v>
      </c>
    </row>
    <row r="2" spans="1:46" ht="15.75" hidden="1" thickBot="1" x14ac:dyDescent="0.3">
      <c r="A2" s="11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novembre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5</v>
      </c>
      <c r="G10" s="9">
        <f t="shared" ref="G10:AJ10" si="4">IFERROR(WEEKDAY(G3),"")</f>
        <v>6</v>
      </c>
      <c r="H10" s="9">
        <f t="shared" si="4"/>
        <v>7</v>
      </c>
      <c r="I10" s="9">
        <f t="shared" si="4"/>
        <v>1</v>
      </c>
      <c r="J10" s="9">
        <f t="shared" si="4"/>
        <v>2</v>
      </c>
      <c r="K10" s="9">
        <f t="shared" si="4"/>
        <v>3</v>
      </c>
      <c r="L10" s="9">
        <f t="shared" si="4"/>
        <v>4</v>
      </c>
      <c r="M10" s="9">
        <f t="shared" si="4"/>
        <v>5</v>
      </c>
      <c r="N10" s="9">
        <f t="shared" si="4"/>
        <v>6</v>
      </c>
      <c r="O10" s="9">
        <f t="shared" si="4"/>
        <v>7</v>
      </c>
      <c r="P10" s="9">
        <f t="shared" si="4"/>
        <v>1</v>
      </c>
      <c r="Q10" s="9">
        <f t="shared" si="4"/>
        <v>2</v>
      </c>
      <c r="R10" s="9">
        <f t="shared" si="4"/>
        <v>3</v>
      </c>
      <c r="S10" s="9">
        <f t="shared" si="4"/>
        <v>4</v>
      </c>
      <c r="T10" s="9">
        <f t="shared" si="4"/>
        <v>5</v>
      </c>
      <c r="U10" s="9">
        <f t="shared" si="4"/>
        <v>6</v>
      </c>
      <c r="V10" s="9">
        <f>IFERROR(WEEKDAY(V3),"")</f>
        <v>7</v>
      </c>
      <c r="W10" s="7">
        <f t="shared" si="4"/>
        <v>1</v>
      </c>
      <c r="X10" s="9">
        <f t="shared" si="4"/>
        <v>2</v>
      </c>
      <c r="Y10" s="9">
        <f t="shared" si="4"/>
        <v>3</v>
      </c>
      <c r="Z10" s="9">
        <f t="shared" si="4"/>
        <v>4</v>
      </c>
      <c r="AA10" s="9">
        <f t="shared" si="4"/>
        <v>5</v>
      </c>
      <c r="AB10" s="9">
        <f t="shared" si="4"/>
        <v>6</v>
      </c>
      <c r="AC10" s="9">
        <f t="shared" si="4"/>
        <v>7</v>
      </c>
      <c r="AD10" s="9">
        <f t="shared" si="4"/>
        <v>1</v>
      </c>
      <c r="AE10" s="9">
        <f t="shared" si="4"/>
        <v>2</v>
      </c>
      <c r="AF10" s="9">
        <f t="shared" si="4"/>
        <v>3</v>
      </c>
      <c r="AG10" s="9">
        <f t="shared" si="4"/>
        <v>4</v>
      </c>
      <c r="AH10" s="9">
        <f t="shared" si="4"/>
        <v>5</v>
      </c>
      <c r="AI10" s="9">
        <f t="shared" si="4"/>
        <v>6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174" priority="24">
      <formula>OR(F$10=1,F$10=7)</formula>
    </cfRule>
  </conditionalFormatting>
  <conditionalFormatting sqref="F11:AJ27">
    <cfRule type="cellIs" dxfId="173" priority="1" operator="equal">
      <formula>"P"</formula>
    </cfRule>
    <cfRule type="cellIs" dxfId="172" priority="2" operator="equal">
      <formula>"G"</formula>
    </cfRule>
    <cfRule type="containsText" dxfId="171" priority="3" operator="containsText" text="Q">
      <formula>NOT(ISERROR(SEARCH("Q",F11)))</formula>
    </cfRule>
    <cfRule type="cellIs" dxfId="170" priority="4" operator="equal">
      <formula>"N"</formula>
    </cfRule>
    <cfRule type="cellIs" dxfId="169" priority="5" operator="equal">
      <formula>"PN"</formula>
    </cfRule>
    <cfRule type="containsText" dxfId="168" priority="6" operator="containsText" text="PJ">
      <formula>NOT(ISERROR(SEARCH("PJ",F11)))</formula>
    </cfRule>
    <cfRule type="containsText" dxfId="167" priority="7" operator="containsText" text="J">
      <formula>NOT(ISERROR(SEARCH("J",F11)))</formula>
    </cfRule>
    <cfRule type="containsText" dxfId="166" priority="8" operator="containsText" text="F">
      <formula>NOT(ISERROR(SEARCH("F",F11)))</formula>
    </cfRule>
    <cfRule type="containsText" dxfId="165" priority="9" operator="containsText" text="GP">
      <formula>NOT(ISERROR(SEARCH("GP",F11)))</formula>
    </cfRule>
    <cfRule type="containsText" dxfId="164" priority="10" operator="containsText" text="PM">
      <formula>NOT(ISERROR(SEARCH("PM",F11)))</formula>
    </cfRule>
    <cfRule type="cellIs" dxfId="163" priority="11" operator="equal">
      <formula>"GA"</formula>
    </cfRule>
    <cfRule type="containsText" dxfId="162" priority="12" operator="containsText" text="AM">
      <formula>NOT(ISERROR(SEARCH("AM",F11)))</formula>
    </cfRule>
    <cfRule type="cellIs" dxfId="161" priority="14" operator="equal">
      <formula>"CV"</formula>
    </cfRule>
    <cfRule type="cellIs" dxfId="160" priority="15" operator="equal">
      <formula>"ND"</formula>
    </cfRule>
    <cfRule type="cellIs" dxfId="159" priority="16" operator="equal">
      <formula>"CPA"</formula>
    </cfRule>
    <cfRule type="cellIs" dxfId="158" priority="17" operator="equal">
      <formula>"MA"</formula>
    </cfRule>
    <cfRule type="cellIs" dxfId="157" priority="18" operator="equal">
      <formula>"DR"</formula>
    </cfRule>
    <cfRule type="cellIs" dxfId="156" priority="19" operator="equal">
      <formula>"RC"</formula>
    </cfRule>
    <cfRule type="cellIs" dxfId="155" priority="20" operator="equal">
      <formula>"NC"</formula>
    </cfRule>
    <cfRule type="cellIs" dxfId="154" priority="21" operator="equal">
      <formula>"CP"</formula>
    </cfRule>
    <cfRule type="expression" dxfId="153" priority="22">
      <formula>OR(F$10=1,F$10=7)</formula>
    </cfRule>
    <cfRule type="cellIs" dxfId="152" priority="23" operator="equal">
      <formula>"R"</formula>
    </cfRule>
  </conditionalFormatting>
  <conditionalFormatting sqref="C11:E27">
    <cfRule type="cellIs" dxfId="151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topLeftCell="A4" workbookViewId="0">
      <selection activeCell="T11" sqref="T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Config!E12</f>
        <v>43435</v>
      </c>
    </row>
    <row r="2" spans="1:46" ht="15.75" hidden="1" thickBot="1" x14ac:dyDescent="0.3">
      <c r="A2" s="11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décembre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>
        <f t="shared" si="4"/>
        <v>2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149" priority="24">
      <formula>OR(F$10=1,F$10=7)</formula>
    </cfRule>
  </conditionalFormatting>
  <conditionalFormatting sqref="F11:AJ27">
    <cfRule type="cellIs" dxfId="148" priority="1" operator="equal">
      <formula>"P"</formula>
    </cfRule>
    <cfRule type="cellIs" dxfId="147" priority="2" operator="equal">
      <formula>"G"</formula>
    </cfRule>
    <cfRule type="containsText" dxfId="146" priority="3" operator="containsText" text="Q">
      <formula>NOT(ISERROR(SEARCH("Q",F11)))</formula>
    </cfRule>
    <cfRule type="cellIs" dxfId="145" priority="4" operator="equal">
      <formula>"N"</formula>
    </cfRule>
    <cfRule type="cellIs" dxfId="144" priority="5" operator="equal">
      <formula>"PN"</formula>
    </cfRule>
    <cfRule type="containsText" dxfId="143" priority="6" operator="containsText" text="PJ">
      <formula>NOT(ISERROR(SEARCH("PJ",F11)))</formula>
    </cfRule>
    <cfRule type="containsText" dxfId="142" priority="7" operator="containsText" text="J">
      <formula>NOT(ISERROR(SEARCH("J",F11)))</formula>
    </cfRule>
    <cfRule type="containsText" dxfId="141" priority="8" operator="containsText" text="F">
      <formula>NOT(ISERROR(SEARCH("F",F11)))</formula>
    </cfRule>
    <cfRule type="containsText" dxfId="140" priority="9" operator="containsText" text="GP">
      <formula>NOT(ISERROR(SEARCH("GP",F11)))</formula>
    </cfRule>
    <cfRule type="containsText" dxfId="139" priority="10" operator="containsText" text="PM">
      <formula>NOT(ISERROR(SEARCH("PM",F11)))</formula>
    </cfRule>
    <cfRule type="cellIs" dxfId="138" priority="11" operator="equal">
      <formula>"GA"</formula>
    </cfRule>
    <cfRule type="containsText" dxfId="137" priority="12" operator="containsText" text="AM">
      <formula>NOT(ISERROR(SEARCH("AM",F11)))</formula>
    </cfRule>
    <cfRule type="cellIs" dxfId="136" priority="14" operator="equal">
      <formula>"CV"</formula>
    </cfRule>
    <cfRule type="cellIs" dxfId="135" priority="15" operator="equal">
      <formula>"ND"</formula>
    </cfRule>
    <cfRule type="cellIs" dxfId="134" priority="16" operator="equal">
      <formula>"CPA"</formula>
    </cfRule>
    <cfRule type="cellIs" dxfId="133" priority="17" operator="equal">
      <formula>"MA"</formula>
    </cfRule>
    <cfRule type="cellIs" dxfId="132" priority="18" operator="equal">
      <formula>"DR"</formula>
    </cfRule>
    <cfRule type="cellIs" dxfId="131" priority="19" operator="equal">
      <formula>"RC"</formula>
    </cfRule>
    <cfRule type="cellIs" dxfId="130" priority="20" operator="equal">
      <formula>"NC"</formula>
    </cfRule>
    <cfRule type="cellIs" dxfId="129" priority="21" operator="equal">
      <formula>"CP"</formula>
    </cfRule>
    <cfRule type="expression" dxfId="128" priority="22">
      <formula>OR(F$10=1,F$10=7)</formula>
    </cfRule>
    <cfRule type="cellIs" dxfId="127" priority="23" operator="equal">
      <formula>"R"</formula>
    </cfRule>
  </conditionalFormatting>
  <conditionalFormatting sqref="C11:E27">
    <cfRule type="cellIs" dxfId="12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topLeftCell="A4" workbookViewId="0">
      <selection activeCell="X17" sqref="X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Config!E13</f>
        <v>43466</v>
      </c>
    </row>
    <row r="2" spans="1:46" ht="15.75" hidden="1" thickBot="1" x14ac:dyDescent="0.3">
      <c r="A2" s="11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janvier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3</v>
      </c>
      <c r="G10" s="9">
        <f t="shared" ref="G10:AJ10" si="4">IFERROR(WEEKDAY(G3),"")</f>
        <v>4</v>
      </c>
      <c r="H10" s="9">
        <f t="shared" si="4"/>
        <v>5</v>
      </c>
      <c r="I10" s="9">
        <f t="shared" si="4"/>
        <v>6</v>
      </c>
      <c r="J10" s="9">
        <f t="shared" si="4"/>
        <v>7</v>
      </c>
      <c r="K10" s="9">
        <f t="shared" si="4"/>
        <v>1</v>
      </c>
      <c r="L10" s="9">
        <f t="shared" si="4"/>
        <v>2</v>
      </c>
      <c r="M10" s="9">
        <f t="shared" si="4"/>
        <v>3</v>
      </c>
      <c r="N10" s="9">
        <f t="shared" si="4"/>
        <v>4</v>
      </c>
      <c r="O10" s="9">
        <f t="shared" si="4"/>
        <v>5</v>
      </c>
      <c r="P10" s="9">
        <f t="shared" si="4"/>
        <v>6</v>
      </c>
      <c r="Q10" s="9">
        <f t="shared" si="4"/>
        <v>7</v>
      </c>
      <c r="R10" s="9">
        <f t="shared" si="4"/>
        <v>1</v>
      </c>
      <c r="S10" s="9">
        <f t="shared" si="4"/>
        <v>2</v>
      </c>
      <c r="T10" s="9">
        <f t="shared" si="4"/>
        <v>3</v>
      </c>
      <c r="U10" s="9">
        <f t="shared" si="4"/>
        <v>4</v>
      </c>
      <c r="V10" s="9">
        <f>IFERROR(WEEKDAY(V3),"")</f>
        <v>5</v>
      </c>
      <c r="W10" s="7">
        <f t="shared" si="4"/>
        <v>6</v>
      </c>
      <c r="X10" s="9">
        <f t="shared" si="4"/>
        <v>7</v>
      </c>
      <c r="Y10" s="9">
        <f t="shared" si="4"/>
        <v>1</v>
      </c>
      <c r="Z10" s="9">
        <f t="shared" si="4"/>
        <v>2</v>
      </c>
      <c r="AA10" s="9">
        <f t="shared" si="4"/>
        <v>3</v>
      </c>
      <c r="AB10" s="9">
        <f t="shared" si="4"/>
        <v>4</v>
      </c>
      <c r="AC10" s="9">
        <f t="shared" si="4"/>
        <v>5</v>
      </c>
      <c r="AD10" s="9">
        <f t="shared" si="4"/>
        <v>6</v>
      </c>
      <c r="AE10" s="9">
        <f t="shared" si="4"/>
        <v>7</v>
      </c>
      <c r="AF10" s="9">
        <f t="shared" si="4"/>
        <v>1</v>
      </c>
      <c r="AG10" s="9">
        <f t="shared" si="4"/>
        <v>2</v>
      </c>
      <c r="AH10" s="9">
        <f t="shared" si="4"/>
        <v>3</v>
      </c>
      <c r="AI10" s="9">
        <f t="shared" si="4"/>
        <v>4</v>
      </c>
      <c r="AJ10" s="93">
        <f t="shared" si="4"/>
        <v>5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124" priority="24">
      <formula>OR(F$10=1,F$10=7)</formula>
    </cfRule>
  </conditionalFormatting>
  <conditionalFormatting sqref="F11:AJ27">
    <cfRule type="cellIs" dxfId="123" priority="1" operator="equal">
      <formula>"P"</formula>
    </cfRule>
    <cfRule type="cellIs" dxfId="122" priority="2" operator="equal">
      <formula>"G"</formula>
    </cfRule>
    <cfRule type="containsText" dxfId="121" priority="3" operator="containsText" text="Q">
      <formula>NOT(ISERROR(SEARCH("Q",F11)))</formula>
    </cfRule>
    <cfRule type="cellIs" dxfId="120" priority="4" operator="equal">
      <formula>"N"</formula>
    </cfRule>
    <cfRule type="cellIs" dxfId="119" priority="5" operator="equal">
      <formula>"PN"</formula>
    </cfRule>
    <cfRule type="containsText" dxfId="118" priority="6" operator="containsText" text="PJ">
      <formula>NOT(ISERROR(SEARCH("PJ",F11)))</formula>
    </cfRule>
    <cfRule type="containsText" dxfId="117" priority="7" operator="containsText" text="J">
      <formula>NOT(ISERROR(SEARCH("J",F11)))</formula>
    </cfRule>
    <cfRule type="containsText" dxfId="116" priority="8" operator="containsText" text="F">
      <formula>NOT(ISERROR(SEARCH("F",F11)))</formula>
    </cfRule>
    <cfRule type="containsText" dxfId="115" priority="9" operator="containsText" text="GP">
      <formula>NOT(ISERROR(SEARCH("GP",F11)))</formula>
    </cfRule>
    <cfRule type="containsText" dxfId="114" priority="10" operator="containsText" text="PM">
      <formula>NOT(ISERROR(SEARCH("PM",F11)))</formula>
    </cfRule>
    <cfRule type="cellIs" dxfId="113" priority="11" operator="equal">
      <formula>"GA"</formula>
    </cfRule>
    <cfRule type="containsText" dxfId="112" priority="12" operator="containsText" text="AM">
      <formula>NOT(ISERROR(SEARCH("AM",F11)))</formula>
    </cfRule>
    <cfRule type="cellIs" dxfId="111" priority="14" operator="equal">
      <formula>"CV"</formula>
    </cfRule>
    <cfRule type="cellIs" dxfId="110" priority="15" operator="equal">
      <formula>"ND"</formula>
    </cfRule>
    <cfRule type="cellIs" dxfId="109" priority="16" operator="equal">
      <formula>"CPA"</formula>
    </cfRule>
    <cfRule type="cellIs" dxfId="108" priority="17" operator="equal">
      <formula>"MA"</formula>
    </cfRule>
    <cfRule type="cellIs" dxfId="107" priority="18" operator="equal">
      <formula>"DR"</formula>
    </cfRule>
    <cfRule type="cellIs" dxfId="106" priority="19" operator="equal">
      <formula>"RC"</formula>
    </cfRule>
    <cfRule type="cellIs" dxfId="105" priority="20" operator="equal">
      <formula>"NC"</formula>
    </cfRule>
    <cfRule type="cellIs" dxfId="104" priority="21" operator="equal">
      <formula>"CP"</formula>
    </cfRule>
    <cfRule type="expression" dxfId="103" priority="22">
      <formula>OR(F$10=1,F$10=7)</formula>
    </cfRule>
    <cfRule type="cellIs" dxfId="102" priority="23" operator="equal">
      <formula>"R"</formula>
    </cfRule>
  </conditionalFormatting>
  <conditionalFormatting sqref="C11:E27">
    <cfRule type="cellIs" dxfId="101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topLeftCell="A4" workbookViewId="0">
      <selection activeCell="S12" sqref="S1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Config!E14</f>
        <v>43497</v>
      </c>
    </row>
    <row r="2" spans="1:46" ht="15.75" hidden="1" thickBot="1" x14ac:dyDescent="0.3">
      <c r="A2" s="11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février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 t="str">
        <f>IFERROR(DAY(AH3),"")</f>
        <v/>
      </c>
      <c r="AI9" s="8" t="str">
        <f t="shared" ref="AI9:AJ9" si="3">IFERROR(DAY(AI3),"")</f>
        <v/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 t="str">
        <f t="shared" si="4"/>
        <v/>
      </c>
      <c r="AI10" s="9" t="str">
        <f t="shared" si="4"/>
        <v/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99" priority="24">
      <formula>OR(F$10=1,F$10=7)</formula>
    </cfRule>
  </conditionalFormatting>
  <conditionalFormatting sqref="F11:AJ27">
    <cfRule type="cellIs" dxfId="98" priority="1" operator="equal">
      <formula>"P"</formula>
    </cfRule>
    <cfRule type="cellIs" dxfId="97" priority="2" operator="equal">
      <formula>"G"</formula>
    </cfRule>
    <cfRule type="containsText" dxfId="96" priority="3" operator="containsText" text="Q">
      <formula>NOT(ISERROR(SEARCH("Q",F11)))</formula>
    </cfRule>
    <cfRule type="cellIs" dxfId="95" priority="4" operator="equal">
      <formula>"N"</formula>
    </cfRule>
    <cfRule type="cellIs" dxfId="94" priority="5" operator="equal">
      <formula>"PN"</formula>
    </cfRule>
    <cfRule type="containsText" dxfId="93" priority="6" operator="containsText" text="PJ">
      <formula>NOT(ISERROR(SEARCH("PJ",F11)))</formula>
    </cfRule>
    <cfRule type="containsText" dxfId="92" priority="7" operator="containsText" text="J">
      <formula>NOT(ISERROR(SEARCH("J",F11)))</formula>
    </cfRule>
    <cfRule type="containsText" dxfId="91" priority="8" operator="containsText" text="F">
      <formula>NOT(ISERROR(SEARCH("F",F11)))</formula>
    </cfRule>
    <cfRule type="containsText" dxfId="90" priority="9" operator="containsText" text="GP">
      <formula>NOT(ISERROR(SEARCH("GP",F11)))</formula>
    </cfRule>
    <cfRule type="containsText" dxfId="89" priority="10" operator="containsText" text="PM">
      <formula>NOT(ISERROR(SEARCH("PM",F11)))</formula>
    </cfRule>
    <cfRule type="cellIs" dxfId="88" priority="11" operator="equal">
      <formula>"GA"</formula>
    </cfRule>
    <cfRule type="containsText" dxfId="87" priority="12" operator="containsText" text="AM">
      <formula>NOT(ISERROR(SEARCH("AM",F11)))</formula>
    </cfRule>
    <cfRule type="cellIs" dxfId="86" priority="14" operator="equal">
      <formula>"CV"</formula>
    </cfRule>
    <cfRule type="cellIs" dxfId="85" priority="15" operator="equal">
      <formula>"ND"</formula>
    </cfRule>
    <cfRule type="cellIs" dxfId="84" priority="16" operator="equal">
      <formula>"CPA"</formula>
    </cfRule>
    <cfRule type="cellIs" dxfId="83" priority="17" operator="equal">
      <formula>"MA"</formula>
    </cfRule>
    <cfRule type="cellIs" dxfId="82" priority="18" operator="equal">
      <formula>"DR"</formula>
    </cfRule>
    <cfRule type="cellIs" dxfId="81" priority="19" operator="equal">
      <formula>"RC"</formula>
    </cfRule>
    <cfRule type="cellIs" dxfId="80" priority="20" operator="equal">
      <formula>"NC"</formula>
    </cfRule>
    <cfRule type="cellIs" dxfId="79" priority="21" operator="equal">
      <formula>"CP"</formula>
    </cfRule>
    <cfRule type="expression" dxfId="78" priority="22">
      <formula>OR(F$10=1,F$10=7)</formula>
    </cfRule>
    <cfRule type="cellIs" dxfId="77" priority="23" operator="equal">
      <formula>"R"</formula>
    </cfRule>
  </conditionalFormatting>
  <conditionalFormatting sqref="C11:E27">
    <cfRule type="cellIs" dxfId="7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topLeftCell="A4" workbookViewId="0">
      <selection activeCell="S14" sqref="S1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Config!E15</f>
        <v>43525</v>
      </c>
    </row>
    <row r="2" spans="1:46" ht="15.75" hidden="1" thickBot="1" x14ac:dyDescent="0.3">
      <c r="A2" s="11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mars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>
        <f t="shared" si="4"/>
        <v>1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74" priority="24">
      <formula>OR(F$10=1,F$10=7)</formula>
    </cfRule>
  </conditionalFormatting>
  <conditionalFormatting sqref="F11:AJ27">
    <cfRule type="cellIs" dxfId="73" priority="1" operator="equal">
      <formula>"P"</formula>
    </cfRule>
    <cfRule type="cellIs" dxfId="72" priority="2" operator="equal">
      <formula>"G"</formula>
    </cfRule>
    <cfRule type="containsText" dxfId="71" priority="3" operator="containsText" text="Q">
      <formula>NOT(ISERROR(SEARCH("Q",F11)))</formula>
    </cfRule>
    <cfRule type="cellIs" dxfId="70" priority="4" operator="equal">
      <formula>"N"</formula>
    </cfRule>
    <cfRule type="cellIs" dxfId="69" priority="5" operator="equal">
      <formula>"PN"</formula>
    </cfRule>
    <cfRule type="containsText" dxfId="68" priority="6" operator="containsText" text="PJ">
      <formula>NOT(ISERROR(SEARCH("PJ",F11)))</formula>
    </cfRule>
    <cfRule type="containsText" dxfId="67" priority="7" operator="containsText" text="J">
      <formula>NOT(ISERROR(SEARCH("J",F11)))</formula>
    </cfRule>
    <cfRule type="containsText" dxfId="66" priority="8" operator="containsText" text="F">
      <formula>NOT(ISERROR(SEARCH("F",F11)))</formula>
    </cfRule>
    <cfRule type="containsText" dxfId="65" priority="9" operator="containsText" text="GP">
      <formula>NOT(ISERROR(SEARCH("GP",F11)))</formula>
    </cfRule>
    <cfRule type="containsText" dxfId="64" priority="10" operator="containsText" text="PM">
      <formula>NOT(ISERROR(SEARCH("PM",F11)))</formula>
    </cfRule>
    <cfRule type="cellIs" dxfId="63" priority="11" operator="equal">
      <formula>"GA"</formula>
    </cfRule>
    <cfRule type="containsText" dxfId="62" priority="12" operator="containsText" text="AM">
      <formula>NOT(ISERROR(SEARCH("AM",F11)))</formula>
    </cfRule>
    <cfRule type="cellIs" dxfId="61" priority="14" operator="equal">
      <formula>"CV"</formula>
    </cfRule>
    <cfRule type="cellIs" dxfId="60" priority="15" operator="equal">
      <formula>"ND"</formula>
    </cfRule>
    <cfRule type="cellIs" dxfId="59" priority="16" operator="equal">
      <formula>"CPA"</formula>
    </cfRule>
    <cfRule type="cellIs" dxfId="58" priority="17" operator="equal">
      <formula>"MA"</formula>
    </cfRule>
    <cfRule type="cellIs" dxfId="57" priority="18" operator="equal">
      <formula>"DR"</formula>
    </cfRule>
    <cfRule type="cellIs" dxfId="56" priority="19" operator="equal">
      <formula>"RC"</formula>
    </cfRule>
    <cfRule type="cellIs" dxfId="55" priority="20" operator="equal">
      <formula>"NC"</formula>
    </cfRule>
    <cfRule type="cellIs" dxfId="54" priority="21" operator="equal">
      <formula>"CP"</formula>
    </cfRule>
    <cfRule type="expression" dxfId="53" priority="22">
      <formula>OR(F$10=1,F$10=7)</formula>
    </cfRule>
    <cfRule type="cellIs" dxfId="52" priority="23" operator="equal">
      <formula>"R"</formula>
    </cfRule>
  </conditionalFormatting>
  <conditionalFormatting sqref="C11:E27">
    <cfRule type="cellIs" dxfId="51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topLeftCell="A4" workbookViewId="0">
      <selection activeCell="F11" sqref="F11:AJ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Config!E16</f>
        <v>43556</v>
      </c>
    </row>
    <row r="2" spans="1:46" ht="15.75" hidden="1" thickBot="1" x14ac:dyDescent="0.3">
      <c r="A2" s="11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avril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49" priority="24">
      <formula>OR(F$10=1,F$10=7)</formula>
    </cfRule>
  </conditionalFormatting>
  <conditionalFormatting sqref="F11:AJ27">
    <cfRule type="cellIs" dxfId="48" priority="1" operator="equal">
      <formula>"P"</formula>
    </cfRule>
    <cfRule type="cellIs" dxfId="47" priority="2" operator="equal">
      <formula>"G"</formula>
    </cfRule>
    <cfRule type="containsText" dxfId="46" priority="3" operator="containsText" text="Q">
      <formula>NOT(ISERROR(SEARCH("Q",F11)))</formula>
    </cfRule>
    <cfRule type="cellIs" dxfId="45" priority="4" operator="equal">
      <formula>"N"</formula>
    </cfRule>
    <cfRule type="cellIs" dxfId="44" priority="5" operator="equal">
      <formula>"PN"</formula>
    </cfRule>
    <cfRule type="containsText" dxfId="43" priority="6" operator="containsText" text="PJ">
      <formula>NOT(ISERROR(SEARCH("PJ",F11)))</formula>
    </cfRule>
    <cfRule type="containsText" dxfId="42" priority="7" operator="containsText" text="J">
      <formula>NOT(ISERROR(SEARCH("J",F11)))</formula>
    </cfRule>
    <cfRule type="containsText" dxfId="41" priority="8" operator="containsText" text="F">
      <formula>NOT(ISERROR(SEARCH("F",F11)))</formula>
    </cfRule>
    <cfRule type="containsText" dxfId="40" priority="9" operator="containsText" text="GP">
      <formula>NOT(ISERROR(SEARCH("GP",F11)))</formula>
    </cfRule>
    <cfRule type="containsText" dxfId="39" priority="10" operator="containsText" text="PM">
      <formula>NOT(ISERROR(SEARCH("PM",F11)))</formula>
    </cfRule>
    <cfRule type="cellIs" dxfId="38" priority="11" operator="equal">
      <formula>"GA"</formula>
    </cfRule>
    <cfRule type="containsText" dxfId="37" priority="12" operator="containsText" text="AM">
      <formula>NOT(ISERROR(SEARCH("AM",F11)))</formula>
    </cfRule>
    <cfRule type="cellIs" dxfId="36" priority="14" operator="equal">
      <formula>"CV"</formula>
    </cfRule>
    <cfRule type="cellIs" dxfId="35" priority="15" operator="equal">
      <formula>"ND"</formula>
    </cfRule>
    <cfRule type="cellIs" dxfId="34" priority="16" operator="equal">
      <formula>"CPA"</formula>
    </cfRule>
    <cfRule type="cellIs" dxfId="33" priority="17" operator="equal">
      <formula>"MA"</formula>
    </cfRule>
    <cfRule type="cellIs" dxfId="32" priority="18" operator="equal">
      <formula>"DR"</formula>
    </cfRule>
    <cfRule type="cellIs" dxfId="31" priority="19" operator="equal">
      <formula>"RC"</formula>
    </cfRule>
    <cfRule type="cellIs" dxfId="30" priority="20" operator="equal">
      <formula>"NC"</formula>
    </cfRule>
    <cfRule type="cellIs" dxfId="29" priority="21" operator="equal">
      <formula>"CP"</formula>
    </cfRule>
    <cfRule type="expression" dxfId="28" priority="22">
      <formula>OR(F$10=1,F$10=7)</formula>
    </cfRule>
    <cfRule type="cellIs" dxfId="27" priority="23" operator="equal">
      <formula>"R"</formula>
    </cfRule>
  </conditionalFormatting>
  <conditionalFormatting sqref="C11:E27">
    <cfRule type="cellIs" dxfId="26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topLeftCell="A4" workbookViewId="0">
      <selection activeCell="W13" sqref="W1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1" customWidth="1"/>
  </cols>
  <sheetData>
    <row r="1" spans="1:46" hidden="1" x14ac:dyDescent="0.25">
      <c r="A1" s="10">
        <f>Config!E17</f>
        <v>43586</v>
      </c>
    </row>
    <row r="2" spans="1:46" ht="15.75" hidden="1" thickBot="1" x14ac:dyDescent="0.3">
      <c r="A2" s="11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4" t="str">
        <f>TEXT(A1,"mmmmmmmmmmmmmm")</f>
        <v>mai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6"/>
    </row>
    <row r="5" spans="1:46" x14ac:dyDescent="0.25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9"/>
    </row>
    <row r="6" spans="1:46" x14ac:dyDescent="0.25">
      <c r="A6" s="4"/>
      <c r="B6" s="257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9"/>
    </row>
    <row r="7" spans="1:46" ht="15.75" thickBot="1" x14ac:dyDescent="0.3">
      <c r="A7" s="4"/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2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4" t="s">
        <v>66</v>
      </c>
      <c r="D9" s="265"/>
      <c r="E9" s="266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Opérateur1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/>
      <c r="G11" s="55"/>
      <c r="H11" s="55"/>
      <c r="I11" s="55"/>
      <c r="J11" s="54"/>
      <c r="K11" s="54"/>
      <c r="L11" s="54"/>
      <c r="M11" s="55"/>
      <c r="N11" s="55"/>
      <c r="O11" s="55"/>
      <c r="P11" s="54"/>
      <c r="Q11" s="54"/>
      <c r="R11" s="54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94"/>
      <c r="AK11" s="98" t="str">
        <f ca="1">TotH()</f>
        <v>153 h 00 mn</v>
      </c>
    </row>
    <row r="12" spans="1:46" x14ac:dyDescent="0.25">
      <c r="A12" s="3"/>
      <c r="B12" s="105" t="str">
        <f>IF(Config!B5&lt;&gt;"",Config!B5,"")</f>
        <v>Opérateur2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ca="1" si="8">TotH()</f>
        <v>153 h 00 mn</v>
      </c>
    </row>
    <row r="13" spans="1:46" x14ac:dyDescent="0.25">
      <c r="A13" s="3"/>
      <c r="B13" s="105" t="str">
        <f>IF(Config!B6&lt;&gt;"",Config!B6,"")</f>
        <v>Opérateur3</v>
      </c>
      <c r="C13" s="79">
        <f t="shared" si="5"/>
        <v>0</v>
      </c>
      <c r="D13" s="24">
        <f t="shared" si="6"/>
        <v>0</v>
      </c>
      <c r="E13" s="82">
        <f t="shared" si="7"/>
        <v>0</v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ca="1" si="8"/>
        <v>153 h 00 mn</v>
      </c>
    </row>
    <row r="14" spans="1:46" x14ac:dyDescent="0.25">
      <c r="A14" s="3"/>
      <c r="B14" s="105" t="str">
        <f>IF(Config!B7&lt;&gt;"",Config!B7,"")</f>
        <v>Opérateur4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Opérateur5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Opérateur6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Opérateur7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ca="1" si="8"/>
        <v>153 h 00 mn</v>
      </c>
    </row>
    <row r="18" spans="1:40" x14ac:dyDescent="0.25">
      <c r="A18" s="3"/>
      <c r="B18" s="105" t="str">
        <f>IF(Config!B11&lt;&gt;"",Config!B11,"")</f>
        <v>Opérateur8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ca="1" si="8"/>
        <v>144 h 00 mn</v>
      </c>
    </row>
    <row r="19" spans="1:40" x14ac:dyDescent="0.25">
      <c r="A19" s="3"/>
      <c r="B19" s="105" t="str">
        <f>IF(Config!B12&lt;&gt;"",Config!B12,"")</f>
        <v>Opérateur9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>Opérateur10</v>
      </c>
      <c r="C20" s="79">
        <f>IF(B20="","",COUNTIF(F20:AJ20,"MA"))</f>
        <v>0</v>
      </c>
      <c r="D20" s="24">
        <f t="shared" si="6"/>
        <v>0</v>
      </c>
      <c r="E20" s="82">
        <f t="shared" si="7"/>
        <v>0</v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ca="1" si="8"/>
        <v>144 h 00 mn</v>
      </c>
    </row>
    <row r="21" spans="1:40" x14ac:dyDescent="0.25">
      <c r="A21" s="3"/>
      <c r="B21" s="105" t="str">
        <f>IF(Config!B14&lt;&gt;"",Config!B14,"")</f>
        <v>Opérateur11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Opérateur12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Opérateur13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>Opérateur14</v>
      </c>
      <c r="C24" s="79">
        <f t="shared" si="5"/>
        <v>0</v>
      </c>
      <c r="D24" s="24">
        <f t="shared" si="6"/>
        <v>0</v>
      </c>
      <c r="E24" s="82">
        <f t="shared" si="7"/>
        <v>0</v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ca="1" si="8"/>
        <v>57 h 00 mn</v>
      </c>
    </row>
    <row r="25" spans="1:40" x14ac:dyDescent="0.25">
      <c r="A25" s="3"/>
      <c r="B25" s="105" t="str">
        <f>IF(Config!B18&lt;&gt;"",Config!B18,"")</f>
        <v>Opérateur15</v>
      </c>
      <c r="C25" s="79">
        <f t="shared" si="5"/>
        <v>0</v>
      </c>
      <c r="D25" s="24">
        <f t="shared" si="6"/>
        <v>0</v>
      </c>
      <c r="E25" s="82">
        <f t="shared" si="7"/>
        <v>0</v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ca="1" si="8"/>
        <v/>
      </c>
    </row>
    <row r="26" spans="1:40" x14ac:dyDescent="0.25">
      <c r="A26" s="3"/>
      <c r="B26" s="105" t="str">
        <f>IF(Config!B19&lt;&gt;"",Config!B19,"")</f>
        <v>Opérateur16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/>
      <c r="L26" s="56"/>
      <c r="M26" s="57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Opérateur17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/>
      <c r="L27" s="58"/>
      <c r="M27" s="59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7"/>
      <c r="H29" s="267"/>
      <c r="I29" s="267"/>
      <c r="J29" s="267"/>
      <c r="K29" s="131"/>
      <c r="L29" s="142"/>
      <c r="M29" s="267"/>
      <c r="N29" s="267"/>
      <c r="O29" s="267"/>
      <c r="P29" s="267"/>
      <c r="Q29" s="131"/>
      <c r="R29" s="143"/>
      <c r="S29" s="263"/>
      <c r="T29" s="263"/>
      <c r="U29" s="263"/>
      <c r="V29" s="263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3" t="s">
        <v>19</v>
      </c>
      <c r="E30" s="274"/>
      <c r="F30" s="275"/>
      <c r="G30" s="136"/>
      <c r="H30" s="72" t="s">
        <v>20</v>
      </c>
      <c r="I30" s="278" t="s">
        <v>18</v>
      </c>
      <c r="J30" s="279"/>
      <c r="K30" s="279"/>
      <c r="L30" s="280"/>
      <c r="M30" s="131"/>
      <c r="N30" s="74" t="s">
        <v>23</v>
      </c>
      <c r="O30" s="284" t="s">
        <v>24</v>
      </c>
      <c r="P30" s="285"/>
      <c r="Q30" s="285"/>
      <c r="R30" s="286"/>
      <c r="S30" s="138"/>
      <c r="T30" s="290" t="s">
        <v>35</v>
      </c>
      <c r="U30" s="291"/>
      <c r="V30" s="291"/>
      <c r="W30" s="291"/>
      <c r="X30" s="292"/>
      <c r="Y30" s="138"/>
      <c r="Z30" s="117" t="s">
        <v>48</v>
      </c>
      <c r="AA30" s="268" t="s">
        <v>52</v>
      </c>
      <c r="AB30" s="269"/>
      <c r="AC30" s="270"/>
      <c r="AD30" s="128"/>
      <c r="AE30" s="107" t="s">
        <v>50</v>
      </c>
      <c r="AF30" s="200" t="s">
        <v>53</v>
      </c>
      <c r="AG30" s="201"/>
      <c r="AH30" s="202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6" t="s">
        <v>49</v>
      </c>
      <c r="E32" s="277"/>
      <c r="F32" s="277"/>
      <c r="G32" s="137"/>
      <c r="H32" s="71" t="s">
        <v>43</v>
      </c>
      <c r="I32" s="281" t="s">
        <v>44</v>
      </c>
      <c r="J32" s="282"/>
      <c r="K32" s="282"/>
      <c r="L32" s="283"/>
      <c r="M32" s="131"/>
      <c r="N32" s="73" t="s">
        <v>26</v>
      </c>
      <c r="O32" s="287" t="s">
        <v>25</v>
      </c>
      <c r="P32" s="288"/>
      <c r="Q32" s="288"/>
      <c r="R32" s="289"/>
      <c r="S32" s="67"/>
      <c r="T32" s="293" t="s">
        <v>47</v>
      </c>
      <c r="U32" s="294"/>
      <c r="V32" s="294"/>
      <c r="W32" s="294"/>
      <c r="X32" s="295"/>
      <c r="Y32" s="67"/>
      <c r="Z32" s="114" t="s">
        <v>42</v>
      </c>
      <c r="AA32" s="227" t="s">
        <v>52</v>
      </c>
      <c r="AB32" s="228"/>
      <c r="AC32" s="228"/>
      <c r="AD32" s="128"/>
      <c r="AE32" s="118" t="s">
        <v>51</v>
      </c>
      <c r="AF32" s="203" t="s">
        <v>53</v>
      </c>
      <c r="AG32" s="204"/>
      <c r="AH32" s="205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1" t="s">
        <v>17</v>
      </c>
      <c r="E34" s="272"/>
      <c r="F34" s="272"/>
      <c r="G34" s="134"/>
      <c r="H34" s="130"/>
      <c r="I34" s="135"/>
      <c r="J34" s="131"/>
      <c r="K34" s="131"/>
      <c r="L34" s="131"/>
      <c r="M34" s="131"/>
      <c r="N34" s="131"/>
      <c r="O34" s="131"/>
      <c r="P34" s="131"/>
      <c r="Q34" s="131"/>
      <c r="R34" s="131"/>
      <c r="S34" s="67"/>
      <c r="T34" s="195" t="s">
        <v>72</v>
      </c>
      <c r="U34" s="212" t="s">
        <v>73</v>
      </c>
      <c r="V34" s="213"/>
      <c r="W34" s="213"/>
      <c r="X34" s="214"/>
      <c r="Y34" s="123"/>
      <c r="Z34" s="119" t="s">
        <v>61</v>
      </c>
      <c r="AA34" s="231" t="s">
        <v>63</v>
      </c>
      <c r="AB34" s="231"/>
      <c r="AC34" s="232"/>
      <c r="AD34" s="123"/>
      <c r="AE34" s="120" t="s">
        <v>60</v>
      </c>
      <c r="AF34" s="207" t="s">
        <v>62</v>
      </c>
      <c r="AG34" s="207"/>
      <c r="AH34" s="207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1"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4" priority="24">
      <formula>OR(F$10=1,F$10=7)</formula>
    </cfRule>
  </conditionalFormatting>
  <conditionalFormatting sqref="F11:AJ27">
    <cfRule type="cellIs" dxfId="23" priority="1" operator="equal">
      <formula>"P"</formula>
    </cfRule>
    <cfRule type="cellIs" dxfId="22" priority="2" operator="equal">
      <formula>"G"</formula>
    </cfRule>
    <cfRule type="containsText" dxfId="21" priority="3" operator="containsText" text="Q">
      <formula>NOT(ISERROR(SEARCH("Q",F11)))</formula>
    </cfRule>
    <cfRule type="cellIs" dxfId="20" priority="4" operator="equal">
      <formula>"N"</formula>
    </cfRule>
    <cfRule type="cellIs" dxfId="19" priority="5" operator="equal">
      <formula>"PN"</formula>
    </cfRule>
    <cfRule type="containsText" dxfId="18" priority="6" operator="containsText" text="PJ">
      <formula>NOT(ISERROR(SEARCH("PJ",F11)))</formula>
    </cfRule>
    <cfRule type="containsText" dxfId="17" priority="7" operator="containsText" text="J">
      <formula>NOT(ISERROR(SEARCH("J",F11)))</formula>
    </cfRule>
    <cfRule type="containsText" dxfId="16" priority="8" operator="containsText" text="F">
      <formula>NOT(ISERROR(SEARCH("F",F11)))</formula>
    </cfRule>
    <cfRule type="containsText" dxfId="15" priority="9" operator="containsText" text="GP">
      <formula>NOT(ISERROR(SEARCH("GP",F11)))</formula>
    </cfRule>
    <cfRule type="containsText" dxfId="14" priority="10" operator="containsText" text="PM">
      <formula>NOT(ISERROR(SEARCH("PM",F11)))</formula>
    </cfRule>
    <cfRule type="cellIs" dxfId="13" priority="11" operator="equal">
      <formula>"GA"</formula>
    </cfRule>
    <cfRule type="containsText" dxfId="12" priority="12" operator="containsText" text="AM">
      <formula>NOT(ISERROR(SEARCH("AM",F11)))</formula>
    </cfRule>
    <cfRule type="cellIs" dxfId="11" priority="14" operator="equal">
      <formula>"CV"</formula>
    </cfRule>
    <cfRule type="cellIs" dxfId="10" priority="15" operator="equal">
      <formula>"ND"</formula>
    </cfRule>
    <cfRule type="cellIs" dxfId="9" priority="16" operator="equal">
      <formula>"CPA"</formula>
    </cfRule>
    <cfRule type="cellIs" dxfId="8" priority="17" operator="equal">
      <formula>"MA"</formula>
    </cfRule>
    <cfRule type="cellIs" dxfId="7" priority="18" operator="equal">
      <formula>"DR"</formula>
    </cfRule>
    <cfRule type="cellIs" dxfId="6" priority="19" operator="equal">
      <formula>"RC"</formula>
    </cfRule>
    <cfRule type="cellIs" dxfId="5" priority="20" operator="equal">
      <formula>"NC"</formula>
    </cfRule>
    <cfRule type="cellIs" dxfId="4" priority="21" operator="equal">
      <formula>"CP"</formula>
    </cfRule>
    <cfRule type="expression" dxfId="3" priority="22">
      <formula>OR(F$10=1,F$10=7)</formula>
    </cfRule>
    <cfRule type="cellIs" dxfId="2" priority="23" operator="equal">
      <formula>"R"</formula>
    </cfRule>
  </conditionalFormatting>
  <conditionalFormatting sqref="C11:E27">
    <cfRule type="cellIs" dxfId="1" priority="13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2018-09-19T09:13:34Z</cp:lastPrinted>
  <dcterms:created xsi:type="dcterms:W3CDTF">2018-09-02T04:43:50Z</dcterms:created>
  <dcterms:modified xsi:type="dcterms:W3CDTF">2018-09-25T03:50:17Z</dcterms:modified>
</cp:coreProperties>
</file>