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28830" windowHeight="6210" tabRatio="489"/>
  </bookViews>
  <sheets>
    <sheet name="CA" sheetId="14" r:id="rId1"/>
  </sheets>
  <definedNames>
    <definedName name="_xlnm._FilterDatabase" localSheetId="0" hidden="1">CA!$A$4:$BI$14</definedName>
    <definedName name="_xlnm.Print_Titles" localSheetId="0">CA!$A:$D</definedName>
    <definedName name="_xlnm.Print_Area" localSheetId="0">CA!$A$1:$BI$19</definedName>
  </definedNames>
  <calcPr calcId="144525"/>
</workbook>
</file>

<file path=xl/calcChain.xml><?xml version="1.0" encoding="utf-8"?>
<calcChain xmlns="http://schemas.openxmlformats.org/spreadsheetml/2006/main">
  <c r="F5" i="14" l="1"/>
  <c r="F6" i="14"/>
  <c r="F7" i="14"/>
  <c r="F8" i="14"/>
  <c r="F9" i="14"/>
  <c r="F10" i="14"/>
  <c r="F11" i="14"/>
  <c r="F12" i="14"/>
  <c r="F13" i="14"/>
  <c r="F14" i="14"/>
  <c r="E6" i="14"/>
  <c r="E7" i="14"/>
  <c r="E8" i="14"/>
  <c r="E9" i="14"/>
  <c r="E10" i="14"/>
  <c r="E11" i="14"/>
  <c r="E12" i="14"/>
  <c r="E13" i="14"/>
  <c r="E14" i="14"/>
  <c r="E5" i="14"/>
  <c r="BE5" i="14" a="1"/>
  <c r="BE5" i="14" l="1"/>
  <c r="BE18" i="14"/>
  <c r="BF18" i="14" l="1"/>
  <c r="BC18" i="14" l="1"/>
  <c r="BB18" i="14"/>
  <c r="BA18" i="14"/>
  <c r="AY18" i="14"/>
  <c r="AX18" i="14"/>
  <c r="AW18" i="14"/>
  <c r="AU18" i="14"/>
  <c r="AT18" i="14"/>
  <c r="AS18" i="14"/>
  <c r="AQ18" i="14"/>
  <c r="AP18" i="14"/>
  <c r="AO18" i="14"/>
  <c r="AM18" i="14"/>
  <c r="AL18" i="14"/>
  <c r="AK18" i="14"/>
  <c r="AI18" i="14"/>
  <c r="AH18" i="14"/>
  <c r="AG18" i="14"/>
  <c r="AE18" i="14"/>
  <c r="AD18" i="14"/>
  <c r="AC18" i="14"/>
  <c r="Z18" i="14"/>
  <c r="Y18" i="14"/>
  <c r="AA18" i="14" l="1"/>
  <c r="BG18" i="14"/>
  <c r="K18" i="14" l="1"/>
  <c r="O18" i="14"/>
  <c r="S18" i="14"/>
  <c r="W18" i="14"/>
  <c r="U18" i="14"/>
  <c r="Q18" i="14"/>
  <c r="M18" i="14"/>
  <c r="I18" i="14"/>
  <c r="V18" i="14" l="1"/>
  <c r="R18" i="14"/>
  <c r="N18" i="14"/>
  <c r="J18" i="14"/>
  <c r="X14" i="14"/>
  <c r="T14" i="14"/>
  <c r="P14" i="14"/>
  <c r="L14" i="14"/>
  <c r="G14" i="14"/>
  <c r="BI13" i="14"/>
  <c r="X13" i="14"/>
  <c r="T13" i="14"/>
  <c r="P13" i="14"/>
  <c r="L13" i="14"/>
  <c r="G13" i="14"/>
  <c r="X12" i="14"/>
  <c r="T12" i="14"/>
  <c r="P12" i="14"/>
  <c r="L12" i="14"/>
  <c r="G12" i="14"/>
  <c r="X11" i="14"/>
  <c r="T11" i="14"/>
  <c r="P11" i="14"/>
  <c r="L11" i="14"/>
  <c r="G11" i="14"/>
  <c r="BH10" i="14"/>
  <c r="X10" i="14"/>
  <c r="T10" i="14"/>
  <c r="P10" i="14"/>
  <c r="L10" i="14"/>
  <c r="G10" i="14"/>
  <c r="X9" i="14"/>
  <c r="T9" i="14"/>
  <c r="P9" i="14"/>
  <c r="L9" i="14"/>
  <c r="G9" i="14"/>
  <c r="BI8" i="14"/>
  <c r="X8" i="14"/>
  <c r="T8" i="14"/>
  <c r="P8" i="14"/>
  <c r="L8" i="14"/>
  <c r="G8" i="14"/>
  <c r="X7" i="14"/>
  <c r="T7" i="14"/>
  <c r="P7" i="14"/>
  <c r="L7" i="14"/>
  <c r="G7" i="14"/>
  <c r="BI6" i="14"/>
  <c r="X6" i="14"/>
  <c r="T6" i="14"/>
  <c r="P6" i="14"/>
  <c r="L6" i="14"/>
  <c r="G6" i="14"/>
  <c r="X5" i="14"/>
  <c r="T5" i="14"/>
  <c r="P5" i="14"/>
  <c r="L5" i="14"/>
  <c r="G5" i="14"/>
  <c r="E18" i="14" l="1"/>
  <c r="BI5" i="14"/>
  <c r="BI7" i="14"/>
  <c r="BH9" i="14"/>
  <c r="BH11" i="14"/>
  <c r="BI12" i="14"/>
  <c r="BI14" i="14"/>
  <c r="BH12" i="14"/>
  <c r="BH13" i="14"/>
  <c r="BH14" i="14"/>
  <c r="L18" i="14"/>
  <c r="T18" i="14"/>
  <c r="X18" i="14"/>
  <c r="BH6" i="14"/>
  <c r="BH7" i="14"/>
  <c r="BH8" i="14"/>
  <c r="BI9" i="14"/>
  <c r="BI10" i="14"/>
  <c r="BI11" i="14"/>
  <c r="BH18" i="14"/>
  <c r="BH5" i="14"/>
  <c r="G18" i="14"/>
  <c r="P18" i="14"/>
  <c r="BI18" i="14"/>
  <c r="AZ14" i="14" l="1"/>
  <c r="AZ12" i="14"/>
  <c r="AZ10" i="14"/>
  <c r="AZ8" i="14"/>
  <c r="AZ11" i="14"/>
  <c r="AZ9" i="14"/>
  <c r="AZ7" i="14"/>
  <c r="AV14" i="14"/>
  <c r="AV12" i="14"/>
  <c r="AV10" i="14"/>
  <c r="AV8" i="14"/>
  <c r="AV11" i="14"/>
  <c r="AV9" i="14"/>
  <c r="AV7" i="14"/>
  <c r="AR14" i="14"/>
  <c r="AR12" i="14"/>
  <c r="AR10" i="14"/>
  <c r="AR8" i="14"/>
  <c r="AR11" i="14"/>
  <c r="AR9" i="14"/>
  <c r="AR7" i="14"/>
  <c r="AN14" i="14"/>
  <c r="AN12" i="14"/>
  <c r="AN10" i="14"/>
  <c r="AN8" i="14"/>
  <c r="AN11" i="14"/>
  <c r="AN9" i="14"/>
  <c r="AN7" i="14"/>
  <c r="AJ14" i="14"/>
  <c r="AJ12" i="14"/>
  <c r="AJ10" i="14"/>
  <c r="AJ8" i="14"/>
  <c r="AJ11" i="14"/>
  <c r="AJ9" i="14"/>
  <c r="AJ7" i="14"/>
  <c r="AF14" i="14"/>
  <c r="AF12" i="14"/>
  <c r="AF10" i="14"/>
  <c r="AF8" i="14"/>
  <c r="AF11" i="14"/>
  <c r="AF9" i="14"/>
  <c r="AF7" i="14"/>
  <c r="AZ18" i="14" l="1"/>
  <c r="AZ5" i="14"/>
  <c r="AZ13" i="14"/>
  <c r="AZ6" i="14"/>
  <c r="AV6" i="14"/>
  <c r="AV18" i="14"/>
  <c r="AV5" i="14"/>
  <c r="AV13" i="14"/>
  <c r="AR18" i="14"/>
  <c r="AR5" i="14"/>
  <c r="AR13" i="14"/>
  <c r="AR6" i="14"/>
  <c r="AN18" i="14"/>
  <c r="AN5" i="14"/>
  <c r="AN13" i="14"/>
  <c r="AN6" i="14"/>
  <c r="AJ6" i="14"/>
  <c r="AJ18" i="14"/>
  <c r="AJ5" i="14"/>
  <c r="AJ13" i="14"/>
  <c r="AF18" i="14"/>
  <c r="AF5" i="14"/>
  <c r="AF13" i="14"/>
  <c r="AF6" i="14"/>
  <c r="AB13" i="14" l="1"/>
  <c r="AB18" i="14"/>
  <c r="AB5" i="14"/>
  <c r="AB10" i="14"/>
  <c r="AB11" i="14"/>
  <c r="AB14" i="14"/>
  <c r="AB12" i="14"/>
  <c r="AB9" i="14"/>
  <c r="AB8" i="14"/>
  <c r="AB6" i="14"/>
  <c r="AB7" i="14"/>
  <c r="H9" i="14" l="1"/>
  <c r="H8" i="14"/>
  <c r="H11" i="14"/>
  <c r="H13" i="14"/>
  <c r="BD8" i="14"/>
  <c r="H5" i="14"/>
  <c r="H12" i="14" l="1"/>
  <c r="H14" i="14"/>
  <c r="H6" i="14"/>
  <c r="H7" i="14"/>
  <c r="H10" i="14"/>
  <c r="BD9" i="14"/>
  <c r="BD12" i="14"/>
  <c r="BD7" i="14"/>
  <c r="F18" i="14"/>
  <c r="BD11" i="14"/>
  <c r="BD14" i="14"/>
  <c r="BD10" i="14"/>
  <c r="H18" i="14" l="1"/>
  <c r="BD6" i="14"/>
  <c r="BD5" i="14"/>
  <c r="BD18" i="14"/>
  <c r="BD13" i="14"/>
</calcChain>
</file>

<file path=xl/sharedStrings.xml><?xml version="1.0" encoding="utf-8"?>
<sst xmlns="http://schemas.openxmlformats.org/spreadsheetml/2006/main" count="86" uniqueCount="38">
  <si>
    <t>MARQUES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</si>
  <si>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</si>
  <si>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</si>
  <si>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</si>
  <si>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</si>
  <si>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</si>
  <si>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</si>
  <si>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</si>
  <si>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</si>
  <si>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</si>
  <si>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</si>
  <si>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</si>
  <si>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</si>
  <si>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REALISE</t>
  </si>
  <si>
    <t>CIBLE</t>
  </si>
  <si>
    <t>IND.</t>
  </si>
  <si>
    <t>TOTAL MARQUES</t>
  </si>
  <si>
    <t>RMS</t>
  </si>
  <si>
    <t>HISTO</t>
  </si>
  <si>
    <t>IND H/C</t>
  </si>
  <si>
    <t>IND R/C</t>
  </si>
  <si>
    <t>Ecart  R/C</t>
  </si>
  <si>
    <t>CIBLE 3ème</t>
  </si>
  <si>
    <t>RAY</t>
  </si>
  <si>
    <t>S</t>
  </si>
  <si>
    <t>ANNEE 2014</t>
  </si>
  <si>
    <t>MARQUE 1</t>
  </si>
  <si>
    <t>MARQUE 2</t>
  </si>
  <si>
    <t>MARQUE 3</t>
  </si>
  <si>
    <t>MARQUE 4</t>
  </si>
  <si>
    <t>MARQUE 5</t>
  </si>
  <si>
    <t>MARQUE 6</t>
  </si>
  <si>
    <t>MARQUE 7</t>
  </si>
  <si>
    <t>MARQUE 8</t>
  </si>
  <si>
    <t>MARQUE 9</t>
  </si>
  <si>
    <t>MARQUE 10</t>
  </si>
  <si>
    <t>MOIS DU CUMUL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</si>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</sst>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16">
    <xf numFmtId="0" fontId="0" fillId="0" borderId="0" xfId="0"/>
    <xf numFmtId="9" fontId="3" fillId="0" borderId="0" xfId="3" applyFont="1" applyAlignment="1" applyProtection="1">
      <alignment vertical="center"/>
      <protection locked="0"/>
    </xf>
    <xf numFmtId="0" fontId="3" fillId="0" borderId="0" xfId="4" applyFont="1" applyAlignment="1" applyProtection="1">
      <alignment horizontal="center" vertical="center"/>
      <protection locked="0"/>
    </xf>
    <xf numFmtId="0" fontId="3" fillId="0" borderId="0" xfId="4" applyFont="1" applyAlignment="1" applyProtection="1">
      <alignment vertical="center"/>
      <protection locked="0"/>
    </xf>
    <xf numFmtId="0" fontId="3" fillId="0" borderId="0" xfId="4" applyFont="1" applyAlignment="1" applyProtection="1">
      <alignment horizontal="center" vertical="center" wrapText="1"/>
      <protection locked="0"/>
    </xf>
    <xf numFmtId="0" fontId="3" fillId="0" borderId="2" xfId="4" applyFont="1" applyBorder="1" applyAlignment="1" applyProtection="1">
      <alignment horizontal="center" vertical="center" wrapText="1"/>
      <protection locked="0"/>
    </xf>
    <xf numFmtId="0" fontId="3" fillId="0" borderId="3" xfId="4" applyFont="1" applyBorder="1" applyAlignment="1" applyProtection="1">
      <alignment horizontal="center" vertical="center" wrapText="1"/>
      <protection locked="0"/>
    </xf>
    <xf numFmtId="0" fontId="6" fillId="0" borderId="9" xfId="4" applyFont="1" applyFill="1" applyBorder="1" applyAlignment="1" applyProtection="1">
      <alignment horizontal="center" vertical="center" wrapText="1"/>
      <protection locked="0"/>
    </xf>
    <xf numFmtId="0" fontId="3" fillId="0" borderId="4" xfId="4" applyFont="1" applyFill="1" applyBorder="1" applyAlignment="1" applyProtection="1">
      <alignment horizontal="center" vertical="center" wrapText="1"/>
      <protection locked="0"/>
    </xf>
    <xf numFmtId="0" fontId="3" fillId="4" borderId="4" xfId="4" applyFont="1" applyFill="1" applyBorder="1" applyAlignment="1" applyProtection="1">
      <alignment horizontal="center" vertical="center" wrapText="1"/>
      <protection locked="0"/>
    </xf>
    <xf numFmtId="0" fontId="3" fillId="0" borderId="5" xfId="4" applyFont="1" applyFill="1" applyBorder="1" applyAlignment="1" applyProtection="1">
      <alignment horizontal="center" vertical="center" wrapText="1"/>
      <protection locked="0"/>
    </xf>
    <xf numFmtId="0" fontId="6" fillId="4" borderId="29" xfId="4" applyFont="1" applyFill="1" applyBorder="1" applyAlignment="1" applyProtection="1">
      <alignment horizontal="center" vertical="center" wrapText="1"/>
      <protection locked="0"/>
    </xf>
    <xf numFmtId="0" fontId="3" fillId="4" borderId="5" xfId="4" applyFont="1" applyFill="1" applyBorder="1" applyAlignment="1" applyProtection="1">
      <alignment horizontal="center" vertical="center"/>
      <protection locked="0"/>
    </xf>
    <xf numFmtId="0" fontId="3" fillId="4" borderId="4" xfId="4" applyFont="1" applyFill="1" applyBorder="1" applyAlignment="1" applyProtection="1">
      <alignment horizontal="center" vertical="center"/>
      <protection locked="0"/>
    </xf>
    <xf numFmtId="0" fontId="3" fillId="4" borderId="5" xfId="4" applyFont="1" applyFill="1" applyBorder="1" applyAlignment="1" applyProtection="1">
      <alignment horizontal="center" vertical="center" wrapText="1"/>
      <protection locked="0"/>
    </xf>
    <xf numFmtId="0" fontId="6" fillId="0" borderId="29" xfId="4" applyFont="1" applyFill="1" applyBorder="1" applyAlignment="1" applyProtection="1">
      <alignment horizontal="center" vertical="center" wrapText="1"/>
      <protection locked="0"/>
    </xf>
    <xf numFmtId="0" fontId="3" fillId="0" borderId="4" xfId="4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 applyProtection="1">
      <alignment horizontal="center" vertical="center" wrapText="1"/>
      <protection locked="0"/>
    </xf>
    <xf numFmtId="0" fontId="3" fillId="0" borderId="29" xfId="4" applyFont="1" applyFill="1" applyBorder="1" applyAlignment="1" applyProtection="1">
      <alignment horizontal="center" vertical="center" wrapText="1"/>
      <protection locked="0"/>
    </xf>
    <xf numFmtId="0" fontId="3" fillId="0" borderId="6" xfId="4" applyFont="1" applyFill="1" applyBorder="1" applyAlignment="1" applyProtection="1">
      <alignment horizontal="center" vertical="center" wrapText="1"/>
      <protection locked="0"/>
    </xf>
    <xf numFmtId="0" fontId="3" fillId="0" borderId="33" xfId="4" applyFont="1" applyFill="1" applyBorder="1" applyAlignment="1" applyProtection="1">
      <alignment horizontal="center" vertical="center" wrapText="1"/>
      <protection locked="0"/>
    </xf>
    <xf numFmtId="3" fontId="3" fillId="4" borderId="27" xfId="4" applyNumberFormat="1" applyFont="1" applyFill="1" applyBorder="1" applyAlignment="1" applyProtection="1">
      <alignment horizontal="center" vertical="center"/>
      <protection locked="0"/>
    </xf>
    <xf numFmtId="3" fontId="6" fillId="0" borderId="21" xfId="4" applyNumberFormat="1" applyFont="1" applyFill="1" applyBorder="1" applyAlignment="1" applyProtection="1">
      <alignment horizontal="center" vertical="center" wrapText="1"/>
      <protection locked="0"/>
    </xf>
    <xf numFmtId="1" fontId="3" fillId="0" borderId="31" xfId="4" applyNumberFormat="1" applyFont="1" applyBorder="1" applyAlignment="1" applyProtection="1">
      <alignment horizontal="center" vertical="center" wrapText="1"/>
      <protection locked="0"/>
    </xf>
    <xf numFmtId="3" fontId="3" fillId="0" borderId="30" xfId="4" applyNumberFormat="1" applyFont="1" applyBorder="1" applyAlignment="1" applyProtection="1">
      <alignment horizontal="center" vertical="center" wrapText="1"/>
      <protection locked="0"/>
    </xf>
    <xf numFmtId="3" fontId="3" fillId="0" borderId="30" xfId="4" applyNumberFormat="1" applyFont="1" applyFill="1" applyBorder="1" applyAlignment="1" applyProtection="1">
      <alignment horizontal="center" vertical="center" wrapText="1"/>
      <protection locked="0"/>
    </xf>
    <xf numFmtId="0" fontId="3" fillId="0" borderId="10" xfId="4" applyFont="1" applyBorder="1" applyAlignment="1" applyProtection="1">
      <alignment horizontal="left" vertical="center" wrapText="1"/>
      <protection locked="0"/>
    </xf>
    <xf numFmtId="0" fontId="3" fillId="0" borderId="10" xfId="4" applyFont="1" applyBorder="1" applyAlignment="1" applyProtection="1">
      <alignment horizontal="center" vertical="center" wrapText="1"/>
      <protection locked="0"/>
    </xf>
    <xf numFmtId="0" fontId="3" fillId="0" borderId="10" xfId="4" applyFont="1" applyFill="1" applyBorder="1" applyAlignment="1" applyProtection="1">
      <alignment horizontal="center" vertical="center" wrapText="1"/>
      <protection locked="0"/>
    </xf>
    <xf numFmtId="3" fontId="3" fillId="0" borderId="1" xfId="4" applyNumberFormat="1" applyFont="1" applyBorder="1" applyAlignment="1" applyProtection="1">
      <alignment horizontal="center" vertical="center" wrapText="1"/>
      <protection locked="0"/>
    </xf>
    <xf numFmtId="1" fontId="3" fillId="2" borderId="16" xfId="4" applyNumberFormat="1" applyFont="1" applyFill="1" applyBorder="1" applyAlignment="1" applyProtection="1">
      <alignment horizontal="center" vertical="center"/>
      <protection locked="0"/>
    </xf>
    <xf numFmtId="3" fontId="3" fillId="4" borderId="1" xfId="4" applyNumberFormat="1" applyFont="1" applyFill="1" applyBorder="1" applyAlignment="1" applyProtection="1">
      <alignment horizontal="center" vertical="center"/>
      <protection locked="0"/>
    </xf>
    <xf numFmtId="3" fontId="3" fillId="0" borderId="1" xfId="4" applyNumberFormat="1" applyFont="1" applyBorder="1" applyAlignment="1" applyProtection="1">
      <alignment horizontal="center" vertical="center"/>
      <protection locked="0"/>
    </xf>
    <xf numFmtId="3" fontId="6" fillId="0" borderId="11" xfId="4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4" applyNumberFormat="1" applyFont="1" applyFill="1" applyBorder="1" applyAlignment="1" applyProtection="1">
      <alignment horizontal="center" vertical="center" wrapText="1"/>
      <protection locked="0"/>
    </xf>
    <xf numFmtId="1" fontId="3" fillId="0" borderId="16" xfId="4" applyNumberFormat="1" applyFont="1" applyBorder="1" applyAlignment="1" applyProtection="1">
      <alignment horizontal="center" vertical="center" wrapText="1"/>
      <protection locked="0"/>
    </xf>
    <xf numFmtId="3" fontId="6" fillId="0" borderId="11" xfId="4" applyNumberFormat="1" applyFont="1" applyBorder="1" applyAlignment="1" applyProtection="1">
      <alignment horizontal="center" vertical="center" wrapText="1"/>
      <protection locked="0"/>
    </xf>
    <xf numFmtId="0" fontId="3" fillId="0" borderId="32" xfId="4" applyFont="1" applyFill="1" applyBorder="1" applyAlignment="1" applyProtection="1">
      <alignment horizontal="center" vertical="center" wrapText="1"/>
      <protection locked="0"/>
    </xf>
    <xf numFmtId="1" fontId="3" fillId="2" borderId="34" xfId="4" applyNumberFormat="1" applyFont="1" applyFill="1" applyBorder="1" applyAlignment="1" applyProtection="1">
      <alignment horizontal="center" vertical="center"/>
      <protection locked="0"/>
    </xf>
    <xf numFmtId="3" fontId="3" fillId="4" borderId="23" xfId="4" applyNumberFormat="1" applyFont="1" applyFill="1" applyBorder="1" applyAlignment="1" applyProtection="1">
      <alignment horizontal="center" vertical="center"/>
      <protection locked="0"/>
    </xf>
    <xf numFmtId="1" fontId="3" fillId="2" borderId="28" xfId="4" applyNumberFormat="1" applyFont="1" applyFill="1" applyBorder="1" applyAlignment="1" applyProtection="1">
      <alignment horizontal="center" vertical="center"/>
      <protection locked="0"/>
    </xf>
    <xf numFmtId="3" fontId="6" fillId="0" borderId="14" xfId="4" applyNumberFormat="1" applyFont="1" applyFill="1" applyBorder="1" applyAlignment="1" applyProtection="1">
      <alignment horizontal="center" vertical="center" wrapText="1"/>
      <protection locked="0"/>
    </xf>
    <xf numFmtId="1" fontId="3" fillId="2" borderId="31" xfId="4" applyNumberFormat="1" applyFont="1" applyFill="1" applyBorder="1" applyAlignment="1" applyProtection="1">
      <alignment horizontal="center" vertical="center"/>
      <protection locked="0"/>
    </xf>
    <xf numFmtId="1" fontId="3" fillId="3" borderId="27" xfId="4" applyNumberFormat="1" applyFont="1" applyFill="1" applyBorder="1" applyAlignment="1" applyProtection="1">
      <alignment horizontal="center" vertical="center" wrapText="1"/>
      <protection locked="0"/>
    </xf>
    <xf numFmtId="3" fontId="6" fillId="4" borderId="0" xfId="4" applyNumberFormat="1" applyFont="1" applyFill="1" applyBorder="1" applyAlignment="1" applyProtection="1">
      <alignment horizontal="center" vertical="center"/>
      <protection locked="0"/>
    </xf>
    <xf numFmtId="3" fontId="3" fillId="2" borderId="31" xfId="4" applyNumberFormat="1" applyFont="1" applyFill="1" applyBorder="1" applyAlignment="1" applyProtection="1">
      <alignment horizontal="center" vertical="center"/>
      <protection locked="0"/>
    </xf>
    <xf numFmtId="3" fontId="6" fillId="0" borderId="0" xfId="4" applyNumberFormat="1" applyFont="1" applyFill="1" applyBorder="1" applyAlignment="1" applyProtection="1">
      <alignment horizontal="center" vertical="center"/>
      <protection locked="0"/>
    </xf>
    <xf numFmtId="3" fontId="3" fillId="0" borderId="27" xfId="4" applyNumberFormat="1" applyFont="1" applyFill="1" applyBorder="1" applyAlignment="1" applyProtection="1">
      <alignment horizontal="center" vertical="center"/>
      <protection locked="0"/>
    </xf>
    <xf numFmtId="3" fontId="6" fillId="4" borderId="20" xfId="4" applyNumberFormat="1" applyFont="1" applyFill="1" applyBorder="1" applyAlignment="1" applyProtection="1">
      <alignment horizontal="center" vertical="center"/>
      <protection locked="0"/>
    </xf>
    <xf numFmtId="3" fontId="3" fillId="2" borderId="16" xfId="4" applyNumberFormat="1" applyFont="1" applyFill="1" applyBorder="1" applyAlignment="1" applyProtection="1">
      <alignment horizontal="center" vertical="center"/>
      <protection locked="0"/>
    </xf>
    <xf numFmtId="3" fontId="6" fillId="0" borderId="20" xfId="4" applyNumberFormat="1" applyFont="1" applyFill="1" applyBorder="1" applyAlignment="1" applyProtection="1">
      <alignment horizontal="center" vertical="center"/>
      <protection locked="0"/>
    </xf>
    <xf numFmtId="3" fontId="3" fillId="0" borderId="1" xfId="4" applyNumberFormat="1" applyFont="1" applyFill="1" applyBorder="1" applyAlignment="1" applyProtection="1">
      <alignment horizontal="center" vertical="center"/>
      <protection locked="0"/>
    </xf>
    <xf numFmtId="3" fontId="6" fillId="0" borderId="13" xfId="4" applyNumberFormat="1" applyFont="1" applyFill="1" applyBorder="1" applyAlignment="1" applyProtection="1">
      <alignment horizontal="center" vertical="center"/>
      <protection locked="0"/>
    </xf>
    <xf numFmtId="0" fontId="3" fillId="0" borderId="7" xfId="4" applyFont="1" applyFill="1" applyBorder="1" applyAlignment="1" applyProtection="1">
      <alignment horizontal="center" vertical="center"/>
      <protection locked="0"/>
    </xf>
    <xf numFmtId="0" fontId="3" fillId="0" borderId="7" xfId="4" applyFont="1" applyFill="1" applyBorder="1" applyAlignment="1" applyProtection="1">
      <alignment horizontal="center" vertical="center" wrapText="1"/>
      <protection locked="0"/>
    </xf>
    <xf numFmtId="3" fontId="6" fillId="0" borderId="25" xfId="4" applyNumberFormat="1" applyFont="1" applyFill="1" applyBorder="1" applyAlignment="1" applyProtection="1">
      <alignment horizontal="center" vertical="center"/>
      <protection locked="0"/>
    </xf>
    <xf numFmtId="3" fontId="3" fillId="0" borderId="15" xfId="4" applyNumberFormat="1" applyFont="1" applyFill="1" applyBorder="1" applyAlignment="1" applyProtection="1">
      <alignment horizontal="center" vertical="center" wrapText="1"/>
      <protection locked="0"/>
    </xf>
    <xf numFmtId="3" fontId="6" fillId="4" borderId="14" xfId="4" applyNumberFormat="1" applyFont="1" applyFill="1" applyBorder="1" applyAlignment="1" applyProtection="1">
      <alignment horizontal="center" vertical="center"/>
      <protection locked="0"/>
    </xf>
    <xf numFmtId="3" fontId="6" fillId="0" borderId="1" xfId="4" applyNumberFormat="1" applyFont="1" applyFill="1" applyBorder="1" applyAlignment="1" applyProtection="1">
      <alignment horizontal="center" vertical="center"/>
      <protection locked="0"/>
    </xf>
    <xf numFmtId="3" fontId="3" fillId="2" borderId="28" xfId="4" applyNumberFormat="1" applyFont="1" applyFill="1" applyBorder="1" applyAlignment="1" applyProtection="1">
      <alignment horizontal="center" vertical="center"/>
      <protection locked="0"/>
    </xf>
    <xf numFmtId="3" fontId="6" fillId="0" borderId="11" xfId="4" applyNumberFormat="1" applyFont="1" applyFill="1" applyBorder="1" applyAlignment="1" applyProtection="1">
      <alignment horizontal="center" vertical="center"/>
      <protection locked="0"/>
    </xf>
    <xf numFmtId="0" fontId="3" fillId="0" borderId="10" xfId="4" applyFont="1" applyFill="1" applyBorder="1" applyAlignment="1" applyProtection="1">
      <alignment horizontal="center" vertical="center"/>
      <protection locked="0"/>
    </xf>
    <xf numFmtId="3" fontId="6" fillId="0" borderId="22" xfId="4" applyNumberFormat="1" applyFont="1" applyFill="1" applyBorder="1" applyAlignment="1" applyProtection="1">
      <alignment horizontal="center" vertical="center"/>
      <protection locked="0"/>
    </xf>
    <xf numFmtId="3" fontId="3" fillId="0" borderId="23" xfId="4" applyNumberFormat="1" applyFont="1" applyFill="1" applyBorder="1" applyAlignment="1" applyProtection="1">
      <alignment horizontal="center" vertical="center"/>
      <protection locked="0"/>
    </xf>
    <xf numFmtId="0" fontId="3" fillId="0" borderId="32" xfId="4" applyFont="1" applyFill="1" applyBorder="1" applyAlignment="1" applyProtection="1">
      <alignment horizontal="center" vertical="center"/>
      <protection locked="0"/>
    </xf>
    <xf numFmtId="3" fontId="6" fillId="4" borderId="26" xfId="4" applyNumberFormat="1" applyFont="1" applyFill="1" applyBorder="1" applyAlignment="1" applyProtection="1">
      <alignment horizontal="center" vertical="center"/>
      <protection locked="0"/>
    </xf>
    <xf numFmtId="3" fontId="6" fillId="0" borderId="23" xfId="4" applyNumberFormat="1" applyFont="1" applyFill="1" applyBorder="1" applyAlignment="1" applyProtection="1">
      <alignment horizontal="center" vertical="center"/>
      <protection locked="0"/>
    </xf>
    <xf numFmtId="3" fontId="3" fillId="2" borderId="34" xfId="4" applyNumberFormat="1" applyFont="1" applyFill="1" applyBorder="1" applyAlignment="1" applyProtection="1">
      <alignment horizontal="center" vertical="center"/>
      <protection locked="0"/>
    </xf>
    <xf numFmtId="3" fontId="3" fillId="0" borderId="14" xfId="4" applyNumberFormat="1" applyFont="1" applyFill="1" applyBorder="1" applyAlignment="1" applyProtection="1">
      <alignment horizontal="center" vertical="center" wrapText="1"/>
      <protection locked="0"/>
    </xf>
    <xf numFmtId="3" fontId="3" fillId="0" borderId="0" xfId="4" applyNumberFormat="1" applyFont="1" applyAlignment="1" applyProtection="1">
      <alignment vertical="center"/>
      <protection locked="0"/>
    </xf>
    <xf numFmtId="3" fontId="3" fillId="0" borderId="30" xfId="4" applyNumberFormat="1" applyFont="1" applyFill="1" applyBorder="1" applyAlignment="1" applyProtection="1">
      <alignment horizontal="center" vertical="center"/>
      <protection locked="0"/>
    </xf>
    <xf numFmtId="3" fontId="6" fillId="4" borderId="18" xfId="4" applyNumberFormat="1" applyFont="1" applyFill="1" applyBorder="1" applyAlignment="1" applyProtection="1">
      <alignment horizontal="center" vertical="center"/>
      <protection locked="0"/>
    </xf>
    <xf numFmtId="3" fontId="6" fillId="4" borderId="13" xfId="4" applyNumberFormat="1" applyFont="1" applyFill="1" applyBorder="1" applyAlignment="1" applyProtection="1">
      <alignment horizontal="center" vertical="center"/>
      <protection locked="0"/>
    </xf>
    <xf numFmtId="0" fontId="3" fillId="4" borderId="8" xfId="4" applyFont="1" applyFill="1" applyBorder="1" applyAlignment="1" applyProtection="1">
      <alignment horizontal="center" vertical="center" wrapText="1"/>
      <protection locked="0"/>
    </xf>
    <xf numFmtId="0" fontId="5" fillId="4" borderId="4" xfId="4" applyFont="1" applyFill="1" applyBorder="1" applyAlignment="1" applyProtection="1">
      <alignment horizontal="center" vertical="center"/>
      <protection locked="0"/>
    </xf>
    <xf numFmtId="3" fontId="3" fillId="4" borderId="35" xfId="4" applyNumberFormat="1" applyFont="1" applyFill="1" applyBorder="1" applyAlignment="1" applyProtection="1">
      <alignment horizontal="center" vertical="center" wrapText="1"/>
      <protection locked="0"/>
    </xf>
    <xf numFmtId="3" fontId="5" fillId="3" borderId="31" xfId="4" applyNumberFormat="1" applyFont="1" applyFill="1" applyBorder="1" applyAlignment="1" applyProtection="1">
      <alignment horizontal="center" vertical="center" wrapText="1"/>
      <protection locked="0"/>
    </xf>
    <xf numFmtId="3" fontId="5" fillId="4" borderId="27" xfId="4" applyNumberFormat="1" applyFont="1" applyFill="1" applyBorder="1" applyAlignment="1" applyProtection="1">
      <alignment horizontal="center" vertical="center"/>
      <protection locked="0"/>
    </xf>
    <xf numFmtId="3" fontId="6" fillId="0" borderId="17" xfId="4" applyNumberFormat="1" applyFont="1" applyFill="1" applyBorder="1" applyAlignment="1" applyProtection="1">
      <alignment horizontal="center" vertical="center"/>
      <protection locked="0"/>
    </xf>
    <xf numFmtId="3" fontId="6" fillId="0" borderId="18" xfId="4" applyNumberFormat="1" applyFont="1" applyBorder="1" applyAlignment="1" applyProtection="1">
      <alignment horizontal="center" vertical="center"/>
      <protection locked="0"/>
    </xf>
    <xf numFmtId="3" fontId="3" fillId="0" borderId="30" xfId="4" applyNumberFormat="1" applyFont="1" applyBorder="1" applyAlignment="1" applyProtection="1">
      <alignment horizontal="center" vertical="center"/>
      <protection locked="0"/>
    </xf>
    <xf numFmtId="3" fontId="3" fillId="4" borderId="19" xfId="4" applyNumberFormat="1" applyFont="1" applyFill="1" applyBorder="1" applyAlignment="1" applyProtection="1">
      <alignment horizontal="center" vertical="center" wrapText="1"/>
      <protection locked="0"/>
    </xf>
    <xf numFmtId="3" fontId="5" fillId="3" borderId="16" xfId="4" applyNumberFormat="1" applyFont="1" applyFill="1" applyBorder="1" applyAlignment="1" applyProtection="1">
      <alignment horizontal="center" vertical="center" wrapText="1"/>
      <protection locked="0"/>
    </xf>
    <xf numFmtId="3" fontId="5" fillId="4" borderId="1" xfId="4" applyNumberFormat="1" applyFont="1" applyFill="1" applyBorder="1" applyAlignment="1" applyProtection="1">
      <alignment horizontal="center" vertical="center"/>
      <protection locked="0"/>
    </xf>
    <xf numFmtId="3" fontId="6" fillId="0" borderId="13" xfId="4" applyNumberFormat="1" applyFont="1" applyBorder="1" applyAlignment="1" applyProtection="1">
      <alignment horizontal="center" vertical="center"/>
      <protection locked="0"/>
    </xf>
    <xf numFmtId="3" fontId="5" fillId="3" borderId="24" xfId="4" applyNumberFormat="1" applyFont="1" applyFill="1" applyBorder="1" applyAlignment="1" applyProtection="1">
      <alignment horizontal="center" vertical="center" wrapText="1"/>
      <protection locked="0"/>
    </xf>
    <xf numFmtId="3" fontId="5" fillId="4" borderId="23" xfId="4" applyNumberFormat="1" applyFont="1" applyFill="1" applyBorder="1" applyAlignment="1" applyProtection="1">
      <alignment horizontal="center" vertical="center"/>
      <protection locked="0"/>
    </xf>
    <xf numFmtId="3" fontId="7" fillId="3" borderId="3" xfId="4" applyNumberFormat="1" applyFont="1" applyFill="1" applyBorder="1" applyAlignment="1" applyProtection="1">
      <alignment horizontal="center" vertical="center"/>
      <protection locked="0"/>
    </xf>
    <xf numFmtId="3" fontId="2" fillId="3" borderId="4" xfId="4" applyNumberFormat="1" applyFont="1" applyFill="1" applyBorder="1" applyAlignment="1" applyProtection="1">
      <alignment horizontal="center" vertical="center"/>
      <protection locked="0"/>
    </xf>
    <xf numFmtId="3" fontId="5" fillId="3" borderId="6" xfId="4" applyNumberFormat="1" applyFont="1" applyFill="1" applyBorder="1" applyAlignment="1" applyProtection="1">
      <alignment horizontal="center" vertical="center"/>
      <protection locked="0"/>
    </xf>
    <xf numFmtId="3" fontId="7" fillId="3" borderId="29" xfId="4" applyNumberFormat="1" applyFont="1" applyFill="1" applyBorder="1" applyAlignment="1" applyProtection="1">
      <alignment horizontal="center" vertical="center"/>
      <protection locked="0"/>
    </xf>
    <xf numFmtId="3" fontId="2" fillId="3" borderId="5" xfId="4" applyNumberFormat="1" applyFont="1" applyFill="1" applyBorder="1" applyAlignment="1" applyProtection="1">
      <alignment horizontal="center" vertical="center"/>
      <protection locked="0"/>
    </xf>
    <xf numFmtId="3" fontId="8" fillId="3" borderId="4" xfId="4" applyNumberFormat="1" applyFont="1" applyFill="1" applyBorder="1" applyAlignment="1" applyProtection="1">
      <alignment horizontal="center" vertical="center"/>
      <protection locked="0"/>
    </xf>
    <xf numFmtId="1" fontId="5" fillId="3" borderId="6" xfId="4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4" applyFont="1" applyAlignment="1" applyProtection="1">
      <alignment vertical="center"/>
      <protection locked="0"/>
    </xf>
    <xf numFmtId="0" fontId="5" fillId="0" borderId="0" xfId="4" applyFont="1" applyAlignment="1" applyProtection="1">
      <alignment vertical="center"/>
      <protection locked="0"/>
    </xf>
    <xf numFmtId="9" fontId="6" fillId="0" borderId="0" xfId="3" applyFont="1" applyAlignment="1" applyProtection="1">
      <alignment horizontal="center" vertical="center"/>
      <protection locked="0"/>
    </xf>
    <xf numFmtId="9" fontId="6" fillId="0" borderId="0" xfId="3" applyFont="1" applyAlignment="1" applyProtection="1">
      <alignment vertical="center"/>
      <protection locked="0"/>
    </xf>
    <xf numFmtId="9" fontId="3" fillId="0" borderId="0" xfId="4" applyNumberFormat="1" applyFont="1" applyAlignment="1" applyProtection="1">
      <alignment vertical="center"/>
      <protection locked="0"/>
    </xf>
    <xf numFmtId="0" fontId="5" fillId="0" borderId="3" xfId="4" applyFont="1" applyBorder="1" applyAlignment="1" applyProtection="1">
      <alignment vertical="center"/>
      <protection locked="0"/>
    </xf>
    <xf numFmtId="3" fontId="5" fillId="0" borderId="12" xfId="4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4" applyFont="1" applyBorder="1" applyAlignment="1" applyProtection="1">
      <alignment horizontal="center" vertical="center"/>
      <protection locked="0"/>
    </xf>
    <xf numFmtId="0" fontId="6" fillId="0" borderId="21" xfId="4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4" applyFont="1" applyBorder="1" applyAlignment="1" applyProtection="1">
      <alignment horizontal="center" vertical="center"/>
      <protection locked="0"/>
    </xf>
    <xf numFmtId="0" fontId="5" fillId="0" borderId="29" xfId="4" applyFont="1" applyBorder="1" applyAlignment="1" applyProtection="1">
      <alignment horizontal="center" vertical="center"/>
      <protection locked="0"/>
    </xf>
    <xf numFmtId="0" fontId="5" fillId="0" borderId="5" xfId="4" applyFont="1" applyBorder="1" applyAlignment="1" applyProtection="1">
      <alignment horizontal="center" vertical="center"/>
      <protection locked="0"/>
    </xf>
    <xf numFmtId="0" fontId="5" fillId="0" borderId="3" xfId="4" applyFont="1" applyBorder="1" applyAlignment="1" applyProtection="1">
      <alignment horizontal="right" vertical="center"/>
      <protection locked="0"/>
    </xf>
    <xf numFmtId="0" fontId="5" fillId="0" borderId="29" xfId="4" applyFont="1" applyBorder="1" applyAlignment="1" applyProtection="1">
      <alignment horizontal="right" vertical="center"/>
      <protection locked="0"/>
    </xf>
    <xf numFmtId="0" fontId="5" fillId="0" borderId="29" xfId="4" applyFont="1" applyBorder="1" applyAlignment="1" applyProtection="1">
      <alignment horizontal="left" vertical="center"/>
      <protection locked="0"/>
    </xf>
    <xf numFmtId="0" fontId="5" fillId="0" borderId="5" xfId="4" applyFont="1" applyBorder="1" applyAlignment="1" applyProtection="1">
      <alignment horizontal="left" vertical="center"/>
      <protection locked="0"/>
    </xf>
    <xf numFmtId="3" fontId="5" fillId="3" borderId="3" xfId="4" applyNumberFormat="1" applyFont="1" applyFill="1" applyBorder="1" applyAlignment="1" applyProtection="1">
      <alignment horizontal="center" vertical="center"/>
      <protection locked="0"/>
    </xf>
    <xf numFmtId="3" fontId="5" fillId="3" borderId="29" xfId="4" applyNumberFormat="1" applyFont="1" applyFill="1" applyBorder="1" applyAlignment="1" applyProtection="1">
      <alignment horizontal="center" vertical="center"/>
      <protection locked="0"/>
    </xf>
    <xf numFmtId="3" fontId="5" fillId="3" borderId="5" xfId="4" applyNumberFormat="1" applyFont="1" applyFill="1" applyBorder="1" applyAlignment="1" applyProtection="1">
      <alignment horizontal="center" vertical="center"/>
      <protection locked="0"/>
    </xf>
    <xf numFmtId="0" fontId="5" fillId="4" borderId="29" xfId="4" applyFont="1" applyFill="1" applyBorder="1" applyAlignment="1" applyProtection="1">
      <alignment horizontal="center" vertical="center"/>
      <protection locked="0"/>
    </xf>
    <xf numFmtId="0" fontId="5" fillId="4" borderId="5" xfId="4" applyFont="1" applyFill="1" applyBorder="1" applyAlignment="1" applyProtection="1">
      <alignment horizontal="center" vertical="center"/>
      <protection locked="0"/>
    </xf>
    <xf numFmtId="0" fontId="5" fillId="4" borderId="3" xfId="4" applyFont="1" applyFill="1" applyBorder="1" applyAlignment="1" applyProtection="1">
      <alignment horizontal="center" vertical="center"/>
      <protection locked="0"/>
    </xf>
  </cellXfs>
  <cellStyles count="6">
    <cellStyle name="Euro" xfId="1"/>
    <cellStyle name="Normal" xfId="0" builtinId="0"/>
    <cellStyle name="Normal 2" xfId="2"/>
    <cellStyle name="Normal 2 2" xfId="4"/>
    <cellStyle name="Pourcentage" xfId="3" builtinId="5"/>
    <cellStyle name="Pourcentage 2" xfId="5"/>
  </cellStyles>
  <dxfs count="0"/>
  <tableStyles count="0" defaultTableStyle="TableStyleMedium2" defaultPivotStyle="PivotStyleLight16"/>
  <colors>
    <mruColors>
      <color rgb="FF95B3D7"/>
      <color rgb="FF92CDDC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3"/>
  <sheetViews>
    <sheetView tabSelected="1" zoomScaleNormal="100" workbookViewId="0">
      <pane xSplit="7" ySplit="3" topLeftCell="H4" activePane="bottomRight" state="frozen"/>
      <selection pane="topRight" activeCell="K1" sqref="K1"/>
      <selection pane="bottomLeft" activeCell="A2" sqref="A2"/>
      <selection pane="bottomRight" activeCell="AG31" sqref="AG31"/>
    </sheetView>
  </sheetViews>
  <sheetFormatPr baseColWidth="10" defaultRowHeight="11.25" x14ac:dyDescent="0.2"/>
  <cols>
    <col min="1" max="1" width="16.140625" style="3" customWidth="1"/>
    <col min="2" max="2" width="3.140625" style="2" bestFit="1" customWidth="1"/>
    <col min="3" max="4" width="4.7109375" style="2" customWidth="1"/>
    <col min="5" max="5" width="7.5703125" style="3" bestFit="1" customWidth="1"/>
    <col min="6" max="6" width="5.7109375" style="3" customWidth="1"/>
    <col min="7" max="7" width="11.140625" style="3" hidden="1" customWidth="1"/>
    <col min="8" max="11" width="6.7109375" style="3" customWidth="1"/>
    <col min="12" max="12" width="4.7109375" style="3" customWidth="1"/>
    <col min="13" max="15" width="6.7109375" style="3" customWidth="1"/>
    <col min="16" max="16" width="4.7109375" style="3" customWidth="1"/>
    <col min="17" max="17" width="7.5703125" style="3" bestFit="1" customWidth="1"/>
    <col min="18" max="19" width="6.7109375" style="3" customWidth="1"/>
    <col min="20" max="20" width="4.7109375" style="3" customWidth="1"/>
    <col min="21" max="23" width="6.7109375" style="3" customWidth="1"/>
    <col min="24" max="24" width="4.7109375" style="3" customWidth="1"/>
    <col min="25" max="27" width="6.7109375" style="3" customWidth="1"/>
    <col min="28" max="28" width="4.7109375" style="3" customWidth="1"/>
    <col min="29" max="31" width="6.7109375" style="3" customWidth="1"/>
    <col min="32" max="32" width="4.7109375" style="3" customWidth="1"/>
    <col min="33" max="35" width="6.7109375" style="3" customWidth="1"/>
    <col min="36" max="36" width="4.7109375" style="3" customWidth="1"/>
    <col min="37" max="39" width="6.7109375" style="3" customWidth="1"/>
    <col min="40" max="40" width="4.7109375" style="3" customWidth="1"/>
    <col min="41" max="43" width="6.7109375" style="3" customWidth="1"/>
    <col min="44" max="44" width="4.7109375" style="3" customWidth="1"/>
    <col min="45" max="47" width="6.7109375" style="3" customWidth="1"/>
    <col min="48" max="48" width="4.7109375" style="3" customWidth="1"/>
    <col min="49" max="51" width="6.7109375" style="3" customWidth="1"/>
    <col min="52" max="52" width="4.7109375" style="3" customWidth="1"/>
    <col min="53" max="55" width="6.7109375" style="3" customWidth="1"/>
    <col min="56" max="56" width="4.7109375" style="3" customWidth="1"/>
    <col min="57" max="59" width="6.7109375" style="3" customWidth="1"/>
    <col min="60" max="61" width="4.7109375" style="3" customWidth="1"/>
    <col min="62" max="62" width="11.42578125" style="3" customWidth="1"/>
    <col min="63" max="16384" width="11.42578125" style="3"/>
  </cols>
  <sheetData>
    <row r="1" spans="1:61" ht="12" thickBot="1" x14ac:dyDescent="0.25">
      <c r="A1" s="99" t="s">
        <v>36</v>
      </c>
      <c r="B1" s="101">
        <v>1</v>
      </c>
    </row>
    <row r="2" spans="1:61" ht="12" thickBot="1" x14ac:dyDescent="0.25"/>
    <row r="3" spans="1:61" ht="12" thickBot="1" x14ac:dyDescent="0.25">
      <c r="E3" s="103" t="s">
        <v>25</v>
      </c>
      <c r="F3" s="104"/>
      <c r="G3" s="104"/>
      <c r="H3" s="105"/>
      <c r="I3" s="113" t="s">
        <v>1</v>
      </c>
      <c r="J3" s="113"/>
      <c r="K3" s="113"/>
      <c r="L3" s="114"/>
      <c r="M3" s="115" t="s">
        <v>2</v>
      </c>
      <c r="N3" s="113"/>
      <c r="O3" s="113"/>
      <c r="P3" s="114"/>
      <c r="Q3" s="115" t="s">
        <v>3</v>
      </c>
      <c r="R3" s="113"/>
      <c r="S3" s="113"/>
      <c r="T3" s="114"/>
      <c r="U3" s="115" t="s">
        <v>4</v>
      </c>
      <c r="V3" s="113"/>
      <c r="W3" s="113"/>
      <c r="X3" s="114"/>
      <c r="Y3" s="103" t="s">
        <v>5</v>
      </c>
      <c r="Z3" s="104"/>
      <c r="AA3" s="104"/>
      <c r="AB3" s="105"/>
      <c r="AC3" s="103" t="s">
        <v>6</v>
      </c>
      <c r="AD3" s="104"/>
      <c r="AE3" s="104"/>
      <c r="AF3" s="105"/>
      <c r="AG3" s="103" t="s">
        <v>7</v>
      </c>
      <c r="AH3" s="104"/>
      <c r="AI3" s="104"/>
      <c r="AJ3" s="105"/>
      <c r="AK3" s="103" t="s">
        <v>8</v>
      </c>
      <c r="AL3" s="104"/>
      <c r="AM3" s="104"/>
      <c r="AN3" s="105"/>
      <c r="AO3" s="103" t="s">
        <v>9</v>
      </c>
      <c r="AP3" s="104"/>
      <c r="AQ3" s="104"/>
      <c r="AR3" s="105"/>
      <c r="AS3" s="103" t="s">
        <v>10</v>
      </c>
      <c r="AT3" s="104"/>
      <c r="AU3" s="104"/>
      <c r="AV3" s="105"/>
      <c r="AW3" s="103" t="s">
        <v>11</v>
      </c>
      <c r="AX3" s="104"/>
      <c r="AY3" s="104"/>
      <c r="AZ3" s="105"/>
      <c r="BA3" s="103" t="s">
        <v>12</v>
      </c>
      <c r="BB3" s="104"/>
      <c r="BC3" s="104"/>
      <c r="BD3" s="105"/>
      <c r="BE3" s="106" t="s">
        <v>37</v>
      </c>
      <c r="BF3" s="107"/>
      <c r="BG3" s="108"/>
      <c r="BH3" s="108"/>
      <c r="BI3" s="109"/>
    </row>
    <row r="4" spans="1:61" s="4" customFormat="1" ht="23.25" thickBot="1" x14ac:dyDescent="0.25">
      <c r="A4" s="5" t="s">
        <v>0</v>
      </c>
      <c r="B4" s="5" t="s">
        <v>24</v>
      </c>
      <c r="C4" s="5" t="s">
        <v>23</v>
      </c>
      <c r="D4" s="6" t="s">
        <v>17</v>
      </c>
      <c r="E4" s="7"/>
      <c r="F4" s="8" t="s">
        <v>14</v>
      </c>
      <c r="G4" s="73" t="s">
        <v>22</v>
      </c>
      <c r="H4" s="19" t="s">
        <v>19</v>
      </c>
      <c r="I4" s="11" t="s">
        <v>18</v>
      </c>
      <c r="J4" s="9" t="s">
        <v>14</v>
      </c>
      <c r="K4" s="9" t="s">
        <v>13</v>
      </c>
      <c r="L4" s="12" t="s">
        <v>15</v>
      </c>
      <c r="M4" s="11" t="s">
        <v>18</v>
      </c>
      <c r="N4" s="9" t="s">
        <v>14</v>
      </c>
      <c r="O4" s="74" t="s">
        <v>13</v>
      </c>
      <c r="P4" s="12" t="s">
        <v>15</v>
      </c>
      <c r="Q4" s="11" t="s">
        <v>18</v>
      </c>
      <c r="R4" s="9" t="s">
        <v>14</v>
      </c>
      <c r="S4" s="74" t="s">
        <v>13</v>
      </c>
      <c r="T4" s="12" t="s">
        <v>15</v>
      </c>
      <c r="U4" s="11" t="s">
        <v>18</v>
      </c>
      <c r="V4" s="9" t="s">
        <v>14</v>
      </c>
      <c r="W4" s="13" t="s">
        <v>13</v>
      </c>
      <c r="X4" s="14" t="s">
        <v>20</v>
      </c>
      <c r="Y4" s="15" t="s">
        <v>18</v>
      </c>
      <c r="Z4" s="8" t="s">
        <v>14</v>
      </c>
      <c r="AA4" s="16" t="s">
        <v>13</v>
      </c>
      <c r="AB4" s="10" t="s">
        <v>20</v>
      </c>
      <c r="AC4" s="15" t="s">
        <v>18</v>
      </c>
      <c r="AD4" s="8" t="s">
        <v>14</v>
      </c>
      <c r="AE4" s="16" t="s">
        <v>13</v>
      </c>
      <c r="AF4" s="10" t="s">
        <v>20</v>
      </c>
      <c r="AG4" s="15" t="s">
        <v>18</v>
      </c>
      <c r="AH4" s="8" t="s">
        <v>14</v>
      </c>
      <c r="AI4" s="16" t="s">
        <v>13</v>
      </c>
      <c r="AJ4" s="10" t="s">
        <v>20</v>
      </c>
      <c r="AK4" s="15" t="s">
        <v>18</v>
      </c>
      <c r="AL4" s="8" t="s">
        <v>14</v>
      </c>
      <c r="AM4" s="16" t="s">
        <v>13</v>
      </c>
      <c r="AN4" s="10" t="s">
        <v>20</v>
      </c>
      <c r="AO4" s="15" t="s">
        <v>18</v>
      </c>
      <c r="AP4" s="8" t="s">
        <v>14</v>
      </c>
      <c r="AQ4" s="16" t="s">
        <v>13</v>
      </c>
      <c r="AR4" s="10" t="s">
        <v>20</v>
      </c>
      <c r="AS4" s="15" t="s">
        <v>18</v>
      </c>
      <c r="AT4" s="8" t="s">
        <v>14</v>
      </c>
      <c r="AU4" s="16" t="s">
        <v>13</v>
      </c>
      <c r="AV4" s="10" t="s">
        <v>20</v>
      </c>
      <c r="AW4" s="15" t="s">
        <v>18</v>
      </c>
      <c r="AX4" s="8" t="s">
        <v>14</v>
      </c>
      <c r="AY4" s="16" t="s">
        <v>13</v>
      </c>
      <c r="AZ4" s="10" t="s">
        <v>20</v>
      </c>
      <c r="BA4" s="15" t="s">
        <v>18</v>
      </c>
      <c r="BB4" s="8" t="s">
        <v>14</v>
      </c>
      <c r="BC4" s="16" t="s">
        <v>13</v>
      </c>
      <c r="BD4" s="10" t="s">
        <v>20</v>
      </c>
      <c r="BE4" s="17" t="s">
        <v>18</v>
      </c>
      <c r="BF4" s="8" t="s">
        <v>14</v>
      </c>
      <c r="BG4" s="8" t="s">
        <v>13</v>
      </c>
      <c r="BH4" s="18" t="s">
        <v>20</v>
      </c>
      <c r="BI4" s="19" t="s">
        <v>21</v>
      </c>
    </row>
    <row r="5" spans="1:61" s="4" customFormat="1" x14ac:dyDescent="0.2">
      <c r="A5" s="54" t="s">
        <v>26</v>
      </c>
      <c r="B5" s="53"/>
      <c r="C5" s="53"/>
      <c r="D5" s="20"/>
      <c r="E5" s="41">
        <f>I5+M5+Q5+U5+Y5+AC5+AG5+AK5+AO5+AS5+AW5+BA5</f>
        <v>170485.55999999997</v>
      </c>
      <c r="F5" s="68">
        <f>J5+N5+R5+V5+Z5+AD5+AH5+AL5+AP5+AT5+AX5+BB5</f>
        <v>0</v>
      </c>
      <c r="G5" s="75">
        <f>J5+N5+R5+V5</f>
        <v>0</v>
      </c>
      <c r="H5" s="76" t="str">
        <f t="shared" ref="H5:H14" si="0">IF(AND(F5&gt;0,E5&gt;0),F5/E5*100,"-")</f>
        <v>-</v>
      </c>
      <c r="I5" s="44">
        <v>17936.63</v>
      </c>
      <c r="J5" s="21"/>
      <c r="K5" s="77"/>
      <c r="L5" s="42" t="str">
        <f t="shared" ref="L5:L14" si="1">IF(AND(J5&gt;0,K5&gt;0),K5/J5*100,"-")</f>
        <v>-</v>
      </c>
      <c r="M5" s="71">
        <v>17813.57</v>
      </c>
      <c r="N5" s="21"/>
      <c r="O5" s="77"/>
      <c r="P5" s="42" t="str">
        <f t="shared" ref="P5:P18" si="2">IF(AND(N5&gt;0,O5&gt;0),O5/N5*100,"-")</f>
        <v>-</v>
      </c>
      <c r="Q5" s="44">
        <v>30689.67</v>
      </c>
      <c r="R5" s="21"/>
      <c r="S5" s="77"/>
      <c r="T5" s="42" t="str">
        <f t="shared" ref="T5:T18" si="3">IF(AND(R5&gt;0,S5&gt;0),S5/R5*100,"-")</f>
        <v>-</v>
      </c>
      <c r="U5" s="44">
        <v>22130.71</v>
      </c>
      <c r="V5" s="21"/>
      <c r="W5" s="77"/>
      <c r="X5" s="42" t="str">
        <f t="shared" ref="X5:X14" si="4">IF(AND(W5&gt;0,V5&gt;0),W5/V5*100,"-")</f>
        <v>-</v>
      </c>
      <c r="Y5" s="46">
        <v>13662.27</v>
      </c>
      <c r="Z5" s="47"/>
      <c r="AA5" s="47"/>
      <c r="AB5" s="42" t="str">
        <f t="shared" ref="AB5:AB14" si="5">IF(AND(AA5&gt;0,Z5&gt;0),AA5/Z5*100,"-")</f>
        <v>-</v>
      </c>
      <c r="AC5" s="46">
        <v>17269.04</v>
      </c>
      <c r="AD5" s="47"/>
      <c r="AE5" s="47"/>
      <c r="AF5" s="42" t="str">
        <f t="shared" ref="AF5:AF14" si="6">IF(AND(AE5&gt;0,AD5&gt;0),AE5/AD5*100,"-")</f>
        <v>-</v>
      </c>
      <c r="AG5" s="46">
        <v>20283.060000000001</v>
      </c>
      <c r="AH5" s="47"/>
      <c r="AI5" s="47"/>
      <c r="AJ5" s="45" t="str">
        <f t="shared" ref="AJ5:AJ14" si="7">IF(AND(AI5&gt;0,AH5&gt;0),AI5/AH5*100,"-")</f>
        <v>-</v>
      </c>
      <c r="AK5" s="78">
        <v>17089.77</v>
      </c>
      <c r="AL5" s="24"/>
      <c r="AM5" s="70"/>
      <c r="AN5" s="45" t="str">
        <f t="shared" ref="AN5:AN14" si="8">IF(AND(AM5&gt;0,AL5&gt;0),AM5/AL5*100,"-")</f>
        <v>-</v>
      </c>
      <c r="AO5" s="79">
        <v>13610.84</v>
      </c>
      <c r="AP5" s="24"/>
      <c r="AQ5" s="80"/>
      <c r="AR5" s="45" t="str">
        <f t="shared" ref="AR5:AR14" si="9">IF(AND(AQ5&gt;0,AP5&gt;0),AQ5/AP5*100,"-")</f>
        <v>-</v>
      </c>
      <c r="AS5" s="78"/>
      <c r="AT5" s="24"/>
      <c r="AU5" s="70"/>
      <c r="AV5" s="45" t="str">
        <f t="shared" ref="AV5:AV14" si="10">IF(AND(AU5&gt;0,AT5&gt;0),AU5/AT5*100,"-")</f>
        <v>-</v>
      </c>
      <c r="AW5" s="55"/>
      <c r="AX5" s="47"/>
      <c r="AY5" s="47"/>
      <c r="AZ5" s="45" t="str">
        <f t="shared" ref="AZ5:AZ14" si="11">IF(AND(AY5&gt;0,AX5&gt;0),AY5/AX5*100,"-")</f>
        <v>-</v>
      </c>
      <c r="BA5" s="55"/>
      <c r="BB5" s="47"/>
      <c r="BC5" s="47"/>
      <c r="BD5" s="45" t="str">
        <f t="shared" ref="BD5:BD14" si="12">IF(AND(BC5&gt;0,BB5&gt;0),BC5/BB5*100,"-")</f>
        <v>-</v>
      </c>
      <c r="BE5" s="102">
        <f t="array" aca="1" ref="BE5" ca="1">SUM(SUBTOTAL(9,OFFSET(I5,,ROW(INDIRECT("1:"&amp;$B$1))*4-3)))</f>
        <v>0</v>
      </c>
      <c r="BF5" s="25"/>
      <c r="BG5" s="100"/>
      <c r="BH5" s="43" t="str">
        <f t="shared" ref="BH5:BH14" si="13">IF(AND(BG5&gt;0,BF5&gt;0),BG5/BF5*100,"-")</f>
        <v>-</v>
      </c>
      <c r="BI5" s="23">
        <f t="shared" ref="BI5:BI14" si="14">(BG5-BF5)/1000</f>
        <v>0</v>
      </c>
    </row>
    <row r="6" spans="1:61" s="4" customFormat="1" x14ac:dyDescent="0.2">
      <c r="A6" s="61" t="s">
        <v>27</v>
      </c>
      <c r="B6" s="61"/>
      <c r="C6" s="61"/>
      <c r="D6" s="28"/>
      <c r="E6" s="41">
        <f t="shared" ref="E6:F14" si="15">I6+M6+Q6+U6+Y6+AC6+AG6+AK6+AO6+AS6+AW6+BA6</f>
        <v>62039.460000000006</v>
      </c>
      <c r="F6" s="68">
        <f t="shared" si="15"/>
        <v>0</v>
      </c>
      <c r="G6" s="81">
        <f t="shared" ref="G6:G14" si="16">J6+N6+R6+V6</f>
        <v>0</v>
      </c>
      <c r="H6" s="82" t="str">
        <f t="shared" si="0"/>
        <v>-</v>
      </c>
      <c r="I6" s="48">
        <v>4226.16</v>
      </c>
      <c r="J6" s="31"/>
      <c r="K6" s="83"/>
      <c r="L6" s="30" t="str">
        <f t="shared" si="1"/>
        <v>-</v>
      </c>
      <c r="M6" s="72">
        <v>4810.87</v>
      </c>
      <c r="N6" s="31"/>
      <c r="O6" s="83"/>
      <c r="P6" s="30" t="str">
        <f t="shared" si="2"/>
        <v>-</v>
      </c>
      <c r="Q6" s="48">
        <v>6391.67</v>
      </c>
      <c r="R6" s="31"/>
      <c r="S6" s="83"/>
      <c r="T6" s="30" t="str">
        <f t="shared" si="3"/>
        <v>-</v>
      </c>
      <c r="U6" s="48">
        <v>5299.17</v>
      </c>
      <c r="V6" s="31"/>
      <c r="W6" s="83"/>
      <c r="X6" s="30" t="str">
        <f t="shared" si="4"/>
        <v>-</v>
      </c>
      <c r="Y6" s="50">
        <v>7326.38</v>
      </c>
      <c r="Z6" s="51"/>
      <c r="AA6" s="51"/>
      <c r="AB6" s="30" t="str">
        <f t="shared" si="5"/>
        <v>-</v>
      </c>
      <c r="AC6" s="50">
        <v>8509.33</v>
      </c>
      <c r="AD6" s="51"/>
      <c r="AE6" s="51"/>
      <c r="AF6" s="30" t="str">
        <f t="shared" si="6"/>
        <v>-</v>
      </c>
      <c r="AG6" s="50">
        <v>9377.2900000000009</v>
      </c>
      <c r="AH6" s="51"/>
      <c r="AI6" s="51"/>
      <c r="AJ6" s="49" t="str">
        <f t="shared" si="7"/>
        <v>-</v>
      </c>
      <c r="AK6" s="60">
        <v>9094.25</v>
      </c>
      <c r="AL6" s="29"/>
      <c r="AM6" s="51"/>
      <c r="AN6" s="49" t="str">
        <f t="shared" si="8"/>
        <v>-</v>
      </c>
      <c r="AO6" s="84">
        <v>7004.34</v>
      </c>
      <c r="AP6" s="29"/>
      <c r="AQ6" s="32"/>
      <c r="AR6" s="49" t="str">
        <f t="shared" si="9"/>
        <v>-</v>
      </c>
      <c r="AS6" s="60"/>
      <c r="AT6" s="29"/>
      <c r="AU6" s="51"/>
      <c r="AV6" s="49" t="str">
        <f t="shared" si="10"/>
        <v>-</v>
      </c>
      <c r="AW6" s="60"/>
      <c r="AX6" s="51"/>
      <c r="AY6" s="51"/>
      <c r="AZ6" s="49" t="str">
        <f t="shared" si="11"/>
        <v>-</v>
      </c>
      <c r="BA6" s="60"/>
      <c r="BB6" s="51"/>
      <c r="BC6" s="51"/>
      <c r="BD6" s="49" t="str">
        <f t="shared" si="12"/>
        <v>-</v>
      </c>
      <c r="BE6" s="22"/>
      <c r="BF6" s="56"/>
      <c r="BG6" s="100"/>
      <c r="BH6" s="34" t="str">
        <f t="shared" si="13"/>
        <v>-</v>
      </c>
      <c r="BI6" s="35">
        <f t="shared" si="14"/>
        <v>0</v>
      </c>
    </row>
    <row r="7" spans="1:61" s="4" customFormat="1" x14ac:dyDescent="0.2">
      <c r="A7" s="64" t="s">
        <v>28</v>
      </c>
      <c r="B7" s="64"/>
      <c r="C7" s="64"/>
      <c r="D7" s="37"/>
      <c r="E7" s="41">
        <f t="shared" si="15"/>
        <v>124471.64000000001</v>
      </c>
      <c r="F7" s="68">
        <f t="shared" si="15"/>
        <v>0</v>
      </c>
      <c r="G7" s="75">
        <f t="shared" si="16"/>
        <v>0</v>
      </c>
      <c r="H7" s="85" t="str">
        <f t="shared" si="0"/>
        <v>-</v>
      </c>
      <c r="I7" s="65">
        <v>15618.44</v>
      </c>
      <c r="J7" s="39"/>
      <c r="K7" s="86"/>
      <c r="L7" s="38" t="str">
        <f t="shared" si="1"/>
        <v>-</v>
      </c>
      <c r="M7" s="72">
        <v>13125.28</v>
      </c>
      <c r="N7" s="39"/>
      <c r="O7" s="86"/>
      <c r="P7" s="38" t="str">
        <f t="shared" si="2"/>
        <v>-</v>
      </c>
      <c r="Q7" s="65">
        <v>29664.03</v>
      </c>
      <c r="R7" s="39"/>
      <c r="S7" s="86"/>
      <c r="T7" s="38" t="str">
        <f t="shared" si="3"/>
        <v>-</v>
      </c>
      <c r="U7" s="65">
        <v>16344.67</v>
      </c>
      <c r="V7" s="39"/>
      <c r="W7" s="86"/>
      <c r="X7" s="38" t="str">
        <f t="shared" si="4"/>
        <v>-</v>
      </c>
      <c r="Y7" s="66">
        <v>10819.66</v>
      </c>
      <c r="Z7" s="63"/>
      <c r="AA7" s="63"/>
      <c r="AB7" s="38" t="str">
        <f t="shared" si="5"/>
        <v>-</v>
      </c>
      <c r="AC7" s="66">
        <v>9645.6</v>
      </c>
      <c r="AD7" s="63"/>
      <c r="AE7" s="63"/>
      <c r="AF7" s="38" t="str">
        <f t="shared" si="6"/>
        <v>-</v>
      </c>
      <c r="AG7" s="66">
        <v>12169.28</v>
      </c>
      <c r="AH7" s="63"/>
      <c r="AI7" s="63"/>
      <c r="AJ7" s="67" t="str">
        <f t="shared" si="7"/>
        <v>-</v>
      </c>
      <c r="AK7" s="52">
        <v>8275.19</v>
      </c>
      <c r="AL7" s="29"/>
      <c r="AM7" s="51"/>
      <c r="AN7" s="67" t="str">
        <f t="shared" si="8"/>
        <v>-</v>
      </c>
      <c r="AO7" s="84">
        <v>8809.49</v>
      </c>
      <c r="AP7" s="29"/>
      <c r="AQ7" s="32"/>
      <c r="AR7" s="67" t="str">
        <f t="shared" si="9"/>
        <v>-</v>
      </c>
      <c r="AS7" s="52"/>
      <c r="AT7" s="29"/>
      <c r="AU7" s="51"/>
      <c r="AV7" s="67" t="str">
        <f t="shared" si="10"/>
        <v>-</v>
      </c>
      <c r="AW7" s="62"/>
      <c r="AX7" s="63"/>
      <c r="AY7" s="63"/>
      <c r="AZ7" s="67" t="str">
        <f t="shared" si="11"/>
        <v>-</v>
      </c>
      <c r="BA7" s="62"/>
      <c r="BB7" s="63"/>
      <c r="BC7" s="63"/>
      <c r="BD7" s="67" t="str">
        <f t="shared" si="12"/>
        <v>-</v>
      </c>
      <c r="BE7" s="22"/>
      <c r="BF7" s="56"/>
      <c r="BG7" s="100"/>
      <c r="BH7" s="43" t="str">
        <f t="shared" si="13"/>
        <v>-</v>
      </c>
      <c r="BI7" s="23">
        <f t="shared" si="14"/>
        <v>0</v>
      </c>
    </row>
    <row r="8" spans="1:61" x14ac:dyDescent="0.2">
      <c r="A8" s="61" t="s">
        <v>29</v>
      </c>
      <c r="B8" s="61"/>
      <c r="C8" s="64"/>
      <c r="D8" s="28"/>
      <c r="E8" s="41">
        <f t="shared" si="15"/>
        <v>71110.559999999998</v>
      </c>
      <c r="F8" s="68">
        <f t="shared" si="15"/>
        <v>0</v>
      </c>
      <c r="G8" s="81">
        <f t="shared" si="16"/>
        <v>0</v>
      </c>
      <c r="H8" s="82" t="str">
        <f t="shared" si="0"/>
        <v>-</v>
      </c>
      <c r="I8" s="57">
        <v>9452.34</v>
      </c>
      <c r="J8" s="31"/>
      <c r="K8" s="83"/>
      <c r="L8" s="59" t="str">
        <f t="shared" si="1"/>
        <v>-</v>
      </c>
      <c r="M8" s="72">
        <v>8697.7000000000007</v>
      </c>
      <c r="N8" s="31"/>
      <c r="O8" s="83"/>
      <c r="P8" s="59" t="str">
        <f t="shared" si="2"/>
        <v>-</v>
      </c>
      <c r="Q8" s="57">
        <v>17142.03</v>
      </c>
      <c r="R8" s="31"/>
      <c r="S8" s="83"/>
      <c r="T8" s="59" t="str">
        <f t="shared" si="3"/>
        <v>-</v>
      </c>
      <c r="U8" s="57">
        <v>10092.15</v>
      </c>
      <c r="V8" s="31"/>
      <c r="W8" s="83"/>
      <c r="X8" s="59" t="str">
        <f t="shared" si="4"/>
        <v>-</v>
      </c>
      <c r="Y8" s="58">
        <v>4512.43</v>
      </c>
      <c r="Z8" s="51"/>
      <c r="AA8" s="51"/>
      <c r="AB8" s="59" t="str">
        <f t="shared" si="5"/>
        <v>-</v>
      </c>
      <c r="AC8" s="58">
        <v>5961.54</v>
      </c>
      <c r="AD8" s="51"/>
      <c r="AE8" s="51"/>
      <c r="AF8" s="59" t="str">
        <f t="shared" si="6"/>
        <v>-</v>
      </c>
      <c r="AG8" s="58">
        <v>6662.48</v>
      </c>
      <c r="AH8" s="51"/>
      <c r="AI8" s="51"/>
      <c r="AJ8" s="59" t="str">
        <f t="shared" si="7"/>
        <v>-</v>
      </c>
      <c r="AK8" s="52">
        <v>4724.38</v>
      </c>
      <c r="AL8" s="29"/>
      <c r="AM8" s="51"/>
      <c r="AN8" s="59" t="str">
        <f t="shared" si="8"/>
        <v>-</v>
      </c>
      <c r="AO8" s="52">
        <v>3865.51</v>
      </c>
      <c r="AP8" s="29"/>
      <c r="AQ8" s="51"/>
      <c r="AR8" s="59" t="str">
        <f t="shared" si="9"/>
        <v>-</v>
      </c>
      <c r="AS8" s="52"/>
      <c r="AT8" s="29"/>
      <c r="AU8" s="51"/>
      <c r="AV8" s="59" t="str">
        <f t="shared" si="10"/>
        <v>-</v>
      </c>
      <c r="AW8" s="33"/>
      <c r="AX8" s="51"/>
      <c r="AY8" s="51"/>
      <c r="AZ8" s="59" t="str">
        <f t="shared" si="11"/>
        <v>-</v>
      </c>
      <c r="BA8" s="33"/>
      <c r="BB8" s="51"/>
      <c r="BC8" s="51"/>
      <c r="BD8" s="59" t="str">
        <f t="shared" si="12"/>
        <v>-</v>
      </c>
      <c r="BE8" s="22"/>
      <c r="BF8" s="56"/>
      <c r="BG8" s="100"/>
      <c r="BH8" s="34" t="str">
        <f t="shared" si="13"/>
        <v>-</v>
      </c>
      <c r="BI8" s="35">
        <f t="shared" si="14"/>
        <v>0</v>
      </c>
    </row>
    <row r="9" spans="1:61" x14ac:dyDescent="0.2">
      <c r="A9" s="61" t="s">
        <v>30</v>
      </c>
      <c r="B9" s="61"/>
      <c r="C9" s="64"/>
      <c r="D9" s="28"/>
      <c r="E9" s="41">
        <f t="shared" si="15"/>
        <v>25711.559999999998</v>
      </c>
      <c r="F9" s="68">
        <f t="shared" si="15"/>
        <v>0</v>
      </c>
      <c r="G9" s="81">
        <f t="shared" si="16"/>
        <v>0</v>
      </c>
      <c r="H9" s="82" t="str">
        <f t="shared" si="0"/>
        <v>-</v>
      </c>
      <c r="I9" s="57">
        <v>2727.86</v>
      </c>
      <c r="J9" s="31"/>
      <c r="K9" s="83"/>
      <c r="L9" s="59" t="str">
        <f t="shared" si="1"/>
        <v>-</v>
      </c>
      <c r="M9" s="72">
        <v>2834.56</v>
      </c>
      <c r="N9" s="31"/>
      <c r="O9" s="83"/>
      <c r="P9" s="59" t="str">
        <f t="shared" si="2"/>
        <v>-</v>
      </c>
      <c r="Q9" s="57">
        <v>4890.0600000000004</v>
      </c>
      <c r="R9" s="31"/>
      <c r="S9" s="83"/>
      <c r="T9" s="59" t="str">
        <f t="shared" si="3"/>
        <v>-</v>
      </c>
      <c r="U9" s="57">
        <v>3533.83</v>
      </c>
      <c r="V9" s="31"/>
      <c r="W9" s="83"/>
      <c r="X9" s="59" t="str">
        <f t="shared" si="4"/>
        <v>-</v>
      </c>
      <c r="Y9" s="58">
        <v>1685.37</v>
      </c>
      <c r="Z9" s="51"/>
      <c r="AA9" s="51"/>
      <c r="AB9" s="59" t="str">
        <f t="shared" si="5"/>
        <v>-</v>
      </c>
      <c r="AC9" s="58">
        <v>2076.09</v>
      </c>
      <c r="AD9" s="51"/>
      <c r="AE9" s="51"/>
      <c r="AF9" s="59" t="str">
        <f t="shared" si="6"/>
        <v>-</v>
      </c>
      <c r="AG9" s="58">
        <v>1952.64</v>
      </c>
      <c r="AH9" s="51"/>
      <c r="AI9" s="51"/>
      <c r="AJ9" s="59" t="str">
        <f t="shared" si="7"/>
        <v>-</v>
      </c>
      <c r="AK9" s="52">
        <v>2447.5300000000002</v>
      </c>
      <c r="AL9" s="29"/>
      <c r="AM9" s="51"/>
      <c r="AN9" s="59" t="str">
        <f t="shared" si="8"/>
        <v>-</v>
      </c>
      <c r="AO9" s="52">
        <v>3563.62</v>
      </c>
      <c r="AP9" s="29"/>
      <c r="AQ9" s="51"/>
      <c r="AR9" s="59" t="str">
        <f t="shared" si="9"/>
        <v>-</v>
      </c>
      <c r="AS9" s="52"/>
      <c r="AT9" s="29"/>
      <c r="AU9" s="51"/>
      <c r="AV9" s="59" t="str">
        <f t="shared" si="10"/>
        <v>-</v>
      </c>
      <c r="AW9" s="33"/>
      <c r="AX9" s="51"/>
      <c r="AY9" s="51"/>
      <c r="AZ9" s="59" t="str">
        <f t="shared" si="11"/>
        <v>-</v>
      </c>
      <c r="BA9" s="33"/>
      <c r="BB9" s="51"/>
      <c r="BC9" s="51"/>
      <c r="BD9" s="59" t="str">
        <f t="shared" si="12"/>
        <v>-</v>
      </c>
      <c r="BE9" s="22"/>
      <c r="BF9" s="56"/>
      <c r="BG9" s="100"/>
      <c r="BH9" s="34" t="str">
        <f t="shared" si="13"/>
        <v>-</v>
      </c>
      <c r="BI9" s="35">
        <f t="shared" si="14"/>
        <v>0</v>
      </c>
    </row>
    <row r="10" spans="1:61" x14ac:dyDescent="0.2">
      <c r="A10" s="61" t="s">
        <v>31</v>
      </c>
      <c r="B10" s="61"/>
      <c r="C10" s="64"/>
      <c r="D10" s="28"/>
      <c r="E10" s="41">
        <f t="shared" si="15"/>
        <v>49216.479999999996</v>
      </c>
      <c r="F10" s="68">
        <f t="shared" si="15"/>
        <v>0</v>
      </c>
      <c r="G10" s="81">
        <f t="shared" si="16"/>
        <v>0</v>
      </c>
      <c r="H10" s="82" t="str">
        <f t="shared" si="0"/>
        <v>-</v>
      </c>
      <c r="I10" s="57">
        <v>5131.43</v>
      </c>
      <c r="J10" s="31"/>
      <c r="K10" s="83"/>
      <c r="L10" s="40" t="str">
        <f t="shared" si="1"/>
        <v>-</v>
      </c>
      <c r="M10" s="72">
        <v>4868.1400000000003</v>
      </c>
      <c r="N10" s="31"/>
      <c r="O10" s="83"/>
      <c r="P10" s="40" t="str">
        <f t="shared" si="2"/>
        <v>-</v>
      </c>
      <c r="Q10" s="57">
        <v>10814.45</v>
      </c>
      <c r="R10" s="31"/>
      <c r="S10" s="83"/>
      <c r="T10" s="40" t="str">
        <f t="shared" si="3"/>
        <v>-</v>
      </c>
      <c r="U10" s="57">
        <v>5175.88</v>
      </c>
      <c r="V10" s="31"/>
      <c r="W10" s="83"/>
      <c r="X10" s="40" t="str">
        <f t="shared" si="4"/>
        <v>-</v>
      </c>
      <c r="Y10" s="58">
        <v>5142.67</v>
      </c>
      <c r="Z10" s="51"/>
      <c r="AA10" s="51"/>
      <c r="AB10" s="40" t="str">
        <f t="shared" si="5"/>
        <v>-</v>
      </c>
      <c r="AC10" s="58">
        <v>6728.99</v>
      </c>
      <c r="AD10" s="51"/>
      <c r="AE10" s="51"/>
      <c r="AF10" s="40" t="str">
        <f t="shared" si="6"/>
        <v>-</v>
      </c>
      <c r="AG10" s="58">
        <v>5963.04</v>
      </c>
      <c r="AH10" s="51"/>
      <c r="AI10" s="51"/>
      <c r="AJ10" s="59" t="str">
        <f t="shared" si="7"/>
        <v>-</v>
      </c>
      <c r="AK10" s="52">
        <v>5391.88</v>
      </c>
      <c r="AL10" s="29"/>
      <c r="AM10" s="51"/>
      <c r="AN10" s="59" t="str">
        <f t="shared" si="8"/>
        <v>-</v>
      </c>
      <c r="AO10" s="84">
        <v>0</v>
      </c>
      <c r="AP10" s="29"/>
      <c r="AQ10" s="32"/>
      <c r="AR10" s="59" t="str">
        <f t="shared" si="9"/>
        <v>-</v>
      </c>
      <c r="AS10" s="52"/>
      <c r="AT10" s="29"/>
      <c r="AU10" s="51"/>
      <c r="AV10" s="59" t="str">
        <f t="shared" si="10"/>
        <v>-</v>
      </c>
      <c r="AW10" s="60"/>
      <c r="AX10" s="51"/>
      <c r="AY10" s="51"/>
      <c r="AZ10" s="59" t="str">
        <f t="shared" si="11"/>
        <v>-</v>
      </c>
      <c r="BA10" s="60"/>
      <c r="BB10" s="51"/>
      <c r="BC10" s="51"/>
      <c r="BD10" s="59" t="str">
        <f t="shared" si="12"/>
        <v>-</v>
      </c>
      <c r="BE10" s="22"/>
      <c r="BF10" s="56"/>
      <c r="BG10" s="100"/>
      <c r="BH10" s="34" t="str">
        <f t="shared" si="13"/>
        <v>-</v>
      </c>
      <c r="BI10" s="35">
        <f t="shared" si="14"/>
        <v>0</v>
      </c>
    </row>
    <row r="11" spans="1:61" x14ac:dyDescent="0.2">
      <c r="A11" s="61" t="s">
        <v>32</v>
      </c>
      <c r="B11" s="61"/>
      <c r="C11" s="64"/>
      <c r="D11" s="28"/>
      <c r="E11" s="41">
        <f t="shared" si="15"/>
        <v>29307.27</v>
      </c>
      <c r="F11" s="68">
        <f t="shared" si="15"/>
        <v>0</v>
      </c>
      <c r="G11" s="81">
        <f t="shared" si="16"/>
        <v>0</v>
      </c>
      <c r="H11" s="82" t="str">
        <f t="shared" si="0"/>
        <v>-</v>
      </c>
      <c r="I11" s="57">
        <v>680.17</v>
      </c>
      <c r="J11" s="31"/>
      <c r="K11" s="83"/>
      <c r="L11" s="59" t="str">
        <f t="shared" si="1"/>
        <v>-</v>
      </c>
      <c r="M11" s="72">
        <v>2036.59</v>
      </c>
      <c r="N11" s="31"/>
      <c r="O11" s="83"/>
      <c r="P11" s="59" t="str">
        <f t="shared" si="2"/>
        <v>-</v>
      </c>
      <c r="Q11" s="57">
        <v>5793.4</v>
      </c>
      <c r="R11" s="31"/>
      <c r="S11" s="83"/>
      <c r="T11" s="59" t="str">
        <f t="shared" si="3"/>
        <v>-</v>
      </c>
      <c r="U11" s="57">
        <v>2837.47</v>
      </c>
      <c r="V11" s="31"/>
      <c r="W11" s="83"/>
      <c r="X11" s="59" t="str">
        <f t="shared" si="4"/>
        <v>-</v>
      </c>
      <c r="Y11" s="58">
        <v>3027.51</v>
      </c>
      <c r="Z11" s="51"/>
      <c r="AA11" s="51"/>
      <c r="AB11" s="59" t="str">
        <f t="shared" si="5"/>
        <v>-</v>
      </c>
      <c r="AC11" s="58">
        <v>4806.95</v>
      </c>
      <c r="AD11" s="51"/>
      <c r="AE11" s="51"/>
      <c r="AF11" s="59" t="str">
        <f t="shared" si="6"/>
        <v>-</v>
      </c>
      <c r="AG11" s="58">
        <v>5015.1899999999996</v>
      </c>
      <c r="AH11" s="51"/>
      <c r="AI11" s="51"/>
      <c r="AJ11" s="59" t="str">
        <f t="shared" si="7"/>
        <v>-</v>
      </c>
      <c r="AK11" s="52">
        <v>2630.06</v>
      </c>
      <c r="AL11" s="29"/>
      <c r="AM11" s="51"/>
      <c r="AN11" s="59" t="str">
        <f t="shared" si="8"/>
        <v>-</v>
      </c>
      <c r="AO11" s="52">
        <v>2479.9299999999998</v>
      </c>
      <c r="AP11" s="29"/>
      <c r="AQ11" s="51"/>
      <c r="AR11" s="59" t="str">
        <f t="shared" si="9"/>
        <v>-</v>
      </c>
      <c r="AS11" s="52"/>
      <c r="AT11" s="29"/>
      <c r="AU11" s="51"/>
      <c r="AV11" s="59" t="str">
        <f t="shared" si="10"/>
        <v>-</v>
      </c>
      <c r="AW11" s="33"/>
      <c r="AX11" s="51"/>
      <c r="AY11" s="51"/>
      <c r="AZ11" s="59" t="str">
        <f t="shared" si="11"/>
        <v>-</v>
      </c>
      <c r="BA11" s="33"/>
      <c r="BB11" s="51"/>
      <c r="BC11" s="51"/>
      <c r="BD11" s="59" t="str">
        <f t="shared" si="12"/>
        <v>-</v>
      </c>
      <c r="BE11" s="22"/>
      <c r="BF11" s="56"/>
      <c r="BG11" s="100"/>
      <c r="BH11" s="34" t="str">
        <f t="shared" si="13"/>
        <v>-</v>
      </c>
      <c r="BI11" s="35">
        <f t="shared" si="14"/>
        <v>0</v>
      </c>
    </row>
    <row r="12" spans="1:61" x14ac:dyDescent="0.2">
      <c r="A12" s="27" t="s">
        <v>33</v>
      </c>
      <c r="B12" s="27"/>
      <c r="C12" s="64"/>
      <c r="D12" s="28"/>
      <c r="E12" s="41">
        <f t="shared" si="15"/>
        <v>30485.380000000005</v>
      </c>
      <c r="F12" s="68">
        <f t="shared" si="15"/>
        <v>0</v>
      </c>
      <c r="G12" s="81">
        <f t="shared" si="16"/>
        <v>0</v>
      </c>
      <c r="H12" s="82" t="str">
        <f t="shared" si="0"/>
        <v>-</v>
      </c>
      <c r="I12" s="57">
        <v>4502.74</v>
      </c>
      <c r="J12" s="31"/>
      <c r="K12" s="83"/>
      <c r="L12" s="59" t="str">
        <f t="shared" si="1"/>
        <v>-</v>
      </c>
      <c r="M12" s="72">
        <v>3662.67</v>
      </c>
      <c r="N12" s="31"/>
      <c r="O12" s="83"/>
      <c r="P12" s="59" t="str">
        <f t="shared" si="2"/>
        <v>-</v>
      </c>
      <c r="Q12" s="57">
        <v>6496.36</v>
      </c>
      <c r="R12" s="31"/>
      <c r="S12" s="83"/>
      <c r="T12" s="59" t="str">
        <f t="shared" si="3"/>
        <v>-</v>
      </c>
      <c r="U12" s="57">
        <v>2636.24</v>
      </c>
      <c r="V12" s="31"/>
      <c r="W12" s="83"/>
      <c r="X12" s="59" t="str">
        <f t="shared" si="4"/>
        <v>-</v>
      </c>
      <c r="Y12" s="58">
        <v>1558.15</v>
      </c>
      <c r="Z12" s="51"/>
      <c r="AA12" s="51"/>
      <c r="AB12" s="59" t="str">
        <f t="shared" si="5"/>
        <v>-</v>
      </c>
      <c r="AC12" s="58">
        <v>2473.4</v>
      </c>
      <c r="AD12" s="51"/>
      <c r="AE12" s="51"/>
      <c r="AF12" s="59" t="str">
        <f t="shared" si="6"/>
        <v>-</v>
      </c>
      <c r="AG12" s="58">
        <v>3395.63</v>
      </c>
      <c r="AH12" s="51"/>
      <c r="AI12" s="51"/>
      <c r="AJ12" s="59" t="str">
        <f t="shared" si="7"/>
        <v>-</v>
      </c>
      <c r="AK12" s="52">
        <v>3608.93</v>
      </c>
      <c r="AL12" s="29"/>
      <c r="AM12" s="51"/>
      <c r="AN12" s="59" t="str">
        <f t="shared" si="8"/>
        <v>-</v>
      </c>
      <c r="AO12" s="52">
        <v>2151.2600000000002</v>
      </c>
      <c r="AP12" s="29"/>
      <c r="AQ12" s="51"/>
      <c r="AR12" s="59" t="str">
        <f t="shared" si="9"/>
        <v>-</v>
      </c>
      <c r="AS12" s="52"/>
      <c r="AT12" s="29"/>
      <c r="AU12" s="51"/>
      <c r="AV12" s="59" t="str">
        <f t="shared" si="10"/>
        <v>-</v>
      </c>
      <c r="AW12" s="36"/>
      <c r="AX12" s="51"/>
      <c r="AY12" s="51"/>
      <c r="AZ12" s="59" t="str">
        <f t="shared" si="11"/>
        <v>-</v>
      </c>
      <c r="BA12" s="36"/>
      <c r="BB12" s="51"/>
      <c r="BC12" s="51"/>
      <c r="BD12" s="59" t="str">
        <f t="shared" si="12"/>
        <v>-</v>
      </c>
      <c r="BE12" s="22"/>
      <c r="BF12" s="56"/>
      <c r="BG12" s="100"/>
      <c r="BH12" s="34" t="str">
        <f t="shared" si="13"/>
        <v>-</v>
      </c>
      <c r="BI12" s="35">
        <f t="shared" si="14"/>
        <v>0</v>
      </c>
    </row>
    <row r="13" spans="1:61" x14ac:dyDescent="0.2">
      <c r="A13" s="27" t="s">
        <v>34</v>
      </c>
      <c r="B13" s="27"/>
      <c r="C13" s="64"/>
      <c r="D13" s="28"/>
      <c r="E13" s="41">
        <f t="shared" si="15"/>
        <v>24042.62</v>
      </c>
      <c r="F13" s="68">
        <f t="shared" si="15"/>
        <v>0</v>
      </c>
      <c r="G13" s="81">
        <f t="shared" si="16"/>
        <v>0</v>
      </c>
      <c r="H13" s="82" t="str">
        <f t="shared" si="0"/>
        <v>-</v>
      </c>
      <c r="I13" s="57">
        <v>2403.67</v>
      </c>
      <c r="J13" s="31"/>
      <c r="K13" s="83"/>
      <c r="L13" s="59" t="str">
        <f t="shared" si="1"/>
        <v>-</v>
      </c>
      <c r="M13" s="72">
        <v>1590.53</v>
      </c>
      <c r="N13" s="31"/>
      <c r="O13" s="83"/>
      <c r="P13" s="59" t="str">
        <f t="shared" si="2"/>
        <v>-</v>
      </c>
      <c r="Q13" s="57">
        <v>2875.62</v>
      </c>
      <c r="R13" s="31"/>
      <c r="S13" s="83"/>
      <c r="T13" s="59" t="str">
        <f t="shared" si="3"/>
        <v>-</v>
      </c>
      <c r="U13" s="57">
        <v>2956.63</v>
      </c>
      <c r="V13" s="31"/>
      <c r="W13" s="83"/>
      <c r="X13" s="59" t="str">
        <f t="shared" si="4"/>
        <v>-</v>
      </c>
      <c r="Y13" s="58">
        <v>2195.11</v>
      </c>
      <c r="Z13" s="51"/>
      <c r="AA13" s="51"/>
      <c r="AB13" s="59" t="str">
        <f t="shared" si="5"/>
        <v>-</v>
      </c>
      <c r="AC13" s="58">
        <v>2597.7600000000002</v>
      </c>
      <c r="AD13" s="51"/>
      <c r="AE13" s="51"/>
      <c r="AF13" s="59" t="str">
        <f t="shared" si="6"/>
        <v>-</v>
      </c>
      <c r="AG13" s="58">
        <v>3835.92</v>
      </c>
      <c r="AH13" s="51"/>
      <c r="AI13" s="51"/>
      <c r="AJ13" s="59" t="str">
        <f t="shared" si="7"/>
        <v>-</v>
      </c>
      <c r="AK13" s="52">
        <v>3372.76</v>
      </c>
      <c r="AL13" s="29"/>
      <c r="AM13" s="51"/>
      <c r="AN13" s="59" t="str">
        <f t="shared" si="8"/>
        <v>-</v>
      </c>
      <c r="AO13" s="52">
        <v>2214.62</v>
      </c>
      <c r="AP13" s="29"/>
      <c r="AQ13" s="51"/>
      <c r="AR13" s="59" t="str">
        <f t="shared" si="9"/>
        <v>-</v>
      </c>
      <c r="AS13" s="52"/>
      <c r="AT13" s="29"/>
      <c r="AU13" s="51"/>
      <c r="AV13" s="59" t="str">
        <f t="shared" si="10"/>
        <v>-</v>
      </c>
      <c r="AW13" s="36"/>
      <c r="AX13" s="51"/>
      <c r="AY13" s="51"/>
      <c r="AZ13" s="59" t="str">
        <f t="shared" si="11"/>
        <v>-</v>
      </c>
      <c r="BA13" s="36"/>
      <c r="BB13" s="51"/>
      <c r="BC13" s="51"/>
      <c r="BD13" s="59" t="str">
        <f t="shared" si="12"/>
        <v>-</v>
      </c>
      <c r="BE13" s="22"/>
      <c r="BF13" s="56"/>
      <c r="BG13" s="100"/>
      <c r="BH13" s="34" t="str">
        <f t="shared" si="13"/>
        <v>-</v>
      </c>
      <c r="BI13" s="35">
        <f t="shared" si="14"/>
        <v>0</v>
      </c>
    </row>
    <row r="14" spans="1:61" x14ac:dyDescent="0.2">
      <c r="A14" s="27" t="s">
        <v>35</v>
      </c>
      <c r="B14" s="27"/>
      <c r="C14" s="64"/>
      <c r="D14" s="28"/>
      <c r="E14" s="41">
        <f t="shared" si="15"/>
        <v>52220.520000000004</v>
      </c>
      <c r="F14" s="68">
        <f t="shared" si="15"/>
        <v>0</v>
      </c>
      <c r="G14" s="81">
        <f t="shared" si="16"/>
        <v>0</v>
      </c>
      <c r="H14" s="82" t="str">
        <f t="shared" si="0"/>
        <v>-</v>
      </c>
      <c r="I14" s="57">
        <v>4873.0600000000004</v>
      </c>
      <c r="J14" s="31"/>
      <c r="K14" s="83"/>
      <c r="L14" s="59" t="str">
        <f t="shared" si="1"/>
        <v>-</v>
      </c>
      <c r="M14" s="72">
        <v>4705.1499999999996</v>
      </c>
      <c r="N14" s="31"/>
      <c r="O14" s="83"/>
      <c r="P14" s="59" t="str">
        <f t="shared" si="2"/>
        <v>-</v>
      </c>
      <c r="Q14" s="57">
        <v>10000.08</v>
      </c>
      <c r="R14" s="31"/>
      <c r="S14" s="83"/>
      <c r="T14" s="59" t="str">
        <f t="shared" si="3"/>
        <v>-</v>
      </c>
      <c r="U14" s="57">
        <v>6061.72</v>
      </c>
      <c r="V14" s="31"/>
      <c r="W14" s="83"/>
      <c r="X14" s="59" t="str">
        <f t="shared" si="4"/>
        <v>-</v>
      </c>
      <c r="Y14" s="58">
        <v>4769.83</v>
      </c>
      <c r="Z14" s="51"/>
      <c r="AA14" s="51"/>
      <c r="AB14" s="59" t="str">
        <f t="shared" si="5"/>
        <v>-</v>
      </c>
      <c r="AC14" s="58">
        <v>5389.5</v>
      </c>
      <c r="AD14" s="51"/>
      <c r="AE14" s="51"/>
      <c r="AF14" s="59" t="str">
        <f t="shared" si="6"/>
        <v>-</v>
      </c>
      <c r="AG14" s="58">
        <v>7049.19</v>
      </c>
      <c r="AH14" s="51"/>
      <c r="AI14" s="51"/>
      <c r="AJ14" s="59" t="str">
        <f t="shared" si="7"/>
        <v>-</v>
      </c>
      <c r="AK14" s="52">
        <v>5223.38</v>
      </c>
      <c r="AL14" s="29"/>
      <c r="AM14" s="51"/>
      <c r="AN14" s="59" t="str">
        <f t="shared" si="8"/>
        <v>-</v>
      </c>
      <c r="AO14" s="52">
        <v>4148.6099999999997</v>
      </c>
      <c r="AP14" s="29"/>
      <c r="AQ14" s="51"/>
      <c r="AR14" s="59" t="str">
        <f t="shared" si="9"/>
        <v>-</v>
      </c>
      <c r="AS14" s="52"/>
      <c r="AT14" s="29"/>
      <c r="AU14" s="51"/>
      <c r="AV14" s="59" t="str">
        <f t="shared" si="10"/>
        <v>-</v>
      </c>
      <c r="AW14" s="36"/>
      <c r="AX14" s="51"/>
      <c r="AY14" s="51"/>
      <c r="AZ14" s="59" t="str">
        <f t="shared" si="11"/>
        <v>-</v>
      </c>
      <c r="BA14" s="36"/>
      <c r="BB14" s="51"/>
      <c r="BC14" s="51"/>
      <c r="BD14" s="59" t="str">
        <f t="shared" si="12"/>
        <v>-</v>
      </c>
      <c r="BE14" s="22"/>
      <c r="BF14" s="56"/>
      <c r="BG14" s="100"/>
      <c r="BH14" s="34" t="str">
        <f t="shared" si="13"/>
        <v>-</v>
      </c>
      <c r="BI14" s="35">
        <f t="shared" si="14"/>
        <v>0</v>
      </c>
    </row>
    <row r="15" spans="1:61" x14ac:dyDescent="0.2">
      <c r="A15" s="27"/>
      <c r="B15" s="27"/>
      <c r="C15" s="64"/>
      <c r="D15" s="28"/>
      <c r="E15" s="41"/>
      <c r="F15" s="29"/>
      <c r="G15" s="81"/>
      <c r="H15" s="82"/>
      <c r="I15" s="57"/>
      <c r="J15" s="31"/>
      <c r="K15" s="83"/>
      <c r="L15" s="59"/>
      <c r="M15" s="72"/>
      <c r="N15" s="31"/>
      <c r="O15" s="83"/>
      <c r="P15" s="59"/>
      <c r="Q15" s="57"/>
      <c r="R15" s="31"/>
      <c r="S15" s="83"/>
      <c r="T15" s="59"/>
      <c r="U15" s="57"/>
      <c r="V15" s="31"/>
      <c r="W15" s="83"/>
      <c r="X15" s="59"/>
      <c r="Y15" s="58"/>
      <c r="Z15" s="51"/>
      <c r="AA15" s="51"/>
      <c r="AB15" s="59"/>
      <c r="AC15" s="58"/>
      <c r="AD15" s="51"/>
      <c r="AE15" s="51"/>
      <c r="AF15" s="59"/>
      <c r="AG15" s="58"/>
      <c r="AH15" s="51"/>
      <c r="AI15" s="51"/>
      <c r="AJ15" s="59"/>
      <c r="AK15" s="52"/>
      <c r="AL15" s="29"/>
      <c r="AM15" s="51"/>
      <c r="AN15" s="59"/>
      <c r="AO15" s="52"/>
      <c r="AP15" s="29"/>
      <c r="AQ15" s="51"/>
      <c r="AR15" s="59"/>
      <c r="AS15" s="52"/>
      <c r="AT15" s="29"/>
      <c r="AU15" s="51"/>
      <c r="AV15" s="59"/>
      <c r="AW15" s="36"/>
      <c r="AX15" s="51"/>
      <c r="AY15" s="51"/>
      <c r="AZ15" s="59"/>
      <c r="BA15" s="36"/>
      <c r="BB15" s="51"/>
      <c r="BC15" s="51"/>
      <c r="BD15" s="59"/>
      <c r="BE15" s="22"/>
      <c r="BF15" s="56"/>
      <c r="BG15" s="100"/>
      <c r="BH15" s="34"/>
      <c r="BI15" s="35"/>
    </row>
    <row r="16" spans="1:61" x14ac:dyDescent="0.2">
      <c r="A16" s="26"/>
      <c r="B16" s="27"/>
      <c r="C16" s="64"/>
      <c r="D16" s="28"/>
      <c r="E16" s="41"/>
      <c r="F16" s="29"/>
      <c r="G16" s="81"/>
      <c r="H16" s="82"/>
      <c r="I16" s="57"/>
      <c r="J16" s="31"/>
      <c r="K16" s="83"/>
      <c r="L16" s="59"/>
      <c r="M16" s="72"/>
      <c r="N16" s="31"/>
      <c r="O16" s="83"/>
      <c r="P16" s="59"/>
      <c r="Q16" s="57"/>
      <c r="R16" s="31"/>
      <c r="S16" s="83"/>
      <c r="T16" s="59"/>
      <c r="U16" s="57"/>
      <c r="V16" s="31"/>
      <c r="W16" s="83"/>
      <c r="X16" s="59"/>
      <c r="Y16" s="58"/>
      <c r="Z16" s="51"/>
      <c r="AA16" s="51"/>
      <c r="AB16" s="59"/>
      <c r="AC16" s="58"/>
      <c r="AD16" s="51"/>
      <c r="AE16" s="51"/>
      <c r="AF16" s="59"/>
      <c r="AG16" s="58"/>
      <c r="AH16" s="51"/>
      <c r="AI16" s="51"/>
      <c r="AJ16" s="59"/>
      <c r="AK16" s="52"/>
      <c r="AL16" s="29"/>
      <c r="AM16" s="51"/>
      <c r="AN16" s="59"/>
      <c r="AO16" s="52"/>
      <c r="AP16" s="29"/>
      <c r="AQ16" s="51"/>
      <c r="AR16" s="59"/>
      <c r="AS16" s="52"/>
      <c r="AT16" s="29"/>
      <c r="AU16" s="51"/>
      <c r="AV16" s="59"/>
      <c r="AW16" s="36"/>
      <c r="AX16" s="51"/>
      <c r="AY16" s="51"/>
      <c r="AZ16" s="59"/>
      <c r="BA16" s="36"/>
      <c r="BB16" s="51"/>
      <c r="BC16" s="51"/>
      <c r="BD16" s="59"/>
      <c r="BE16" s="22"/>
      <c r="BF16" s="56"/>
      <c r="BG16" s="100"/>
      <c r="BH16" s="34"/>
      <c r="BI16" s="35"/>
    </row>
    <row r="17" spans="1:61" ht="12" thickBot="1" x14ac:dyDescent="0.25">
      <c r="A17" s="26"/>
      <c r="B17" s="27"/>
      <c r="C17" s="64"/>
      <c r="D17" s="28"/>
      <c r="E17" s="41"/>
      <c r="F17" s="29"/>
      <c r="G17" s="81"/>
      <c r="H17" s="82"/>
      <c r="I17" s="57"/>
      <c r="J17" s="31"/>
      <c r="K17" s="83"/>
      <c r="L17" s="59"/>
      <c r="M17" s="72"/>
      <c r="N17" s="31"/>
      <c r="O17" s="83"/>
      <c r="P17" s="59"/>
      <c r="Q17" s="57"/>
      <c r="R17" s="31"/>
      <c r="S17" s="83"/>
      <c r="T17" s="59"/>
      <c r="U17" s="57"/>
      <c r="V17" s="31"/>
      <c r="W17" s="83"/>
      <c r="X17" s="59"/>
      <c r="Y17" s="58"/>
      <c r="Z17" s="51"/>
      <c r="AA17" s="51"/>
      <c r="AB17" s="59"/>
      <c r="AC17" s="58"/>
      <c r="AD17" s="51"/>
      <c r="AE17" s="51"/>
      <c r="AF17" s="59"/>
      <c r="AG17" s="58"/>
      <c r="AH17" s="51"/>
      <c r="AI17" s="51"/>
      <c r="AJ17" s="59"/>
      <c r="AK17" s="52"/>
      <c r="AL17" s="29"/>
      <c r="AM17" s="51"/>
      <c r="AN17" s="59"/>
      <c r="AO17" s="52"/>
      <c r="AP17" s="29"/>
      <c r="AQ17" s="51"/>
      <c r="AR17" s="59"/>
      <c r="AS17" s="52"/>
      <c r="AT17" s="29"/>
      <c r="AU17" s="51"/>
      <c r="AV17" s="59"/>
      <c r="AW17" s="36"/>
      <c r="AX17" s="51"/>
      <c r="AY17" s="51"/>
      <c r="AZ17" s="59"/>
      <c r="BA17" s="36"/>
      <c r="BB17" s="51"/>
      <c r="BC17" s="51"/>
      <c r="BD17" s="59"/>
      <c r="BE17" s="22"/>
      <c r="BF17" s="56"/>
      <c r="BG17" s="100"/>
      <c r="BH17" s="34"/>
      <c r="BI17" s="35"/>
    </row>
    <row r="18" spans="1:61" ht="13.5" thickBot="1" x14ac:dyDescent="0.25">
      <c r="A18" s="110" t="s">
        <v>16</v>
      </c>
      <c r="B18" s="111"/>
      <c r="C18" s="111"/>
      <c r="D18" s="112"/>
      <c r="E18" s="87">
        <f>SUM(E5:E15)</f>
        <v>639091.04999999993</v>
      </c>
      <c r="F18" s="88">
        <f>SUM(F5:F14)</f>
        <v>0</v>
      </c>
      <c r="G18" s="88">
        <f>SUM(G5:G14)</f>
        <v>0</v>
      </c>
      <c r="H18" s="89" t="str">
        <f>IF(AND(F18&gt;0,E18&gt;0),F18/E18*100,"-")</f>
        <v>-</v>
      </c>
      <c r="I18" s="90">
        <f>SUM(I5:I15)</f>
        <v>67552.5</v>
      </c>
      <c r="J18" s="88">
        <f>SUM(J5:J14)</f>
        <v>0</v>
      </c>
      <c r="K18" s="88">
        <f>SUM(K5:K15)</f>
        <v>0</v>
      </c>
      <c r="L18" s="91" t="str">
        <f t="shared" ref="L18" si="17">IF(AND(J18&gt;0,K18&gt;0),K18/J18*100,"-")</f>
        <v>-</v>
      </c>
      <c r="M18" s="87">
        <f>SUM(M5:M15)</f>
        <v>64145.05999999999</v>
      </c>
      <c r="N18" s="88">
        <f>SUM(N5:N14)</f>
        <v>0</v>
      </c>
      <c r="O18" s="88">
        <f>SUM(O5:O15)</f>
        <v>0</v>
      </c>
      <c r="P18" s="91" t="str">
        <f t="shared" si="2"/>
        <v>-</v>
      </c>
      <c r="Q18" s="87">
        <f>SUM(Q5:Q15)</f>
        <v>124757.36999999998</v>
      </c>
      <c r="R18" s="88">
        <f>SUM(R5:R14)</f>
        <v>0</v>
      </c>
      <c r="S18" s="88">
        <f>SUM(S5:S15)</f>
        <v>0</v>
      </c>
      <c r="T18" s="91" t="str">
        <f t="shared" si="3"/>
        <v>-</v>
      </c>
      <c r="U18" s="87">
        <f>SUM(U5:U15)</f>
        <v>77068.47</v>
      </c>
      <c r="V18" s="88">
        <f>SUM(V5:V14)</f>
        <v>0</v>
      </c>
      <c r="W18" s="88">
        <f>SUM(W5:W15)</f>
        <v>0</v>
      </c>
      <c r="X18" s="91" t="str">
        <f>IF(AND(W18&gt;0,V18&gt;0),W18/V18*100,"-")</f>
        <v>-</v>
      </c>
      <c r="Y18" s="87">
        <f t="shared" ref="Y18:Z18" si="18">SUM(Y5:Y17)</f>
        <v>54699.380000000012</v>
      </c>
      <c r="Z18" s="88">
        <f t="shared" si="18"/>
        <v>0</v>
      </c>
      <c r="AA18" s="88">
        <f>SUM(AA5:AA17)</f>
        <v>0</v>
      </c>
      <c r="AB18" s="91" t="str">
        <f>IF(AND(AA18&gt;0,Z18&gt;0),AA18/Z18*100,"-")</f>
        <v>-</v>
      </c>
      <c r="AC18" s="87">
        <f t="shared" ref="AC18:AE18" si="19">SUM(AC5:AC17)</f>
        <v>65458.200000000004</v>
      </c>
      <c r="AD18" s="88">
        <f t="shared" si="19"/>
        <v>0</v>
      </c>
      <c r="AE18" s="88">
        <f t="shared" si="19"/>
        <v>0</v>
      </c>
      <c r="AF18" s="91" t="str">
        <f>IF(AND(AE18&gt;0,AD18&gt;0),AE18/AD18*100,"-")</f>
        <v>-</v>
      </c>
      <c r="AG18" s="87">
        <f t="shared" ref="AG18:AI18" si="20">SUM(AG5:AG17)</f>
        <v>75703.72</v>
      </c>
      <c r="AH18" s="88">
        <f t="shared" si="20"/>
        <v>0</v>
      </c>
      <c r="AI18" s="88">
        <f t="shared" si="20"/>
        <v>0</v>
      </c>
      <c r="AJ18" s="91" t="str">
        <f>IF(AND(AI18&gt;0,AH18&gt;0),AI18/AH18*100,"-")</f>
        <v>-</v>
      </c>
      <c r="AK18" s="87">
        <f t="shared" ref="AK18:AM18" si="21">SUM(AK5:AK17)</f>
        <v>61858.12999999999</v>
      </c>
      <c r="AL18" s="88">
        <f t="shared" si="21"/>
        <v>0</v>
      </c>
      <c r="AM18" s="88">
        <f t="shared" si="21"/>
        <v>0</v>
      </c>
      <c r="AN18" s="91" t="str">
        <f>IF(AND(AM18&gt;0,AL18&gt;0),AM18/AL18*100,"-")</f>
        <v>-</v>
      </c>
      <c r="AO18" s="87">
        <f t="shared" ref="AO18:AQ18" si="22">SUM(AO5:AO17)</f>
        <v>47848.220000000008</v>
      </c>
      <c r="AP18" s="88">
        <f t="shared" si="22"/>
        <v>0</v>
      </c>
      <c r="AQ18" s="88">
        <f t="shared" si="22"/>
        <v>0</v>
      </c>
      <c r="AR18" s="91" t="str">
        <f>IF(AND(AQ18&gt;0,AP18&gt;0),AQ18/AP18*100,"-")</f>
        <v>-</v>
      </c>
      <c r="AS18" s="87">
        <f t="shared" ref="AS18:AU18" si="23">SUM(AS5:AS17)</f>
        <v>0</v>
      </c>
      <c r="AT18" s="88">
        <f t="shared" si="23"/>
        <v>0</v>
      </c>
      <c r="AU18" s="88">
        <f t="shared" si="23"/>
        <v>0</v>
      </c>
      <c r="AV18" s="91" t="str">
        <f>IF(AND(AU18&gt;0,AT18&gt;0),AU18/AT18*100,"-")</f>
        <v>-</v>
      </c>
      <c r="AW18" s="92">
        <f t="shared" ref="AW18:AY18" si="24">SUM(AW5:AW17)</f>
        <v>0</v>
      </c>
      <c r="AX18" s="88">
        <f t="shared" si="24"/>
        <v>0</v>
      </c>
      <c r="AY18" s="88">
        <f t="shared" si="24"/>
        <v>0</v>
      </c>
      <c r="AZ18" s="91" t="str">
        <f>IF(AND(AY18&gt;0,AX18&gt;0),AY18/AX18*100,"-")</f>
        <v>-</v>
      </c>
      <c r="BA18" s="87">
        <f t="shared" ref="BA18:BC18" si="25">SUM(BA5:BA17)</f>
        <v>0</v>
      </c>
      <c r="BB18" s="88">
        <f t="shared" si="25"/>
        <v>0</v>
      </c>
      <c r="BC18" s="88">
        <f t="shared" si="25"/>
        <v>0</v>
      </c>
      <c r="BD18" s="91" t="str">
        <f>IF(AND(BC18&gt;0,BB18&gt;0),BC18/BB18*100,"-")</f>
        <v>-</v>
      </c>
      <c r="BE18" s="87">
        <f ca="1">SUM(BE5:BE17)</f>
        <v>0</v>
      </c>
      <c r="BF18" s="88">
        <f>SUM(BF5:BF17)</f>
        <v>0</v>
      </c>
      <c r="BG18" s="88">
        <f>SUM(BG5:BG17)</f>
        <v>0</v>
      </c>
      <c r="BH18" s="88" t="str">
        <f>IF(AND(BG18&gt;0,BF18&gt;0),BG18/BF18*100,"-")</f>
        <v>-</v>
      </c>
      <c r="BI18" s="93">
        <f>(BG18-BF18)/1000</f>
        <v>0</v>
      </c>
    </row>
    <row r="19" spans="1:61" x14ac:dyDescent="0.2">
      <c r="I19" s="94"/>
      <c r="K19" s="95"/>
      <c r="M19" s="94"/>
      <c r="O19" s="95"/>
      <c r="Q19" s="94"/>
      <c r="S19" s="95"/>
      <c r="U19" s="94"/>
      <c r="Y19" s="96"/>
      <c r="Z19" s="69"/>
      <c r="AC19" s="96"/>
      <c r="AD19" s="69"/>
      <c r="AG19" s="97"/>
      <c r="AH19" s="69"/>
      <c r="AK19" s="97"/>
      <c r="AL19" s="69"/>
      <c r="AO19" s="97"/>
      <c r="AP19" s="69"/>
      <c r="AS19" s="97"/>
      <c r="AT19" s="69"/>
      <c r="AW19" s="97"/>
      <c r="AX19" s="69"/>
      <c r="BA19" s="97"/>
      <c r="BB19" s="69"/>
      <c r="BE19" s="94"/>
      <c r="BF19" s="69"/>
    </row>
    <row r="20" spans="1:61" x14ac:dyDescent="0.2">
      <c r="F20" s="1"/>
      <c r="G20" s="1"/>
    </row>
    <row r="21" spans="1:61" x14ac:dyDescent="0.2">
      <c r="F21" s="1"/>
      <c r="G21" s="1"/>
    </row>
    <row r="22" spans="1:61" x14ac:dyDescent="0.2">
      <c r="F22" s="1"/>
      <c r="G22" s="1"/>
    </row>
    <row r="23" spans="1:61" x14ac:dyDescent="0.2">
      <c r="F23" s="98"/>
      <c r="G23" s="98"/>
    </row>
  </sheetData>
  <mergeCells count="16">
    <mergeCell ref="A18:D18"/>
    <mergeCell ref="AC3:AF3"/>
    <mergeCell ref="AG3:AJ3"/>
    <mergeCell ref="AK3:AN3"/>
    <mergeCell ref="AO3:AR3"/>
    <mergeCell ref="Y3:AB3"/>
    <mergeCell ref="E3:H3"/>
    <mergeCell ref="I3:L3"/>
    <mergeCell ref="M3:P3"/>
    <mergeCell ref="Q3:T3"/>
    <mergeCell ref="U3:X3"/>
    <mergeCell ref="AS3:AV3"/>
    <mergeCell ref="AW3:AZ3"/>
    <mergeCell ref="BA3:BD3"/>
    <mergeCell ref="BE3:BF3"/>
    <mergeCell ref="BG3:BI3"/>
  </mergeCells>
  <printOptions horizontalCentered="1" verticalCentered="1"/>
  <pageMargins left="0" right="0" top="0" bottom="0" header="0.31496062992125984" footer="0"/>
  <pageSetup paperSize="9" scale="54" fitToWidth="2" orientation="landscape" r:id="rId1"/>
  <colBreaks count="1" manualBreakCount="1">
    <brk id="40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</vt:lpstr>
      <vt:lpstr>CA!Impression_des_titres</vt:lpstr>
      <vt:lpstr>CA!Zone_d_impression</vt:lpstr>
    </vt:vector>
  </TitlesOfParts>
  <Company>Galeries LAFAYETTE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shion-faye</cp:lastModifiedBy>
  <cp:lastPrinted>2013-08-01T14:08:31Z</cp:lastPrinted>
  <dcterms:created xsi:type="dcterms:W3CDTF">2002-11-11T15:00:46Z</dcterms:created>
  <dcterms:modified xsi:type="dcterms:W3CDTF">2013-10-13T18:10:15Z</dcterms:modified>
</cp:coreProperties>
</file>