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l\Documents\Befoody\"/>
    </mc:Choice>
  </mc:AlternateContent>
  <bookViews>
    <workbookView xWindow="0" yWindow="0" windowWidth="28800" windowHeight="12135"/>
  </bookViews>
  <sheets>
    <sheet name="Feuil1" sheetId="1" r:id="rId1"/>
    <sheet name="Ingrédi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3" i="1"/>
  <c r="H4" i="1"/>
  <c r="H3" i="1"/>
  <c r="F3" i="1"/>
  <c r="F4" i="1"/>
  <c r="D4" i="1"/>
  <c r="D5" i="1"/>
  <c r="D6" i="1"/>
  <c r="D7" i="1"/>
  <c r="D8" i="1"/>
  <c r="D12" i="1"/>
  <c r="D13" i="1"/>
  <c r="D14" i="1"/>
  <c r="D15" i="1"/>
  <c r="D16" i="1"/>
  <c r="D19" i="1"/>
  <c r="D20" i="1"/>
  <c r="D21" i="1"/>
  <c r="D22" i="1"/>
  <c r="D23" i="1"/>
  <c r="D24" i="1"/>
  <c r="D3" i="1"/>
</calcChain>
</file>

<file path=xl/sharedStrings.xml><?xml version="1.0" encoding="utf-8"?>
<sst xmlns="http://schemas.openxmlformats.org/spreadsheetml/2006/main" count="51" uniqueCount="31">
  <si>
    <t>PRODUITS</t>
  </si>
  <si>
    <t>COMPOSITION</t>
  </si>
  <si>
    <t>QUANTITE ( g/ml/pc )</t>
  </si>
  <si>
    <t>PRIX QUANTITE</t>
  </si>
  <si>
    <t>PAIN</t>
  </si>
  <si>
    <t>PRIX DE REVIENT</t>
  </si>
  <si>
    <t>COEF. MAR. BENEF.</t>
  </si>
  <si>
    <t>PRIX DE VENTE ( htva)</t>
  </si>
  <si>
    <t>PRIX DE VENTE ( tvac )</t>
  </si>
  <si>
    <t>Ancien prix</t>
  </si>
  <si>
    <t>Dagobert</t>
  </si>
  <si>
    <t>MAYONNAISE</t>
  </si>
  <si>
    <t>JAMBON</t>
  </si>
  <si>
    <t>FROMAGE</t>
  </si>
  <si>
    <t>OEUFS</t>
  </si>
  <si>
    <t>CORNICHONS</t>
  </si>
  <si>
    <t>CRUDITES</t>
  </si>
  <si>
    <t>ITALIEN</t>
  </si>
  <si>
    <t>HUILE D’OLIVE</t>
  </si>
  <si>
    <t>JAMBON DE PARME</t>
  </si>
  <si>
    <t>MOZZARELLA TRANCHE</t>
  </si>
  <si>
    <t>TOMATES</t>
  </si>
  <si>
    <t>SALADE</t>
  </si>
  <si>
    <t>MARTINO</t>
  </si>
  <si>
    <t>SAUCE MARTINO</t>
  </si>
  <si>
    <t>AMERICAIN</t>
  </si>
  <si>
    <t>OIGNONS</t>
  </si>
  <si>
    <t>Produits</t>
  </si>
  <si>
    <t>Prix / kg / L</t>
  </si>
  <si>
    <t>BLANC</t>
  </si>
  <si>
    <t>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</si>
</sst>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44" fontId="0" fillId="0" borderId="0" xfId="1" applyFont="1"/>
    <xf numFmtId="44" fontId="0" fillId="3" borderId="0" xfId="1" applyFont="1" applyFill="1"/>
    <xf numFmtId="0" fontId="0" fillId="3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G20" sqref="G20"/>
    </sheetView>
  </sheetViews>
  <sheetFormatPr baseColWidth="10" defaultRowHeight="15" x14ac:dyDescent="0.25"/>
  <cols>
    <col min="1" max="1" width="9.85546875" bestFit="1" customWidth="1"/>
    <col min="2" max="2" width="21.42578125" customWidth="1"/>
    <col min="3" max="3" width="19.85546875" bestFit="1" customWidth="1"/>
    <col min="4" max="4" width="14.42578125" bestFit="1" customWidth="1"/>
    <col min="5" max="5" width="8.140625" customWidth="1"/>
    <col min="6" max="6" width="15.5703125" bestFit="1" customWidth="1"/>
    <col min="7" max="7" width="18" bestFit="1" customWidth="1"/>
    <col min="8" max="8" width="20.140625" bestFit="1" customWidth="1"/>
    <col min="9" max="9" width="20.28515625" bestFit="1" customWidth="1"/>
  </cols>
  <sheetData>
    <row r="1" spans="1:11" s="1" customFormat="1" ht="34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K1" s="1" t="s">
        <v>9</v>
      </c>
    </row>
    <row r="3" spans="1:11" x14ac:dyDescent="0.25">
      <c r="A3" t="s">
        <v>10</v>
      </c>
      <c r="B3" t="s">
        <v>11</v>
      </c>
      <c r="C3">
        <v>200</v>
      </c>
      <c r="D3" s="2">
        <f>(INDEX(Ingrédients!$B$3:$B$22,MATCH(B3,Ingrédients!$A$3:$A$22,0))/1000)*C3</f>
        <v>1</v>
      </c>
      <c r="E3" t="s">
        <v>29</v>
      </c>
      <c r="F3" s="3">
        <f>SUM(D3:D8)+0.1</f>
        <v>2.7003300000000001</v>
      </c>
      <c r="G3" s="4">
        <v>3</v>
      </c>
      <c r="H3" s="3">
        <f>F3*G3</f>
        <v>8.1009899999999995</v>
      </c>
      <c r="I3" s="3">
        <f>H3*1.06</f>
        <v>8.5870493999999997</v>
      </c>
    </row>
    <row r="4" spans="1:11" x14ac:dyDescent="0.25">
      <c r="B4" t="s">
        <v>12</v>
      </c>
      <c r="C4">
        <v>100</v>
      </c>
      <c r="D4" s="2">
        <f>(INDEX(Ingrédients!$B$3:$B$22,MATCH(B4,Ingrédients!$A$3:$A$22,0))/1000)*C4</f>
        <v>1</v>
      </c>
      <c r="E4" t="s">
        <v>30</v>
      </c>
      <c r="F4" s="3">
        <f>SUM(D3:D8)+0.2</f>
        <v>2.8003300000000002</v>
      </c>
      <c r="G4" s="4">
        <v>3</v>
      </c>
      <c r="H4" s="3">
        <f>F4*G4</f>
        <v>8.4009900000000002</v>
      </c>
      <c r="I4" s="3">
        <f>H4*1.06</f>
        <v>8.9050494000000011</v>
      </c>
    </row>
    <row r="5" spans="1:11" x14ac:dyDescent="0.25">
      <c r="B5" t="s">
        <v>13</v>
      </c>
      <c r="C5">
        <v>50</v>
      </c>
      <c r="D5" s="2">
        <f>(INDEX(Ingrédients!$B$3:$B$22,MATCH(B5,Ingrédients!$A$3:$A$22,0))/1000)*C5</f>
        <v>0.25</v>
      </c>
    </row>
    <row r="6" spans="1:11" x14ac:dyDescent="0.25">
      <c r="B6" t="s">
        <v>14</v>
      </c>
      <c r="C6">
        <v>3</v>
      </c>
      <c r="D6" s="2">
        <f>(INDEX(Ingrédients!$B$3:$B$22,MATCH(B6,Ingrédients!$A$3:$A$22,0))/1000)*C6</f>
        <v>3.3E-4</v>
      </c>
    </row>
    <row r="7" spans="1:11" x14ac:dyDescent="0.25">
      <c r="B7" t="s">
        <v>15</v>
      </c>
      <c r="C7">
        <v>25</v>
      </c>
      <c r="D7" s="2">
        <f>(INDEX(Ingrédients!$B$3:$B$22,MATCH(B7,Ingrédients!$A$3:$A$22,0))/1000)*C7</f>
        <v>0.25</v>
      </c>
    </row>
    <row r="8" spans="1:11" x14ac:dyDescent="0.25">
      <c r="B8" t="s">
        <v>16</v>
      </c>
      <c r="C8">
        <v>100</v>
      </c>
      <c r="D8" s="2">
        <f>(INDEX(Ingrédients!$B$3:$B$22,MATCH(B8,Ingrédients!$A$3:$A$22,0))/1000)*C8</f>
        <v>0.1</v>
      </c>
    </row>
    <row r="12" spans="1:11" x14ac:dyDescent="0.25">
      <c r="A12" t="s">
        <v>17</v>
      </c>
      <c r="B12" t="s">
        <v>18</v>
      </c>
      <c r="C12">
        <v>20</v>
      </c>
      <c r="D12">
        <f>(INDEX(Ingrédients!$B$3:$B$22,MATCH(B12,Ingrédients!$A$3:$A$22,0))/1000)*C12</f>
        <v>0.43999999999999995</v>
      </c>
      <c r="E12" t="s">
        <v>29</v>
      </c>
    </row>
    <row r="13" spans="1:11" x14ac:dyDescent="0.25">
      <c r="B13" t="s">
        <v>19</v>
      </c>
      <c r="C13">
        <v>100</v>
      </c>
      <c r="D13">
        <f>(INDEX(Ingrédients!$B$3:$B$22,MATCH(B13,Ingrédients!$A$3:$A$22,0))/1000)*C13</f>
        <v>1</v>
      </c>
      <c r="E13" t="s">
        <v>30</v>
      </c>
    </row>
    <row r="14" spans="1:11" x14ac:dyDescent="0.25">
      <c r="B14" t="s">
        <v>20</v>
      </c>
      <c r="C14">
        <v>50</v>
      </c>
      <c r="D14">
        <f>(INDEX(Ingrédients!$B$3:$B$22,MATCH(B14,Ingrédients!$A$3:$A$22,0))/1000)*C14</f>
        <v>0.5</v>
      </c>
    </row>
    <row r="15" spans="1:11" x14ac:dyDescent="0.25">
      <c r="B15" t="s">
        <v>21</v>
      </c>
      <c r="C15">
        <v>30</v>
      </c>
      <c r="D15">
        <f>(INDEX(Ingrédients!$B$3:$B$22,MATCH(B15,Ingrédients!$A$3:$A$22,0))/1000)*C15</f>
        <v>0.09</v>
      </c>
    </row>
    <row r="16" spans="1:11" x14ac:dyDescent="0.25">
      <c r="B16" t="s">
        <v>22</v>
      </c>
      <c r="C16">
        <v>100</v>
      </c>
      <c r="D16">
        <f>(INDEX(Ingrédients!$B$3:$B$22,MATCH(B16,Ingrédients!$A$3:$A$22,0))/1000)*C16</f>
        <v>0.4</v>
      </c>
    </row>
    <row r="19" spans="1:4" x14ac:dyDescent="0.25">
      <c r="A19" t="s">
        <v>23</v>
      </c>
      <c r="B19" t="s">
        <v>24</v>
      </c>
      <c r="C19">
        <v>15</v>
      </c>
      <c r="D19">
        <f>(INDEX(Ingrédients!$B$3:$B$22,MATCH(B19,Ingrédients!$A$3:$A$22,0))/1000)*C19</f>
        <v>0.15</v>
      </c>
    </row>
    <row r="20" spans="1:4" x14ac:dyDescent="0.25">
      <c r="B20" t="s">
        <v>25</v>
      </c>
      <c r="C20">
        <v>150</v>
      </c>
      <c r="D20">
        <f>(INDEX(Ingrédients!$B$3:$B$22,MATCH(B20,Ingrédients!$A$3:$A$22,0))/1000)*C20</f>
        <v>1.5</v>
      </c>
    </row>
    <row r="21" spans="1:4" x14ac:dyDescent="0.25">
      <c r="B21" t="s">
        <v>26</v>
      </c>
      <c r="C21">
        <v>30</v>
      </c>
      <c r="D21">
        <f>(INDEX(Ingrédients!$B$3:$B$22,MATCH(B21,Ingrédients!$A$3:$A$22,0))/1000)*C21</f>
        <v>0.3</v>
      </c>
    </row>
    <row r="22" spans="1:4" x14ac:dyDescent="0.25">
      <c r="B22" t="s">
        <v>15</v>
      </c>
      <c r="C22">
        <v>30</v>
      </c>
      <c r="D22">
        <f>(INDEX(Ingrédients!$B$3:$B$22,MATCH(B22,Ingrédients!$A$3:$A$22,0))/1000)*C22</f>
        <v>0.3</v>
      </c>
    </row>
    <row r="23" spans="1:4" x14ac:dyDescent="0.25">
      <c r="B23" t="s">
        <v>21</v>
      </c>
      <c r="C23">
        <v>30</v>
      </c>
      <c r="D23">
        <f>(INDEX(Ingrédients!$B$3:$B$22,MATCH(B23,Ingrédients!$A$3:$A$22,0))/1000)*C23</f>
        <v>0.09</v>
      </c>
    </row>
    <row r="24" spans="1:4" x14ac:dyDescent="0.25">
      <c r="B24" t="s">
        <v>22</v>
      </c>
      <c r="C24">
        <v>100</v>
      </c>
      <c r="D24">
        <f>(INDEX(Ingrédients!$B$3:$B$22,MATCH(B24,Ingrédients!$A$3:$A$22,0))/1000)*C24</f>
        <v>0.4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7" sqref="A7:XFD7"/>
    </sheetView>
  </sheetViews>
  <sheetFormatPr baseColWidth="10" defaultRowHeight="15" x14ac:dyDescent="0.25"/>
  <cols>
    <col min="1" max="1" width="22" customWidth="1"/>
  </cols>
  <sheetData>
    <row r="1" spans="1:2" x14ac:dyDescent="0.25">
      <c r="A1" t="s">
        <v>27</v>
      </c>
      <c r="B1" t="s">
        <v>28</v>
      </c>
    </row>
    <row r="3" spans="1:2" x14ac:dyDescent="0.25">
      <c r="A3" t="s">
        <v>11</v>
      </c>
      <c r="B3">
        <v>5</v>
      </c>
    </row>
    <row r="4" spans="1:2" x14ac:dyDescent="0.25">
      <c r="A4" t="s">
        <v>12</v>
      </c>
      <c r="B4">
        <v>10</v>
      </c>
    </row>
    <row r="5" spans="1:2" x14ac:dyDescent="0.25">
      <c r="A5" t="s">
        <v>13</v>
      </c>
      <c r="B5">
        <v>5</v>
      </c>
    </row>
    <row r="6" spans="1:2" x14ac:dyDescent="0.25">
      <c r="A6" t="s">
        <v>14</v>
      </c>
      <c r="B6">
        <v>0.11</v>
      </c>
    </row>
    <row r="7" spans="1:2" x14ac:dyDescent="0.25">
      <c r="A7" t="s">
        <v>16</v>
      </c>
      <c r="B7">
        <v>1</v>
      </c>
    </row>
    <row r="8" spans="1:2" x14ac:dyDescent="0.25">
      <c r="A8" t="s">
        <v>18</v>
      </c>
      <c r="B8">
        <v>22</v>
      </c>
    </row>
    <row r="9" spans="1:2" x14ac:dyDescent="0.25">
      <c r="A9" t="s">
        <v>19</v>
      </c>
      <c r="B9">
        <v>10</v>
      </c>
    </row>
    <row r="10" spans="1:2" x14ac:dyDescent="0.25">
      <c r="A10" t="s">
        <v>20</v>
      </c>
      <c r="B10">
        <v>10</v>
      </c>
    </row>
    <row r="11" spans="1:2" x14ac:dyDescent="0.25">
      <c r="A11" t="s">
        <v>21</v>
      </c>
      <c r="B11">
        <v>3</v>
      </c>
    </row>
    <row r="12" spans="1:2" x14ac:dyDescent="0.25">
      <c r="A12" t="s">
        <v>22</v>
      </c>
      <c r="B12">
        <v>4</v>
      </c>
    </row>
    <row r="13" spans="1:2" x14ac:dyDescent="0.25">
      <c r="A13" t="s">
        <v>24</v>
      </c>
      <c r="B13">
        <v>10</v>
      </c>
    </row>
    <row r="14" spans="1:2" x14ac:dyDescent="0.25">
      <c r="A14" t="s">
        <v>25</v>
      </c>
      <c r="B14">
        <v>10</v>
      </c>
    </row>
    <row r="15" spans="1:2" x14ac:dyDescent="0.25">
      <c r="A15" t="s">
        <v>26</v>
      </c>
      <c r="B15">
        <v>10</v>
      </c>
    </row>
    <row r="16" spans="1:2" x14ac:dyDescent="0.25">
      <c r="A16" t="s">
        <v>15</v>
      </c>
      <c r="B16">
        <v>10</v>
      </c>
    </row>
    <row r="17" spans="1:2" x14ac:dyDescent="0.25">
      <c r="A17" t="s">
        <v>21</v>
      </c>
      <c r="B1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Ingrédients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Phil</cp:lastModifiedBy>
  <dcterms:created xsi:type="dcterms:W3CDTF">2018-08-02T11:17:11Z</dcterms:created>
  <dcterms:modified xsi:type="dcterms:W3CDTF">2018-08-02T11:29:48Z</dcterms:modified>
</cp:coreProperties>
</file>