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2260" windowHeight="12645" activeTab="5"/>
  </bookViews>
  <sheets>
    <sheet name="Nombre de palette-commande" sheetId="8" r:id="rId1"/>
    <sheet name="CONSTAT" sheetId="1" state="hidden" r:id="rId2"/>
    <sheet name="Rapport DPOS-DPREV" sheetId="2" state="hidden" r:id="rId3"/>
    <sheet name="Rapport DPREV-DDEP" sheetId="3" state="hidden" r:id="rId4"/>
    <sheet name="Rapport DDEP-DFAC" sheetId="4" state="hidden" r:id="rId5"/>
    <sheet name="Rapport DPOS-DDEP" sheetId="7" r:id="rId6"/>
    <sheet name="ABC" sheetId="6" state="hidden" r:id="rId7"/>
  </sheets>
  <definedNames>
    <definedName name="CMDB">Constat[N° DE CMD CLIENT]</definedName>
    <definedName name="CUMUL">ABC[%]</definedName>
    <definedName name="DDEPB">Constat[DATE DE DEPART]</definedName>
    <definedName name="DFACB">Constat[DATE DE FACTURE]</definedName>
    <definedName name="DPOSB">Constat[PAYS]</definedName>
    <definedName name="DPOSIB">Constat[DATE DE POSITIONNEMENT]</definedName>
    <definedName name="DPREVB">Constat[DATE DE PREVISION]</definedName>
    <definedName name="ECARTDDEPDFAC">Constat[ECART DDEP-DFAC]</definedName>
    <definedName name="ECARTDPOSIPREV">Constat[ECART DPOSI-DPREV]</definedName>
    <definedName name="ECARTDPREVDDEP">Constat[ECART DPREV-DDEP]</definedName>
    <definedName name="NBPCMD">Tableau8[NB PALETTE]</definedName>
    <definedName name="PAYS">'Rapport DPREV-DDEP'!$A$4:$A$73</definedName>
    <definedName name="PAYSB">Constat[PAYS]</definedName>
    <definedName name="PAYSNBPAL">Tableau8[PAYS]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7" l="1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465" i="7"/>
  <c r="C466" i="7"/>
  <c r="C467" i="7"/>
  <c r="C468" i="7"/>
  <c r="C469" i="7"/>
  <c r="C470" i="7"/>
  <c r="C471" i="7"/>
  <c r="C472" i="7"/>
  <c r="C473" i="7"/>
  <c r="C474" i="7"/>
  <c r="C475" i="7"/>
  <c r="C476" i="7"/>
  <c r="C477" i="7"/>
  <c r="C478" i="7"/>
  <c r="C479" i="7"/>
  <c r="C480" i="7"/>
  <c r="C481" i="7"/>
  <c r="C482" i="7"/>
  <c r="C483" i="7"/>
  <c r="C484" i="7"/>
  <c r="C485" i="7"/>
  <c r="C486" i="7"/>
  <c r="C487" i="7"/>
  <c r="C488" i="7"/>
  <c r="C489" i="7"/>
  <c r="C490" i="7"/>
  <c r="C491" i="7"/>
  <c r="C492" i="7"/>
  <c r="C493" i="7"/>
  <c r="C494" i="7"/>
  <c r="C495" i="7"/>
  <c r="C496" i="7"/>
  <c r="C497" i="7"/>
  <c r="C498" i="7"/>
  <c r="C499" i="7"/>
  <c r="C500" i="7"/>
  <c r="C501" i="7"/>
  <c r="C502" i="7"/>
  <c r="C503" i="7"/>
  <c r="C504" i="7"/>
  <c r="C505" i="7"/>
  <c r="C506" i="7"/>
  <c r="C507" i="7"/>
  <c r="C508" i="7"/>
  <c r="C509" i="7"/>
  <c r="C510" i="7"/>
  <c r="C511" i="7"/>
  <c r="C512" i="7"/>
  <c r="C513" i="7"/>
  <c r="C514" i="7"/>
  <c r="C515" i="7"/>
  <c r="C516" i="7"/>
  <c r="C517" i="7"/>
  <c r="C518" i="7"/>
  <c r="C519" i="7"/>
  <c r="C520" i="7"/>
  <c r="C521" i="7"/>
  <c r="C522" i="7"/>
  <c r="C523" i="7"/>
  <c r="C524" i="7"/>
  <c r="C525" i="7"/>
  <c r="H159" i="7"/>
  <c r="H424" i="7"/>
  <c r="H205" i="7"/>
  <c r="H206" i="7"/>
  <c r="H130" i="7"/>
  <c r="H339" i="7"/>
  <c r="H340" i="7"/>
  <c r="H170" i="7"/>
  <c r="H83" i="7"/>
  <c r="H207" i="7"/>
  <c r="H32" i="7"/>
  <c r="H119" i="7"/>
  <c r="H9" i="7"/>
  <c r="H13" i="7"/>
  <c r="H39" i="7"/>
  <c r="H40" i="7"/>
  <c r="H10" i="7"/>
  <c r="H59" i="7"/>
  <c r="H60" i="7"/>
  <c r="H425" i="7"/>
  <c r="H98" i="7"/>
  <c r="H131" i="7"/>
  <c r="H192" i="7"/>
  <c r="H160" i="7"/>
  <c r="H235" i="7"/>
  <c r="H236" i="7"/>
  <c r="H211" i="7"/>
  <c r="H208" i="7"/>
  <c r="H138" i="7"/>
  <c r="H61" i="7"/>
  <c r="H69" i="7"/>
  <c r="H70" i="7"/>
  <c r="H71" i="7"/>
  <c r="H72" i="7"/>
  <c r="H73" i="7"/>
  <c r="H212" i="7"/>
  <c r="H248" i="7"/>
  <c r="H107" i="7"/>
  <c r="H108" i="7"/>
  <c r="H194" i="7"/>
  <c r="H426" i="7"/>
  <c r="H120" i="7"/>
  <c r="H427" i="7"/>
  <c r="H271" i="7"/>
  <c r="H320" i="7"/>
  <c r="H286" i="7"/>
  <c r="H144" i="7"/>
  <c r="H145" i="7"/>
  <c r="H146" i="7"/>
  <c r="H272" i="7"/>
  <c r="H297" i="7"/>
  <c r="H298" i="7"/>
  <c r="H428" i="7"/>
  <c r="H429" i="7"/>
  <c r="H180" i="7"/>
  <c r="H430" i="7"/>
  <c r="H421" i="7"/>
  <c r="H20" i="7"/>
  <c r="H21" i="7"/>
  <c r="H431" i="7"/>
  <c r="H185" i="7"/>
  <c r="H240" i="7"/>
  <c r="H341" i="7"/>
  <c r="H326" i="7"/>
  <c r="H336" i="7"/>
  <c r="H412" i="7"/>
  <c r="H4" i="7"/>
  <c r="H41" i="7"/>
  <c r="H62" i="7"/>
  <c r="H89" i="7"/>
  <c r="H90" i="7"/>
  <c r="H112" i="7"/>
  <c r="H147" i="7"/>
  <c r="H165" i="7"/>
  <c r="H209" i="7"/>
  <c r="H261" i="7"/>
  <c r="H287" i="7"/>
  <c r="H244" i="7"/>
  <c r="H299" i="7"/>
  <c r="H321" i="7"/>
  <c r="H322" i="7"/>
  <c r="H338" i="7"/>
  <c r="H300" i="7"/>
  <c r="H323" i="7"/>
  <c r="H358" i="7"/>
  <c r="H346" i="7"/>
  <c r="H432" i="7"/>
  <c r="H100" i="7"/>
  <c r="H101" i="7"/>
  <c r="H181" i="7"/>
  <c r="H182" i="7"/>
  <c r="H215" i="7"/>
  <c r="H216" i="7"/>
  <c r="H217" i="7"/>
  <c r="H273" i="7"/>
  <c r="H274" i="7"/>
  <c r="H262" i="7"/>
  <c r="H342" i="7"/>
  <c r="H343" i="7"/>
  <c r="H15" i="7"/>
  <c r="H16" i="7"/>
  <c r="H433" i="7"/>
  <c r="H162" i="7"/>
  <c r="H434" i="7"/>
  <c r="H275" i="7"/>
  <c r="H276" i="7"/>
  <c r="H373" i="7"/>
  <c r="H213" i="7"/>
  <c r="H378" i="7"/>
  <c r="H150" i="7"/>
  <c r="H374" i="7"/>
  <c r="H223" i="7"/>
  <c r="H22" i="7"/>
  <c r="H314" i="7"/>
  <c r="H315" i="7"/>
  <c r="H359" i="7"/>
  <c r="H26" i="7"/>
  <c r="H93" i="7"/>
  <c r="H95" i="7"/>
  <c r="H121" i="7"/>
  <c r="H224" i="7"/>
  <c r="H288" i="7"/>
  <c r="H316" i="7"/>
  <c r="H317" i="7"/>
  <c r="H27" i="7"/>
  <c r="H28" i="7"/>
  <c r="H63" i="7"/>
  <c r="H195" i="7"/>
  <c r="H263" i="7"/>
  <c r="H289" i="7"/>
  <c r="H360" i="7"/>
  <c r="H361" i="7"/>
  <c r="H349" i="7"/>
  <c r="H23" i="7"/>
  <c r="H24" i="7"/>
  <c r="H29" i="7"/>
  <c r="H30" i="7"/>
  <c r="H64" i="7"/>
  <c r="H65" i="7"/>
  <c r="H122" i="7"/>
  <c r="H123" i="7"/>
  <c r="H290" i="7"/>
  <c r="H291" i="7"/>
  <c r="H99" i="7"/>
  <c r="H42" i="7"/>
  <c r="H356" i="7"/>
  <c r="H264" i="7"/>
  <c r="H33" i="7"/>
  <c r="H132" i="7"/>
  <c r="H292" i="7"/>
  <c r="H293" i="7"/>
  <c r="H294" i="7"/>
  <c r="H2" i="7"/>
  <c r="H34" i="7"/>
  <c r="H139" i="7"/>
  <c r="H140" i="7"/>
  <c r="H241" i="7"/>
  <c r="H307" i="7"/>
  <c r="H226" i="7"/>
  <c r="H344" i="7"/>
  <c r="H379" i="7"/>
  <c r="H423" i="7"/>
  <c r="H435" i="7"/>
  <c r="H436" i="7"/>
  <c r="H35" i="7"/>
  <c r="H249" i="7"/>
  <c r="H36" i="7"/>
  <c r="H345" i="7"/>
  <c r="H102" i="7"/>
  <c r="H245" i="7"/>
  <c r="H350" i="7"/>
  <c r="H74" i="7"/>
  <c r="H218" i="7"/>
  <c r="H370" i="7"/>
  <c r="H75" i="7"/>
  <c r="H257" i="7"/>
  <c r="H375" i="7"/>
  <c r="H92" i="7"/>
  <c r="H277" i="7"/>
  <c r="H124" i="7"/>
  <c r="H128" i="7"/>
  <c r="H148" i="7"/>
  <c r="H151" i="7"/>
  <c r="H221" i="7"/>
  <c r="H405" i="7"/>
  <c r="H437" i="7"/>
  <c r="H438" i="7"/>
  <c r="H439" i="7"/>
  <c r="H141" i="7"/>
  <c r="H397" i="7"/>
  <c r="H163" i="7"/>
  <c r="H357" i="7"/>
  <c r="H56" i="7"/>
  <c r="H104" i="7"/>
  <c r="H440" i="7"/>
  <c r="H227" i="7"/>
  <c r="H331" i="7"/>
  <c r="H362" i="7"/>
  <c r="H441" i="7"/>
  <c r="H363" i="7"/>
  <c r="H183" i="7"/>
  <c r="H335" i="7"/>
  <c r="H86" i="7"/>
  <c r="H308" i="7"/>
  <c r="H44" i="7"/>
  <c r="H76" i="7"/>
  <c r="H442" i="7"/>
  <c r="H125" i="7"/>
  <c r="H443" i="7"/>
  <c r="H164" i="7"/>
  <c r="H444" i="7"/>
  <c r="H283" i="7"/>
  <c r="H351" i="7"/>
  <c r="H406" i="7"/>
  <c r="H445" i="7"/>
  <c r="H45" i="7"/>
  <c r="H46" i="7"/>
  <c r="H446" i="7"/>
  <c r="H47" i="7"/>
  <c r="H84" i="7"/>
  <c r="H114" i="7"/>
  <c r="H171" i="7"/>
  <c r="H265" i="7"/>
  <c r="H407" i="7"/>
  <c r="H447" i="7"/>
  <c r="H448" i="7"/>
  <c r="H149" i="7"/>
  <c r="H318" i="7"/>
  <c r="H449" i="7"/>
  <c r="H5" i="7"/>
  <c r="H450" i="7"/>
  <c r="H17" i="7"/>
  <c r="H451" i="7"/>
  <c r="H105" i="7"/>
  <c r="H106" i="7"/>
  <c r="H152" i="7"/>
  <c r="H142" i="7"/>
  <c r="H219" i="7"/>
  <c r="H186" i="7"/>
  <c r="H187" i="7"/>
  <c r="H452" i="7"/>
  <c r="H371" i="7"/>
  <c r="H284" i="7"/>
  <c r="H327" i="7"/>
  <c r="H372" i="7"/>
  <c r="H398" i="7"/>
  <c r="H453" i="7"/>
  <c r="H454" i="7"/>
  <c r="H347" i="7"/>
  <c r="H37" i="7"/>
  <c r="H172" i="7"/>
  <c r="H455" i="7"/>
  <c r="H278" i="7"/>
  <c r="H337" i="7"/>
  <c r="H418" i="7"/>
  <c r="H456" i="7"/>
  <c r="H457" i="7"/>
  <c r="H228" i="7"/>
  <c r="H309" i="7"/>
  <c r="H408" i="7"/>
  <c r="H295" i="7"/>
  <c r="H43" i="7"/>
  <c r="H143" i="7"/>
  <c r="H458" i="7"/>
  <c r="H310" i="7"/>
  <c r="H419" i="7"/>
  <c r="H57" i="7"/>
  <c r="H196" i="7"/>
  <c r="H324" i="7"/>
  <c r="H77" i="7"/>
  <c r="H78" i="7"/>
  <c r="H79" i="7"/>
  <c r="H80" i="7"/>
  <c r="H96" i="7"/>
  <c r="H97" i="7"/>
  <c r="H197" i="7"/>
  <c r="H198" i="7"/>
  <c r="H199" i="7"/>
  <c r="H380" i="7"/>
  <c r="H381" i="7"/>
  <c r="H382" i="7"/>
  <c r="H383" i="7"/>
  <c r="H384" i="7"/>
  <c r="H385" i="7"/>
  <c r="H386" i="7"/>
  <c r="H387" i="7"/>
  <c r="H388" i="7"/>
  <c r="H389" i="7"/>
  <c r="H390" i="7"/>
  <c r="H391" i="7"/>
  <c r="H328" i="7"/>
  <c r="H66" i="7"/>
  <c r="H239" i="7"/>
  <c r="H376" i="7"/>
  <c r="H115" i="7"/>
  <c r="H116" i="7"/>
  <c r="H214" i="7"/>
  <c r="H220" i="7"/>
  <c r="H246" i="7"/>
  <c r="H250" i="7"/>
  <c r="H364" i="7"/>
  <c r="H365" i="7"/>
  <c r="H366" i="7"/>
  <c r="H459" i="7"/>
  <c r="H460" i="7"/>
  <c r="H461" i="7"/>
  <c r="H462" i="7"/>
  <c r="H463" i="7"/>
  <c r="H464" i="7"/>
  <c r="H81" i="7"/>
  <c r="H82" i="7"/>
  <c r="H465" i="7"/>
  <c r="H266" i="7"/>
  <c r="H267" i="7"/>
  <c r="H258" i="7"/>
  <c r="H399" i="7"/>
  <c r="H400" i="7"/>
  <c r="H466" i="7"/>
  <c r="H401" i="7"/>
  <c r="H467" i="7"/>
  <c r="H402" i="7"/>
  <c r="H355" i="7"/>
  <c r="H48" i="7"/>
  <c r="H49" i="7"/>
  <c r="H50" i="7"/>
  <c r="H468" i="7"/>
  <c r="H153" i="7"/>
  <c r="H154" i="7"/>
  <c r="H155" i="7"/>
  <c r="H251" i="7"/>
  <c r="H252" i="7"/>
  <c r="H253" i="7"/>
  <c r="H469" i="7"/>
  <c r="H470" i="7"/>
  <c r="H471" i="7"/>
  <c r="H25" i="7"/>
  <c r="H87" i="7"/>
  <c r="H279" i="7"/>
  <c r="H31" i="7"/>
  <c r="H126" i="7"/>
  <c r="H188" i="7"/>
  <c r="H189" i="7"/>
  <c r="H190" i="7"/>
  <c r="H191" i="7"/>
  <c r="H332" i="7"/>
  <c r="H333" i="7"/>
  <c r="H259" i="7"/>
  <c r="H260" i="7"/>
  <c r="H173" i="7"/>
  <c r="H94" i="7"/>
  <c r="H472" i="7"/>
  <c r="H166" i="7"/>
  <c r="H473" i="7"/>
  <c r="H319" i="7"/>
  <c r="H474" i="7"/>
  <c r="H109" i="7"/>
  <c r="H475" i="7"/>
  <c r="H110" i="7"/>
  <c r="H268" i="7"/>
  <c r="H476" i="7"/>
  <c r="H103" i="7"/>
  <c r="H477" i="7"/>
  <c r="H133" i="7"/>
  <c r="H237" i="7"/>
  <c r="H296" i="7"/>
  <c r="H478" i="7"/>
  <c r="H6" i="7"/>
  <c r="H479" i="7"/>
  <c r="H480" i="7"/>
  <c r="H367" i="7"/>
  <c r="H91" i="7"/>
  <c r="H334" i="7"/>
  <c r="H51" i="7"/>
  <c r="H481" i="7"/>
  <c r="H377" i="7"/>
  <c r="H12" i="7"/>
  <c r="H38" i="7"/>
  <c r="H88" i="7"/>
  <c r="H134" i="7"/>
  <c r="H135" i="7"/>
  <c r="H136" i="7"/>
  <c r="H285" i="7"/>
  <c r="H67" i="7"/>
  <c r="H482" i="7"/>
  <c r="H161" i="7"/>
  <c r="H329" i="7"/>
  <c r="H422" i="7"/>
  <c r="H179" i="7"/>
  <c r="H167" i="7"/>
  <c r="H168" i="7"/>
  <c r="H483" i="7"/>
  <c r="H420" i="7"/>
  <c r="H348" i="7"/>
  <c r="H409" i="7"/>
  <c r="H484" i="7"/>
  <c r="H222" i="7"/>
  <c r="H485" i="7"/>
  <c r="H486" i="7"/>
  <c r="H3" i="7"/>
  <c r="H58" i="7"/>
  <c r="H52" i="7"/>
  <c r="H53" i="7"/>
  <c r="H54" i="7"/>
  <c r="H137" i="7"/>
  <c r="H225" i="7"/>
  <c r="H269" i="7"/>
  <c r="H270" i="7"/>
  <c r="H368" i="7"/>
  <c r="H487" i="7"/>
  <c r="H14" i="7"/>
  <c r="H488" i="7"/>
  <c r="H325" i="7"/>
  <c r="H210" i="7"/>
  <c r="H7" i="7"/>
  <c r="H18" i="7"/>
  <c r="H19" i="7"/>
  <c r="H55" i="7"/>
  <c r="H489" i="7"/>
  <c r="H85" i="7"/>
  <c r="H490" i="7"/>
  <c r="H113" i="7"/>
  <c r="H118" i="7"/>
  <c r="H169" i="7"/>
  <c r="H193" i="7"/>
  <c r="H229" i="7"/>
  <c r="H242" i="7"/>
  <c r="H243" i="7"/>
  <c r="H330" i="7"/>
  <c r="H491" i="7"/>
  <c r="H352" i="7"/>
  <c r="H353" i="7"/>
  <c r="H354" i="7"/>
  <c r="H410" i="7"/>
  <c r="H11" i="7"/>
  <c r="H111" i="7"/>
  <c r="H184" i="7"/>
  <c r="H254" i="7"/>
  <c r="H117" i="7"/>
  <c r="H280" i="7"/>
  <c r="H369" i="7"/>
  <c r="H68" i="7"/>
  <c r="H281" i="7"/>
  <c r="H127" i="7"/>
  <c r="H392" i="7"/>
  <c r="H492" i="7"/>
  <c r="H129" i="7"/>
  <c r="H493" i="7"/>
  <c r="H311" i="7"/>
  <c r="H494" i="7"/>
  <c r="H247" i="7"/>
  <c r="H495" i="7"/>
  <c r="H230" i="7"/>
  <c r="H231" i="7"/>
  <c r="H200" i="7"/>
  <c r="H201" i="7"/>
  <c r="H202" i="7"/>
  <c r="H203" i="7"/>
  <c r="H156" i="7"/>
  <c r="H157" i="7"/>
  <c r="H158" i="7"/>
  <c r="H238" i="7"/>
  <c r="H174" i="7"/>
  <c r="H175" i="7"/>
  <c r="H176" i="7"/>
  <c r="H177" i="7"/>
  <c r="H178" i="7"/>
  <c r="H255" i="7"/>
  <c r="H204" i="7"/>
  <c r="H232" i="7"/>
  <c r="H233" i="7"/>
  <c r="H234" i="7"/>
  <c r="H256" i="7"/>
  <c r="H282" i="7"/>
  <c r="H403" i="7"/>
  <c r="H301" i="7"/>
  <c r="H302" i="7"/>
  <c r="H303" i="7"/>
  <c r="H304" i="7"/>
  <c r="H305" i="7"/>
  <c r="H413" i="7"/>
  <c r="H312" i="7"/>
  <c r="H313" i="7"/>
  <c r="H306" i="7"/>
  <c r="H414" i="7"/>
  <c r="H415" i="7"/>
  <c r="H416" i="7"/>
  <c r="H417" i="7"/>
  <c r="H411" i="7"/>
  <c r="H496" i="7"/>
  <c r="H404" i="7"/>
  <c r="H393" i="7"/>
  <c r="H394" i="7"/>
  <c r="H395" i="7"/>
  <c r="H396" i="7"/>
  <c r="H497" i="7"/>
  <c r="H498" i="7"/>
  <c r="H499" i="7"/>
  <c r="H8" i="7"/>
  <c r="H500" i="7"/>
  <c r="H501" i="7"/>
  <c r="H502" i="7"/>
  <c r="H503" i="7"/>
  <c r="H504" i="7"/>
  <c r="H505" i="7"/>
  <c r="H506" i="7"/>
  <c r="H507" i="7"/>
  <c r="H508" i="7"/>
  <c r="H509" i="7"/>
  <c r="H510" i="7"/>
  <c r="H511" i="7"/>
  <c r="H512" i="7"/>
  <c r="H513" i="7"/>
  <c r="H514" i="7"/>
  <c r="H515" i="7"/>
  <c r="H516" i="7"/>
  <c r="H517" i="7"/>
  <c r="H518" i="7"/>
  <c r="H519" i="7"/>
  <c r="H520" i="7"/>
  <c r="H521" i="7"/>
  <c r="H522" i="7"/>
  <c r="H523" i="7"/>
  <c r="H524" i="7"/>
  <c r="H525" i="7"/>
  <c r="G159" i="7" l="1"/>
  <c r="G424" i="7"/>
  <c r="G205" i="7"/>
  <c r="G206" i="7"/>
  <c r="G130" i="7"/>
  <c r="G339" i="7"/>
  <c r="G340" i="7"/>
  <c r="G170" i="7"/>
  <c r="G83" i="7"/>
  <c r="G207" i="7"/>
  <c r="G32" i="7"/>
  <c r="G119" i="7"/>
  <c r="G9" i="7"/>
  <c r="G13" i="7"/>
  <c r="G39" i="7"/>
  <c r="G40" i="7"/>
  <c r="G10" i="7"/>
  <c r="G59" i="7"/>
  <c r="G60" i="7"/>
  <c r="G425" i="7"/>
  <c r="G98" i="7"/>
  <c r="G131" i="7"/>
  <c r="G192" i="7"/>
  <c r="G160" i="7"/>
  <c r="G235" i="7"/>
  <c r="G236" i="7"/>
  <c r="G211" i="7"/>
  <c r="G208" i="7"/>
  <c r="G138" i="7"/>
  <c r="G61" i="7"/>
  <c r="G69" i="7"/>
  <c r="G70" i="7"/>
  <c r="G71" i="7"/>
  <c r="G72" i="7"/>
  <c r="G73" i="7"/>
  <c r="G212" i="7"/>
  <c r="G248" i="7"/>
  <c r="G107" i="7"/>
  <c r="G108" i="7"/>
  <c r="G194" i="7"/>
  <c r="G426" i="7"/>
  <c r="G120" i="7"/>
  <c r="G427" i="7"/>
  <c r="G271" i="7"/>
  <c r="G320" i="7"/>
  <c r="G286" i="7"/>
  <c r="G144" i="7"/>
  <c r="G145" i="7"/>
  <c r="G146" i="7"/>
  <c r="G272" i="7"/>
  <c r="G297" i="7"/>
  <c r="G298" i="7"/>
  <c r="G428" i="7"/>
  <c r="G429" i="7"/>
  <c r="G180" i="7"/>
  <c r="G430" i="7"/>
  <c r="G421" i="7"/>
  <c r="G20" i="7"/>
  <c r="G21" i="7"/>
  <c r="G431" i="7"/>
  <c r="G185" i="7"/>
  <c r="G240" i="7"/>
  <c r="G341" i="7"/>
  <c r="G326" i="7"/>
  <c r="G336" i="7"/>
  <c r="G412" i="7"/>
  <c r="G4" i="7"/>
  <c r="G41" i="7"/>
  <c r="G62" i="7"/>
  <c r="G89" i="7"/>
  <c r="G90" i="7"/>
  <c r="G112" i="7"/>
  <c r="G147" i="7"/>
  <c r="G165" i="7"/>
  <c r="G209" i="7"/>
  <c r="G261" i="7"/>
  <c r="G287" i="7"/>
  <c r="G244" i="7"/>
  <c r="G299" i="7"/>
  <c r="G321" i="7"/>
  <c r="G322" i="7"/>
  <c r="G338" i="7"/>
  <c r="G300" i="7"/>
  <c r="G323" i="7"/>
  <c r="G358" i="7"/>
  <c r="G346" i="7"/>
  <c r="G432" i="7"/>
  <c r="G100" i="7"/>
  <c r="G101" i="7"/>
  <c r="G181" i="7"/>
  <c r="G182" i="7"/>
  <c r="G215" i="7"/>
  <c r="G216" i="7"/>
  <c r="G217" i="7"/>
  <c r="G273" i="7"/>
  <c r="G274" i="7"/>
  <c r="G262" i="7"/>
  <c r="G342" i="7"/>
  <c r="G343" i="7"/>
  <c r="G15" i="7"/>
  <c r="G16" i="7"/>
  <c r="G433" i="7"/>
  <c r="G162" i="7"/>
  <c r="G434" i="7"/>
  <c r="G275" i="7"/>
  <c r="G276" i="7"/>
  <c r="G373" i="7"/>
  <c r="G213" i="7"/>
  <c r="G378" i="7"/>
  <c r="G150" i="7"/>
  <c r="G374" i="7"/>
  <c r="G223" i="7"/>
  <c r="G22" i="7"/>
  <c r="G314" i="7"/>
  <c r="G315" i="7"/>
  <c r="G359" i="7"/>
  <c r="G26" i="7"/>
  <c r="G93" i="7"/>
  <c r="G95" i="7"/>
  <c r="G121" i="7"/>
  <c r="G224" i="7"/>
  <c r="G288" i="7"/>
  <c r="G316" i="7"/>
  <c r="G317" i="7"/>
  <c r="G27" i="7"/>
  <c r="G28" i="7"/>
  <c r="G63" i="7"/>
  <c r="G195" i="7"/>
  <c r="G263" i="7"/>
  <c r="G289" i="7"/>
  <c r="G360" i="7"/>
  <c r="G361" i="7"/>
  <c r="G349" i="7"/>
  <c r="G23" i="7"/>
  <c r="G24" i="7"/>
  <c r="G29" i="7"/>
  <c r="G30" i="7"/>
  <c r="G64" i="7"/>
  <c r="G65" i="7"/>
  <c r="G122" i="7"/>
  <c r="G123" i="7"/>
  <c r="G290" i="7"/>
  <c r="G291" i="7"/>
  <c r="G99" i="7"/>
  <c r="G42" i="7"/>
  <c r="G356" i="7"/>
  <c r="G264" i="7"/>
  <c r="G33" i="7"/>
  <c r="G132" i="7"/>
  <c r="G292" i="7"/>
  <c r="G293" i="7"/>
  <c r="G294" i="7"/>
  <c r="G2" i="7"/>
  <c r="G34" i="7"/>
  <c r="G139" i="7"/>
  <c r="G140" i="7"/>
  <c r="G241" i="7"/>
  <c r="G307" i="7"/>
  <c r="G226" i="7"/>
  <c r="G344" i="7"/>
  <c r="G379" i="7"/>
  <c r="G423" i="7"/>
  <c r="G435" i="7"/>
  <c r="G436" i="7"/>
  <c r="G35" i="7"/>
  <c r="G249" i="7"/>
  <c r="G36" i="7"/>
  <c r="G345" i="7"/>
  <c r="G102" i="7"/>
  <c r="G245" i="7"/>
  <c r="G350" i="7"/>
  <c r="G74" i="7"/>
  <c r="G218" i="7"/>
  <c r="G370" i="7"/>
  <c r="G75" i="7"/>
  <c r="G257" i="7"/>
  <c r="G375" i="7"/>
  <c r="G92" i="7"/>
  <c r="G277" i="7"/>
  <c r="G124" i="7"/>
  <c r="G128" i="7"/>
  <c r="G148" i="7"/>
  <c r="G151" i="7"/>
  <c r="G221" i="7"/>
  <c r="G405" i="7"/>
  <c r="G437" i="7"/>
  <c r="G438" i="7"/>
  <c r="G439" i="7"/>
  <c r="G141" i="7"/>
  <c r="G397" i="7"/>
  <c r="G163" i="7"/>
  <c r="G357" i="7"/>
  <c r="G56" i="7"/>
  <c r="G104" i="7"/>
  <c r="G440" i="7"/>
  <c r="G227" i="7"/>
  <c r="G331" i="7"/>
  <c r="G362" i="7"/>
  <c r="G441" i="7"/>
  <c r="G363" i="7"/>
  <c r="G183" i="7"/>
  <c r="G335" i="7"/>
  <c r="G86" i="7"/>
  <c r="G308" i="7"/>
  <c r="G44" i="7"/>
  <c r="G76" i="7"/>
  <c r="G442" i="7"/>
  <c r="G125" i="7"/>
  <c r="G443" i="7"/>
  <c r="G164" i="7"/>
  <c r="G444" i="7"/>
  <c r="G283" i="7"/>
  <c r="G351" i="7"/>
  <c r="G406" i="7"/>
  <c r="G445" i="7"/>
  <c r="G45" i="7"/>
  <c r="G46" i="7"/>
  <c r="G446" i="7"/>
  <c r="G47" i="7"/>
  <c r="G84" i="7"/>
  <c r="G114" i="7"/>
  <c r="G171" i="7"/>
  <c r="G265" i="7"/>
  <c r="G407" i="7"/>
  <c r="G447" i="7"/>
  <c r="G448" i="7"/>
  <c r="G149" i="7"/>
  <c r="G318" i="7"/>
  <c r="G449" i="7"/>
  <c r="G5" i="7"/>
  <c r="G450" i="7"/>
  <c r="G17" i="7"/>
  <c r="G451" i="7"/>
  <c r="G105" i="7"/>
  <c r="G106" i="7"/>
  <c r="G152" i="7"/>
  <c r="G142" i="7"/>
  <c r="G219" i="7"/>
  <c r="G186" i="7"/>
  <c r="G187" i="7"/>
  <c r="G452" i="7"/>
  <c r="G371" i="7"/>
  <c r="G284" i="7"/>
  <c r="G327" i="7"/>
  <c r="G372" i="7"/>
  <c r="G398" i="7"/>
  <c r="G453" i="7"/>
  <c r="G454" i="7"/>
  <c r="G347" i="7"/>
  <c r="G37" i="7"/>
  <c r="G172" i="7"/>
  <c r="G455" i="7"/>
  <c r="G278" i="7"/>
  <c r="G337" i="7"/>
  <c r="G418" i="7"/>
  <c r="G456" i="7"/>
  <c r="G457" i="7"/>
  <c r="G228" i="7"/>
  <c r="G309" i="7"/>
  <c r="G408" i="7"/>
  <c r="G295" i="7"/>
  <c r="G43" i="7"/>
  <c r="G143" i="7"/>
  <c r="G458" i="7"/>
  <c r="G310" i="7"/>
  <c r="G419" i="7"/>
  <c r="G57" i="7"/>
  <c r="G196" i="7"/>
  <c r="G324" i="7"/>
  <c r="G77" i="7"/>
  <c r="G78" i="7"/>
  <c r="G79" i="7"/>
  <c r="G80" i="7"/>
  <c r="G96" i="7"/>
  <c r="G97" i="7"/>
  <c r="G197" i="7"/>
  <c r="G198" i="7"/>
  <c r="G199" i="7"/>
  <c r="G380" i="7"/>
  <c r="G381" i="7"/>
  <c r="G382" i="7"/>
  <c r="G383" i="7"/>
  <c r="G384" i="7"/>
  <c r="G385" i="7"/>
  <c r="G386" i="7"/>
  <c r="G387" i="7"/>
  <c r="G388" i="7"/>
  <c r="G389" i="7"/>
  <c r="G390" i="7"/>
  <c r="G391" i="7"/>
  <c r="G328" i="7"/>
  <c r="G66" i="7"/>
  <c r="G239" i="7"/>
  <c r="G376" i="7"/>
  <c r="G115" i="7"/>
  <c r="G116" i="7"/>
  <c r="G214" i="7"/>
  <c r="G220" i="7"/>
  <c r="G246" i="7"/>
  <c r="G250" i="7"/>
  <c r="G364" i="7"/>
  <c r="G365" i="7"/>
  <c r="G366" i="7"/>
  <c r="G459" i="7"/>
  <c r="G460" i="7"/>
  <c r="G461" i="7"/>
  <c r="G462" i="7"/>
  <c r="G463" i="7"/>
  <c r="G464" i="7"/>
  <c r="G81" i="7"/>
  <c r="G82" i="7"/>
  <c r="G465" i="7"/>
  <c r="G266" i="7"/>
  <c r="G267" i="7"/>
  <c r="G258" i="7"/>
  <c r="G399" i="7"/>
  <c r="G400" i="7"/>
  <c r="G466" i="7"/>
  <c r="G401" i="7"/>
  <c r="G467" i="7"/>
  <c r="G402" i="7"/>
  <c r="G355" i="7"/>
  <c r="G48" i="7"/>
  <c r="G49" i="7"/>
  <c r="G50" i="7"/>
  <c r="G468" i="7"/>
  <c r="G153" i="7"/>
  <c r="G154" i="7"/>
  <c r="G155" i="7"/>
  <c r="G251" i="7"/>
  <c r="G252" i="7"/>
  <c r="G253" i="7"/>
  <c r="G469" i="7"/>
  <c r="G470" i="7"/>
  <c r="G471" i="7"/>
  <c r="G25" i="7"/>
  <c r="G87" i="7"/>
  <c r="G279" i="7"/>
  <c r="G31" i="7"/>
  <c r="G126" i="7"/>
  <c r="G188" i="7"/>
  <c r="G189" i="7"/>
  <c r="G190" i="7"/>
  <c r="G191" i="7"/>
  <c r="G332" i="7"/>
  <c r="G333" i="7"/>
  <c r="G259" i="7"/>
  <c r="G260" i="7"/>
  <c r="G173" i="7"/>
  <c r="G94" i="7"/>
  <c r="G472" i="7"/>
  <c r="G166" i="7"/>
  <c r="G473" i="7"/>
  <c r="G319" i="7"/>
  <c r="G474" i="7"/>
  <c r="G109" i="7"/>
  <c r="G475" i="7"/>
  <c r="G110" i="7"/>
  <c r="G268" i="7"/>
  <c r="G476" i="7"/>
  <c r="G103" i="7"/>
  <c r="G477" i="7"/>
  <c r="G133" i="7"/>
  <c r="G237" i="7"/>
  <c r="G296" i="7"/>
  <c r="G478" i="7"/>
  <c r="G6" i="7"/>
  <c r="G479" i="7"/>
  <c r="G480" i="7"/>
  <c r="G367" i="7"/>
  <c r="G91" i="7"/>
  <c r="G334" i="7"/>
  <c r="G51" i="7"/>
  <c r="G481" i="7"/>
  <c r="G377" i="7"/>
  <c r="G12" i="7"/>
  <c r="G38" i="7"/>
  <c r="G88" i="7"/>
  <c r="G134" i="7"/>
  <c r="G135" i="7"/>
  <c r="G136" i="7"/>
  <c r="G285" i="7"/>
  <c r="G67" i="7"/>
  <c r="G482" i="7"/>
  <c r="G161" i="7"/>
  <c r="G329" i="7"/>
  <c r="G422" i="7"/>
  <c r="G179" i="7"/>
  <c r="G167" i="7"/>
  <c r="G168" i="7"/>
  <c r="G483" i="7"/>
  <c r="G420" i="7"/>
  <c r="G348" i="7"/>
  <c r="G409" i="7"/>
  <c r="G484" i="7"/>
  <c r="G222" i="7"/>
  <c r="G485" i="7"/>
  <c r="G486" i="7"/>
  <c r="G3" i="7"/>
  <c r="G58" i="7"/>
  <c r="G52" i="7"/>
  <c r="G53" i="7"/>
  <c r="G54" i="7"/>
  <c r="G137" i="7"/>
  <c r="G225" i="7"/>
  <c r="G269" i="7"/>
  <c r="G270" i="7"/>
  <c r="G368" i="7"/>
  <c r="G487" i="7"/>
  <c r="G14" i="7"/>
  <c r="G488" i="7"/>
  <c r="G325" i="7"/>
  <c r="G210" i="7"/>
  <c r="G7" i="7"/>
  <c r="G18" i="7"/>
  <c r="G19" i="7"/>
  <c r="G55" i="7"/>
  <c r="G489" i="7"/>
  <c r="G85" i="7"/>
  <c r="G490" i="7"/>
  <c r="G113" i="7"/>
  <c r="G118" i="7"/>
  <c r="G169" i="7"/>
  <c r="G193" i="7"/>
  <c r="G229" i="7"/>
  <c r="G242" i="7"/>
  <c r="G243" i="7"/>
  <c r="G330" i="7"/>
  <c r="G491" i="7"/>
  <c r="G352" i="7"/>
  <c r="G353" i="7"/>
  <c r="G354" i="7"/>
  <c r="G410" i="7"/>
  <c r="G11" i="7"/>
  <c r="G111" i="7"/>
  <c r="G184" i="7"/>
  <c r="G254" i="7"/>
  <c r="G117" i="7"/>
  <c r="G280" i="7"/>
  <c r="G369" i="7"/>
  <c r="G68" i="7"/>
  <c r="G281" i="7"/>
  <c r="G127" i="7"/>
  <c r="G392" i="7"/>
  <c r="G492" i="7"/>
  <c r="G129" i="7"/>
  <c r="G493" i="7"/>
  <c r="G311" i="7"/>
  <c r="G494" i="7"/>
  <c r="G247" i="7"/>
  <c r="G495" i="7"/>
  <c r="G230" i="7"/>
  <c r="G231" i="7"/>
  <c r="G200" i="7"/>
  <c r="G201" i="7"/>
  <c r="G202" i="7"/>
  <c r="G203" i="7"/>
  <c r="G156" i="7"/>
  <c r="G157" i="7"/>
  <c r="G158" i="7"/>
  <c r="G238" i="7"/>
  <c r="G174" i="7"/>
  <c r="G175" i="7"/>
  <c r="G176" i="7"/>
  <c r="G177" i="7"/>
  <c r="G178" i="7"/>
  <c r="G255" i="7"/>
  <c r="G204" i="7"/>
  <c r="G232" i="7"/>
  <c r="G233" i="7"/>
  <c r="G234" i="7"/>
  <c r="G256" i="7"/>
  <c r="G282" i="7"/>
  <c r="G403" i="7"/>
  <c r="G301" i="7"/>
  <c r="G302" i="7"/>
  <c r="G303" i="7"/>
  <c r="G304" i="7"/>
  <c r="G305" i="7"/>
  <c r="G413" i="7"/>
  <c r="G312" i="7"/>
  <c r="G313" i="7"/>
  <c r="G306" i="7"/>
  <c r="G414" i="7"/>
  <c r="G415" i="7"/>
  <c r="G416" i="7"/>
  <c r="G417" i="7"/>
  <c r="G411" i="7"/>
  <c r="G496" i="7"/>
  <c r="G404" i="7"/>
  <c r="G393" i="7"/>
  <c r="G394" i="7"/>
  <c r="G395" i="7"/>
  <c r="G396" i="7"/>
  <c r="G497" i="7"/>
  <c r="G498" i="7"/>
  <c r="G499" i="7"/>
  <c r="G8" i="7"/>
  <c r="G500" i="7"/>
  <c r="G501" i="7"/>
  <c r="G502" i="7"/>
  <c r="G503" i="7"/>
  <c r="G504" i="7"/>
  <c r="G505" i="7"/>
  <c r="G506" i="7"/>
  <c r="G507" i="7"/>
  <c r="G508" i="7"/>
  <c r="G509" i="7"/>
  <c r="G510" i="7"/>
  <c r="G511" i="7"/>
  <c r="G512" i="7"/>
  <c r="G513" i="7"/>
  <c r="G514" i="7"/>
  <c r="G515" i="7"/>
  <c r="G516" i="7"/>
  <c r="G517" i="7"/>
  <c r="G518" i="7"/>
  <c r="G519" i="7"/>
  <c r="G520" i="7"/>
  <c r="G521" i="7"/>
  <c r="G522" i="7"/>
  <c r="G523" i="7"/>
  <c r="G524" i="7"/>
  <c r="G525" i="7"/>
  <c r="C496" i="1" l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E496" i="1"/>
  <c r="J496" i="1" s="1"/>
  <c r="E497" i="1"/>
  <c r="J497" i="1" s="1"/>
  <c r="E498" i="1"/>
  <c r="J498" i="1" s="1"/>
  <c r="E499" i="1"/>
  <c r="J499" i="1" s="1"/>
  <c r="E500" i="1"/>
  <c r="E501" i="1"/>
  <c r="J501" i="1" s="1"/>
  <c r="E502" i="1"/>
  <c r="E503" i="1"/>
  <c r="J503" i="1" s="1"/>
  <c r="E504" i="1"/>
  <c r="J504" i="1" s="1"/>
  <c r="E505" i="1"/>
  <c r="J505" i="1" s="1"/>
  <c r="E506" i="1"/>
  <c r="J506" i="1" s="1"/>
  <c r="E507" i="1"/>
  <c r="J507" i="1" s="1"/>
  <c r="E508" i="1"/>
  <c r="J508" i="1" s="1"/>
  <c r="E509" i="1"/>
  <c r="J509" i="1" s="1"/>
  <c r="E510" i="1"/>
  <c r="E511" i="1"/>
  <c r="E512" i="1"/>
  <c r="J512" i="1" s="1"/>
  <c r="E513" i="1"/>
  <c r="J513" i="1" s="1"/>
  <c r="E514" i="1"/>
  <c r="J514" i="1" s="1"/>
  <c r="E515" i="1"/>
  <c r="J515" i="1" s="1"/>
  <c r="E516" i="1"/>
  <c r="J516" i="1" s="1"/>
  <c r="E517" i="1"/>
  <c r="J517" i="1" s="1"/>
  <c r="E518" i="1"/>
  <c r="E519" i="1"/>
  <c r="E520" i="1"/>
  <c r="E521" i="1"/>
  <c r="J521" i="1" s="1"/>
  <c r="E522" i="1"/>
  <c r="J522" i="1" s="1"/>
  <c r="E523" i="1"/>
  <c r="J523" i="1" s="1"/>
  <c r="E524" i="1"/>
  <c r="J524" i="1" s="1"/>
  <c r="E525" i="1"/>
  <c r="J525" i="1" s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J500" i="1"/>
  <c r="J502" i="1"/>
  <c r="J510" i="1"/>
  <c r="J511" i="1"/>
  <c r="J518" i="1"/>
  <c r="J519" i="1"/>
  <c r="J520" i="1"/>
  <c r="K3" i="6" l="1"/>
  <c r="C18" i="6" l="1"/>
  <c r="E64" i="1"/>
  <c r="F5" i="6" l="1"/>
  <c r="G5" i="6" s="1"/>
  <c r="F2" i="6"/>
  <c r="F12" i="6"/>
  <c r="G12" i="6" s="1"/>
  <c r="F4" i="6"/>
  <c r="G4" i="6" s="1"/>
  <c r="F15" i="6"/>
  <c r="G15" i="6" s="1"/>
  <c r="F8" i="6"/>
  <c r="G8" i="6" s="1"/>
  <c r="F3" i="6"/>
  <c r="G3" i="6" s="1"/>
  <c r="F13" i="6"/>
  <c r="G13" i="6" s="1"/>
  <c r="F14" i="6"/>
  <c r="G14" i="6" s="1"/>
  <c r="F6" i="6"/>
  <c r="G6" i="6" s="1"/>
  <c r="F16" i="6"/>
  <c r="G16" i="6" s="1"/>
  <c r="F9" i="6"/>
  <c r="G9" i="6" s="1"/>
  <c r="F17" i="6"/>
  <c r="G17" i="6" s="1"/>
  <c r="F10" i="6"/>
  <c r="G10" i="6" s="1"/>
  <c r="F11" i="6"/>
  <c r="G11" i="6" s="1"/>
  <c r="F7" i="6"/>
  <c r="G7" i="6" s="1"/>
  <c r="G276" i="1"/>
  <c r="G277" i="1"/>
  <c r="G278" i="1"/>
  <c r="G18" i="1"/>
  <c r="G279" i="1"/>
  <c r="G280" i="1"/>
  <c r="G281" i="1"/>
  <c r="G282" i="1"/>
  <c r="G283" i="1"/>
  <c r="G19" i="1"/>
  <c r="G284" i="1"/>
  <c r="G285" i="1"/>
  <c r="G69" i="1"/>
  <c r="G286" i="1"/>
  <c r="G20" i="1"/>
  <c r="G287" i="1"/>
  <c r="G21" i="1"/>
  <c r="G288" i="1"/>
  <c r="G70" i="1"/>
  <c r="G289" i="1"/>
  <c r="G10" i="1"/>
  <c r="G71" i="1"/>
  <c r="G290" i="1"/>
  <c r="G291" i="1"/>
  <c r="G292" i="1"/>
  <c r="G22" i="1"/>
  <c r="G73" i="1"/>
  <c r="G23" i="1"/>
  <c r="G6" i="1"/>
  <c r="G74" i="1"/>
  <c r="G293" i="1"/>
  <c r="G75" i="1"/>
  <c r="G24" i="1"/>
  <c r="G294" i="1"/>
  <c r="G76" i="1"/>
  <c r="G4" i="1"/>
  <c r="G295" i="1"/>
  <c r="G25" i="1"/>
  <c r="G72" i="1"/>
  <c r="G5" i="1"/>
  <c r="G31" i="1"/>
  <c r="G77" i="1"/>
  <c r="G78" i="1"/>
  <c r="G32" i="1"/>
  <c r="G79" i="1"/>
  <c r="G80" i="1"/>
  <c r="G81" i="1"/>
  <c r="G11" i="1"/>
  <c r="G26" i="1"/>
  <c r="G82" i="1"/>
  <c r="G83" i="1"/>
  <c r="G7" i="1"/>
  <c r="G8" i="1"/>
  <c r="G84" i="1"/>
  <c r="G86" i="1"/>
  <c r="G87" i="1"/>
  <c r="G88" i="1"/>
  <c r="G89" i="1"/>
  <c r="G33" i="1"/>
  <c r="G34" i="1"/>
  <c r="G90" i="1"/>
  <c r="G91" i="1"/>
  <c r="G35" i="1"/>
  <c r="G85" i="1"/>
  <c r="G94" i="1"/>
  <c r="G95" i="1"/>
  <c r="G36" i="1"/>
  <c r="G96" i="1"/>
  <c r="G97" i="1"/>
  <c r="G296" i="1"/>
  <c r="G104" i="1"/>
  <c r="G105" i="1"/>
  <c r="G106" i="1"/>
  <c r="G107" i="1"/>
  <c r="G108" i="1"/>
  <c r="G109" i="1"/>
  <c r="G110" i="1"/>
  <c r="G92" i="1"/>
  <c r="G93" i="1"/>
  <c r="G111" i="1"/>
  <c r="G297" i="1"/>
  <c r="G112" i="1"/>
  <c r="G113" i="1"/>
  <c r="G114" i="1"/>
  <c r="G115" i="1"/>
  <c r="G98" i="1"/>
  <c r="G99" i="1"/>
  <c r="G100" i="1"/>
  <c r="G101" i="1"/>
  <c r="G102" i="1"/>
  <c r="G103" i="1"/>
  <c r="G298" i="1"/>
  <c r="G116" i="1"/>
  <c r="G117" i="1"/>
  <c r="G37" i="1"/>
  <c r="G299" i="1"/>
  <c r="G300" i="1"/>
  <c r="G38" i="1"/>
  <c r="G301" i="1"/>
  <c r="G118" i="1"/>
  <c r="G119" i="1"/>
  <c r="G302" i="1"/>
  <c r="G303" i="1"/>
  <c r="G304" i="1"/>
  <c r="G305" i="1"/>
  <c r="G120" i="1"/>
  <c r="G121" i="1"/>
  <c r="G306" i="1"/>
  <c r="G122" i="1"/>
  <c r="G307" i="1"/>
  <c r="G124" i="1"/>
  <c r="G125" i="1"/>
  <c r="G126" i="1"/>
  <c r="G127" i="1"/>
  <c r="G128" i="1"/>
  <c r="G308" i="1"/>
  <c r="G129" i="1"/>
  <c r="G131" i="1"/>
  <c r="G132" i="1"/>
  <c r="G309" i="1"/>
  <c r="G133" i="1"/>
  <c r="G130" i="1"/>
  <c r="G134" i="1"/>
  <c r="G135" i="1"/>
  <c r="G310" i="1"/>
  <c r="G136" i="1"/>
  <c r="G311" i="1"/>
  <c r="G137" i="1"/>
  <c r="G312" i="1"/>
  <c r="G138" i="1"/>
  <c r="G39" i="1"/>
  <c r="G40" i="1"/>
  <c r="G313" i="1"/>
  <c r="G139" i="1"/>
  <c r="G140" i="1"/>
  <c r="G141" i="1"/>
  <c r="G142" i="1"/>
  <c r="G314" i="1"/>
  <c r="G315" i="1"/>
  <c r="G316" i="1"/>
  <c r="G317" i="1"/>
  <c r="G318" i="1"/>
  <c r="G143" i="1"/>
  <c r="G144" i="1"/>
  <c r="G145" i="1"/>
  <c r="G319" i="1"/>
  <c r="G320" i="1"/>
  <c r="G321" i="1"/>
  <c r="G148" i="1"/>
  <c r="G149" i="1"/>
  <c r="G150" i="1"/>
  <c r="G153" i="1"/>
  <c r="G322" i="1"/>
  <c r="G146" i="1"/>
  <c r="G147" i="1"/>
  <c r="G323" i="1"/>
  <c r="G324" i="1"/>
  <c r="G154" i="1"/>
  <c r="G325" i="1"/>
  <c r="G151" i="1"/>
  <c r="G152" i="1"/>
  <c r="G326" i="1"/>
  <c r="G155" i="1"/>
  <c r="G327" i="1"/>
  <c r="G328" i="1"/>
  <c r="G156" i="1"/>
  <c r="G157" i="1"/>
  <c r="G329" i="1"/>
  <c r="G158" i="1"/>
  <c r="G330" i="1"/>
  <c r="G159" i="1"/>
  <c r="G160" i="1"/>
  <c r="G161" i="1"/>
  <c r="G162" i="1"/>
  <c r="G163" i="1"/>
  <c r="G164" i="1"/>
  <c r="G331" i="1"/>
  <c r="G165" i="1"/>
  <c r="G167" i="1"/>
  <c r="G168" i="1"/>
  <c r="G332" i="1"/>
  <c r="G172" i="1"/>
  <c r="G166" i="1"/>
  <c r="G173" i="1"/>
  <c r="G178" i="1"/>
  <c r="G179" i="1"/>
  <c r="G180" i="1"/>
  <c r="G181" i="1"/>
  <c r="G182" i="1"/>
  <c r="G183" i="1"/>
  <c r="G333" i="1"/>
  <c r="G334" i="1"/>
  <c r="G171" i="1"/>
  <c r="G335" i="1"/>
  <c r="G336" i="1"/>
  <c r="G337" i="1"/>
  <c r="G174" i="1"/>
  <c r="G184" i="1"/>
  <c r="G185" i="1"/>
  <c r="G186" i="1"/>
  <c r="G175" i="1"/>
  <c r="G176" i="1"/>
  <c r="G177" i="1"/>
  <c r="G338" i="1"/>
  <c r="G123" i="1"/>
  <c r="G339" i="1"/>
  <c r="G340" i="1"/>
  <c r="G187" i="1"/>
  <c r="G13" i="1"/>
  <c r="G190" i="1"/>
  <c r="G191" i="1"/>
  <c r="G341" i="1"/>
  <c r="G192" i="1"/>
  <c r="G193" i="1"/>
  <c r="G188" i="1"/>
  <c r="G194" i="1"/>
  <c r="G195" i="1"/>
  <c r="G189" i="1"/>
  <c r="G342" i="1"/>
  <c r="G343" i="1"/>
  <c r="G197" i="1"/>
  <c r="G198" i="1"/>
  <c r="G2" i="1"/>
  <c r="G344" i="1"/>
  <c r="G196" i="1"/>
  <c r="G345" i="1"/>
  <c r="G169" i="1"/>
  <c r="G3" i="1"/>
  <c r="G170" i="1"/>
  <c r="G199" i="1"/>
  <c r="G346" i="1"/>
  <c r="G200" i="1"/>
  <c r="G347" i="1"/>
  <c r="G348" i="1"/>
  <c r="G201" i="1"/>
  <c r="G202" i="1"/>
  <c r="G203" i="1"/>
  <c r="G204" i="1"/>
  <c r="G205" i="1"/>
  <c r="G206" i="1"/>
  <c r="G207" i="1"/>
  <c r="G210" i="1"/>
  <c r="G223" i="1"/>
  <c r="G224" i="1"/>
  <c r="G211" i="1"/>
  <c r="G212" i="1"/>
  <c r="G27" i="1"/>
  <c r="G213" i="1"/>
  <c r="G214" i="1"/>
  <c r="G215" i="1"/>
  <c r="G349" i="1"/>
  <c r="G350" i="1"/>
  <c r="G351" i="1"/>
  <c r="G209" i="1"/>
  <c r="G352" i="1"/>
  <c r="G217" i="1"/>
  <c r="G218" i="1"/>
  <c r="G353" i="1"/>
  <c r="G354" i="1"/>
  <c r="G355" i="1"/>
  <c r="G219" i="1"/>
  <c r="G208" i="1"/>
  <c r="G220" i="1"/>
  <c r="G221" i="1"/>
  <c r="G216" i="1"/>
  <c r="G222" i="1"/>
  <c r="G225" i="1"/>
  <c r="G9" i="1"/>
  <c r="G226" i="1"/>
  <c r="G227" i="1"/>
  <c r="G228" i="1"/>
  <c r="G28" i="1"/>
  <c r="G229" i="1"/>
  <c r="G230" i="1"/>
  <c r="G231" i="1"/>
  <c r="G232" i="1"/>
  <c r="G233" i="1"/>
  <c r="G234" i="1"/>
  <c r="G356" i="1"/>
  <c r="G357" i="1"/>
  <c r="G358" i="1"/>
  <c r="G359" i="1"/>
  <c r="G236" i="1"/>
  <c r="G237" i="1"/>
  <c r="G360" i="1"/>
  <c r="G235" i="1"/>
  <c r="G238" i="1"/>
  <c r="G239" i="1"/>
  <c r="G361" i="1"/>
  <c r="G240" i="1"/>
  <c r="G241" i="1"/>
  <c r="G362" i="1"/>
  <c r="G363" i="1"/>
  <c r="G364" i="1"/>
  <c r="G29" i="1"/>
  <c r="G365" i="1"/>
  <c r="G366" i="1"/>
  <c r="G367" i="1"/>
  <c r="G243" i="1"/>
  <c r="G244" i="1"/>
  <c r="G245" i="1"/>
  <c r="G368" i="1"/>
  <c r="G246" i="1"/>
  <c r="G247" i="1"/>
  <c r="G248" i="1"/>
  <c r="G249" i="1"/>
  <c r="G250" i="1"/>
  <c r="G369" i="1"/>
  <c r="G242" i="1"/>
  <c r="G252" i="1"/>
  <c r="G253" i="1"/>
  <c r="G254" i="1"/>
  <c r="G255" i="1"/>
  <c r="G41" i="1"/>
  <c r="G256" i="1"/>
  <c r="G251" i="1"/>
  <c r="G42" i="1"/>
  <c r="G257" i="1"/>
  <c r="G30" i="1"/>
  <c r="G258" i="1"/>
  <c r="G259" i="1"/>
  <c r="G260" i="1"/>
  <c r="G261" i="1"/>
  <c r="G370" i="1"/>
  <c r="G12" i="1"/>
  <c r="G262" i="1"/>
  <c r="G371" i="1"/>
  <c r="G263" i="1"/>
  <c r="G264" i="1"/>
  <c r="G265" i="1"/>
  <c r="G266" i="1"/>
  <c r="G267" i="1"/>
  <c r="G372" i="1"/>
  <c r="G269" i="1"/>
  <c r="G270" i="1"/>
  <c r="G271" i="1"/>
  <c r="G272" i="1"/>
  <c r="G273" i="1"/>
  <c r="G268" i="1"/>
  <c r="G274" i="1"/>
  <c r="G373" i="1"/>
  <c r="G56" i="1"/>
  <c r="G57" i="1"/>
  <c r="G58" i="1"/>
  <c r="G59" i="1"/>
  <c r="G60" i="1"/>
  <c r="G374" i="1"/>
  <c r="G375" i="1"/>
  <c r="G54" i="1"/>
  <c r="G55" i="1"/>
  <c r="G43" i="1"/>
  <c r="G61" i="1"/>
  <c r="G44" i="1"/>
  <c r="G62" i="1"/>
  <c r="G63" i="1"/>
  <c r="G64" i="1"/>
  <c r="G45" i="1"/>
  <c r="G65" i="1"/>
  <c r="G66" i="1"/>
  <c r="G376" i="1"/>
  <c r="G67" i="1"/>
  <c r="G377" i="1"/>
  <c r="G68" i="1"/>
  <c r="G378" i="1"/>
  <c r="G379" i="1"/>
  <c r="G380" i="1"/>
  <c r="G15" i="1"/>
  <c r="G381" i="1"/>
  <c r="G382" i="1"/>
  <c r="G16" i="1"/>
  <c r="G383" i="1"/>
  <c r="G384" i="1"/>
  <c r="G385" i="1"/>
  <c r="G17" i="1"/>
  <c r="G386" i="1"/>
  <c r="G387" i="1"/>
  <c r="G388" i="1"/>
  <c r="G389" i="1"/>
  <c r="G390" i="1"/>
  <c r="G391" i="1"/>
  <c r="G392" i="1"/>
  <c r="G46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7" i="1"/>
  <c r="G429" i="1"/>
  <c r="G430" i="1"/>
  <c r="G431" i="1"/>
  <c r="G432" i="1"/>
  <c r="G433" i="1"/>
  <c r="G434" i="1"/>
  <c r="G435" i="1"/>
  <c r="G14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8" i="1"/>
  <c r="G49" i="1"/>
  <c r="G50" i="1"/>
  <c r="G462" i="1"/>
  <c r="G463" i="1"/>
  <c r="G464" i="1"/>
  <c r="G465" i="1"/>
  <c r="G466" i="1"/>
  <c r="G467" i="1"/>
  <c r="G468" i="1"/>
  <c r="G469" i="1"/>
  <c r="G51" i="1"/>
  <c r="G470" i="1"/>
  <c r="G471" i="1"/>
  <c r="G472" i="1"/>
  <c r="G473" i="1"/>
  <c r="G474" i="1"/>
  <c r="G475" i="1"/>
  <c r="G476" i="1"/>
  <c r="G477" i="1"/>
  <c r="G52" i="1"/>
  <c r="G53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E276" i="1"/>
  <c r="J276" i="1" s="1"/>
  <c r="E277" i="1"/>
  <c r="J277" i="1" s="1"/>
  <c r="E278" i="1"/>
  <c r="J278" i="1" s="1"/>
  <c r="E18" i="1"/>
  <c r="J18" i="1" s="1"/>
  <c r="E279" i="1"/>
  <c r="J279" i="1" s="1"/>
  <c r="E280" i="1"/>
  <c r="J280" i="1" s="1"/>
  <c r="E281" i="1"/>
  <c r="J281" i="1" s="1"/>
  <c r="E282" i="1"/>
  <c r="J282" i="1" s="1"/>
  <c r="E283" i="1"/>
  <c r="J283" i="1" s="1"/>
  <c r="E19" i="1"/>
  <c r="J19" i="1" s="1"/>
  <c r="E284" i="1"/>
  <c r="J284" i="1" s="1"/>
  <c r="E285" i="1"/>
  <c r="J285" i="1" s="1"/>
  <c r="E69" i="1"/>
  <c r="J69" i="1" s="1"/>
  <c r="E286" i="1"/>
  <c r="J286" i="1" s="1"/>
  <c r="E20" i="1"/>
  <c r="J20" i="1" s="1"/>
  <c r="E287" i="1"/>
  <c r="J287" i="1" s="1"/>
  <c r="E21" i="1"/>
  <c r="J21" i="1" s="1"/>
  <c r="E288" i="1"/>
  <c r="J288" i="1" s="1"/>
  <c r="E70" i="1"/>
  <c r="J70" i="1" s="1"/>
  <c r="E289" i="1"/>
  <c r="J289" i="1" s="1"/>
  <c r="E10" i="1"/>
  <c r="J10" i="1" s="1"/>
  <c r="E71" i="1"/>
  <c r="J71" i="1" s="1"/>
  <c r="E290" i="1"/>
  <c r="J290" i="1" s="1"/>
  <c r="E291" i="1"/>
  <c r="J291" i="1" s="1"/>
  <c r="E292" i="1"/>
  <c r="J292" i="1" s="1"/>
  <c r="E22" i="1"/>
  <c r="J22" i="1" s="1"/>
  <c r="E73" i="1"/>
  <c r="J73" i="1" s="1"/>
  <c r="E23" i="1"/>
  <c r="J23" i="1" s="1"/>
  <c r="E6" i="1"/>
  <c r="J6" i="1" s="1"/>
  <c r="E74" i="1"/>
  <c r="J74" i="1" s="1"/>
  <c r="E293" i="1"/>
  <c r="J293" i="1" s="1"/>
  <c r="E75" i="1"/>
  <c r="J75" i="1" s="1"/>
  <c r="E24" i="1"/>
  <c r="J24" i="1" s="1"/>
  <c r="E294" i="1"/>
  <c r="J294" i="1" s="1"/>
  <c r="E76" i="1"/>
  <c r="J76" i="1" s="1"/>
  <c r="E4" i="1"/>
  <c r="J4" i="1" s="1"/>
  <c r="E295" i="1"/>
  <c r="J295" i="1" s="1"/>
  <c r="E25" i="1"/>
  <c r="J25" i="1" s="1"/>
  <c r="E72" i="1"/>
  <c r="J72" i="1" s="1"/>
  <c r="E5" i="1"/>
  <c r="J5" i="1" s="1"/>
  <c r="E31" i="1"/>
  <c r="J31" i="1" s="1"/>
  <c r="E77" i="1"/>
  <c r="J77" i="1" s="1"/>
  <c r="E78" i="1"/>
  <c r="J78" i="1" s="1"/>
  <c r="E32" i="1"/>
  <c r="J32" i="1" s="1"/>
  <c r="E79" i="1"/>
  <c r="J79" i="1" s="1"/>
  <c r="E80" i="1"/>
  <c r="J80" i="1" s="1"/>
  <c r="E81" i="1"/>
  <c r="J81" i="1" s="1"/>
  <c r="E11" i="1"/>
  <c r="J11" i="1" s="1"/>
  <c r="E26" i="1"/>
  <c r="J26" i="1" s="1"/>
  <c r="E82" i="1"/>
  <c r="J82" i="1" s="1"/>
  <c r="E83" i="1"/>
  <c r="J83" i="1" s="1"/>
  <c r="E7" i="1"/>
  <c r="J7" i="1" s="1"/>
  <c r="E8" i="1"/>
  <c r="J8" i="1" s="1"/>
  <c r="E84" i="1"/>
  <c r="J84" i="1" s="1"/>
  <c r="E86" i="1"/>
  <c r="J86" i="1" s="1"/>
  <c r="E87" i="1"/>
  <c r="J87" i="1" s="1"/>
  <c r="E88" i="1"/>
  <c r="J88" i="1" s="1"/>
  <c r="E89" i="1"/>
  <c r="J89" i="1" s="1"/>
  <c r="E33" i="1"/>
  <c r="J33" i="1" s="1"/>
  <c r="E34" i="1"/>
  <c r="J34" i="1" s="1"/>
  <c r="E90" i="1"/>
  <c r="J90" i="1" s="1"/>
  <c r="E91" i="1"/>
  <c r="J91" i="1" s="1"/>
  <c r="E35" i="1"/>
  <c r="J35" i="1" s="1"/>
  <c r="E85" i="1"/>
  <c r="J85" i="1" s="1"/>
  <c r="E94" i="1"/>
  <c r="J94" i="1" s="1"/>
  <c r="E95" i="1"/>
  <c r="J95" i="1" s="1"/>
  <c r="E36" i="1"/>
  <c r="J36" i="1" s="1"/>
  <c r="E96" i="1"/>
  <c r="J96" i="1" s="1"/>
  <c r="E97" i="1"/>
  <c r="J97" i="1" s="1"/>
  <c r="E296" i="1"/>
  <c r="J296" i="1" s="1"/>
  <c r="E104" i="1"/>
  <c r="J104" i="1" s="1"/>
  <c r="E105" i="1"/>
  <c r="J105" i="1" s="1"/>
  <c r="E106" i="1"/>
  <c r="J106" i="1" s="1"/>
  <c r="E107" i="1"/>
  <c r="J107" i="1" s="1"/>
  <c r="E108" i="1"/>
  <c r="J108" i="1" s="1"/>
  <c r="E109" i="1"/>
  <c r="J109" i="1" s="1"/>
  <c r="E110" i="1"/>
  <c r="J110" i="1" s="1"/>
  <c r="E92" i="1"/>
  <c r="J92" i="1" s="1"/>
  <c r="E93" i="1"/>
  <c r="J93" i="1" s="1"/>
  <c r="E111" i="1"/>
  <c r="J111" i="1" s="1"/>
  <c r="E297" i="1"/>
  <c r="J297" i="1" s="1"/>
  <c r="E112" i="1"/>
  <c r="J112" i="1" s="1"/>
  <c r="E113" i="1"/>
  <c r="J113" i="1" s="1"/>
  <c r="E114" i="1"/>
  <c r="J114" i="1" s="1"/>
  <c r="E115" i="1"/>
  <c r="J115" i="1" s="1"/>
  <c r="E98" i="1"/>
  <c r="J98" i="1" s="1"/>
  <c r="E99" i="1"/>
  <c r="J99" i="1" s="1"/>
  <c r="E100" i="1"/>
  <c r="J100" i="1" s="1"/>
  <c r="E101" i="1"/>
  <c r="J101" i="1" s="1"/>
  <c r="E102" i="1"/>
  <c r="J102" i="1" s="1"/>
  <c r="E103" i="1"/>
  <c r="J103" i="1" s="1"/>
  <c r="E298" i="1"/>
  <c r="J298" i="1" s="1"/>
  <c r="E116" i="1"/>
  <c r="J116" i="1" s="1"/>
  <c r="E117" i="1"/>
  <c r="J117" i="1" s="1"/>
  <c r="E37" i="1"/>
  <c r="J37" i="1" s="1"/>
  <c r="E299" i="1"/>
  <c r="J299" i="1" s="1"/>
  <c r="E300" i="1"/>
  <c r="J300" i="1" s="1"/>
  <c r="E38" i="1"/>
  <c r="J38" i="1" s="1"/>
  <c r="E301" i="1"/>
  <c r="J301" i="1" s="1"/>
  <c r="E118" i="1"/>
  <c r="J118" i="1" s="1"/>
  <c r="E119" i="1"/>
  <c r="J119" i="1" s="1"/>
  <c r="E302" i="1"/>
  <c r="J302" i="1" s="1"/>
  <c r="E303" i="1"/>
  <c r="J303" i="1" s="1"/>
  <c r="E304" i="1"/>
  <c r="J304" i="1" s="1"/>
  <c r="E305" i="1"/>
  <c r="J305" i="1" s="1"/>
  <c r="E120" i="1"/>
  <c r="J120" i="1" s="1"/>
  <c r="E121" i="1"/>
  <c r="J121" i="1" s="1"/>
  <c r="E306" i="1"/>
  <c r="J306" i="1" s="1"/>
  <c r="E122" i="1"/>
  <c r="J122" i="1" s="1"/>
  <c r="E307" i="1"/>
  <c r="J307" i="1" s="1"/>
  <c r="E124" i="1"/>
  <c r="J124" i="1" s="1"/>
  <c r="E125" i="1"/>
  <c r="J125" i="1" s="1"/>
  <c r="E126" i="1"/>
  <c r="J126" i="1" s="1"/>
  <c r="E127" i="1"/>
  <c r="J127" i="1" s="1"/>
  <c r="E128" i="1"/>
  <c r="J128" i="1" s="1"/>
  <c r="E308" i="1"/>
  <c r="J308" i="1" s="1"/>
  <c r="E129" i="1"/>
  <c r="J129" i="1" s="1"/>
  <c r="E131" i="1"/>
  <c r="J131" i="1" s="1"/>
  <c r="E132" i="1"/>
  <c r="J132" i="1" s="1"/>
  <c r="E309" i="1"/>
  <c r="J309" i="1" s="1"/>
  <c r="E133" i="1"/>
  <c r="J133" i="1" s="1"/>
  <c r="E130" i="1"/>
  <c r="J130" i="1" s="1"/>
  <c r="E134" i="1"/>
  <c r="J134" i="1" s="1"/>
  <c r="E135" i="1"/>
  <c r="J135" i="1" s="1"/>
  <c r="E310" i="1"/>
  <c r="J310" i="1" s="1"/>
  <c r="E136" i="1"/>
  <c r="J136" i="1" s="1"/>
  <c r="E311" i="1"/>
  <c r="J311" i="1" s="1"/>
  <c r="E137" i="1"/>
  <c r="J137" i="1" s="1"/>
  <c r="E312" i="1"/>
  <c r="J312" i="1" s="1"/>
  <c r="E138" i="1"/>
  <c r="J138" i="1" s="1"/>
  <c r="E39" i="1"/>
  <c r="J39" i="1" s="1"/>
  <c r="E40" i="1"/>
  <c r="J40" i="1" s="1"/>
  <c r="E313" i="1"/>
  <c r="J313" i="1" s="1"/>
  <c r="E139" i="1"/>
  <c r="J139" i="1" s="1"/>
  <c r="E140" i="1"/>
  <c r="J140" i="1" s="1"/>
  <c r="E141" i="1"/>
  <c r="J141" i="1" s="1"/>
  <c r="E142" i="1"/>
  <c r="J142" i="1" s="1"/>
  <c r="E314" i="1"/>
  <c r="J314" i="1" s="1"/>
  <c r="E315" i="1"/>
  <c r="J315" i="1" s="1"/>
  <c r="E316" i="1"/>
  <c r="J316" i="1" s="1"/>
  <c r="E317" i="1"/>
  <c r="J317" i="1" s="1"/>
  <c r="E318" i="1"/>
  <c r="J318" i="1" s="1"/>
  <c r="E143" i="1"/>
  <c r="J143" i="1" s="1"/>
  <c r="E144" i="1"/>
  <c r="J144" i="1" s="1"/>
  <c r="E145" i="1"/>
  <c r="J145" i="1" s="1"/>
  <c r="E319" i="1"/>
  <c r="J319" i="1" s="1"/>
  <c r="E320" i="1"/>
  <c r="J320" i="1" s="1"/>
  <c r="E321" i="1"/>
  <c r="J321" i="1" s="1"/>
  <c r="E148" i="1"/>
  <c r="J148" i="1" s="1"/>
  <c r="E149" i="1"/>
  <c r="J149" i="1" s="1"/>
  <c r="E150" i="1"/>
  <c r="J150" i="1" s="1"/>
  <c r="E153" i="1"/>
  <c r="J153" i="1" s="1"/>
  <c r="E322" i="1"/>
  <c r="J322" i="1" s="1"/>
  <c r="E146" i="1"/>
  <c r="J146" i="1" s="1"/>
  <c r="E147" i="1"/>
  <c r="J147" i="1" s="1"/>
  <c r="E323" i="1"/>
  <c r="J323" i="1" s="1"/>
  <c r="E324" i="1"/>
  <c r="J324" i="1" s="1"/>
  <c r="E154" i="1"/>
  <c r="J154" i="1" s="1"/>
  <c r="E325" i="1"/>
  <c r="J325" i="1" s="1"/>
  <c r="E151" i="1"/>
  <c r="J151" i="1" s="1"/>
  <c r="E152" i="1"/>
  <c r="J152" i="1" s="1"/>
  <c r="E326" i="1"/>
  <c r="J326" i="1" s="1"/>
  <c r="E155" i="1"/>
  <c r="J155" i="1" s="1"/>
  <c r="E327" i="1"/>
  <c r="J327" i="1" s="1"/>
  <c r="E328" i="1"/>
  <c r="J328" i="1" s="1"/>
  <c r="E156" i="1"/>
  <c r="J156" i="1" s="1"/>
  <c r="E157" i="1"/>
  <c r="J157" i="1" s="1"/>
  <c r="E329" i="1"/>
  <c r="J329" i="1" s="1"/>
  <c r="E158" i="1"/>
  <c r="J158" i="1" s="1"/>
  <c r="E330" i="1"/>
  <c r="J330" i="1" s="1"/>
  <c r="E159" i="1"/>
  <c r="J159" i="1" s="1"/>
  <c r="E160" i="1"/>
  <c r="J160" i="1" s="1"/>
  <c r="E161" i="1"/>
  <c r="J161" i="1" s="1"/>
  <c r="E162" i="1"/>
  <c r="J162" i="1" s="1"/>
  <c r="E163" i="1"/>
  <c r="J163" i="1" s="1"/>
  <c r="E164" i="1"/>
  <c r="J164" i="1" s="1"/>
  <c r="E331" i="1"/>
  <c r="J331" i="1" s="1"/>
  <c r="E165" i="1"/>
  <c r="J165" i="1" s="1"/>
  <c r="E167" i="1"/>
  <c r="J167" i="1" s="1"/>
  <c r="E168" i="1"/>
  <c r="J168" i="1" s="1"/>
  <c r="E332" i="1"/>
  <c r="J332" i="1" s="1"/>
  <c r="E172" i="1"/>
  <c r="J172" i="1" s="1"/>
  <c r="E166" i="1"/>
  <c r="J166" i="1" s="1"/>
  <c r="E173" i="1"/>
  <c r="J173" i="1" s="1"/>
  <c r="E178" i="1"/>
  <c r="J178" i="1" s="1"/>
  <c r="E179" i="1"/>
  <c r="J179" i="1" s="1"/>
  <c r="E180" i="1"/>
  <c r="J180" i="1" s="1"/>
  <c r="E181" i="1"/>
  <c r="J181" i="1" s="1"/>
  <c r="E182" i="1"/>
  <c r="J182" i="1" s="1"/>
  <c r="E183" i="1"/>
  <c r="J183" i="1" s="1"/>
  <c r="E333" i="1"/>
  <c r="J333" i="1" s="1"/>
  <c r="E334" i="1"/>
  <c r="J334" i="1" s="1"/>
  <c r="E171" i="1"/>
  <c r="J171" i="1" s="1"/>
  <c r="E335" i="1"/>
  <c r="J335" i="1" s="1"/>
  <c r="E336" i="1"/>
  <c r="J336" i="1" s="1"/>
  <c r="E337" i="1"/>
  <c r="J337" i="1" s="1"/>
  <c r="E174" i="1"/>
  <c r="J174" i="1" s="1"/>
  <c r="E184" i="1"/>
  <c r="J184" i="1" s="1"/>
  <c r="E185" i="1"/>
  <c r="J185" i="1" s="1"/>
  <c r="E186" i="1"/>
  <c r="J186" i="1" s="1"/>
  <c r="E175" i="1"/>
  <c r="J175" i="1" s="1"/>
  <c r="E176" i="1"/>
  <c r="J176" i="1" s="1"/>
  <c r="E177" i="1"/>
  <c r="J177" i="1" s="1"/>
  <c r="E338" i="1"/>
  <c r="J338" i="1" s="1"/>
  <c r="E123" i="1"/>
  <c r="J123" i="1" s="1"/>
  <c r="E339" i="1"/>
  <c r="J339" i="1" s="1"/>
  <c r="E340" i="1"/>
  <c r="J340" i="1" s="1"/>
  <c r="E187" i="1"/>
  <c r="J187" i="1" s="1"/>
  <c r="E13" i="1"/>
  <c r="J13" i="1" s="1"/>
  <c r="E190" i="1"/>
  <c r="J190" i="1" s="1"/>
  <c r="E191" i="1"/>
  <c r="J191" i="1" s="1"/>
  <c r="E341" i="1"/>
  <c r="J341" i="1" s="1"/>
  <c r="E192" i="1"/>
  <c r="J192" i="1" s="1"/>
  <c r="E193" i="1"/>
  <c r="J193" i="1" s="1"/>
  <c r="E188" i="1"/>
  <c r="J188" i="1" s="1"/>
  <c r="E194" i="1"/>
  <c r="J194" i="1" s="1"/>
  <c r="E195" i="1"/>
  <c r="J195" i="1" s="1"/>
  <c r="E189" i="1"/>
  <c r="J189" i="1" s="1"/>
  <c r="E342" i="1"/>
  <c r="J342" i="1" s="1"/>
  <c r="E343" i="1"/>
  <c r="J343" i="1" s="1"/>
  <c r="E197" i="1"/>
  <c r="J197" i="1" s="1"/>
  <c r="E198" i="1"/>
  <c r="J198" i="1" s="1"/>
  <c r="E2" i="1"/>
  <c r="J2" i="1" s="1"/>
  <c r="E344" i="1"/>
  <c r="J344" i="1" s="1"/>
  <c r="E196" i="1"/>
  <c r="J196" i="1" s="1"/>
  <c r="E345" i="1"/>
  <c r="J345" i="1" s="1"/>
  <c r="E169" i="1"/>
  <c r="J169" i="1" s="1"/>
  <c r="E3" i="1"/>
  <c r="J3" i="1" s="1"/>
  <c r="E170" i="1"/>
  <c r="J170" i="1" s="1"/>
  <c r="E199" i="1"/>
  <c r="J199" i="1" s="1"/>
  <c r="E346" i="1"/>
  <c r="J346" i="1" s="1"/>
  <c r="E200" i="1"/>
  <c r="J200" i="1" s="1"/>
  <c r="E347" i="1"/>
  <c r="J347" i="1" s="1"/>
  <c r="E348" i="1"/>
  <c r="J348" i="1" s="1"/>
  <c r="E201" i="1"/>
  <c r="J201" i="1" s="1"/>
  <c r="E202" i="1"/>
  <c r="J202" i="1" s="1"/>
  <c r="E203" i="1"/>
  <c r="J203" i="1" s="1"/>
  <c r="E204" i="1"/>
  <c r="J204" i="1" s="1"/>
  <c r="E205" i="1"/>
  <c r="J205" i="1" s="1"/>
  <c r="E206" i="1"/>
  <c r="J206" i="1" s="1"/>
  <c r="E207" i="1"/>
  <c r="J207" i="1" s="1"/>
  <c r="E210" i="1"/>
  <c r="J210" i="1" s="1"/>
  <c r="E223" i="1"/>
  <c r="J223" i="1" s="1"/>
  <c r="E224" i="1"/>
  <c r="J224" i="1" s="1"/>
  <c r="E211" i="1"/>
  <c r="J211" i="1" s="1"/>
  <c r="E212" i="1"/>
  <c r="J212" i="1" s="1"/>
  <c r="E27" i="1"/>
  <c r="J27" i="1" s="1"/>
  <c r="E213" i="1"/>
  <c r="J213" i="1" s="1"/>
  <c r="E214" i="1"/>
  <c r="J214" i="1" s="1"/>
  <c r="E215" i="1"/>
  <c r="J215" i="1" s="1"/>
  <c r="E349" i="1"/>
  <c r="J349" i="1" s="1"/>
  <c r="E350" i="1"/>
  <c r="J350" i="1" s="1"/>
  <c r="E351" i="1"/>
  <c r="J351" i="1" s="1"/>
  <c r="E209" i="1"/>
  <c r="J209" i="1" s="1"/>
  <c r="E352" i="1"/>
  <c r="J352" i="1" s="1"/>
  <c r="E217" i="1"/>
  <c r="J217" i="1" s="1"/>
  <c r="E218" i="1"/>
  <c r="J218" i="1" s="1"/>
  <c r="E353" i="1"/>
  <c r="J353" i="1" s="1"/>
  <c r="E354" i="1"/>
  <c r="J354" i="1" s="1"/>
  <c r="E355" i="1"/>
  <c r="J355" i="1" s="1"/>
  <c r="E219" i="1"/>
  <c r="J219" i="1" s="1"/>
  <c r="E208" i="1"/>
  <c r="J208" i="1" s="1"/>
  <c r="E220" i="1"/>
  <c r="J220" i="1" s="1"/>
  <c r="E221" i="1"/>
  <c r="J221" i="1" s="1"/>
  <c r="E216" i="1"/>
  <c r="J216" i="1" s="1"/>
  <c r="E222" i="1"/>
  <c r="J222" i="1" s="1"/>
  <c r="E225" i="1"/>
  <c r="J225" i="1" s="1"/>
  <c r="E9" i="1"/>
  <c r="J9" i="1" s="1"/>
  <c r="E226" i="1"/>
  <c r="J226" i="1" s="1"/>
  <c r="E227" i="1"/>
  <c r="J227" i="1" s="1"/>
  <c r="E228" i="1"/>
  <c r="J228" i="1" s="1"/>
  <c r="E28" i="1"/>
  <c r="J28" i="1" s="1"/>
  <c r="E229" i="1"/>
  <c r="J229" i="1" s="1"/>
  <c r="E230" i="1"/>
  <c r="J230" i="1" s="1"/>
  <c r="E231" i="1"/>
  <c r="J231" i="1" s="1"/>
  <c r="E232" i="1"/>
  <c r="J232" i="1" s="1"/>
  <c r="E233" i="1"/>
  <c r="J233" i="1" s="1"/>
  <c r="E234" i="1"/>
  <c r="J234" i="1" s="1"/>
  <c r="E356" i="1"/>
  <c r="J356" i="1" s="1"/>
  <c r="E357" i="1"/>
  <c r="J357" i="1" s="1"/>
  <c r="E358" i="1"/>
  <c r="J358" i="1" s="1"/>
  <c r="E359" i="1"/>
  <c r="J359" i="1" s="1"/>
  <c r="E236" i="1"/>
  <c r="J236" i="1" s="1"/>
  <c r="E237" i="1"/>
  <c r="J237" i="1" s="1"/>
  <c r="E360" i="1"/>
  <c r="J360" i="1" s="1"/>
  <c r="E235" i="1"/>
  <c r="J235" i="1" s="1"/>
  <c r="E238" i="1"/>
  <c r="J238" i="1" s="1"/>
  <c r="E239" i="1"/>
  <c r="J239" i="1" s="1"/>
  <c r="E361" i="1"/>
  <c r="J361" i="1" s="1"/>
  <c r="E240" i="1"/>
  <c r="J240" i="1" s="1"/>
  <c r="E241" i="1"/>
  <c r="J241" i="1" s="1"/>
  <c r="E362" i="1"/>
  <c r="J362" i="1" s="1"/>
  <c r="E363" i="1"/>
  <c r="J363" i="1" s="1"/>
  <c r="E364" i="1"/>
  <c r="J364" i="1" s="1"/>
  <c r="E29" i="1"/>
  <c r="J29" i="1" s="1"/>
  <c r="E365" i="1"/>
  <c r="J365" i="1" s="1"/>
  <c r="E366" i="1"/>
  <c r="J366" i="1" s="1"/>
  <c r="E367" i="1"/>
  <c r="J367" i="1" s="1"/>
  <c r="E243" i="1"/>
  <c r="J243" i="1" s="1"/>
  <c r="E244" i="1"/>
  <c r="J244" i="1" s="1"/>
  <c r="E245" i="1"/>
  <c r="J245" i="1" s="1"/>
  <c r="E368" i="1"/>
  <c r="J368" i="1" s="1"/>
  <c r="E246" i="1"/>
  <c r="J246" i="1" s="1"/>
  <c r="E247" i="1"/>
  <c r="J247" i="1" s="1"/>
  <c r="E248" i="1"/>
  <c r="J248" i="1" s="1"/>
  <c r="E249" i="1"/>
  <c r="J249" i="1" s="1"/>
  <c r="E250" i="1"/>
  <c r="J250" i="1" s="1"/>
  <c r="E369" i="1"/>
  <c r="J369" i="1" s="1"/>
  <c r="E242" i="1"/>
  <c r="J242" i="1" s="1"/>
  <c r="E252" i="1"/>
  <c r="J252" i="1" s="1"/>
  <c r="E253" i="1"/>
  <c r="J253" i="1" s="1"/>
  <c r="E254" i="1"/>
  <c r="J254" i="1" s="1"/>
  <c r="E255" i="1"/>
  <c r="J255" i="1" s="1"/>
  <c r="E41" i="1"/>
  <c r="J41" i="1" s="1"/>
  <c r="E256" i="1"/>
  <c r="J256" i="1" s="1"/>
  <c r="E251" i="1"/>
  <c r="J251" i="1" s="1"/>
  <c r="E42" i="1"/>
  <c r="J42" i="1" s="1"/>
  <c r="E257" i="1"/>
  <c r="J257" i="1" s="1"/>
  <c r="E30" i="1"/>
  <c r="J30" i="1" s="1"/>
  <c r="E258" i="1"/>
  <c r="J258" i="1" s="1"/>
  <c r="E259" i="1"/>
  <c r="J259" i="1" s="1"/>
  <c r="E260" i="1"/>
  <c r="J260" i="1" s="1"/>
  <c r="E261" i="1"/>
  <c r="J261" i="1" s="1"/>
  <c r="E370" i="1"/>
  <c r="J370" i="1" s="1"/>
  <c r="E12" i="1"/>
  <c r="J12" i="1" s="1"/>
  <c r="E262" i="1"/>
  <c r="J262" i="1" s="1"/>
  <c r="E371" i="1"/>
  <c r="J371" i="1" s="1"/>
  <c r="E263" i="1"/>
  <c r="J263" i="1" s="1"/>
  <c r="E264" i="1"/>
  <c r="J264" i="1" s="1"/>
  <c r="E265" i="1"/>
  <c r="J265" i="1" s="1"/>
  <c r="E266" i="1"/>
  <c r="J266" i="1" s="1"/>
  <c r="E267" i="1"/>
  <c r="J267" i="1" s="1"/>
  <c r="E372" i="1"/>
  <c r="J372" i="1" s="1"/>
  <c r="E269" i="1"/>
  <c r="J269" i="1" s="1"/>
  <c r="E270" i="1"/>
  <c r="J270" i="1" s="1"/>
  <c r="E271" i="1"/>
  <c r="J271" i="1" s="1"/>
  <c r="E272" i="1"/>
  <c r="J272" i="1" s="1"/>
  <c r="E273" i="1"/>
  <c r="J273" i="1" s="1"/>
  <c r="E268" i="1"/>
  <c r="J268" i="1" s="1"/>
  <c r="E274" i="1"/>
  <c r="J274" i="1" s="1"/>
  <c r="E373" i="1"/>
  <c r="J373" i="1" s="1"/>
  <c r="E56" i="1"/>
  <c r="J56" i="1" s="1"/>
  <c r="E57" i="1"/>
  <c r="J57" i="1" s="1"/>
  <c r="E58" i="1"/>
  <c r="J58" i="1" s="1"/>
  <c r="E59" i="1"/>
  <c r="J59" i="1" s="1"/>
  <c r="E60" i="1"/>
  <c r="J60" i="1" s="1"/>
  <c r="E374" i="1"/>
  <c r="J374" i="1" s="1"/>
  <c r="E375" i="1"/>
  <c r="J375" i="1" s="1"/>
  <c r="E54" i="1"/>
  <c r="E55" i="1"/>
  <c r="J55" i="1" s="1"/>
  <c r="E43" i="1"/>
  <c r="J43" i="1" s="1"/>
  <c r="E61" i="1"/>
  <c r="J61" i="1" s="1"/>
  <c r="E44" i="1"/>
  <c r="J44" i="1" s="1"/>
  <c r="E62" i="1"/>
  <c r="J62" i="1" s="1"/>
  <c r="E63" i="1"/>
  <c r="J63" i="1" s="1"/>
  <c r="J64" i="1"/>
  <c r="E45" i="1"/>
  <c r="J45" i="1" s="1"/>
  <c r="E65" i="1"/>
  <c r="J65" i="1" s="1"/>
  <c r="E66" i="1"/>
  <c r="J66" i="1" s="1"/>
  <c r="E376" i="1"/>
  <c r="J376" i="1" s="1"/>
  <c r="E67" i="1"/>
  <c r="J67" i="1" s="1"/>
  <c r="E377" i="1"/>
  <c r="J377" i="1" s="1"/>
  <c r="E68" i="1"/>
  <c r="J68" i="1" s="1"/>
  <c r="E378" i="1"/>
  <c r="J378" i="1" s="1"/>
  <c r="E379" i="1"/>
  <c r="J379" i="1" s="1"/>
  <c r="E380" i="1"/>
  <c r="J380" i="1" s="1"/>
  <c r="E15" i="1"/>
  <c r="J15" i="1" s="1"/>
  <c r="E381" i="1"/>
  <c r="J381" i="1" s="1"/>
  <c r="E382" i="1"/>
  <c r="J382" i="1" s="1"/>
  <c r="E16" i="1"/>
  <c r="J16" i="1" s="1"/>
  <c r="E383" i="1"/>
  <c r="J383" i="1" s="1"/>
  <c r="E384" i="1"/>
  <c r="J384" i="1" s="1"/>
  <c r="E385" i="1"/>
  <c r="J385" i="1" s="1"/>
  <c r="E17" i="1"/>
  <c r="J17" i="1" s="1"/>
  <c r="E386" i="1"/>
  <c r="J386" i="1" s="1"/>
  <c r="E387" i="1"/>
  <c r="J387" i="1" s="1"/>
  <c r="E388" i="1"/>
  <c r="J388" i="1" s="1"/>
  <c r="E389" i="1"/>
  <c r="J389" i="1" s="1"/>
  <c r="E390" i="1"/>
  <c r="J390" i="1" s="1"/>
  <c r="E391" i="1"/>
  <c r="J391" i="1" s="1"/>
  <c r="E392" i="1"/>
  <c r="J392" i="1" s="1"/>
  <c r="E46" i="1"/>
  <c r="J46" i="1" s="1"/>
  <c r="E393" i="1"/>
  <c r="J393" i="1" s="1"/>
  <c r="E394" i="1"/>
  <c r="J394" i="1" s="1"/>
  <c r="E395" i="1"/>
  <c r="J395" i="1" s="1"/>
  <c r="E396" i="1"/>
  <c r="J396" i="1" s="1"/>
  <c r="E397" i="1"/>
  <c r="J397" i="1" s="1"/>
  <c r="E398" i="1"/>
  <c r="J398" i="1" s="1"/>
  <c r="E399" i="1"/>
  <c r="J399" i="1" s="1"/>
  <c r="E400" i="1"/>
  <c r="J400" i="1" s="1"/>
  <c r="E401" i="1"/>
  <c r="J401" i="1" s="1"/>
  <c r="E402" i="1"/>
  <c r="J402" i="1" s="1"/>
  <c r="E403" i="1"/>
  <c r="J403" i="1" s="1"/>
  <c r="E404" i="1"/>
  <c r="J404" i="1" s="1"/>
  <c r="E405" i="1"/>
  <c r="J405" i="1" s="1"/>
  <c r="E406" i="1"/>
  <c r="J406" i="1" s="1"/>
  <c r="E407" i="1"/>
  <c r="J407" i="1" s="1"/>
  <c r="E408" i="1"/>
  <c r="J408" i="1" s="1"/>
  <c r="E409" i="1"/>
  <c r="J409" i="1" s="1"/>
  <c r="E410" i="1"/>
  <c r="J410" i="1" s="1"/>
  <c r="E411" i="1"/>
  <c r="J411" i="1" s="1"/>
  <c r="E412" i="1"/>
  <c r="J412" i="1" s="1"/>
  <c r="E413" i="1"/>
  <c r="J413" i="1" s="1"/>
  <c r="E414" i="1"/>
  <c r="J414" i="1" s="1"/>
  <c r="E415" i="1"/>
  <c r="J415" i="1" s="1"/>
  <c r="E416" i="1"/>
  <c r="J416" i="1" s="1"/>
  <c r="E417" i="1"/>
  <c r="J417" i="1" s="1"/>
  <c r="E418" i="1"/>
  <c r="J418" i="1" s="1"/>
  <c r="E419" i="1"/>
  <c r="J419" i="1" s="1"/>
  <c r="E420" i="1"/>
  <c r="J420" i="1" s="1"/>
  <c r="E421" i="1"/>
  <c r="J421" i="1" s="1"/>
  <c r="E422" i="1"/>
  <c r="J422" i="1" s="1"/>
  <c r="E423" i="1"/>
  <c r="J423" i="1" s="1"/>
  <c r="E424" i="1"/>
  <c r="J424" i="1" s="1"/>
  <c r="E425" i="1"/>
  <c r="J425" i="1" s="1"/>
  <c r="E426" i="1"/>
  <c r="J426" i="1" s="1"/>
  <c r="E427" i="1"/>
  <c r="J427" i="1" s="1"/>
  <c r="E428" i="1"/>
  <c r="J428" i="1" s="1"/>
  <c r="E47" i="1"/>
  <c r="J47" i="1" s="1"/>
  <c r="E429" i="1"/>
  <c r="J429" i="1" s="1"/>
  <c r="E430" i="1"/>
  <c r="J430" i="1" s="1"/>
  <c r="E431" i="1"/>
  <c r="J431" i="1" s="1"/>
  <c r="E432" i="1"/>
  <c r="J432" i="1" s="1"/>
  <c r="E433" i="1"/>
  <c r="J433" i="1" s="1"/>
  <c r="E434" i="1"/>
  <c r="J434" i="1" s="1"/>
  <c r="E435" i="1"/>
  <c r="J435" i="1" s="1"/>
  <c r="E14" i="1"/>
  <c r="J14" i="1" s="1"/>
  <c r="E436" i="1"/>
  <c r="J436" i="1" s="1"/>
  <c r="E437" i="1"/>
  <c r="J437" i="1" s="1"/>
  <c r="E438" i="1"/>
  <c r="J438" i="1" s="1"/>
  <c r="E439" i="1"/>
  <c r="J439" i="1" s="1"/>
  <c r="E440" i="1"/>
  <c r="J440" i="1" s="1"/>
  <c r="E441" i="1"/>
  <c r="J441" i="1" s="1"/>
  <c r="E442" i="1"/>
  <c r="J442" i="1" s="1"/>
  <c r="E443" i="1"/>
  <c r="J443" i="1" s="1"/>
  <c r="E444" i="1"/>
  <c r="J444" i="1" s="1"/>
  <c r="E445" i="1"/>
  <c r="J445" i="1" s="1"/>
  <c r="E446" i="1"/>
  <c r="J446" i="1" s="1"/>
  <c r="E447" i="1"/>
  <c r="J447" i="1" s="1"/>
  <c r="E448" i="1"/>
  <c r="J448" i="1" s="1"/>
  <c r="E449" i="1"/>
  <c r="J449" i="1" s="1"/>
  <c r="E450" i="1"/>
  <c r="J450" i="1" s="1"/>
  <c r="E451" i="1"/>
  <c r="J451" i="1" s="1"/>
  <c r="E452" i="1"/>
  <c r="J452" i="1" s="1"/>
  <c r="E453" i="1"/>
  <c r="J453" i="1" s="1"/>
  <c r="E454" i="1"/>
  <c r="J454" i="1" s="1"/>
  <c r="E455" i="1"/>
  <c r="J455" i="1" s="1"/>
  <c r="E456" i="1"/>
  <c r="J456" i="1" s="1"/>
  <c r="E457" i="1"/>
  <c r="J457" i="1" s="1"/>
  <c r="E458" i="1"/>
  <c r="J458" i="1" s="1"/>
  <c r="E459" i="1"/>
  <c r="J459" i="1" s="1"/>
  <c r="E460" i="1"/>
  <c r="J460" i="1" s="1"/>
  <c r="E461" i="1"/>
  <c r="J461" i="1" s="1"/>
  <c r="E48" i="1"/>
  <c r="J48" i="1" s="1"/>
  <c r="E49" i="1"/>
  <c r="J49" i="1" s="1"/>
  <c r="E50" i="1"/>
  <c r="J50" i="1" s="1"/>
  <c r="E462" i="1"/>
  <c r="J462" i="1" s="1"/>
  <c r="E463" i="1"/>
  <c r="J463" i="1" s="1"/>
  <c r="E464" i="1"/>
  <c r="J464" i="1" s="1"/>
  <c r="E465" i="1"/>
  <c r="J465" i="1" s="1"/>
  <c r="E466" i="1"/>
  <c r="J466" i="1" s="1"/>
  <c r="E467" i="1"/>
  <c r="J467" i="1" s="1"/>
  <c r="E468" i="1"/>
  <c r="J468" i="1" s="1"/>
  <c r="E469" i="1"/>
  <c r="J469" i="1" s="1"/>
  <c r="E51" i="1"/>
  <c r="J51" i="1" s="1"/>
  <c r="E470" i="1"/>
  <c r="J470" i="1" s="1"/>
  <c r="E471" i="1"/>
  <c r="J471" i="1" s="1"/>
  <c r="E472" i="1"/>
  <c r="J472" i="1" s="1"/>
  <c r="E473" i="1"/>
  <c r="J473" i="1" s="1"/>
  <c r="E474" i="1"/>
  <c r="J474" i="1" s="1"/>
  <c r="E475" i="1"/>
  <c r="J475" i="1" s="1"/>
  <c r="E476" i="1"/>
  <c r="J476" i="1" s="1"/>
  <c r="E477" i="1"/>
  <c r="J477" i="1" s="1"/>
  <c r="E52" i="1"/>
  <c r="J52" i="1" s="1"/>
  <c r="E53" i="1"/>
  <c r="J53" i="1" s="1"/>
  <c r="E478" i="1"/>
  <c r="J478" i="1" s="1"/>
  <c r="E479" i="1"/>
  <c r="J479" i="1" s="1"/>
  <c r="E480" i="1"/>
  <c r="J480" i="1" s="1"/>
  <c r="E481" i="1"/>
  <c r="J481" i="1" s="1"/>
  <c r="E482" i="1"/>
  <c r="J482" i="1" s="1"/>
  <c r="E483" i="1"/>
  <c r="J483" i="1" s="1"/>
  <c r="E484" i="1"/>
  <c r="J484" i="1" s="1"/>
  <c r="E485" i="1"/>
  <c r="J485" i="1" s="1"/>
  <c r="E486" i="1"/>
  <c r="J486" i="1" s="1"/>
  <c r="E487" i="1"/>
  <c r="J487" i="1" s="1"/>
  <c r="E488" i="1"/>
  <c r="J488" i="1" s="1"/>
  <c r="E489" i="1"/>
  <c r="J489" i="1" s="1"/>
  <c r="E490" i="1"/>
  <c r="J490" i="1" s="1"/>
  <c r="E491" i="1"/>
  <c r="J491" i="1" s="1"/>
  <c r="E492" i="1"/>
  <c r="J492" i="1" s="1"/>
  <c r="E493" i="1"/>
  <c r="J493" i="1" s="1"/>
  <c r="E494" i="1"/>
  <c r="J494" i="1" s="1"/>
  <c r="E495" i="1"/>
  <c r="J495" i="1" s="1"/>
  <c r="C276" i="1"/>
  <c r="C277" i="1"/>
  <c r="C278" i="1"/>
  <c r="C18" i="1"/>
  <c r="C279" i="1"/>
  <c r="C280" i="1"/>
  <c r="C281" i="1"/>
  <c r="C282" i="1"/>
  <c r="C283" i="1"/>
  <c r="C19" i="1"/>
  <c r="C284" i="1"/>
  <c r="C285" i="1"/>
  <c r="C69" i="1"/>
  <c r="C286" i="1"/>
  <c r="C20" i="1"/>
  <c r="C287" i="1"/>
  <c r="C21" i="1"/>
  <c r="C288" i="1"/>
  <c r="C70" i="1"/>
  <c r="C289" i="1"/>
  <c r="C10" i="1"/>
  <c r="C71" i="1"/>
  <c r="C290" i="1"/>
  <c r="C291" i="1"/>
  <c r="C292" i="1"/>
  <c r="C22" i="1"/>
  <c r="C73" i="1"/>
  <c r="C23" i="1"/>
  <c r="C6" i="1"/>
  <c r="C74" i="1"/>
  <c r="C293" i="1"/>
  <c r="C75" i="1"/>
  <c r="C24" i="1"/>
  <c r="C294" i="1"/>
  <c r="C76" i="1"/>
  <c r="C4" i="1"/>
  <c r="C295" i="1"/>
  <c r="C25" i="1"/>
  <c r="C72" i="1"/>
  <c r="C5" i="1"/>
  <c r="C31" i="1"/>
  <c r="C77" i="1"/>
  <c r="C78" i="1"/>
  <c r="C32" i="1"/>
  <c r="C79" i="1"/>
  <c r="C80" i="1"/>
  <c r="C81" i="1"/>
  <c r="C11" i="1"/>
  <c r="C26" i="1"/>
  <c r="C82" i="1"/>
  <c r="C83" i="1"/>
  <c r="C7" i="1"/>
  <c r="C8" i="1"/>
  <c r="C84" i="1"/>
  <c r="C86" i="1"/>
  <c r="C87" i="1"/>
  <c r="C88" i="1"/>
  <c r="C89" i="1"/>
  <c r="C33" i="1"/>
  <c r="C34" i="1"/>
  <c r="C90" i="1"/>
  <c r="C91" i="1"/>
  <c r="C35" i="1"/>
  <c r="C85" i="1"/>
  <c r="C94" i="1"/>
  <c r="C95" i="1"/>
  <c r="C36" i="1"/>
  <c r="C96" i="1"/>
  <c r="C97" i="1"/>
  <c r="C296" i="1"/>
  <c r="C104" i="1"/>
  <c r="C105" i="1"/>
  <c r="C106" i="1"/>
  <c r="C107" i="1"/>
  <c r="C108" i="1"/>
  <c r="C109" i="1"/>
  <c r="C110" i="1"/>
  <c r="C92" i="1"/>
  <c r="C93" i="1"/>
  <c r="C111" i="1"/>
  <c r="C297" i="1"/>
  <c r="C112" i="1"/>
  <c r="C113" i="1"/>
  <c r="C114" i="1"/>
  <c r="C115" i="1"/>
  <c r="C98" i="1"/>
  <c r="C99" i="1"/>
  <c r="C100" i="1"/>
  <c r="C101" i="1"/>
  <c r="C102" i="1"/>
  <c r="C103" i="1"/>
  <c r="C298" i="1"/>
  <c r="C116" i="1"/>
  <c r="C117" i="1"/>
  <c r="C37" i="1"/>
  <c r="C299" i="1"/>
  <c r="C300" i="1"/>
  <c r="C38" i="1"/>
  <c r="C301" i="1"/>
  <c r="C118" i="1"/>
  <c r="C119" i="1"/>
  <c r="C302" i="1"/>
  <c r="C303" i="1"/>
  <c r="C304" i="1"/>
  <c r="C305" i="1"/>
  <c r="C120" i="1"/>
  <c r="C121" i="1"/>
  <c r="C306" i="1"/>
  <c r="C122" i="1"/>
  <c r="C307" i="1"/>
  <c r="C124" i="1"/>
  <c r="C125" i="1"/>
  <c r="C126" i="1"/>
  <c r="C127" i="1"/>
  <c r="C128" i="1"/>
  <c r="C308" i="1"/>
  <c r="C129" i="1"/>
  <c r="C131" i="1"/>
  <c r="C132" i="1"/>
  <c r="C309" i="1"/>
  <c r="C133" i="1"/>
  <c r="C130" i="1"/>
  <c r="C134" i="1"/>
  <c r="C135" i="1"/>
  <c r="C310" i="1"/>
  <c r="C136" i="1"/>
  <c r="C311" i="1"/>
  <c r="C137" i="1"/>
  <c r="C312" i="1"/>
  <c r="C138" i="1"/>
  <c r="C39" i="1"/>
  <c r="C40" i="1"/>
  <c r="C313" i="1"/>
  <c r="C139" i="1"/>
  <c r="C140" i="1"/>
  <c r="C141" i="1"/>
  <c r="C142" i="1"/>
  <c r="C314" i="1"/>
  <c r="C315" i="1"/>
  <c r="C316" i="1"/>
  <c r="C317" i="1"/>
  <c r="C318" i="1"/>
  <c r="C143" i="1"/>
  <c r="C144" i="1"/>
  <c r="C145" i="1"/>
  <c r="C319" i="1"/>
  <c r="C320" i="1"/>
  <c r="C321" i="1"/>
  <c r="C148" i="1"/>
  <c r="C149" i="1"/>
  <c r="C150" i="1"/>
  <c r="C153" i="1"/>
  <c r="C322" i="1"/>
  <c r="C146" i="1"/>
  <c r="C147" i="1"/>
  <c r="C323" i="1"/>
  <c r="C324" i="1"/>
  <c r="C154" i="1"/>
  <c r="C325" i="1"/>
  <c r="C151" i="1"/>
  <c r="C152" i="1"/>
  <c r="C326" i="1"/>
  <c r="C155" i="1"/>
  <c r="C327" i="1"/>
  <c r="C328" i="1"/>
  <c r="C156" i="1"/>
  <c r="C157" i="1"/>
  <c r="C329" i="1"/>
  <c r="C158" i="1"/>
  <c r="C330" i="1"/>
  <c r="C159" i="1"/>
  <c r="C160" i="1"/>
  <c r="C161" i="1"/>
  <c r="C162" i="1"/>
  <c r="C163" i="1"/>
  <c r="C164" i="1"/>
  <c r="C331" i="1"/>
  <c r="C165" i="1"/>
  <c r="C167" i="1"/>
  <c r="C168" i="1"/>
  <c r="C332" i="1"/>
  <c r="C172" i="1"/>
  <c r="C166" i="1"/>
  <c r="C173" i="1"/>
  <c r="C178" i="1"/>
  <c r="C179" i="1"/>
  <c r="C180" i="1"/>
  <c r="C181" i="1"/>
  <c r="C182" i="1"/>
  <c r="C183" i="1"/>
  <c r="C333" i="1"/>
  <c r="C334" i="1"/>
  <c r="C171" i="1"/>
  <c r="C335" i="1"/>
  <c r="C336" i="1"/>
  <c r="C337" i="1"/>
  <c r="C174" i="1"/>
  <c r="C184" i="1"/>
  <c r="C185" i="1"/>
  <c r="C186" i="1"/>
  <c r="C175" i="1"/>
  <c r="C176" i="1"/>
  <c r="C177" i="1"/>
  <c r="C338" i="1"/>
  <c r="C123" i="1"/>
  <c r="C339" i="1"/>
  <c r="C340" i="1"/>
  <c r="C187" i="1"/>
  <c r="C13" i="1"/>
  <c r="C190" i="1"/>
  <c r="C191" i="1"/>
  <c r="C341" i="1"/>
  <c r="C192" i="1"/>
  <c r="C193" i="1"/>
  <c r="C188" i="1"/>
  <c r="C194" i="1"/>
  <c r="C195" i="1"/>
  <c r="C189" i="1"/>
  <c r="C342" i="1"/>
  <c r="C343" i="1"/>
  <c r="C197" i="1"/>
  <c r="C198" i="1"/>
  <c r="C2" i="1"/>
  <c r="C344" i="1"/>
  <c r="C196" i="1"/>
  <c r="C345" i="1"/>
  <c r="C169" i="1"/>
  <c r="C3" i="1"/>
  <c r="C170" i="1"/>
  <c r="C199" i="1"/>
  <c r="C346" i="1"/>
  <c r="C200" i="1"/>
  <c r="C347" i="1"/>
  <c r="C348" i="1"/>
  <c r="C201" i="1"/>
  <c r="C202" i="1"/>
  <c r="C203" i="1"/>
  <c r="C204" i="1"/>
  <c r="C205" i="1"/>
  <c r="C206" i="1"/>
  <c r="C207" i="1"/>
  <c r="C210" i="1"/>
  <c r="C223" i="1"/>
  <c r="C224" i="1"/>
  <c r="C211" i="1"/>
  <c r="C212" i="1"/>
  <c r="C27" i="1"/>
  <c r="C213" i="1"/>
  <c r="C214" i="1"/>
  <c r="C215" i="1"/>
  <c r="C349" i="1"/>
  <c r="C350" i="1"/>
  <c r="C351" i="1"/>
  <c r="C209" i="1"/>
  <c r="C352" i="1"/>
  <c r="C217" i="1"/>
  <c r="C218" i="1"/>
  <c r="C353" i="1"/>
  <c r="C354" i="1"/>
  <c r="C355" i="1"/>
  <c r="C219" i="1"/>
  <c r="C208" i="1"/>
  <c r="C220" i="1"/>
  <c r="C221" i="1"/>
  <c r="C216" i="1"/>
  <c r="C222" i="1"/>
  <c r="C225" i="1"/>
  <c r="C9" i="1"/>
  <c r="C226" i="1"/>
  <c r="C227" i="1"/>
  <c r="C228" i="1"/>
  <c r="C28" i="1"/>
  <c r="C229" i="1"/>
  <c r="C230" i="1"/>
  <c r="C231" i="1"/>
  <c r="C232" i="1"/>
  <c r="C233" i="1"/>
  <c r="C234" i="1"/>
  <c r="C356" i="1"/>
  <c r="C357" i="1"/>
  <c r="C358" i="1"/>
  <c r="C359" i="1"/>
  <c r="C236" i="1"/>
  <c r="C237" i="1"/>
  <c r="C360" i="1"/>
  <c r="C235" i="1"/>
  <c r="C238" i="1"/>
  <c r="C239" i="1"/>
  <c r="C361" i="1"/>
  <c r="C240" i="1"/>
  <c r="C241" i="1"/>
  <c r="C362" i="1"/>
  <c r="C363" i="1"/>
  <c r="C364" i="1"/>
  <c r="C29" i="1"/>
  <c r="C365" i="1"/>
  <c r="C366" i="1"/>
  <c r="C367" i="1"/>
  <c r="C243" i="1"/>
  <c r="C244" i="1"/>
  <c r="C245" i="1"/>
  <c r="C368" i="1"/>
  <c r="C246" i="1"/>
  <c r="C247" i="1"/>
  <c r="C248" i="1"/>
  <c r="C249" i="1"/>
  <c r="C250" i="1"/>
  <c r="C369" i="1"/>
  <c r="C242" i="1"/>
  <c r="C252" i="1"/>
  <c r="C253" i="1"/>
  <c r="C254" i="1"/>
  <c r="C255" i="1"/>
  <c r="C41" i="1"/>
  <c r="C256" i="1"/>
  <c r="C251" i="1"/>
  <c r="C42" i="1"/>
  <c r="C257" i="1"/>
  <c r="C30" i="1"/>
  <c r="C258" i="1"/>
  <c r="C259" i="1"/>
  <c r="C260" i="1"/>
  <c r="C261" i="1"/>
  <c r="C370" i="1"/>
  <c r="C12" i="1"/>
  <c r="C262" i="1"/>
  <c r="C371" i="1"/>
  <c r="C263" i="1"/>
  <c r="C264" i="1"/>
  <c r="C265" i="1"/>
  <c r="C266" i="1"/>
  <c r="C267" i="1"/>
  <c r="C372" i="1"/>
  <c r="C269" i="1"/>
  <c r="C270" i="1"/>
  <c r="C271" i="1"/>
  <c r="C272" i="1"/>
  <c r="C273" i="1"/>
  <c r="C268" i="1"/>
  <c r="C274" i="1"/>
  <c r="C373" i="1"/>
  <c r="C56" i="1"/>
  <c r="C57" i="1"/>
  <c r="C58" i="1"/>
  <c r="C59" i="1"/>
  <c r="C60" i="1"/>
  <c r="C374" i="1"/>
  <c r="C375" i="1"/>
  <c r="C54" i="1"/>
  <c r="C55" i="1"/>
  <c r="C43" i="1"/>
  <c r="C61" i="1"/>
  <c r="C44" i="1"/>
  <c r="C62" i="1"/>
  <c r="C63" i="1"/>
  <c r="C64" i="1"/>
  <c r="C45" i="1"/>
  <c r="C65" i="1"/>
  <c r="C66" i="1"/>
  <c r="C376" i="1"/>
  <c r="C67" i="1"/>
  <c r="C377" i="1"/>
  <c r="C68" i="1"/>
  <c r="C378" i="1"/>
  <c r="C379" i="1"/>
  <c r="C380" i="1"/>
  <c r="C15" i="1"/>
  <c r="C381" i="1"/>
  <c r="C382" i="1"/>
  <c r="C16" i="1"/>
  <c r="C383" i="1"/>
  <c r="C384" i="1"/>
  <c r="C385" i="1"/>
  <c r="C17" i="1"/>
  <c r="C386" i="1"/>
  <c r="C387" i="1"/>
  <c r="C388" i="1"/>
  <c r="C389" i="1"/>
  <c r="C390" i="1"/>
  <c r="C391" i="1"/>
  <c r="C392" i="1"/>
  <c r="C46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7" i="1"/>
  <c r="C429" i="1"/>
  <c r="C430" i="1"/>
  <c r="C431" i="1"/>
  <c r="C432" i="1"/>
  <c r="C433" i="1"/>
  <c r="C434" i="1"/>
  <c r="C435" i="1"/>
  <c r="C14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8" i="1"/>
  <c r="C49" i="1"/>
  <c r="C50" i="1"/>
  <c r="C462" i="1"/>
  <c r="C463" i="1"/>
  <c r="C464" i="1"/>
  <c r="C465" i="1"/>
  <c r="C466" i="1"/>
  <c r="C467" i="1"/>
  <c r="C468" i="1"/>
  <c r="C469" i="1"/>
  <c r="C51" i="1"/>
  <c r="C470" i="1"/>
  <c r="C471" i="1"/>
  <c r="C472" i="1"/>
  <c r="C473" i="1"/>
  <c r="C474" i="1"/>
  <c r="C475" i="1"/>
  <c r="C476" i="1"/>
  <c r="C477" i="1"/>
  <c r="C52" i="1"/>
  <c r="C53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275" i="1"/>
  <c r="E275" i="1"/>
  <c r="J275" i="1" s="1"/>
  <c r="G275" i="1"/>
  <c r="F18" i="6" l="1"/>
  <c r="G2" i="6"/>
  <c r="J54" i="1"/>
  <c r="B26" i="3"/>
  <c r="B37" i="3"/>
  <c r="B2" i="4"/>
  <c r="B71" i="4"/>
  <c r="B33" i="4"/>
  <c r="B25" i="4"/>
  <c r="B17" i="4"/>
  <c r="B9" i="4"/>
  <c r="B5" i="3"/>
  <c r="B5" i="6" s="1"/>
  <c r="B45" i="3"/>
  <c r="B41" i="4"/>
  <c r="B44" i="3"/>
  <c r="B48" i="4"/>
  <c r="B23" i="3"/>
  <c r="B57" i="4"/>
  <c r="B10" i="3"/>
  <c r="B10" i="6" s="1"/>
  <c r="B64" i="4"/>
  <c r="B16" i="4"/>
  <c r="B56" i="3"/>
  <c r="B30" i="3"/>
  <c r="B39" i="4"/>
  <c r="B31" i="4"/>
  <c r="B23" i="4"/>
  <c r="B15" i="4"/>
  <c r="B7" i="4"/>
  <c r="B57" i="3"/>
  <c r="B65" i="4"/>
  <c r="B7" i="3"/>
  <c r="B7" i="6" s="1"/>
  <c r="B20" i="3"/>
  <c r="B32" i="4"/>
  <c r="B66" i="3"/>
  <c r="B43" i="3"/>
  <c r="B47" i="4"/>
  <c r="B71" i="3"/>
  <c r="B18" i="3"/>
  <c r="B11" i="3"/>
  <c r="B11" i="6" s="1"/>
  <c r="B55" i="3"/>
  <c r="B8" i="3"/>
  <c r="B8" i="6" s="1"/>
  <c r="B3" i="3"/>
  <c r="B3" i="6" s="1"/>
  <c r="B42" i="3"/>
  <c r="B35" i="3"/>
  <c r="B29" i="3"/>
  <c r="B70" i="4"/>
  <c r="B62" i="4"/>
  <c r="B54" i="4"/>
  <c r="B46" i="4"/>
  <c r="B38" i="4"/>
  <c r="B30" i="4"/>
  <c r="B22" i="4"/>
  <c r="B14" i="4"/>
  <c r="B6" i="4"/>
  <c r="B68" i="3"/>
  <c r="B73" i="4"/>
  <c r="B67" i="3"/>
  <c r="B21" i="3"/>
  <c r="B40" i="4"/>
  <c r="B72" i="3"/>
  <c r="B13" i="3"/>
  <c r="B13" i="6" s="1"/>
  <c r="B55" i="4"/>
  <c r="B70" i="3"/>
  <c r="B65" i="3"/>
  <c r="B24" i="3"/>
  <c r="B54" i="3"/>
  <c r="B16" i="3"/>
  <c r="B16" i="6" s="1"/>
  <c r="B22" i="3"/>
  <c r="B41" i="3"/>
  <c r="B34" i="3"/>
  <c r="B28" i="3"/>
  <c r="B69" i="4"/>
  <c r="B61" i="4"/>
  <c r="B53" i="4"/>
  <c r="B45" i="4"/>
  <c r="B37" i="4"/>
  <c r="B29" i="4"/>
  <c r="B21" i="4"/>
  <c r="B13" i="4"/>
  <c r="B5" i="4"/>
  <c r="B14" i="3"/>
  <c r="B14" i="6" s="1"/>
  <c r="B49" i="4"/>
  <c r="B52" i="3"/>
  <c r="B72" i="4"/>
  <c r="B24" i="4"/>
  <c r="B61" i="3"/>
  <c r="B36" i="3"/>
  <c r="B63" i="4"/>
  <c r="B12" i="3"/>
  <c r="B12" i="6" s="1"/>
  <c r="B25" i="3"/>
  <c r="B60" i="3"/>
  <c r="B9" i="3"/>
  <c r="B9" i="6" s="1"/>
  <c r="B50" i="3"/>
  <c r="B48" i="3"/>
  <c r="B40" i="3"/>
  <c r="B33" i="3"/>
  <c r="B2" i="3"/>
  <c r="B2" i="6" s="1"/>
  <c r="B68" i="4"/>
  <c r="B60" i="4"/>
  <c r="B52" i="4"/>
  <c r="B44" i="4"/>
  <c r="B36" i="4"/>
  <c r="B28" i="4"/>
  <c r="B20" i="4"/>
  <c r="B12" i="4"/>
  <c r="B4" i="4"/>
  <c r="B62" i="3"/>
  <c r="B31" i="3"/>
  <c r="B73" i="3"/>
  <c r="B6" i="3"/>
  <c r="B6" i="6" s="1"/>
  <c r="B56" i="4"/>
  <c r="B8" i="4"/>
  <c r="B51" i="3"/>
  <c r="B17" i="3"/>
  <c r="B17" i="6" s="1"/>
  <c r="B64" i="3"/>
  <c r="B59" i="3"/>
  <c r="B4" i="3"/>
  <c r="B4" i="6" s="1"/>
  <c r="B15" i="3"/>
  <c r="B15" i="6" s="1"/>
  <c r="B47" i="3"/>
  <c r="B39" i="3"/>
  <c r="B32" i="3"/>
  <c r="B27" i="3"/>
  <c r="B67" i="4"/>
  <c r="B59" i="4"/>
  <c r="B51" i="4"/>
  <c r="B43" i="4"/>
  <c r="B35" i="4"/>
  <c r="B27" i="4"/>
  <c r="B19" i="4"/>
  <c r="B11" i="4"/>
  <c r="B3" i="4"/>
  <c r="B69" i="3"/>
  <c r="B63" i="3"/>
  <c r="B58" i="3"/>
  <c r="B53" i="3"/>
  <c r="B49" i="3"/>
  <c r="B46" i="3"/>
  <c r="B38" i="3"/>
  <c r="B19" i="3"/>
  <c r="B66" i="4"/>
  <c r="B58" i="4"/>
  <c r="B50" i="4"/>
  <c r="B42" i="4"/>
  <c r="B34" i="4"/>
  <c r="B26" i="4"/>
  <c r="B18" i="4"/>
  <c r="B10" i="4"/>
  <c r="B4" i="2"/>
  <c r="B2" i="2"/>
  <c r="B66" i="2"/>
  <c r="B43" i="2"/>
  <c r="B72" i="2"/>
  <c r="B5" i="2"/>
  <c r="B62" i="2"/>
  <c r="B3" i="2"/>
  <c r="B57" i="2"/>
  <c r="B60" i="2"/>
  <c r="B45" i="2"/>
  <c r="B9" i="2"/>
  <c r="B38" i="2"/>
  <c r="B37" i="2"/>
  <c r="B33" i="2"/>
  <c r="B44" i="2"/>
  <c r="B15" i="2"/>
  <c r="B32" i="2"/>
  <c r="B67" i="2"/>
  <c r="B49" i="2"/>
  <c r="B12" i="2"/>
  <c r="B70" i="2"/>
  <c r="B50" i="2"/>
  <c r="B29" i="2"/>
  <c r="B56" i="2"/>
  <c r="B10" i="2"/>
  <c r="B35" i="2"/>
  <c r="B47" i="2"/>
  <c r="B13" i="2"/>
  <c r="B20" i="2"/>
  <c r="B14" i="2"/>
  <c r="B55" i="2"/>
  <c r="B23" i="2"/>
  <c r="B52" i="2"/>
  <c r="B31" i="2"/>
  <c r="B65" i="2"/>
  <c r="B28" i="2"/>
  <c r="B11" i="2"/>
  <c r="B30" i="2"/>
  <c r="B26" i="2"/>
  <c r="B64" i="2"/>
  <c r="B8" i="2"/>
  <c r="B48" i="2"/>
  <c r="B17" i="2"/>
  <c r="B25" i="2"/>
  <c r="B63" i="2"/>
  <c r="B59" i="2"/>
  <c r="B58" i="2"/>
  <c r="B69" i="2"/>
  <c r="B6" i="2"/>
  <c r="B22" i="2"/>
  <c r="B18" i="2"/>
  <c r="B19" i="2"/>
  <c r="B46" i="2"/>
  <c r="B16" i="2"/>
  <c r="B7" i="2"/>
  <c r="B27" i="2"/>
  <c r="B73" i="2"/>
  <c r="B24" i="2"/>
  <c r="B68" i="2"/>
  <c r="B39" i="2"/>
  <c r="B54" i="2"/>
  <c r="B34" i="2"/>
  <c r="B41" i="2"/>
  <c r="B71" i="2"/>
  <c r="B61" i="2"/>
  <c r="B51" i="2"/>
  <c r="B42" i="2"/>
  <c r="B40" i="2"/>
  <c r="B36" i="2"/>
  <c r="B21" i="2"/>
  <c r="B53" i="2"/>
  <c r="B18" i="6" l="1"/>
  <c r="C46" i="4"/>
  <c r="C55" i="3"/>
  <c r="C18" i="2"/>
  <c r="C49" i="4"/>
  <c r="C57" i="3"/>
  <c r="C49" i="2"/>
  <c r="C9" i="4"/>
  <c r="C31" i="3"/>
  <c r="C9" i="2"/>
  <c r="C72" i="4"/>
  <c r="C73" i="3"/>
  <c r="C43" i="2"/>
  <c r="C17" i="4"/>
  <c r="C37" i="3"/>
  <c r="C17" i="2"/>
  <c r="C31" i="4"/>
  <c r="C13" i="3"/>
  <c r="C31" i="2"/>
  <c r="C47" i="4"/>
  <c r="C56" i="3"/>
  <c r="C54" i="2"/>
  <c r="C54" i="4"/>
  <c r="C11" i="3"/>
  <c r="C47" i="2"/>
  <c r="C13" i="4"/>
  <c r="C34" i="3"/>
  <c r="C35" i="2"/>
  <c r="C71" i="4"/>
  <c r="C72" i="3"/>
  <c r="C73" i="2"/>
  <c r="C29" i="4"/>
  <c r="C22" i="3"/>
  <c r="C6" i="2"/>
  <c r="C41" i="4"/>
  <c r="C23" i="3"/>
  <c r="C8" i="2"/>
  <c r="C52" i="4"/>
  <c r="C60" i="3"/>
  <c r="C52" i="2"/>
  <c r="C38" i="4"/>
  <c r="C8" i="3"/>
  <c r="C10" i="2"/>
  <c r="C32" i="4"/>
  <c r="C6" i="3"/>
  <c r="C32" i="2"/>
  <c r="C68" i="4"/>
  <c r="C12" i="3"/>
  <c r="C60" i="2"/>
  <c r="C73" i="4"/>
  <c r="C5" i="3"/>
  <c r="C2" i="2"/>
  <c r="C42" i="4"/>
  <c r="C53" i="3"/>
  <c r="C42" i="2"/>
  <c r="C25" i="4"/>
  <c r="C45" i="3"/>
  <c r="C51" i="2"/>
  <c r="C20" i="4"/>
  <c r="C40" i="3"/>
  <c r="C48" i="2"/>
  <c r="C66" i="4"/>
  <c r="C69" i="3"/>
  <c r="C66" i="2"/>
  <c r="C61" i="4"/>
  <c r="C65" i="3"/>
  <c r="C61" i="2"/>
  <c r="C63" i="4"/>
  <c r="C66" i="3"/>
  <c r="C71" i="2"/>
  <c r="C27" i="4"/>
  <c r="C47" i="3"/>
  <c r="C27" i="2"/>
  <c r="C33" i="4"/>
  <c r="C14" i="3"/>
  <c r="C69" i="2"/>
  <c r="C5" i="4"/>
  <c r="C28" i="3"/>
  <c r="C64" i="2"/>
  <c r="C23" i="4"/>
  <c r="C43" i="3"/>
  <c r="C23" i="2"/>
  <c r="C56" i="4"/>
  <c r="C7" i="3"/>
  <c r="C56" i="2"/>
  <c r="C15" i="4"/>
  <c r="C36" i="3"/>
  <c r="C15" i="2"/>
  <c r="C57" i="4"/>
  <c r="C62" i="3"/>
  <c r="C57" i="2"/>
  <c r="C8" i="4"/>
  <c r="C20" i="3"/>
  <c r="C4" i="2"/>
  <c r="C11" i="4"/>
  <c r="C32" i="3"/>
  <c r="C36" i="2"/>
  <c r="C65" i="4"/>
  <c r="C68" i="3"/>
  <c r="C65" i="2"/>
  <c r="C22" i="4"/>
  <c r="C42" i="3"/>
  <c r="C22" i="2"/>
  <c r="C45" i="4"/>
  <c r="C54" i="3"/>
  <c r="C45" i="2"/>
  <c r="C35" i="4"/>
  <c r="C15" i="3"/>
  <c r="C41" i="2"/>
  <c r="C7" i="4"/>
  <c r="C30" i="3"/>
  <c r="C7" i="2"/>
  <c r="C58" i="4"/>
  <c r="C63" i="3"/>
  <c r="C58" i="2"/>
  <c r="C26" i="4"/>
  <c r="C46" i="3"/>
  <c r="C26" i="2"/>
  <c r="C51" i="4"/>
  <c r="C59" i="3"/>
  <c r="C55" i="2"/>
  <c r="C44" i="4"/>
  <c r="C9" i="3"/>
  <c r="C29" i="2"/>
  <c r="C36" i="4"/>
  <c r="C50" i="3"/>
  <c r="C44" i="2"/>
  <c r="C10" i="4"/>
  <c r="C19" i="3"/>
  <c r="C3" i="2"/>
  <c r="C28" i="4"/>
  <c r="C48" i="3"/>
  <c r="C68" i="2"/>
  <c r="C24" i="4"/>
  <c r="C44" i="3"/>
  <c r="C24" i="2"/>
  <c r="C67" i="4"/>
  <c r="C17" i="3"/>
  <c r="C67" i="2"/>
  <c r="C2" i="4"/>
  <c r="C26" i="3"/>
  <c r="C53" i="2"/>
  <c r="C48" i="4"/>
  <c r="C10" i="3"/>
  <c r="C21" i="2"/>
  <c r="C34" i="4"/>
  <c r="C49" i="3"/>
  <c r="C34" i="2"/>
  <c r="C64" i="4"/>
  <c r="C67" i="3"/>
  <c r="C16" i="2"/>
  <c r="C59" i="4"/>
  <c r="C64" i="3"/>
  <c r="C59" i="2"/>
  <c r="C30" i="4"/>
  <c r="C3" i="3"/>
  <c r="C30" i="2"/>
  <c r="C14" i="4"/>
  <c r="C35" i="3"/>
  <c r="C14" i="2"/>
  <c r="C50" i="4"/>
  <c r="C58" i="3"/>
  <c r="C50" i="2"/>
  <c r="C43" i="4"/>
  <c r="C4" i="3"/>
  <c r="C33" i="2"/>
  <c r="C70" i="4"/>
  <c r="C71" i="3"/>
  <c r="C62" i="2"/>
  <c r="C18" i="4"/>
  <c r="C38" i="3"/>
  <c r="C63" i="2"/>
  <c r="C53" i="4"/>
  <c r="C24" i="3"/>
  <c r="C11" i="2"/>
  <c r="C55" i="4"/>
  <c r="C61" i="3"/>
  <c r="C20" i="2"/>
  <c r="C37" i="4"/>
  <c r="C16" i="3"/>
  <c r="C70" i="2"/>
  <c r="C21" i="4"/>
  <c r="C41" i="3"/>
  <c r="C37" i="2"/>
  <c r="C60" i="4"/>
  <c r="C25" i="3"/>
  <c r="C5" i="2"/>
  <c r="C3" i="4"/>
  <c r="C27" i="3"/>
  <c r="C46" i="2"/>
  <c r="C40" i="4"/>
  <c r="C52" i="3"/>
  <c r="C40" i="2"/>
  <c r="C39" i="4"/>
  <c r="C51" i="3"/>
  <c r="C39" i="2"/>
  <c r="C19" i="4"/>
  <c r="C39" i="3"/>
  <c r="C19" i="2"/>
  <c r="C6" i="4"/>
  <c r="C29" i="3"/>
  <c r="C25" i="2"/>
  <c r="C4" i="4"/>
  <c r="C2" i="3"/>
  <c r="C28" i="2"/>
  <c r="C16" i="4"/>
  <c r="C21" i="3"/>
  <c r="C13" i="2"/>
  <c r="C12" i="4"/>
  <c r="C33" i="3"/>
  <c r="C12" i="2"/>
  <c r="C62" i="4"/>
  <c r="C18" i="3"/>
  <c r="C38" i="2"/>
  <c r="C69" i="4"/>
  <c r="C70" i="3"/>
  <c r="C72" i="2"/>
  <c r="D2" i="6" l="1"/>
  <c r="D3" i="6" l="1"/>
  <c r="E2" i="6"/>
  <c r="D4" i="6" l="1"/>
  <c r="D5" i="6" s="1"/>
  <c r="E5" i="6" s="1"/>
  <c r="E3" i="6"/>
  <c r="D6" i="6" l="1"/>
  <c r="E4" i="6"/>
  <c r="D7" i="6" l="1"/>
  <c r="D8" i="6" s="1"/>
  <c r="E8" i="6" s="1"/>
  <c r="E6" i="6"/>
  <c r="D9" i="6" l="1"/>
  <c r="E7" i="6"/>
  <c r="D10" i="6" l="1"/>
  <c r="E9" i="6"/>
  <c r="D11" i="6" l="1"/>
  <c r="E10" i="6"/>
  <c r="D12" i="6" l="1"/>
  <c r="E11" i="6"/>
  <c r="D13" i="6" l="1"/>
  <c r="E12" i="6"/>
  <c r="D14" i="6" l="1"/>
  <c r="E13" i="6"/>
  <c r="D15" i="6" l="1"/>
  <c r="E14" i="6"/>
  <c r="D16" i="6" l="1"/>
  <c r="E15" i="6"/>
  <c r="D17" i="6" l="1"/>
  <c r="E16" i="6"/>
  <c r="E17" i="6" l="1"/>
  <c r="E18" i="6" l="1"/>
  <c r="K2" i="6" s="1"/>
</calcChain>
</file>

<file path=xl/sharedStrings.xml><?xml version="1.0" encoding="utf-8"?>
<sst xmlns="http://schemas.openxmlformats.org/spreadsheetml/2006/main" count="2439" uniqueCount="605">
  <si>
    <t>USA</t>
  </si>
  <si>
    <t>PO04920</t>
  </si>
  <si>
    <t>HOLLANDE</t>
  </si>
  <si>
    <t>2009547 (SD25) MAT PROMO</t>
  </si>
  <si>
    <t>SINGAPOUR</t>
  </si>
  <si>
    <t>10313</t>
  </si>
  <si>
    <t>CANADA NATIONAL IMPORTER</t>
  </si>
  <si>
    <t>3105167</t>
  </si>
  <si>
    <t>ANGLETERRE</t>
  </si>
  <si>
    <t>2505</t>
  </si>
  <si>
    <t>2009574 (SD26)</t>
  </si>
  <si>
    <t>PAYS BALTES</t>
  </si>
  <si>
    <t>03/2018</t>
  </si>
  <si>
    <t>03/2018 MAT PROMO</t>
  </si>
  <si>
    <t>2501</t>
  </si>
  <si>
    <t>SUEDE</t>
  </si>
  <si>
    <t>512</t>
  </si>
  <si>
    <t>SUISSE</t>
  </si>
  <si>
    <t>05/2018 - PO FUE 1807-0021</t>
  </si>
  <si>
    <t>AFRIQUE DU SUD</t>
  </si>
  <si>
    <t>ORDER C53</t>
  </si>
  <si>
    <t>HEAVEN HILL</t>
  </si>
  <si>
    <t>TD910439</t>
  </si>
  <si>
    <t>06/2018 - PO FUE 1809-0002</t>
  </si>
  <si>
    <t>TD910433</t>
  </si>
  <si>
    <t>2502</t>
  </si>
  <si>
    <t>2009603(SD27)</t>
  </si>
  <si>
    <t>ALLEMAGNE</t>
  </si>
  <si>
    <t>210000021</t>
  </si>
  <si>
    <t>52078RI / E26117</t>
  </si>
  <si>
    <t>210000021 MAT PROMO</t>
  </si>
  <si>
    <t>2009603(SD27) MAT PROMO</t>
  </si>
  <si>
    <t>AUSTRALIE EVANS</t>
  </si>
  <si>
    <t>605931</t>
  </si>
  <si>
    <t>ARGENTINE</t>
  </si>
  <si>
    <t>02/2018</t>
  </si>
  <si>
    <t>SLOVENIE</t>
  </si>
  <si>
    <t>ST-DAL-2018-03</t>
  </si>
  <si>
    <t>210000022</t>
  </si>
  <si>
    <t>ST-DAL-2018-03 MAT PROMO</t>
  </si>
  <si>
    <t>AUSTRALIE SCOTT</t>
  </si>
  <si>
    <t>SV310718 A</t>
  </si>
  <si>
    <t>SV310718 B</t>
  </si>
  <si>
    <t>FINLANDE</t>
  </si>
  <si>
    <t>6445916</t>
  </si>
  <si>
    <t>6445940</t>
  </si>
  <si>
    <t>MAT PROMO 6445916</t>
  </si>
  <si>
    <t>PORTUGAL</t>
  </si>
  <si>
    <t>15</t>
  </si>
  <si>
    <t>MEXIQUE</t>
  </si>
  <si>
    <t>180</t>
  </si>
  <si>
    <t>MAROC</t>
  </si>
  <si>
    <t>04/2018</t>
  </si>
  <si>
    <t>513</t>
  </si>
  <si>
    <t>CANADA SATAU</t>
  </si>
  <si>
    <t>049800</t>
  </si>
  <si>
    <t>BRESIL EXPAND</t>
  </si>
  <si>
    <t>18/025</t>
  </si>
  <si>
    <t>514</t>
  </si>
  <si>
    <t>ESPAGNE FRUTA PAC</t>
  </si>
  <si>
    <t>18/00272</t>
  </si>
  <si>
    <t>INDE</t>
  </si>
  <si>
    <t>WFPL/IPD/SD/18-19/02</t>
  </si>
  <si>
    <t>18-00272 MAT PROMO</t>
  </si>
  <si>
    <t>16</t>
  </si>
  <si>
    <t>2506</t>
  </si>
  <si>
    <t>3105176</t>
  </si>
  <si>
    <t>POS000591 / E26093</t>
  </si>
  <si>
    <t>BELGIQUE</t>
  </si>
  <si>
    <t>105120-2018-08-30</t>
  </si>
  <si>
    <t>18/00280</t>
  </si>
  <si>
    <t>AUSTRALIE GROCERY</t>
  </si>
  <si>
    <t>31136</t>
  </si>
  <si>
    <t>2504</t>
  </si>
  <si>
    <t>2504 SALAD</t>
  </si>
  <si>
    <t>AUSTRALIE HAMILTON</t>
  </si>
  <si>
    <t>4249</t>
  </si>
  <si>
    <t>4250</t>
  </si>
  <si>
    <t>SV210818 A</t>
  </si>
  <si>
    <t>SV210818 B</t>
  </si>
  <si>
    <t>IRLANDE</t>
  </si>
  <si>
    <t>21000503</t>
  </si>
  <si>
    <t>MALAISIE</t>
  </si>
  <si>
    <t>1000147</t>
  </si>
  <si>
    <t>CANADA TREE OF LIFE</t>
  </si>
  <si>
    <t>242708</t>
  </si>
  <si>
    <t>515</t>
  </si>
  <si>
    <t>515 MAT PROMO</t>
  </si>
  <si>
    <t>52078RI / E26119</t>
  </si>
  <si>
    <t>PANAMA</t>
  </si>
  <si>
    <t>MAT PROMO DHL</t>
  </si>
  <si>
    <t>POLOGNE</t>
  </si>
  <si>
    <t>5-2018</t>
  </si>
  <si>
    <t>5-2018 MAT PROMO</t>
  </si>
  <si>
    <t>180814 / E26045</t>
  </si>
  <si>
    <t>2507</t>
  </si>
  <si>
    <t>HONG KONG</t>
  </si>
  <si>
    <t>13036511</t>
  </si>
  <si>
    <t>THAILANDE</t>
  </si>
  <si>
    <t>7120667798</t>
  </si>
  <si>
    <t>ISLANDE</t>
  </si>
  <si>
    <t>IP1012631</t>
  </si>
  <si>
    <t>DANEMARK</t>
  </si>
  <si>
    <t>20180906</t>
  </si>
  <si>
    <t>2509</t>
  </si>
  <si>
    <t>6451408</t>
  </si>
  <si>
    <t>1000148</t>
  </si>
  <si>
    <t>1000148 BIS</t>
  </si>
  <si>
    <t>CHINE</t>
  </si>
  <si>
    <t>18KFS08079</t>
  </si>
  <si>
    <t>ISRAEL</t>
  </si>
  <si>
    <t>271162 A</t>
  </si>
  <si>
    <t>271162 B</t>
  </si>
  <si>
    <t>271162 C</t>
  </si>
  <si>
    <t>271162 D</t>
  </si>
  <si>
    <t>2508</t>
  </si>
  <si>
    <t>2508 SALAD</t>
  </si>
  <si>
    <t>04/2018 MAT PROMO</t>
  </si>
  <si>
    <t>CHYPRE</t>
  </si>
  <si>
    <t>4500478115</t>
  </si>
  <si>
    <t>10350 B</t>
  </si>
  <si>
    <t>10350 C</t>
  </si>
  <si>
    <t>KOWEIT</t>
  </si>
  <si>
    <t>2018/2526 A</t>
  </si>
  <si>
    <t>2018/2526 B</t>
  </si>
  <si>
    <t>JAPON ITOCHU</t>
  </si>
  <si>
    <t>EY18-08 A</t>
  </si>
  <si>
    <t>EY18/08 B</t>
  </si>
  <si>
    <t>EY18-08 C</t>
  </si>
  <si>
    <t>EY18-08 D</t>
  </si>
  <si>
    <t>EY18-08 E</t>
  </si>
  <si>
    <t>EY18-08 F</t>
  </si>
  <si>
    <t>2018/2526 A MAT PROMO</t>
  </si>
  <si>
    <t>SV110918 A</t>
  </si>
  <si>
    <t>SV110918 B</t>
  </si>
  <si>
    <t>REPUBLIQUE TCHEQUE</t>
  </si>
  <si>
    <t>6-2018</t>
  </si>
  <si>
    <t>6-2018 MAT PROMO</t>
  </si>
  <si>
    <t>4251</t>
  </si>
  <si>
    <t>TD1102950</t>
  </si>
  <si>
    <t>TD1102941</t>
  </si>
  <si>
    <t>2510</t>
  </si>
  <si>
    <t>1000149</t>
  </si>
  <si>
    <t>516</t>
  </si>
  <si>
    <t>MAT PROMO</t>
  </si>
  <si>
    <t>17</t>
  </si>
  <si>
    <t>ITALIE</t>
  </si>
  <si>
    <t>2018-1OF-0000737</t>
  </si>
  <si>
    <t>2511</t>
  </si>
  <si>
    <t>2511 SALAD</t>
  </si>
  <si>
    <t>6451409</t>
  </si>
  <si>
    <t>COLOMBIE</t>
  </si>
  <si>
    <t>OCTUBRE 2018</t>
  </si>
  <si>
    <t xml:space="preserve">EGYPTE </t>
  </si>
  <si>
    <t>27-18 H</t>
  </si>
  <si>
    <t>31255</t>
  </si>
  <si>
    <t>10350 A</t>
  </si>
  <si>
    <t>10350 D</t>
  </si>
  <si>
    <t>271163 A</t>
  </si>
  <si>
    <t>271163 B</t>
  </si>
  <si>
    <t>05/2018</t>
  </si>
  <si>
    <t>2009671 (SD28)</t>
  </si>
  <si>
    <t>32418</t>
  </si>
  <si>
    <t>2009674 (SD29)</t>
  </si>
  <si>
    <t>CI 9000</t>
  </si>
  <si>
    <t>2512</t>
  </si>
  <si>
    <t>ARABIE SAOUDITE</t>
  </si>
  <si>
    <t>17/09/2018 A</t>
  </si>
  <si>
    <t>17/09/2018 B</t>
  </si>
  <si>
    <t>6451696</t>
  </si>
  <si>
    <t>NOUVELLE ZELANDE</t>
  </si>
  <si>
    <t>118</t>
  </si>
  <si>
    <t>NORVEGE</t>
  </si>
  <si>
    <t>68107</t>
  </si>
  <si>
    <t>118 BIS</t>
  </si>
  <si>
    <t>68385 MAT PROMO</t>
  </si>
  <si>
    <t>118 SAMPLES</t>
  </si>
  <si>
    <t>68107 MAT PROMO</t>
  </si>
  <si>
    <t>07/2018 (PO-FUE1809-025°</t>
  </si>
  <si>
    <t>3 October 2018 / E26252</t>
  </si>
  <si>
    <t>CHILI</t>
  </si>
  <si>
    <t>STD-59-18</t>
  </si>
  <si>
    <t>2513</t>
  </si>
  <si>
    <t>18/00306</t>
  </si>
  <si>
    <t>18/00306 MAT PROMO</t>
  </si>
  <si>
    <t>TD1102942</t>
  </si>
  <si>
    <t>2018037 / E26311</t>
  </si>
  <si>
    <t>18</t>
  </si>
  <si>
    <t>19</t>
  </si>
  <si>
    <t>TD1102943</t>
  </si>
  <si>
    <t>TAIWAN</t>
  </si>
  <si>
    <t>SD201809</t>
  </si>
  <si>
    <t>EY18-09 A</t>
  </si>
  <si>
    <t>EY18-09 B</t>
  </si>
  <si>
    <t>POS000642 / E26246</t>
  </si>
  <si>
    <t>20181009</t>
  </si>
  <si>
    <t>20181009 MAT PROMO</t>
  </si>
  <si>
    <t>COREE DU SUD</t>
  </si>
  <si>
    <t>2018-11</t>
  </si>
  <si>
    <t>SV041018 A</t>
  </si>
  <si>
    <t>SV041018 B</t>
  </si>
  <si>
    <t>TURQUIE</t>
  </si>
  <si>
    <t>18-0002</t>
  </si>
  <si>
    <t>2018-12</t>
  </si>
  <si>
    <t>06-2018</t>
  </si>
  <si>
    <t>06-2018 MAT PROMO</t>
  </si>
  <si>
    <t>517</t>
  </si>
  <si>
    <t>518</t>
  </si>
  <si>
    <t>2514</t>
  </si>
  <si>
    <t>20</t>
  </si>
  <si>
    <t>2018/2524 A</t>
  </si>
  <si>
    <t>2018/2524 B</t>
  </si>
  <si>
    <t xml:space="preserve">2009710 (SD31) </t>
  </si>
  <si>
    <t>2515</t>
  </si>
  <si>
    <t>18/027</t>
  </si>
  <si>
    <t>CI7178</t>
  </si>
  <si>
    <t>3105217</t>
  </si>
  <si>
    <t>3105226</t>
  </si>
  <si>
    <t>GRECE</t>
  </si>
  <si>
    <t>99/2018</t>
  </si>
  <si>
    <t>COSTA RICA</t>
  </si>
  <si>
    <t>BC380735/CL585-2018</t>
  </si>
  <si>
    <t xml:space="preserve">AUTRICHE </t>
  </si>
  <si>
    <t>301800164</t>
  </si>
  <si>
    <t>HONGRIE</t>
  </si>
  <si>
    <t>SDFF/0006/18</t>
  </si>
  <si>
    <t>RUSSIE</t>
  </si>
  <si>
    <t>225</t>
  </si>
  <si>
    <t>UKRAINE</t>
  </si>
  <si>
    <t>2516</t>
  </si>
  <si>
    <t>18/00317</t>
  </si>
  <si>
    <t>18/00317 MAT PROMO</t>
  </si>
  <si>
    <t>SDFF/0006/18 MAT PROMO</t>
  </si>
  <si>
    <t>2018-13</t>
  </si>
  <si>
    <t>2018-14</t>
  </si>
  <si>
    <t>6456440</t>
  </si>
  <si>
    <t>1000193</t>
  </si>
  <si>
    <t>6456439</t>
  </si>
  <si>
    <t>181 B</t>
  </si>
  <si>
    <t>226</t>
  </si>
  <si>
    <t>PO05082</t>
  </si>
  <si>
    <t>ROUMANIE</t>
  </si>
  <si>
    <t>05/2018 MAT PROMO</t>
  </si>
  <si>
    <t>10382</t>
  </si>
  <si>
    <t>2009675 (SD30)CH</t>
  </si>
  <si>
    <t>21000578 (BRM027)</t>
  </si>
  <si>
    <t>21000578 MAT PROMO</t>
  </si>
  <si>
    <t xml:space="preserve">181 A </t>
  </si>
  <si>
    <t>519</t>
  </si>
  <si>
    <t>69160</t>
  </si>
  <si>
    <t>7-2018</t>
  </si>
  <si>
    <t>2521</t>
  </si>
  <si>
    <t>04945</t>
  </si>
  <si>
    <t>04946</t>
  </si>
  <si>
    <t>04947</t>
  </si>
  <si>
    <t>04948</t>
  </si>
  <si>
    <t>04949</t>
  </si>
  <si>
    <t>04950</t>
  </si>
  <si>
    <t>2009675 (SD30)CH MAT PROMO</t>
  </si>
  <si>
    <t>32730</t>
  </si>
  <si>
    <t>CROATIE</t>
  </si>
  <si>
    <t>5</t>
  </si>
  <si>
    <t>2517</t>
  </si>
  <si>
    <t xml:space="preserve">227 </t>
  </si>
  <si>
    <t>227 MAT PROMO</t>
  </si>
  <si>
    <t>1000194</t>
  </si>
  <si>
    <t>QATAR</t>
  </si>
  <si>
    <t>STD002-18</t>
  </si>
  <si>
    <t>08/10/2018 A</t>
  </si>
  <si>
    <t>08/2018/PO-FUE1810-0031</t>
  </si>
  <si>
    <t>2009726/MINI</t>
  </si>
  <si>
    <t>181 C</t>
  </si>
  <si>
    <t>181 D</t>
  </si>
  <si>
    <t>TEA 05/2018</t>
  </si>
  <si>
    <t>08/10/2018 B</t>
  </si>
  <si>
    <t>182 A</t>
  </si>
  <si>
    <t>182 B</t>
  </si>
  <si>
    <t>2009764(SD33)</t>
  </si>
  <si>
    <t>IP1012979</t>
  </si>
  <si>
    <t>2518</t>
  </si>
  <si>
    <t>13036944</t>
  </si>
  <si>
    <t>EMIRATS ARABES UNIS</t>
  </si>
  <si>
    <t>2018/9032</t>
  </si>
  <si>
    <t>210000026</t>
  </si>
  <si>
    <t>2018/9032 BIS</t>
  </si>
  <si>
    <t>1000195</t>
  </si>
  <si>
    <t>520</t>
  </si>
  <si>
    <t>4253</t>
  </si>
  <si>
    <t>05109</t>
  </si>
  <si>
    <t>05110</t>
  </si>
  <si>
    <t>05111</t>
  </si>
  <si>
    <t>05112</t>
  </si>
  <si>
    <t>271202 A</t>
  </si>
  <si>
    <t>271202 B</t>
  </si>
  <si>
    <t>271202 C</t>
  </si>
  <si>
    <t>PEROU</t>
  </si>
  <si>
    <t>180910</t>
  </si>
  <si>
    <t>2520</t>
  </si>
  <si>
    <t>2522</t>
  </si>
  <si>
    <t>04951</t>
  </si>
  <si>
    <t>04952</t>
  </si>
  <si>
    <t>04953</t>
  </si>
  <si>
    <t>04954</t>
  </si>
  <si>
    <t>04955</t>
  </si>
  <si>
    <t>05114</t>
  </si>
  <si>
    <t>AUSTRALIE PACCHINI</t>
  </si>
  <si>
    <t>SD0910</t>
  </si>
  <si>
    <t>AUSTRALIE GLOBAL</t>
  </si>
  <si>
    <t>36262</t>
  </si>
  <si>
    <t>2519</t>
  </si>
  <si>
    <t>2009781(SD34)</t>
  </si>
  <si>
    <t>SRI LANKA</t>
  </si>
  <si>
    <t>15/11/18</t>
  </si>
  <si>
    <t>SERBIE</t>
  </si>
  <si>
    <t>2009722(SD32)/CH</t>
  </si>
  <si>
    <t>29/10/2018 A</t>
  </si>
  <si>
    <t>29/10/2018 B</t>
  </si>
  <si>
    <t>29/10/2018 C</t>
  </si>
  <si>
    <t>18KFS11118</t>
  </si>
  <si>
    <t>2523</t>
  </si>
  <si>
    <t>02/2018 28 GR.</t>
  </si>
  <si>
    <t>02/20108 BIS SAMPLES</t>
  </si>
  <si>
    <t>100/2018</t>
  </si>
  <si>
    <t>SDC-11-2018/10412</t>
  </si>
  <si>
    <t>EY18-10 B</t>
  </si>
  <si>
    <t>AUSTRALIE BSM SOLUTION</t>
  </si>
  <si>
    <t>STD89</t>
  </si>
  <si>
    <t>EY18-10 A</t>
  </si>
  <si>
    <t>EY18-10 C</t>
  </si>
  <si>
    <t>3105273</t>
  </si>
  <si>
    <t>05105</t>
  </si>
  <si>
    <t>05106</t>
  </si>
  <si>
    <t>2018-15</t>
  </si>
  <si>
    <t>SDFF/0007/18</t>
  </si>
  <si>
    <t>000004</t>
  </si>
  <si>
    <t>000005</t>
  </si>
  <si>
    <t>000006</t>
  </si>
  <si>
    <t>521</t>
  </si>
  <si>
    <t>13036944 BIS AIR</t>
  </si>
  <si>
    <t>20181107</t>
  </si>
  <si>
    <t>522 A</t>
  </si>
  <si>
    <t>18/00335</t>
  </si>
  <si>
    <t>05107</t>
  </si>
  <si>
    <t>522 B</t>
  </si>
  <si>
    <t>2524</t>
  </si>
  <si>
    <t>210000028</t>
  </si>
  <si>
    <t>3105259</t>
  </si>
  <si>
    <t>923537</t>
  </si>
  <si>
    <t>5773</t>
  </si>
  <si>
    <t>PO-FUE 1811-0022 (09-2018)</t>
  </si>
  <si>
    <t>06/2018</t>
  </si>
  <si>
    <t>07/2018</t>
  </si>
  <si>
    <t>POS000749 / E26466</t>
  </si>
  <si>
    <t>RM 04943</t>
  </si>
  <si>
    <t>TD1214890</t>
  </si>
  <si>
    <t>2526</t>
  </si>
  <si>
    <t>TD1214891</t>
  </si>
  <si>
    <t>04956</t>
  </si>
  <si>
    <t>1000239</t>
  </si>
  <si>
    <t>1000240</t>
  </si>
  <si>
    <t>000001</t>
  </si>
  <si>
    <t>EY18-11 A</t>
  </si>
  <si>
    <t>EY18-11 C</t>
  </si>
  <si>
    <t>2525</t>
  </si>
  <si>
    <t>245134</t>
  </si>
  <si>
    <t>33657</t>
  </si>
  <si>
    <t>4500497690</t>
  </si>
  <si>
    <t>EY18-11 B</t>
  </si>
  <si>
    <t>10441 A</t>
  </si>
  <si>
    <t>10441 B</t>
  </si>
  <si>
    <t>1000241</t>
  </si>
  <si>
    <t>SD201810</t>
  </si>
  <si>
    <t>6466113</t>
  </si>
  <si>
    <t>05113</t>
  </si>
  <si>
    <t>4600002240/E26397</t>
  </si>
  <si>
    <t>20000208</t>
  </si>
  <si>
    <t>PEDIDO MARITIMO DICIEMBRE 2018</t>
  </si>
  <si>
    <t>22/11/2018 A</t>
  </si>
  <si>
    <t>22/11/2018 B</t>
  </si>
  <si>
    <t>22/11/2018 C</t>
  </si>
  <si>
    <t>REPUBLIQUE DOMINICAINE</t>
  </si>
  <si>
    <t>20/11/18</t>
  </si>
  <si>
    <t>183</t>
  </si>
  <si>
    <t>184</t>
  </si>
  <si>
    <t>2009883 (SD36)</t>
  </si>
  <si>
    <t>2018/2524 C</t>
  </si>
  <si>
    <t>2018/2524 D</t>
  </si>
  <si>
    <t>2018/2524 E</t>
  </si>
  <si>
    <t>STD-60-18</t>
  </si>
  <si>
    <t>18/00363</t>
  </si>
  <si>
    <t>2527</t>
  </si>
  <si>
    <t>SV291118 A</t>
  </si>
  <si>
    <t>SV291118 B</t>
  </si>
  <si>
    <t>7120679972</t>
  </si>
  <si>
    <t>119</t>
  </si>
  <si>
    <t>4256</t>
  </si>
  <si>
    <t>523</t>
  </si>
  <si>
    <t>4257</t>
  </si>
  <si>
    <t>523 MAT PROMO</t>
  </si>
  <si>
    <t>05108</t>
  </si>
  <si>
    <t>WFPL/IPD/SD/18-19/03</t>
  </si>
  <si>
    <t>000038</t>
  </si>
  <si>
    <t>000039</t>
  </si>
  <si>
    <t>000048</t>
  </si>
  <si>
    <t>000039 MAT PROMO</t>
  </si>
  <si>
    <t>2528</t>
  </si>
  <si>
    <t>000040</t>
  </si>
  <si>
    <t>000041</t>
  </si>
  <si>
    <t>2533</t>
  </si>
  <si>
    <t>34521</t>
  </si>
  <si>
    <t>SDFF/008/18</t>
  </si>
  <si>
    <t>000046</t>
  </si>
  <si>
    <t>000047</t>
  </si>
  <si>
    <t>PARAGUAY</t>
  </si>
  <si>
    <t>2018-DICIEMBRE</t>
  </si>
  <si>
    <t>524</t>
  </si>
  <si>
    <t>34712</t>
  </si>
  <si>
    <t>11-19 H</t>
  </si>
  <si>
    <t>21000659 (BRM028)</t>
  </si>
  <si>
    <t>605944</t>
  </si>
  <si>
    <t>210000029</t>
  </si>
  <si>
    <t>BIELORUSSIE</t>
  </si>
  <si>
    <t>2529</t>
  </si>
  <si>
    <t>IP1013247</t>
  </si>
  <si>
    <t>69880</t>
  </si>
  <si>
    <t>000042</t>
  </si>
  <si>
    <t>2534</t>
  </si>
  <si>
    <t>2009907 (SD37)</t>
  </si>
  <si>
    <t>8-2018</t>
  </si>
  <si>
    <t>2018-DICIEMBRE MAT PROMO</t>
  </si>
  <si>
    <t>69880  MAT PROMO</t>
  </si>
  <si>
    <t>20181126</t>
  </si>
  <si>
    <t>271255</t>
  </si>
  <si>
    <t>3105260</t>
  </si>
  <si>
    <t>MONGOLIE</t>
  </si>
  <si>
    <t>2018.10.15</t>
  </si>
  <si>
    <t>3105292</t>
  </si>
  <si>
    <t>STD003-18</t>
  </si>
  <si>
    <t>4500505057</t>
  </si>
  <si>
    <t>36132</t>
  </si>
  <si>
    <t>228</t>
  </si>
  <si>
    <t>229</t>
  </si>
  <si>
    <t>TD1277394</t>
  </si>
  <si>
    <t>TD1277395</t>
  </si>
  <si>
    <t>22/11/2018 D</t>
  </si>
  <si>
    <t>22/12/2018 E</t>
  </si>
  <si>
    <t>2009865 (SD35) CH</t>
  </si>
  <si>
    <t>2530</t>
  </si>
  <si>
    <t>2531</t>
  </si>
  <si>
    <t>2532</t>
  </si>
  <si>
    <t>2532 SALAD</t>
  </si>
  <si>
    <t>185</t>
  </si>
  <si>
    <t>186</t>
  </si>
  <si>
    <t>000002</t>
  </si>
  <si>
    <t>TD1291053</t>
  </si>
  <si>
    <t>TD1291062</t>
  </si>
  <si>
    <t>18/029</t>
  </si>
  <si>
    <t>000043</t>
  </si>
  <si>
    <t>000044</t>
  </si>
  <si>
    <t>000045</t>
  </si>
  <si>
    <t>000049</t>
  </si>
  <si>
    <t>000052</t>
  </si>
  <si>
    <t>000053</t>
  </si>
  <si>
    <t>000054</t>
  </si>
  <si>
    <t>000050</t>
  </si>
  <si>
    <t>230</t>
  </si>
  <si>
    <t>200000729</t>
  </si>
  <si>
    <t>19/001</t>
  </si>
  <si>
    <t>19/002</t>
  </si>
  <si>
    <t>3105337</t>
  </si>
  <si>
    <t>605945</t>
  </si>
  <si>
    <t>605946</t>
  </si>
  <si>
    <t>10464</t>
  </si>
  <si>
    <t>2009802 (SD02) CH</t>
  </si>
  <si>
    <t>20000822</t>
  </si>
  <si>
    <t>2018/9321</t>
  </si>
  <si>
    <t>2018/9322</t>
  </si>
  <si>
    <t>05/2019</t>
  </si>
  <si>
    <t>01/2019</t>
  </si>
  <si>
    <t>050352</t>
  </si>
  <si>
    <t>181215</t>
  </si>
  <si>
    <t>ST.DAL-2019-01</t>
  </si>
  <si>
    <t>210000030</t>
  </si>
  <si>
    <t>271230 A</t>
  </si>
  <si>
    <t>271230 B</t>
  </si>
  <si>
    <t>217230 C</t>
  </si>
  <si>
    <t>271230 D</t>
  </si>
  <si>
    <t>271230 E</t>
  </si>
  <si>
    <t>271230 F</t>
  </si>
  <si>
    <t>271230 G</t>
  </si>
  <si>
    <t>271230 H</t>
  </si>
  <si>
    <t>271230 I</t>
  </si>
  <si>
    <t>271230 J</t>
  </si>
  <si>
    <t>271230 K</t>
  </si>
  <si>
    <t>271230 L</t>
  </si>
  <si>
    <t>3105359</t>
  </si>
  <si>
    <t>05/2019 MAT PROMO</t>
  </si>
  <si>
    <t>2018-9321 BIS</t>
  </si>
  <si>
    <t>4258</t>
  </si>
  <si>
    <t>SD201812</t>
  </si>
  <si>
    <t>18KFS12135</t>
  </si>
  <si>
    <t>525</t>
  </si>
  <si>
    <t>EY18-12 A</t>
  </si>
  <si>
    <t>EY18-12 B</t>
  </si>
  <si>
    <t>EY18-12 C</t>
  </si>
  <si>
    <t>LIBAN</t>
  </si>
  <si>
    <t>SD012019</t>
  </si>
  <si>
    <t>BC380914/CL608-2018</t>
  </si>
  <si>
    <t>526</t>
  </si>
  <si>
    <t>18/00380</t>
  </si>
  <si>
    <t>4259</t>
  </si>
  <si>
    <t>6/2018</t>
  </si>
  <si>
    <t>18/00381</t>
  </si>
  <si>
    <t>000056</t>
  </si>
  <si>
    <t>2018/2865 A</t>
  </si>
  <si>
    <t>2018/2865 B</t>
  </si>
  <si>
    <t>2018/2865 C</t>
  </si>
  <si>
    <t>2018/2865 D</t>
  </si>
  <si>
    <t>2018/2866 A</t>
  </si>
  <si>
    <t>2018/2866 B</t>
  </si>
  <si>
    <t>SDFF/0001/19</t>
  </si>
  <si>
    <t>527</t>
  </si>
  <si>
    <t>POS000799 / E26515</t>
  </si>
  <si>
    <t>18.00380 MAT PROMO</t>
  </si>
  <si>
    <t>3105382</t>
  </si>
  <si>
    <t>1/2019</t>
  </si>
  <si>
    <t>2019-01</t>
  </si>
  <si>
    <t>2019-1OF-0000009</t>
  </si>
  <si>
    <t>2535</t>
  </si>
  <si>
    <t>2536</t>
  </si>
  <si>
    <t>6473577</t>
  </si>
  <si>
    <t>20001209</t>
  </si>
  <si>
    <t>2019-02</t>
  </si>
  <si>
    <t>2019-03</t>
  </si>
  <si>
    <t>2019-.04</t>
  </si>
  <si>
    <t>120</t>
  </si>
  <si>
    <t>6475518</t>
  </si>
  <si>
    <t>6475518 MAT PROMO</t>
  </si>
  <si>
    <t>300071</t>
  </si>
  <si>
    <t>21000734 (BRM029)</t>
  </si>
  <si>
    <t>210000032</t>
  </si>
  <si>
    <t>210000033</t>
  </si>
  <si>
    <t xml:space="preserve">2010008 (SD04)/CH/ </t>
  </si>
  <si>
    <t>TD1683182</t>
  </si>
  <si>
    <t>TD 1683183</t>
  </si>
  <si>
    <t>TD1683174</t>
  </si>
  <si>
    <t>TD 1683184</t>
  </si>
  <si>
    <t>TD 1683175</t>
  </si>
  <si>
    <t>TD 1684099</t>
  </si>
  <si>
    <t>PAYS</t>
  </si>
  <si>
    <t>DATE DE POSITIONNEMENT</t>
  </si>
  <si>
    <t>DATE DE PREVISION</t>
  </si>
  <si>
    <t>DATE DE DEPART</t>
  </si>
  <si>
    <t>DATE DE FACTURE</t>
  </si>
  <si>
    <t>N° DE CMD CLIENT</t>
  </si>
  <si>
    <t>ECART DPOSI-DPREV</t>
  </si>
  <si>
    <t>ECART DPREV-DDEP</t>
  </si>
  <si>
    <t>ECART DDEP-DFAC</t>
  </si>
  <si>
    <t>ECART</t>
  </si>
  <si>
    <t>COMMENTAIRE</t>
  </si>
  <si>
    <t>REFERENCE</t>
  </si>
  <si>
    <t>CLASSEMENT</t>
  </si>
  <si>
    <t>CUMUL</t>
  </si>
  <si>
    <t>CUMUL %</t>
  </si>
  <si>
    <t>%</t>
  </si>
  <si>
    <t>GROUPE</t>
  </si>
  <si>
    <t>INDICE</t>
  </si>
  <si>
    <t>URUGUAY</t>
  </si>
  <si>
    <t>01-2019</t>
  </si>
  <si>
    <t>36834</t>
  </si>
  <si>
    <t>SD1601</t>
  </si>
  <si>
    <t>4260</t>
  </si>
  <si>
    <t>105120-2019-01-16</t>
  </si>
  <si>
    <t>3105393</t>
  </si>
  <si>
    <t>STD-61-19</t>
  </si>
  <si>
    <t>2010012/MINI</t>
  </si>
  <si>
    <t>2010012/MINI MAT PROMO</t>
  </si>
  <si>
    <t>2009924</t>
  </si>
  <si>
    <t>EY19-01 A</t>
  </si>
  <si>
    <t>EY19-01 B</t>
  </si>
  <si>
    <t>EY19-01 C</t>
  </si>
  <si>
    <t>EY19-01 D</t>
  </si>
  <si>
    <t>EY19-01 E</t>
  </si>
  <si>
    <t>EY19-01 F</t>
  </si>
  <si>
    <t>1000271</t>
  </si>
  <si>
    <t>1000272</t>
  </si>
  <si>
    <t>1000273</t>
  </si>
  <si>
    <t>1-2019</t>
  </si>
  <si>
    <t xml:space="preserve">231 </t>
  </si>
  <si>
    <t>232</t>
  </si>
  <si>
    <t>10480</t>
  </si>
  <si>
    <t>528</t>
  </si>
  <si>
    <t>872</t>
  </si>
  <si>
    <t>873</t>
  </si>
  <si>
    <t>000058</t>
  </si>
  <si>
    <t>000059</t>
  </si>
  <si>
    <t>000060</t>
  </si>
  <si>
    <t>000061</t>
  </si>
  <si>
    <t>5269</t>
  </si>
  <si>
    <t>5270</t>
  </si>
  <si>
    <t>COMMANDE</t>
  </si>
  <si>
    <t>NB PAL SOL</t>
  </si>
  <si>
    <t>NB PALETTE</t>
  </si>
  <si>
    <t>26 ?</t>
  </si>
  <si>
    <t>NB PALETTES POSITIONNEES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</si>
</sst>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5">
    <font>
      <sz val="11"/>
      <color theme="1"/>
      <name val="Calibri"/>
      <family val="2"/>
      <scheme val="minor"/>
    </font>
    <font>
      <sz val="11"/>
      <color theme="1"/>
      <name val="Abadi"/>
      <family val="2"/>
    </font>
    <font>
      <sz val="10"/>
      <color rgb="FF222222"/>
      <name val="Abad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1" fontId="0" fillId="0" borderId="0" xfId="1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</cellXfs>
  <cellStyles count="2">
    <cellStyle name="Normal" xfId="0" builtinId="0"/>
    <cellStyle name="Pourcentage" xfId="1" builtinId="5"/>
  </cellStyles>
  <dxfs count="70"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4" formatCode="0.0%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name val="Abadi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badi"/>
        <scheme val="none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8" name="Tableau8" displayName="Tableau8" ref="A1:B74" totalsRowShown="0" headerRowDxfId="8" dataDxfId="9">
  <autoFilter ref="A1:B74"/>
  <tableColumns count="2">
    <tableColumn id="1" name="PAYS" dataDxfId="11"/>
    <tableColumn id="2" name="NB PALETTE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Constat" displayName="Constat" ref="A1:J525" headerRowDxfId="69" dataDxfId="68" totalsRowDxfId="67">
  <autoFilter ref="A1:J525"/>
  <sortState ref="A2:J525">
    <sortCondition descending="1" ref="E1:E525"/>
  </sortState>
  <tableColumns count="10">
    <tableColumn id="1" name="PAYS" dataDxfId="66" totalsRowDxfId="65"/>
    <tableColumn id="2" name="DATE DE POSITIONNEMENT" dataDxfId="64" totalsRowDxfId="63"/>
    <tableColumn id="3" name="ECART DPOSI-DPREV" totalsRowFunction="sum" dataDxfId="62" totalsRowDxfId="61">
      <calculatedColumnFormula>IF(B2="",0,AVEDEV(B2,D2)*2)</calculatedColumnFormula>
    </tableColumn>
    <tableColumn id="4" name="DATE DE PREVISION" dataDxfId="60" totalsRowDxfId="59"/>
    <tableColumn id="5" name="ECART DPREV-DDEP" totalsRowFunction="sum" dataDxfId="58" totalsRowDxfId="57">
      <calculatedColumnFormula>IF(D2="",0,AVEDEV(D2,F2)*2)</calculatedColumnFormula>
    </tableColumn>
    <tableColumn id="6" name="DATE DE DEPART" dataDxfId="56" totalsRowDxfId="55"/>
    <tableColumn id="7" name="ECART DDEP-DFAC" totalsRowFunction="sum" dataDxfId="54" totalsRowDxfId="53">
      <calculatedColumnFormula>IF(F2="",0,AVEDEV(F2,H2)*2)</calculatedColumnFormula>
    </tableColumn>
    <tableColumn id="8" name="DATE DE FACTURE" dataDxfId="52" totalsRowDxfId="51"/>
    <tableColumn id="9" name="N° DE CMD CLIENT" dataDxfId="50" totalsRowDxfId="49"/>
    <tableColumn id="10" name="COMMENTAIRE" totalsRowFunction="custom" dataDxfId="48" totalsRowDxfId="47">
      <calculatedColumnFormula>IF(Constat[[#This Row],[ECART DPREV-DDEP]]&gt;200,"ERREUR PREV","")</calculatedColumnFormula>
      <totalsRowFormula>COUNTIF(Constat[COMMENTAIRE],"ERREUR PREV")</totalsRow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DPOSDPREV" displayName="DPOSDPREV" ref="A1:C73" totalsRowShown="0" headerRowDxfId="46" dataDxfId="45">
  <autoFilter ref="A1:C73"/>
  <sortState ref="A2:C73">
    <sortCondition descending="1" ref="B1:B73"/>
  </sortState>
  <tableColumns count="3">
    <tableColumn id="2" name="PAYS" dataDxfId="44"/>
    <tableColumn id="3" name="ECART" dataDxfId="43">
      <calculatedColumnFormula>SUMPRODUCT(Constat[ECART DPOSI-DPREV]*(COUNTIF((A2),Constat[PAYS])&gt;0))</calculatedColumnFormula>
    </tableColumn>
    <tableColumn id="5" name="COMMENTAIRE" dataDxfId="4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DPREVDDEP" displayName="DPREVDDEP" ref="A1:C73" totalsRowShown="0" headerRowDxfId="41" dataDxfId="40">
  <autoFilter ref="A1:C73"/>
  <sortState ref="A2:C73">
    <sortCondition descending="1" ref="B1:B73"/>
  </sortState>
  <tableColumns count="3">
    <tableColumn id="2" name="PAYS" dataDxfId="39"/>
    <tableColumn id="3" name="ECART" dataDxfId="38">
      <calculatedColumnFormula>SUMPRODUCT(Constat[ECART DPREV-DDEP]*(COUNTIF((A2),Constat[PAYS])&gt;0))</calculatedColumnFormula>
    </tableColumn>
    <tableColumn id="5" name="COMMENTAIRE" dataDxfId="3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DDEPDFAC" displayName="DDEPDFAC" ref="A1:C73" totalsRowShown="0" headerRowDxfId="36" dataDxfId="35">
  <autoFilter ref="A1:C73">
    <filterColumn colId="1">
      <filters>
        <filter val="5"/>
      </filters>
    </filterColumn>
  </autoFilter>
  <sortState ref="A4:C4">
    <sortCondition descending="1" ref="B1:B73"/>
  </sortState>
  <tableColumns count="3">
    <tableColumn id="2" name="PAYS" dataDxfId="34"/>
    <tableColumn id="3" name="ECART" dataDxfId="33">
      <calculatedColumnFormula>SUMPRODUCT(Constat[ECART DDEP-DFAC]*(COUNTIF((A2),Constat[PAYS])&gt;0))</calculatedColumnFormula>
    </tableColumn>
    <tableColumn id="5" name="COMMENTAIRE" dataDxfId="32">
      <calculatedColumnFormula>IF(DPOSDPREV[[#This Row],[ECART]]&gt;300,"ERREUR PREV","")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DPOSDDEP" displayName="DPOSDDEP" ref="A1:H525" totalsRowShown="0" headerRowDxfId="31" dataDxfId="30">
  <autoFilter ref="A1:H525"/>
  <sortState ref="A2:F525">
    <sortCondition ref="B1:B525"/>
  </sortState>
  <tableColumns count="8">
    <tableColumn id="2" name="PAYS" dataDxfId="29"/>
    <tableColumn id="3" name="DATE DE POSITIONNEMENT" dataDxfId="6"/>
    <tableColumn id="8" name="NB PALETTES POSITIONNEES" dataDxfId="4">
      <calculatedColumnFormula>VLOOKUP(DPOSDDEP[[#This Row],[PAYS]],Tableau8[],2,FALSE)</calculatedColumnFormula>
    </tableColumn>
    <tableColumn id="4" name="DATE DE DEPART" dataDxfId="5"/>
    <tableColumn id="9" name="CUMUL" dataDxfId="1"/>
    <tableColumn id="6" name="COMMANDE" dataDxfId="0"/>
    <tableColumn id="5" name="ECART" dataDxfId="28">
      <calculatedColumnFormula>IF(DPOSDDEP[[#This Row],[DATE DE POSITIONNEMENT]]="",0,AVEDEV(DPOSDDEP[[#This Row],[DATE DE POSITIONNEMENT]],DPOSDDEP[[#This Row],[DATE DE DEPART]])*2)</calculatedColumnFormula>
    </tableColumn>
    <tableColumn id="1" name="NB PAL SOL" dataDxfId="7">
      <calculatedColumnFormula>VLOOKUP(DPOSDDEP[[#This Row],[PAYS]],Tableau8[],2,FALSE)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ABC" displayName="ABC" ref="A1:G18" totalsRowCount="1" headerRowDxfId="27" dataDxfId="26">
  <autoFilter ref="A1:G17"/>
  <sortState ref="A2:G17">
    <sortCondition descending="1" ref="B1:B17"/>
  </sortState>
  <tableColumns count="7">
    <tableColumn id="1" name="REFERENCE" dataDxfId="25" totalsRowDxfId="24"/>
    <tableColumn id="2" name="ECART" totalsRowFunction="sum" dataDxfId="23" totalsRowDxfId="22">
      <calculatedColumnFormula>VLOOKUP(A2,DPREVDDEP[#All],2,FALSE)</calculatedColumnFormula>
    </tableColumn>
    <tableColumn id="3" name="CLASSEMENT" totalsRowFunction="custom" dataDxfId="21" totalsRowDxfId="20">
      <totalsRowFormula>COUNT(ABC[CLASSEMENT])</totalsRowFormula>
    </tableColumn>
    <tableColumn id="4" name="CUMUL" dataDxfId="19" totalsRowDxfId="18">
      <calculatedColumnFormula>ABC[[#This Row],[ECART]]+IF(D1="CUMUL",0,D1)</calculatedColumnFormula>
    </tableColumn>
    <tableColumn id="5" name="CUMUL %" totalsRowFunction="custom" dataDxfId="17" totalsRowDxfId="16">
      <calculatedColumnFormula>ABC[[#This Row],[CUMUL]]/ABC[[#Totals],[ECART]]</calculatedColumnFormula>
      <totalsRowFormula>SUM(ABC[CUMUL %])*100</totalsRowFormula>
    </tableColumn>
    <tableColumn id="6" name="%" totalsRowFunction="sum" dataDxfId="15" totalsRowDxfId="14" dataCellStyle="Pourcentage">
      <calculatedColumnFormula>ABC[[#This Row],[CLASSEMENT]]/ABC[[#Totals],[CLASSEMENT]]*100</calculatedColumnFormula>
    </tableColumn>
    <tableColumn id="7" name="GROUPE" dataDxfId="13" totalsRowDxfId="12">
      <calculatedColumnFormula>IF($F$2:$F$17&lt;=20,"A",IF($F$2:$F$17&lt;=60,"B",IF($F$2:$F$17&lt;=100,"C","")))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workbookViewId="0">
      <selection activeCell="F39" sqref="F39"/>
    </sheetView>
  </sheetViews>
  <sheetFormatPr baseColWidth="10" defaultRowHeight="15"/>
  <cols>
    <col min="1" max="1" width="28.42578125" style="12" bestFit="1" customWidth="1"/>
    <col min="2" max="2" width="15.85546875" style="12" bestFit="1" customWidth="1"/>
    <col min="3" max="16384" width="11.42578125" style="12"/>
  </cols>
  <sheetData>
    <row r="1" spans="1:2">
      <c r="A1" s="12" t="s">
        <v>549</v>
      </c>
      <c r="B1" s="12" t="s">
        <v>602</v>
      </c>
    </row>
    <row r="2" spans="1:2">
      <c r="A2" s="12" t="s">
        <v>281</v>
      </c>
    </row>
    <row r="3" spans="1:2">
      <c r="A3" s="12" t="s">
        <v>8</v>
      </c>
      <c r="B3" s="12">
        <v>26</v>
      </c>
    </row>
    <row r="4" spans="1:2">
      <c r="A4" s="12" t="s">
        <v>43</v>
      </c>
    </row>
    <row r="5" spans="1:2">
      <c r="A5" s="12" t="s">
        <v>61</v>
      </c>
    </row>
    <row r="6" spans="1:2">
      <c r="A6" s="12" t="s">
        <v>49</v>
      </c>
    </row>
    <row r="7" spans="1:2">
      <c r="A7" s="12" t="s">
        <v>17</v>
      </c>
      <c r="B7" s="12">
        <v>33</v>
      </c>
    </row>
    <row r="8" spans="1:2">
      <c r="A8" s="12" t="s">
        <v>59</v>
      </c>
      <c r="B8" s="12">
        <v>33</v>
      </c>
    </row>
    <row r="9" spans="1:2">
      <c r="A9" s="12" t="s">
        <v>218</v>
      </c>
      <c r="B9" s="12">
        <v>25</v>
      </c>
    </row>
    <row r="10" spans="1:2">
      <c r="A10" s="12" t="s">
        <v>2</v>
      </c>
      <c r="B10" s="12">
        <v>26</v>
      </c>
    </row>
    <row r="11" spans="1:2">
      <c r="A11" s="12" t="s">
        <v>224</v>
      </c>
      <c r="B11" s="12">
        <v>15</v>
      </c>
    </row>
    <row r="12" spans="1:2">
      <c r="A12" s="12" t="s">
        <v>125</v>
      </c>
      <c r="B12" s="12">
        <v>21</v>
      </c>
    </row>
    <row r="13" spans="1:2">
      <c r="A13" s="12" t="s">
        <v>122</v>
      </c>
    </row>
    <row r="14" spans="1:2">
      <c r="A14" s="12" t="s">
        <v>11</v>
      </c>
      <c r="B14" s="12">
        <v>10</v>
      </c>
    </row>
    <row r="15" spans="1:2">
      <c r="A15" s="12" t="s">
        <v>91</v>
      </c>
      <c r="B15" s="12">
        <v>33</v>
      </c>
    </row>
    <row r="16" spans="1:2">
      <c r="A16" s="12" t="s">
        <v>226</v>
      </c>
      <c r="B16" s="12">
        <v>28</v>
      </c>
    </row>
    <row r="17" spans="1:2">
      <c r="A17" s="12" t="s">
        <v>15</v>
      </c>
      <c r="B17" s="12">
        <v>33</v>
      </c>
    </row>
    <row r="18" spans="1:2">
      <c r="A18" s="12" t="s">
        <v>0</v>
      </c>
    </row>
    <row r="19" spans="1:2">
      <c r="A19" s="12" t="s">
        <v>19</v>
      </c>
    </row>
    <row r="20" spans="1:2">
      <c r="A20" s="12" t="s">
        <v>27</v>
      </c>
      <c r="B20" s="12">
        <v>33</v>
      </c>
    </row>
    <row r="21" spans="1:2">
      <c r="A21" s="12" t="s">
        <v>166</v>
      </c>
    </row>
    <row r="22" spans="1:2">
      <c r="A22" s="12" t="s">
        <v>34</v>
      </c>
    </row>
    <row r="23" spans="1:2">
      <c r="A23" s="12" t="s">
        <v>241</v>
      </c>
      <c r="B23" s="12">
        <v>26</v>
      </c>
    </row>
    <row r="24" spans="1:2">
      <c r="A24" s="12" t="s">
        <v>307</v>
      </c>
    </row>
    <row r="25" spans="1:2">
      <c r="A25" s="12" t="s">
        <v>305</v>
      </c>
    </row>
    <row r="26" spans="1:2">
      <c r="A26" s="12" t="s">
        <v>325</v>
      </c>
    </row>
    <row r="27" spans="1:2">
      <c r="A27" s="12" t="s">
        <v>32</v>
      </c>
    </row>
    <row r="28" spans="1:2">
      <c r="A28" s="12" t="s">
        <v>71</v>
      </c>
    </row>
    <row r="29" spans="1:2">
      <c r="A29" s="12" t="s">
        <v>75</v>
      </c>
    </row>
    <row r="30" spans="1:2">
      <c r="A30" s="12" t="s">
        <v>40</v>
      </c>
    </row>
    <row r="31" spans="1:2">
      <c r="A31" s="12" t="s">
        <v>222</v>
      </c>
    </row>
    <row r="32" spans="1:2">
      <c r="A32" s="12" t="s">
        <v>68</v>
      </c>
    </row>
    <row r="33" spans="1:2">
      <c r="A33" s="12" t="s">
        <v>421</v>
      </c>
      <c r="B33" s="12">
        <v>3</v>
      </c>
    </row>
    <row r="34" spans="1:2">
      <c r="A34" s="12" t="s">
        <v>56</v>
      </c>
    </row>
    <row r="35" spans="1:2">
      <c r="A35" s="12" t="s">
        <v>6</v>
      </c>
    </row>
    <row r="36" spans="1:2">
      <c r="A36" s="12" t="s">
        <v>84</v>
      </c>
    </row>
    <row r="37" spans="1:2">
      <c r="A37" s="12" t="s">
        <v>54</v>
      </c>
    </row>
    <row r="38" spans="1:2">
      <c r="A38" s="12" t="s">
        <v>180</v>
      </c>
    </row>
    <row r="39" spans="1:2">
      <c r="A39" s="12" t="s">
        <v>108</v>
      </c>
    </row>
    <row r="40" spans="1:2">
      <c r="A40" s="12" t="s">
        <v>118</v>
      </c>
    </row>
    <row r="41" spans="1:2">
      <c r="A41" s="12" t="s">
        <v>151</v>
      </c>
    </row>
    <row r="42" spans="1:2">
      <c r="A42" s="12" t="s">
        <v>197</v>
      </c>
      <c r="B42" s="12">
        <v>21</v>
      </c>
    </row>
    <row r="43" spans="1:2">
      <c r="A43" s="12" t="s">
        <v>220</v>
      </c>
    </row>
    <row r="44" spans="1:2">
      <c r="A44" s="12" t="s">
        <v>260</v>
      </c>
      <c r="B44" s="12">
        <v>3</v>
      </c>
    </row>
    <row r="45" spans="1:2">
      <c r="A45" s="12" t="s">
        <v>102</v>
      </c>
      <c r="B45" s="12">
        <v>33</v>
      </c>
    </row>
    <row r="46" spans="1:2">
      <c r="A46" s="12" t="s">
        <v>266</v>
      </c>
    </row>
    <row r="47" spans="1:2">
      <c r="A47" s="12" t="s">
        <v>153</v>
      </c>
    </row>
    <row r="48" spans="1:2">
      <c r="A48" s="12" t="s">
        <v>96</v>
      </c>
    </row>
    <row r="49" spans="1:2">
      <c r="A49" s="12" t="s">
        <v>80</v>
      </c>
      <c r="B49" s="12">
        <v>26</v>
      </c>
    </row>
    <row r="50" spans="1:2">
      <c r="A50" s="12" t="s">
        <v>100</v>
      </c>
      <c r="B50" s="12">
        <v>10</v>
      </c>
    </row>
    <row r="51" spans="1:2">
      <c r="A51" s="12" t="s">
        <v>110</v>
      </c>
    </row>
    <row r="52" spans="1:2">
      <c r="A52" s="12" t="s">
        <v>146</v>
      </c>
    </row>
    <row r="53" spans="1:2">
      <c r="A53" s="12" t="s">
        <v>505</v>
      </c>
    </row>
    <row r="54" spans="1:2">
      <c r="A54" s="12" t="s">
        <v>82</v>
      </c>
    </row>
    <row r="55" spans="1:2">
      <c r="A55" s="12" t="s">
        <v>51</v>
      </c>
      <c r="B55" s="12" t="s">
        <v>603</v>
      </c>
    </row>
    <row r="56" spans="1:2">
      <c r="A56" s="12" t="s">
        <v>434</v>
      </c>
    </row>
    <row r="57" spans="1:2">
      <c r="A57" s="12" t="s">
        <v>172</v>
      </c>
      <c r="B57" s="12">
        <v>33</v>
      </c>
    </row>
    <row r="58" spans="1:2">
      <c r="A58" s="12" t="s">
        <v>170</v>
      </c>
    </row>
    <row r="59" spans="1:2">
      <c r="A59" s="12" t="s">
        <v>89</v>
      </c>
    </row>
    <row r="60" spans="1:2">
      <c r="A60" s="12" t="s">
        <v>413</v>
      </c>
    </row>
    <row r="61" spans="1:2">
      <c r="A61" s="12" t="s">
        <v>295</v>
      </c>
      <c r="B61" s="12">
        <v>10</v>
      </c>
    </row>
    <row r="62" spans="1:2">
      <c r="A62" s="12" t="s">
        <v>47</v>
      </c>
      <c r="B62" s="12">
        <v>33</v>
      </c>
    </row>
    <row r="63" spans="1:2">
      <c r="A63" s="12" t="s">
        <v>380</v>
      </c>
      <c r="B63" s="12">
        <v>1</v>
      </c>
    </row>
    <row r="64" spans="1:2">
      <c r="A64" s="12" t="s">
        <v>135</v>
      </c>
      <c r="B64" s="12">
        <v>33</v>
      </c>
    </row>
    <row r="65" spans="1:2">
      <c r="A65" s="12" t="s">
        <v>313</v>
      </c>
    </row>
    <row r="66" spans="1:2">
      <c r="A66" s="12" t="s">
        <v>4</v>
      </c>
    </row>
    <row r="67" spans="1:2">
      <c r="A67" s="12" t="s">
        <v>36</v>
      </c>
    </row>
    <row r="68" spans="1:2">
      <c r="A68" s="12" t="s">
        <v>311</v>
      </c>
    </row>
    <row r="69" spans="1:2">
      <c r="A69" s="12" t="s">
        <v>190</v>
      </c>
    </row>
    <row r="70" spans="1:2">
      <c r="A70" s="12" t="s">
        <v>98</v>
      </c>
    </row>
    <row r="71" spans="1:2">
      <c r="A71" s="12" t="s">
        <v>201</v>
      </c>
    </row>
    <row r="72" spans="1:2">
      <c r="A72" s="12" t="s">
        <v>567</v>
      </c>
      <c r="B72" s="12">
        <v>10</v>
      </c>
    </row>
    <row r="73" spans="1:2">
      <c r="A73" s="12" t="s">
        <v>228</v>
      </c>
    </row>
    <row r="74" spans="1:2">
      <c r="A74" s="12" t="s">
        <v>21</v>
      </c>
      <c r="B74" s="12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25"/>
  <sheetViews>
    <sheetView workbookViewId="0">
      <selection activeCell="L8" sqref="L8:M9"/>
    </sheetView>
  </sheetViews>
  <sheetFormatPr baseColWidth="10" defaultColWidth="9.140625" defaultRowHeight="15"/>
  <cols>
    <col min="1" max="1" width="28.42578125" style="1" bestFit="1" customWidth="1"/>
    <col min="2" max="2" width="29.85546875" style="1" bestFit="1" customWidth="1"/>
    <col min="3" max="3" width="23.7109375" style="1" bestFit="1" customWidth="1"/>
    <col min="4" max="5" width="23" style="1" bestFit="1" customWidth="1"/>
    <col min="6" max="6" width="20.140625" style="1" bestFit="1" customWidth="1"/>
    <col min="7" max="7" width="21.85546875" style="1" bestFit="1" customWidth="1"/>
    <col min="8" max="8" width="21.42578125" style="1" bestFit="1" customWidth="1"/>
    <col min="9" max="9" width="32.5703125" style="1" bestFit="1" customWidth="1"/>
    <col min="10" max="10" width="19.28515625" style="1" bestFit="1" customWidth="1"/>
    <col min="11" max="16384" width="9.140625" style="1"/>
  </cols>
  <sheetData>
    <row r="1" spans="1:10">
      <c r="A1" s="1" t="s">
        <v>549</v>
      </c>
      <c r="B1" s="1" t="s">
        <v>550</v>
      </c>
      <c r="C1" s="1" t="s">
        <v>555</v>
      </c>
      <c r="D1" s="1" t="s">
        <v>551</v>
      </c>
      <c r="E1" s="1" t="s">
        <v>556</v>
      </c>
      <c r="F1" s="1" t="s">
        <v>552</v>
      </c>
      <c r="G1" s="1" t="s">
        <v>557</v>
      </c>
      <c r="H1" s="1" t="s">
        <v>553</v>
      </c>
      <c r="I1" s="1" t="s">
        <v>554</v>
      </c>
      <c r="J1" s="1" t="s">
        <v>559</v>
      </c>
    </row>
    <row r="2" spans="1:10">
      <c r="A2" s="1" t="s">
        <v>281</v>
      </c>
      <c r="B2" s="2">
        <v>43416</v>
      </c>
      <c r="C2" s="6">
        <f t="shared" ref="C2:C65" si="0">IF(B2="",0,AVEDEV(B2,D2)*2)</f>
        <v>0</v>
      </c>
      <c r="D2" s="2">
        <v>43416</v>
      </c>
      <c r="E2" s="1">
        <f t="shared" ref="E2:E65" si="1">IF(D2="",0,AVEDEV(D2,F2)*2)</f>
        <v>11</v>
      </c>
      <c r="F2" s="2">
        <v>43427</v>
      </c>
      <c r="G2" s="1">
        <f t="shared" ref="G2:G65" si="2">IF(F2="",0,AVEDEV(F2,H2)*2)</f>
        <v>0</v>
      </c>
      <c r="H2" s="2">
        <v>43427</v>
      </c>
      <c r="I2" s="1" t="s">
        <v>282</v>
      </c>
      <c r="J2" s="3" t="str">
        <f>IF(Constat[[#This Row],[ECART DPREV-DDEP]]&gt;200,"ERREUR PREV","")</f>
        <v/>
      </c>
    </row>
    <row r="3" spans="1:10">
      <c r="A3" s="1" t="s">
        <v>281</v>
      </c>
      <c r="C3" s="6">
        <f t="shared" si="0"/>
        <v>0</v>
      </c>
      <c r="D3" s="2">
        <v>43416</v>
      </c>
      <c r="E3" s="1">
        <f t="shared" si="1"/>
        <v>11</v>
      </c>
      <c r="F3" s="2">
        <v>43427</v>
      </c>
      <c r="G3" s="1">
        <f t="shared" si="2"/>
        <v>0</v>
      </c>
      <c r="H3" s="2">
        <v>43427</v>
      </c>
      <c r="I3" s="1" t="s">
        <v>284</v>
      </c>
      <c r="J3" s="3" t="str">
        <f>IF(Constat[[#This Row],[ECART DPREV-DDEP]]&gt;200,"ERREUR PREV","")</f>
        <v/>
      </c>
    </row>
    <row r="4" spans="1:10">
      <c r="A4" s="1" t="s">
        <v>8</v>
      </c>
      <c r="B4" s="2">
        <v>43431</v>
      </c>
      <c r="C4" s="6">
        <f t="shared" si="0"/>
        <v>7</v>
      </c>
      <c r="D4" s="2">
        <v>43438</v>
      </c>
      <c r="E4" s="1">
        <f t="shared" si="1"/>
        <v>7</v>
      </c>
      <c r="F4" s="2">
        <v>43431</v>
      </c>
      <c r="G4" s="1">
        <f t="shared" si="2"/>
        <v>0</v>
      </c>
      <c r="H4" s="2">
        <v>43431</v>
      </c>
      <c r="I4" s="1" t="s">
        <v>297</v>
      </c>
      <c r="J4" s="3" t="str">
        <f>IF(Constat[[#This Row],[ECART DPREV-DDEP]]&gt;200,"ERREUR PREV","")</f>
        <v/>
      </c>
    </row>
    <row r="5" spans="1:10">
      <c r="A5" s="1" t="s">
        <v>8</v>
      </c>
      <c r="B5" s="2">
        <v>43431</v>
      </c>
      <c r="C5" s="6">
        <f t="shared" si="0"/>
        <v>7</v>
      </c>
      <c r="D5" s="2">
        <v>43438</v>
      </c>
      <c r="E5" s="1">
        <f t="shared" si="1"/>
        <v>7</v>
      </c>
      <c r="F5" s="2">
        <v>43431</v>
      </c>
      <c r="G5" s="1">
        <f t="shared" si="2"/>
        <v>0</v>
      </c>
      <c r="H5" s="2">
        <v>43431</v>
      </c>
      <c r="I5" s="1" t="s">
        <v>298</v>
      </c>
      <c r="J5" s="3" t="str">
        <f>IF(Constat[[#This Row],[ECART DPREV-DDEP]]&gt;200,"ERREUR PREV","")</f>
        <v/>
      </c>
    </row>
    <row r="6" spans="1:10">
      <c r="A6" s="1" t="s">
        <v>8</v>
      </c>
      <c r="B6" s="2">
        <v>43404</v>
      </c>
      <c r="C6" s="6">
        <f t="shared" si="0"/>
        <v>5</v>
      </c>
      <c r="D6" s="2">
        <v>43409</v>
      </c>
      <c r="E6" s="1">
        <f t="shared" si="1"/>
        <v>5</v>
      </c>
      <c r="F6" s="2">
        <v>43404</v>
      </c>
      <c r="G6" s="1">
        <f t="shared" si="2"/>
        <v>0</v>
      </c>
      <c r="H6" s="2">
        <v>43404</v>
      </c>
      <c r="I6" s="1" t="s">
        <v>213</v>
      </c>
      <c r="J6" s="3" t="str">
        <f>IF(Constat[[#This Row],[ECART DPREV-DDEP]]&gt;200,"ERREUR PREV","")</f>
        <v/>
      </c>
    </row>
    <row r="7" spans="1:10">
      <c r="A7" s="1" t="s">
        <v>8</v>
      </c>
      <c r="B7" s="2">
        <v>43486</v>
      </c>
      <c r="C7" s="6">
        <f t="shared" si="0"/>
        <v>0</v>
      </c>
      <c r="D7" s="2">
        <v>43486</v>
      </c>
      <c r="E7" s="1">
        <f t="shared" si="1"/>
        <v>3</v>
      </c>
      <c r="F7" s="2">
        <v>43483</v>
      </c>
      <c r="G7" s="1">
        <f t="shared" si="2"/>
        <v>0</v>
      </c>
      <c r="H7" s="2">
        <v>43483</v>
      </c>
      <c r="I7" s="1" t="s">
        <v>449</v>
      </c>
      <c r="J7" s="3" t="str">
        <f>IF(Constat[[#This Row],[ECART DPREV-DDEP]]&gt;200,"ERREUR PREV","")</f>
        <v/>
      </c>
    </row>
    <row r="8" spans="1:10">
      <c r="A8" s="1" t="s">
        <v>8</v>
      </c>
      <c r="B8" s="2">
        <v>43486</v>
      </c>
      <c r="C8" s="6">
        <f t="shared" si="0"/>
        <v>0</v>
      </c>
      <c r="D8" s="2">
        <v>43486</v>
      </c>
      <c r="E8" s="1">
        <f t="shared" si="1"/>
        <v>3</v>
      </c>
      <c r="F8" s="2">
        <v>43483</v>
      </c>
      <c r="G8" s="1">
        <f t="shared" si="2"/>
        <v>0</v>
      </c>
      <c r="H8" s="2">
        <v>43483</v>
      </c>
      <c r="I8" s="1" t="s">
        <v>450</v>
      </c>
      <c r="J8" s="3" t="str">
        <f>IF(Constat[[#This Row],[ECART DPREV-DDEP]]&gt;200,"ERREUR PREV","")</f>
        <v/>
      </c>
    </row>
    <row r="9" spans="1:10">
      <c r="A9" s="1" t="s">
        <v>43</v>
      </c>
      <c r="B9" s="2">
        <v>43420</v>
      </c>
      <c r="C9" s="6">
        <f t="shared" si="0"/>
        <v>7</v>
      </c>
      <c r="D9" s="2">
        <v>43413</v>
      </c>
      <c r="E9" s="1">
        <f t="shared" si="1"/>
        <v>3</v>
      </c>
      <c r="F9" s="2">
        <v>43416</v>
      </c>
      <c r="G9" s="1">
        <f t="shared" si="2"/>
        <v>0</v>
      </c>
      <c r="H9" s="2">
        <v>43416</v>
      </c>
      <c r="I9" s="1" t="s">
        <v>237</v>
      </c>
      <c r="J9" s="3" t="str">
        <f>IF(Constat[[#This Row],[ECART DPREV-DDEP]]&gt;200,"ERREUR PREV","")</f>
        <v/>
      </c>
    </row>
    <row r="10" spans="1:10">
      <c r="A10" s="1" t="s">
        <v>8</v>
      </c>
      <c r="B10" s="2">
        <v>43376</v>
      </c>
      <c r="C10" s="6">
        <f t="shared" si="0"/>
        <v>0</v>
      </c>
      <c r="D10" s="2">
        <v>43376</v>
      </c>
      <c r="E10" s="1">
        <f t="shared" si="1"/>
        <v>2</v>
      </c>
      <c r="F10" s="2">
        <v>43378</v>
      </c>
      <c r="G10" s="1">
        <f t="shared" si="2"/>
        <v>0</v>
      </c>
      <c r="H10" s="2">
        <v>43378</v>
      </c>
      <c r="I10" s="1" t="s">
        <v>141</v>
      </c>
      <c r="J10" s="3" t="str">
        <f>IF(Constat[[#This Row],[ECART DPREV-DDEP]]&gt;200,"ERREUR PREV","")</f>
        <v/>
      </c>
    </row>
    <row r="11" spans="1:10">
      <c r="A11" s="1" t="s">
        <v>8</v>
      </c>
      <c r="B11" s="2">
        <v>43431</v>
      </c>
      <c r="C11" s="6">
        <f t="shared" si="0"/>
        <v>0</v>
      </c>
      <c r="D11" s="2">
        <v>43431</v>
      </c>
      <c r="E11" s="1">
        <f t="shared" si="1"/>
        <v>2</v>
      </c>
      <c r="F11" s="2">
        <v>43433</v>
      </c>
      <c r="G11" s="1">
        <f t="shared" si="2"/>
        <v>0</v>
      </c>
      <c r="H11" s="2">
        <v>43433</v>
      </c>
      <c r="I11" s="1" t="s">
        <v>319</v>
      </c>
      <c r="J11" s="3" t="str">
        <f>IF(Constat[[#This Row],[ECART DPREV-DDEP]]&gt;200,"ERREUR PREV","")</f>
        <v/>
      </c>
    </row>
    <row r="12" spans="1:10">
      <c r="A12" s="1" t="s">
        <v>61</v>
      </c>
      <c r="B12" s="2">
        <v>43361</v>
      </c>
      <c r="C12" s="6">
        <f t="shared" si="0"/>
        <v>1</v>
      </c>
      <c r="D12" s="2">
        <v>43360</v>
      </c>
      <c r="E12" s="1">
        <f t="shared" si="1"/>
        <v>2</v>
      </c>
      <c r="F12" s="2">
        <v>43362</v>
      </c>
      <c r="G12" s="1">
        <f t="shared" si="2"/>
        <v>0</v>
      </c>
      <c r="H12" s="2">
        <v>43362</v>
      </c>
      <c r="I12" s="1" t="s">
        <v>62</v>
      </c>
      <c r="J12" s="3" t="str">
        <f>IF(Constat[[#This Row],[ECART DPREV-DDEP]]&gt;200,"ERREUR PREV","")</f>
        <v/>
      </c>
    </row>
    <row r="13" spans="1:10">
      <c r="A13" s="1" t="s">
        <v>49</v>
      </c>
      <c r="B13" s="2">
        <v>43402</v>
      </c>
      <c r="C13" s="6">
        <f t="shared" si="0"/>
        <v>14</v>
      </c>
      <c r="D13" s="2">
        <v>43416</v>
      </c>
      <c r="E13" s="1">
        <f t="shared" si="1"/>
        <v>2</v>
      </c>
      <c r="F13" s="2">
        <v>43418</v>
      </c>
      <c r="G13" s="1">
        <f t="shared" si="2"/>
        <v>0</v>
      </c>
      <c r="H13" s="2">
        <v>43418</v>
      </c>
      <c r="I13" s="1" t="s">
        <v>247</v>
      </c>
      <c r="J13" s="3" t="str">
        <f>IF(Constat[[#This Row],[ECART DPREV-DDEP]]&gt;200,"ERREUR PREV","")</f>
        <v/>
      </c>
    </row>
    <row r="14" spans="1:10">
      <c r="A14" s="1" t="s">
        <v>17</v>
      </c>
      <c r="B14" s="2">
        <v>43353</v>
      </c>
      <c r="C14" s="6">
        <f t="shared" si="0"/>
        <v>0</v>
      </c>
      <c r="D14" s="2">
        <v>43353</v>
      </c>
      <c r="E14" s="1">
        <f t="shared" si="1"/>
        <v>2</v>
      </c>
      <c r="F14" s="2">
        <v>43355</v>
      </c>
      <c r="G14" s="1">
        <f t="shared" si="2"/>
        <v>0</v>
      </c>
      <c r="H14" s="2">
        <v>43355</v>
      </c>
      <c r="I14" s="1" t="s">
        <v>23</v>
      </c>
      <c r="J14" s="3" t="str">
        <f>IF(Constat[[#This Row],[ECART DPREV-DDEP]]&gt;200,"ERREUR PREV","")</f>
        <v/>
      </c>
    </row>
    <row r="15" spans="1:10">
      <c r="A15" s="1" t="s">
        <v>8</v>
      </c>
      <c r="B15" s="2">
        <v>43355</v>
      </c>
      <c r="C15" s="6">
        <f t="shared" si="0"/>
        <v>0</v>
      </c>
      <c r="D15" s="2">
        <v>43355</v>
      </c>
      <c r="E15" s="1">
        <f t="shared" si="1"/>
        <v>1</v>
      </c>
      <c r="F15" s="2">
        <v>43356</v>
      </c>
      <c r="G15" s="1">
        <f t="shared" si="2"/>
        <v>0</v>
      </c>
      <c r="H15" s="2">
        <v>43356</v>
      </c>
      <c r="I15" s="1" t="s">
        <v>25</v>
      </c>
      <c r="J15" s="3" t="str">
        <f>IF(Constat[[#This Row],[ECART DPREV-DDEP]]&gt;200,"ERREUR PREV","")</f>
        <v/>
      </c>
    </row>
    <row r="16" spans="1:10">
      <c r="A16" s="1" t="s">
        <v>8</v>
      </c>
      <c r="B16" s="2">
        <v>43363</v>
      </c>
      <c r="C16" s="6">
        <f t="shared" si="0"/>
        <v>0</v>
      </c>
      <c r="D16" s="2">
        <v>43363</v>
      </c>
      <c r="E16" s="1">
        <f t="shared" si="1"/>
        <v>1</v>
      </c>
      <c r="F16" s="2">
        <v>43364</v>
      </c>
      <c r="G16" s="1">
        <f t="shared" si="2"/>
        <v>0</v>
      </c>
      <c r="H16" s="2">
        <v>43364</v>
      </c>
      <c r="I16" s="1" t="s">
        <v>73</v>
      </c>
      <c r="J16" s="3" t="str">
        <f>IF(Constat[[#This Row],[ECART DPREV-DDEP]]&gt;200,"ERREUR PREV","")</f>
        <v/>
      </c>
    </row>
    <row r="17" spans="1:10">
      <c r="A17" s="1" t="s">
        <v>8</v>
      </c>
      <c r="B17" s="2">
        <v>43363</v>
      </c>
      <c r="C17" s="6">
        <f t="shared" si="0"/>
        <v>0</v>
      </c>
      <c r="D17" s="2">
        <v>43363</v>
      </c>
      <c r="E17" s="1">
        <f t="shared" si="1"/>
        <v>1</v>
      </c>
      <c r="F17" s="2">
        <v>43364</v>
      </c>
      <c r="G17" s="1">
        <f t="shared" si="2"/>
        <v>0</v>
      </c>
      <c r="H17" s="2">
        <v>43364</v>
      </c>
      <c r="I17" s="1" t="s">
        <v>74</v>
      </c>
      <c r="J17" s="3" t="str">
        <f>IF(Constat[[#This Row],[ECART DPREV-DDEP]]&gt;200,"ERREUR PREV","")</f>
        <v/>
      </c>
    </row>
    <row r="18" spans="1:10">
      <c r="A18" s="1" t="s">
        <v>8</v>
      </c>
      <c r="B18" s="2">
        <v>43353</v>
      </c>
      <c r="C18" s="6">
        <f t="shared" si="0"/>
        <v>5</v>
      </c>
      <c r="D18" s="2">
        <v>43348</v>
      </c>
      <c r="E18" s="1">
        <f t="shared" si="1"/>
        <v>1</v>
      </c>
      <c r="F18" s="2">
        <v>43347</v>
      </c>
      <c r="G18" s="1">
        <f t="shared" si="2"/>
        <v>0</v>
      </c>
      <c r="H18" s="2">
        <v>43347</v>
      </c>
      <c r="I18" s="1" t="s">
        <v>9</v>
      </c>
      <c r="J18" s="3" t="str">
        <f>IF(Constat[[#This Row],[ECART DPREV-DDEP]]&gt;200,"ERREUR PREV","")</f>
        <v/>
      </c>
    </row>
    <row r="19" spans="1:10">
      <c r="A19" s="1" t="s">
        <v>8</v>
      </c>
      <c r="B19" s="2">
        <v>43369</v>
      </c>
      <c r="C19" s="6">
        <f t="shared" si="0"/>
        <v>2</v>
      </c>
      <c r="D19" s="2">
        <v>43367</v>
      </c>
      <c r="E19" s="1">
        <f t="shared" si="1"/>
        <v>1</v>
      </c>
      <c r="F19" s="2">
        <v>43368</v>
      </c>
      <c r="G19" s="1">
        <f t="shared" si="2"/>
        <v>0</v>
      </c>
      <c r="H19" s="2">
        <v>43368</v>
      </c>
      <c r="I19" s="1" t="s">
        <v>95</v>
      </c>
      <c r="J19" s="3" t="str">
        <f>IF(Constat[[#This Row],[ECART DPREV-DDEP]]&gt;200,"ERREUR PREV","")</f>
        <v/>
      </c>
    </row>
    <row r="20" spans="1:10">
      <c r="A20" s="1" t="s">
        <v>8</v>
      </c>
      <c r="B20" s="2">
        <v>43369</v>
      </c>
      <c r="C20" s="6">
        <f t="shared" si="0"/>
        <v>0</v>
      </c>
      <c r="D20" s="2">
        <v>43369</v>
      </c>
      <c r="E20" s="1">
        <f t="shared" si="1"/>
        <v>1</v>
      </c>
      <c r="F20" s="2">
        <v>43370</v>
      </c>
      <c r="G20" s="1">
        <f t="shared" si="2"/>
        <v>0</v>
      </c>
      <c r="H20" s="2">
        <v>43370</v>
      </c>
      <c r="I20" s="1" t="s">
        <v>115</v>
      </c>
      <c r="J20" s="3" t="str">
        <f>IF(Constat[[#This Row],[ECART DPREV-DDEP]]&gt;200,"ERREUR PREV","")</f>
        <v/>
      </c>
    </row>
    <row r="21" spans="1:10">
      <c r="A21" s="1" t="s">
        <v>8</v>
      </c>
      <c r="C21" s="6">
        <f t="shared" si="0"/>
        <v>0</v>
      </c>
      <c r="D21" s="2">
        <v>43369</v>
      </c>
      <c r="E21" s="1">
        <f t="shared" si="1"/>
        <v>1</v>
      </c>
      <c r="F21" s="2">
        <v>43370</v>
      </c>
      <c r="G21" s="1">
        <f t="shared" si="2"/>
        <v>0</v>
      </c>
      <c r="H21" s="2">
        <v>43370</v>
      </c>
      <c r="I21" s="1" t="s">
        <v>116</v>
      </c>
      <c r="J21" s="3" t="str">
        <f>IF(Constat[[#This Row],[ECART DPREV-DDEP]]&gt;200,"ERREUR PREV","")</f>
        <v/>
      </c>
    </row>
    <row r="22" spans="1:10">
      <c r="A22" s="1" t="s">
        <v>8</v>
      </c>
      <c r="B22" s="2">
        <v>43390</v>
      </c>
      <c r="C22" s="6">
        <f t="shared" si="0"/>
        <v>0</v>
      </c>
      <c r="D22" s="2">
        <v>43390</v>
      </c>
      <c r="E22" s="1">
        <f t="shared" si="1"/>
        <v>1</v>
      </c>
      <c r="F22" s="2">
        <v>43391</v>
      </c>
      <c r="G22" s="1">
        <f t="shared" si="2"/>
        <v>0</v>
      </c>
      <c r="H22" s="2">
        <v>43391</v>
      </c>
      <c r="I22" s="1" t="s">
        <v>165</v>
      </c>
      <c r="J22" s="3" t="str">
        <f>IF(Constat[[#This Row],[ECART DPREV-DDEP]]&gt;200,"ERREUR PREV","")</f>
        <v/>
      </c>
    </row>
    <row r="23" spans="1:10">
      <c r="A23" s="1" t="s">
        <v>8</v>
      </c>
      <c r="B23" s="2">
        <v>43404</v>
      </c>
      <c r="C23" s="6">
        <f t="shared" si="0"/>
        <v>0</v>
      </c>
      <c r="D23" s="2">
        <v>43404</v>
      </c>
      <c r="E23" s="1">
        <f t="shared" si="1"/>
        <v>1</v>
      </c>
      <c r="F23" s="2">
        <v>43403</v>
      </c>
      <c r="G23" s="1">
        <f t="shared" si="2"/>
        <v>0</v>
      </c>
      <c r="H23" s="2">
        <v>43403</v>
      </c>
      <c r="I23" s="1" t="s">
        <v>208</v>
      </c>
      <c r="J23" s="3" t="str">
        <f>IF(Constat[[#This Row],[ECART DPREV-DDEP]]&gt;200,"ERREUR PREV","")</f>
        <v/>
      </c>
    </row>
    <row r="24" spans="1:10">
      <c r="A24" s="1" t="s">
        <v>8</v>
      </c>
      <c r="B24" s="2">
        <v>43425</v>
      </c>
      <c r="C24" s="6">
        <f t="shared" si="0"/>
        <v>0</v>
      </c>
      <c r="D24" s="2">
        <v>43425</v>
      </c>
      <c r="E24" s="1">
        <f t="shared" si="1"/>
        <v>1</v>
      </c>
      <c r="F24" s="2">
        <v>43426</v>
      </c>
      <c r="G24" s="1">
        <f t="shared" si="2"/>
        <v>0</v>
      </c>
      <c r="H24" s="2">
        <v>43426</v>
      </c>
      <c r="I24" s="1" t="s">
        <v>279</v>
      </c>
      <c r="J24" s="3" t="str">
        <f>IF(Constat[[#This Row],[ECART DPREV-DDEP]]&gt;200,"ERREUR PREV","")</f>
        <v/>
      </c>
    </row>
    <row r="25" spans="1:10">
      <c r="A25" s="1" t="s">
        <v>8</v>
      </c>
      <c r="B25" s="2">
        <v>43416</v>
      </c>
      <c r="C25" s="6">
        <f t="shared" si="0"/>
        <v>1</v>
      </c>
      <c r="D25" s="2">
        <v>43417</v>
      </c>
      <c r="E25" s="1">
        <f t="shared" si="1"/>
        <v>1</v>
      </c>
      <c r="F25" s="2">
        <v>43418</v>
      </c>
      <c r="G25" s="1">
        <f t="shared" si="2"/>
        <v>0</v>
      </c>
      <c r="H25" s="2">
        <v>43418</v>
      </c>
      <c r="I25" s="1" t="s">
        <v>251</v>
      </c>
      <c r="J25" s="3" t="str">
        <f>IF(Constat[[#This Row],[ECART DPREV-DDEP]]&gt;200,"ERREUR PREV","")</f>
        <v/>
      </c>
    </row>
    <row r="26" spans="1:10">
      <c r="A26" s="1" t="s">
        <v>8</v>
      </c>
      <c r="B26" s="2">
        <v>43439</v>
      </c>
      <c r="C26" s="6">
        <f t="shared" si="0"/>
        <v>0</v>
      </c>
      <c r="D26" s="2">
        <v>43439</v>
      </c>
      <c r="E26" s="1">
        <f t="shared" si="1"/>
        <v>1</v>
      </c>
      <c r="F26" s="2">
        <v>43440</v>
      </c>
      <c r="G26" s="1">
        <f t="shared" si="2"/>
        <v>0</v>
      </c>
      <c r="H26" s="2">
        <v>43440</v>
      </c>
      <c r="I26" s="1" t="s">
        <v>344</v>
      </c>
      <c r="J26" s="3" t="str">
        <f>IF(Constat[[#This Row],[ECART DPREV-DDEP]]&gt;200,"ERREUR PREV","")</f>
        <v/>
      </c>
    </row>
    <row r="27" spans="1:10">
      <c r="A27" s="1" t="s">
        <v>59</v>
      </c>
      <c r="B27" s="2">
        <v>43439</v>
      </c>
      <c r="C27" s="6">
        <f t="shared" si="0"/>
        <v>1</v>
      </c>
      <c r="D27" s="2">
        <v>43440</v>
      </c>
      <c r="E27" s="1">
        <f t="shared" si="1"/>
        <v>1</v>
      </c>
      <c r="F27" s="2">
        <v>43439</v>
      </c>
      <c r="G27" s="1">
        <f t="shared" si="2"/>
        <v>0</v>
      </c>
      <c r="H27" s="2">
        <v>43439</v>
      </c>
      <c r="I27" s="1" t="s">
        <v>341</v>
      </c>
      <c r="J27" s="3" t="str">
        <f>IF(Constat[[#This Row],[ECART DPREV-DDEP]]&gt;200,"ERREUR PREV","")</f>
        <v/>
      </c>
    </row>
    <row r="28" spans="1:10">
      <c r="A28" s="1" t="s">
        <v>218</v>
      </c>
      <c r="B28" s="2">
        <v>43432</v>
      </c>
      <c r="C28" s="6">
        <f t="shared" si="0"/>
        <v>1</v>
      </c>
      <c r="D28" s="2">
        <v>43433</v>
      </c>
      <c r="E28" s="1">
        <f t="shared" si="1"/>
        <v>1</v>
      </c>
      <c r="F28" s="2">
        <v>43434</v>
      </c>
      <c r="G28" s="1">
        <f t="shared" si="2"/>
        <v>0</v>
      </c>
      <c r="H28" s="2">
        <v>43434</v>
      </c>
      <c r="I28" s="1" t="s">
        <v>322</v>
      </c>
      <c r="J28" s="3" t="str">
        <f>IF(Constat[[#This Row],[ECART DPREV-DDEP]]&gt;200,"ERREUR PREV","")</f>
        <v/>
      </c>
    </row>
    <row r="29" spans="1:10">
      <c r="A29" s="1" t="s">
        <v>2</v>
      </c>
      <c r="B29" s="2">
        <v>43431</v>
      </c>
      <c r="C29" s="6">
        <f t="shared" si="0"/>
        <v>0</v>
      </c>
      <c r="D29" s="2">
        <v>43431</v>
      </c>
      <c r="E29" s="1">
        <f t="shared" si="1"/>
        <v>1</v>
      </c>
      <c r="F29" s="2">
        <v>43432</v>
      </c>
      <c r="G29" s="1">
        <f t="shared" si="2"/>
        <v>0</v>
      </c>
      <c r="H29" s="2">
        <v>43432</v>
      </c>
      <c r="I29" s="1" t="s">
        <v>310</v>
      </c>
      <c r="J29" s="3" t="str">
        <f>IF(Constat[[#This Row],[ECART DPREV-DDEP]]&gt;200,"ERREUR PREV","")</f>
        <v/>
      </c>
    </row>
    <row r="30" spans="1:10">
      <c r="A30" s="1" t="s">
        <v>224</v>
      </c>
      <c r="B30" s="2">
        <v>43410</v>
      </c>
      <c r="C30" s="6">
        <f t="shared" si="0"/>
        <v>1</v>
      </c>
      <c r="D30" s="2">
        <v>43411</v>
      </c>
      <c r="E30" s="1">
        <f t="shared" si="1"/>
        <v>1</v>
      </c>
      <c r="F30" s="2">
        <v>43412</v>
      </c>
      <c r="G30" s="1">
        <f t="shared" si="2"/>
        <v>0</v>
      </c>
      <c r="H30" s="2">
        <v>43412</v>
      </c>
      <c r="I30" s="1" t="s">
        <v>225</v>
      </c>
      <c r="J30" s="3" t="str">
        <f>IF(Constat[[#This Row],[ECART DPREV-DDEP]]&gt;200,"ERREUR PREV","")</f>
        <v/>
      </c>
    </row>
    <row r="31" spans="1:10">
      <c r="A31" s="1" t="s">
        <v>125</v>
      </c>
      <c r="B31" s="2">
        <v>43369</v>
      </c>
      <c r="C31" s="6">
        <f t="shared" si="0"/>
        <v>1</v>
      </c>
      <c r="D31" s="2">
        <v>43370</v>
      </c>
      <c r="E31" s="1">
        <f t="shared" si="1"/>
        <v>1</v>
      </c>
      <c r="F31" s="2">
        <v>43371</v>
      </c>
      <c r="G31" s="1">
        <f t="shared" si="2"/>
        <v>0</v>
      </c>
      <c r="H31" s="2">
        <v>43371</v>
      </c>
      <c r="I31" s="1" t="s">
        <v>126</v>
      </c>
      <c r="J31" s="3" t="str">
        <f>IF(Constat[[#This Row],[ECART DPREV-DDEP]]&gt;200,"ERREUR PREV","")</f>
        <v/>
      </c>
    </row>
    <row r="32" spans="1:10">
      <c r="A32" s="1" t="s">
        <v>125</v>
      </c>
      <c r="B32" s="2">
        <v>43370</v>
      </c>
      <c r="C32" s="6">
        <f t="shared" si="0"/>
        <v>0</v>
      </c>
      <c r="D32" s="2">
        <v>43370</v>
      </c>
      <c r="E32" s="1">
        <f t="shared" si="1"/>
        <v>1</v>
      </c>
      <c r="F32" s="2">
        <v>43371</v>
      </c>
      <c r="G32" s="1">
        <f t="shared" si="2"/>
        <v>0</v>
      </c>
      <c r="H32" s="2">
        <v>43371</v>
      </c>
      <c r="I32" s="1" t="s">
        <v>127</v>
      </c>
      <c r="J32" s="3" t="str">
        <f>IF(Constat[[#This Row],[ECART DPREV-DDEP]]&gt;200,"ERREUR PREV","")</f>
        <v/>
      </c>
    </row>
    <row r="33" spans="1:10">
      <c r="A33" s="1" t="s">
        <v>125</v>
      </c>
      <c r="B33" s="2">
        <v>43370</v>
      </c>
      <c r="C33" s="6">
        <f t="shared" si="0"/>
        <v>0</v>
      </c>
      <c r="D33" s="2">
        <v>43370</v>
      </c>
      <c r="E33" s="1">
        <f t="shared" si="1"/>
        <v>1</v>
      </c>
      <c r="F33" s="2">
        <v>43371</v>
      </c>
      <c r="G33" s="1">
        <f t="shared" si="2"/>
        <v>0</v>
      </c>
      <c r="H33" s="2">
        <v>43371</v>
      </c>
      <c r="I33" s="1" t="s">
        <v>128</v>
      </c>
      <c r="J33" s="3" t="str">
        <f>IF(Constat[[#This Row],[ECART DPREV-DDEP]]&gt;200,"ERREUR PREV","")</f>
        <v/>
      </c>
    </row>
    <row r="34" spans="1:10">
      <c r="A34" s="1" t="s">
        <v>125</v>
      </c>
      <c r="B34" s="2">
        <v>43370</v>
      </c>
      <c r="C34" s="6">
        <f t="shared" si="0"/>
        <v>0</v>
      </c>
      <c r="D34" s="2">
        <v>43370</v>
      </c>
      <c r="E34" s="1">
        <f t="shared" si="1"/>
        <v>1</v>
      </c>
      <c r="F34" s="2">
        <v>43371</v>
      </c>
      <c r="G34" s="1">
        <f t="shared" si="2"/>
        <v>0</v>
      </c>
      <c r="H34" s="2">
        <v>43371</v>
      </c>
      <c r="I34" s="1" t="s">
        <v>129</v>
      </c>
      <c r="J34" s="3" t="str">
        <f>IF(Constat[[#This Row],[ECART DPREV-DDEP]]&gt;200,"ERREUR PREV","")</f>
        <v/>
      </c>
    </row>
    <row r="35" spans="1:10">
      <c r="A35" s="1" t="s">
        <v>125</v>
      </c>
      <c r="B35" s="2">
        <v>43370</v>
      </c>
      <c r="C35" s="6">
        <f t="shared" si="0"/>
        <v>0</v>
      </c>
      <c r="D35" s="2">
        <v>43370</v>
      </c>
      <c r="E35" s="1">
        <f t="shared" si="1"/>
        <v>1</v>
      </c>
      <c r="F35" s="2">
        <v>43371</v>
      </c>
      <c r="G35" s="1">
        <f t="shared" si="2"/>
        <v>0</v>
      </c>
      <c r="H35" s="2">
        <v>43371</v>
      </c>
      <c r="I35" s="1" t="s">
        <v>130</v>
      </c>
      <c r="J35" s="3" t="str">
        <f>IF(Constat[[#This Row],[ECART DPREV-DDEP]]&gt;200,"ERREUR PREV","")</f>
        <v/>
      </c>
    </row>
    <row r="36" spans="1:10">
      <c r="A36" s="1" t="s">
        <v>125</v>
      </c>
      <c r="B36" s="2">
        <v>43370</v>
      </c>
      <c r="C36" s="6">
        <f t="shared" si="0"/>
        <v>0</v>
      </c>
      <c r="D36" s="2">
        <v>43370</v>
      </c>
      <c r="E36" s="1">
        <f t="shared" si="1"/>
        <v>1</v>
      </c>
      <c r="F36" s="2">
        <v>43371</v>
      </c>
      <c r="G36" s="1">
        <f t="shared" si="2"/>
        <v>0</v>
      </c>
      <c r="H36" s="2">
        <v>43371</v>
      </c>
      <c r="I36" s="1" t="s">
        <v>131</v>
      </c>
      <c r="J36" s="3" t="str">
        <f>IF(Constat[[#This Row],[ECART DPREV-DDEP]]&gt;200,"ERREUR PREV","")</f>
        <v/>
      </c>
    </row>
    <row r="37" spans="1:10">
      <c r="A37" s="1" t="s">
        <v>125</v>
      </c>
      <c r="B37" s="2">
        <v>43432</v>
      </c>
      <c r="C37" s="6">
        <f t="shared" si="0"/>
        <v>6</v>
      </c>
      <c r="D37" s="2">
        <v>43438</v>
      </c>
      <c r="E37" s="1">
        <f t="shared" si="1"/>
        <v>1</v>
      </c>
      <c r="F37" s="2">
        <v>43437</v>
      </c>
      <c r="G37" s="1">
        <f t="shared" si="2"/>
        <v>0</v>
      </c>
      <c r="H37" s="2">
        <v>43437</v>
      </c>
      <c r="I37" s="1" t="s">
        <v>324</v>
      </c>
      <c r="J37" s="3" t="str">
        <f>IF(Constat[[#This Row],[ECART DPREV-DDEP]]&gt;200,"ERREUR PREV","")</f>
        <v/>
      </c>
    </row>
    <row r="38" spans="1:10">
      <c r="A38" s="1" t="s">
        <v>125</v>
      </c>
      <c r="B38" s="2">
        <v>43447</v>
      </c>
      <c r="C38" s="6">
        <f t="shared" si="0"/>
        <v>0</v>
      </c>
      <c r="D38" s="2">
        <v>43447</v>
      </c>
      <c r="E38" s="1">
        <f t="shared" si="1"/>
        <v>1</v>
      </c>
      <c r="F38" s="2">
        <v>43448</v>
      </c>
      <c r="G38" s="1">
        <f t="shared" si="2"/>
        <v>0</v>
      </c>
      <c r="H38" s="2">
        <v>43448</v>
      </c>
      <c r="I38" s="1" t="s">
        <v>367</v>
      </c>
      <c r="J38" s="3" t="str">
        <f>IF(Constat[[#This Row],[ECART DPREV-DDEP]]&gt;200,"ERREUR PREV","")</f>
        <v/>
      </c>
    </row>
    <row r="39" spans="1:10">
      <c r="A39" s="1" t="s">
        <v>122</v>
      </c>
      <c r="B39" s="2">
        <v>43395</v>
      </c>
      <c r="C39" s="6">
        <f t="shared" si="0"/>
        <v>8</v>
      </c>
      <c r="D39" s="2">
        <v>43403</v>
      </c>
      <c r="E39" s="1">
        <f t="shared" si="1"/>
        <v>1</v>
      </c>
      <c r="F39" s="2">
        <v>43404</v>
      </c>
      <c r="G39" s="1">
        <f t="shared" si="2"/>
        <v>0</v>
      </c>
      <c r="H39" s="2">
        <v>43404</v>
      </c>
      <c r="I39" s="1" t="s">
        <v>210</v>
      </c>
      <c r="J39" s="3" t="str">
        <f>IF(Constat[[#This Row],[ECART DPREV-DDEP]]&gt;200,"ERREUR PREV","")</f>
        <v/>
      </c>
    </row>
    <row r="40" spans="1:10">
      <c r="A40" s="1" t="s">
        <v>122</v>
      </c>
      <c r="B40" s="2">
        <v>43395</v>
      </c>
      <c r="C40" s="6">
        <f t="shared" si="0"/>
        <v>8</v>
      </c>
      <c r="D40" s="2">
        <v>43403</v>
      </c>
      <c r="E40" s="1">
        <f t="shared" si="1"/>
        <v>1</v>
      </c>
      <c r="F40" s="2">
        <v>43404</v>
      </c>
      <c r="G40" s="1">
        <f t="shared" si="2"/>
        <v>0</v>
      </c>
      <c r="H40" s="2">
        <v>43404</v>
      </c>
      <c r="I40" s="1" t="s">
        <v>211</v>
      </c>
      <c r="J40" s="3" t="str">
        <f>IF(Constat[[#This Row],[ECART DPREV-DDEP]]&gt;200,"ERREUR PREV","")</f>
        <v/>
      </c>
    </row>
    <row r="41" spans="1:10">
      <c r="A41" s="1" t="s">
        <v>11</v>
      </c>
      <c r="B41" s="2">
        <v>43430</v>
      </c>
      <c r="C41" s="6">
        <f t="shared" si="0"/>
        <v>7</v>
      </c>
      <c r="D41" s="2">
        <v>43423</v>
      </c>
      <c r="E41" s="1">
        <f t="shared" si="1"/>
        <v>1</v>
      </c>
      <c r="F41" s="2">
        <v>43424</v>
      </c>
      <c r="G41" s="1">
        <f t="shared" si="2"/>
        <v>0</v>
      </c>
      <c r="H41" s="2">
        <v>43424</v>
      </c>
      <c r="I41" s="1" t="s">
        <v>52</v>
      </c>
      <c r="J41" s="3" t="str">
        <f>IF(Constat[[#This Row],[ECART DPREV-DDEP]]&gt;200,"ERREUR PREV","")</f>
        <v/>
      </c>
    </row>
    <row r="42" spans="1:10">
      <c r="A42" s="1" t="s">
        <v>11</v>
      </c>
      <c r="C42" s="6">
        <f t="shared" si="0"/>
        <v>0</v>
      </c>
      <c r="D42" s="2">
        <v>43423</v>
      </c>
      <c r="E42" s="1">
        <f t="shared" si="1"/>
        <v>1</v>
      </c>
      <c r="F42" s="2">
        <v>43424</v>
      </c>
      <c r="G42" s="1">
        <f t="shared" si="2"/>
        <v>0</v>
      </c>
      <c r="H42" s="2">
        <v>43424</v>
      </c>
      <c r="I42" s="1" t="s">
        <v>273</v>
      </c>
      <c r="J42" s="3" t="str">
        <f>IF(Constat[[#This Row],[ECART DPREV-DDEP]]&gt;200,"ERREUR PREV","")</f>
        <v/>
      </c>
    </row>
    <row r="43" spans="1:10">
      <c r="A43" s="1" t="s">
        <v>91</v>
      </c>
      <c r="B43" s="2">
        <v>43402</v>
      </c>
      <c r="C43" s="6">
        <f t="shared" si="0"/>
        <v>0</v>
      </c>
      <c r="D43" s="2">
        <v>43402</v>
      </c>
      <c r="E43" s="1">
        <f t="shared" si="1"/>
        <v>1</v>
      </c>
      <c r="F43" s="2">
        <v>43403</v>
      </c>
      <c r="G43" s="1">
        <f t="shared" si="2"/>
        <v>0</v>
      </c>
      <c r="H43" s="2">
        <v>43403</v>
      </c>
      <c r="I43" s="1" t="s">
        <v>204</v>
      </c>
      <c r="J43" s="3" t="str">
        <f>IF(Constat[[#This Row],[ECART DPREV-DDEP]]&gt;200,"ERREUR PREV","")</f>
        <v/>
      </c>
    </row>
    <row r="44" spans="1:10">
      <c r="A44" s="1" t="s">
        <v>91</v>
      </c>
      <c r="C44" s="6">
        <f t="shared" si="0"/>
        <v>0</v>
      </c>
      <c r="D44" s="2">
        <v>43402</v>
      </c>
      <c r="E44" s="1">
        <f t="shared" si="1"/>
        <v>1</v>
      </c>
      <c r="F44" s="2">
        <v>43403</v>
      </c>
      <c r="G44" s="1">
        <f t="shared" si="2"/>
        <v>0</v>
      </c>
      <c r="H44" s="2">
        <v>43403</v>
      </c>
      <c r="I44" s="1" t="s">
        <v>205</v>
      </c>
      <c r="J44" s="3" t="str">
        <f>IF(Constat[[#This Row],[ECART DPREV-DDEP]]&gt;200,"ERREUR PREV","")</f>
        <v/>
      </c>
    </row>
    <row r="45" spans="1:10">
      <c r="A45" s="1" t="s">
        <v>91</v>
      </c>
      <c r="B45" s="2">
        <v>43452</v>
      </c>
      <c r="C45" s="6">
        <f t="shared" si="0"/>
        <v>0</v>
      </c>
      <c r="D45" s="2">
        <v>43452</v>
      </c>
      <c r="E45" s="1">
        <f t="shared" si="1"/>
        <v>1</v>
      </c>
      <c r="F45" s="2">
        <v>43451</v>
      </c>
      <c r="G45" s="1">
        <f t="shared" si="2"/>
        <v>0</v>
      </c>
      <c r="H45" s="2">
        <v>43451</v>
      </c>
      <c r="I45" s="1" t="s">
        <v>250</v>
      </c>
      <c r="J45" s="3" t="str">
        <f>IF(Constat[[#This Row],[ECART DPREV-DDEP]]&gt;200,"ERREUR PREV","")</f>
        <v/>
      </c>
    </row>
    <row r="46" spans="1:10">
      <c r="A46" s="1" t="s">
        <v>226</v>
      </c>
      <c r="B46" s="2">
        <v>43474</v>
      </c>
      <c r="C46" s="6">
        <f t="shared" si="0"/>
        <v>6</v>
      </c>
      <c r="D46" s="2">
        <v>43480</v>
      </c>
      <c r="E46" s="1">
        <f t="shared" si="1"/>
        <v>1</v>
      </c>
      <c r="F46" s="2">
        <v>43481</v>
      </c>
      <c r="G46" s="1">
        <f t="shared" si="2"/>
        <v>0</v>
      </c>
      <c r="H46" s="2">
        <v>43481</v>
      </c>
      <c r="I46" s="1" t="s">
        <v>440</v>
      </c>
      <c r="J46" s="3" t="str">
        <f>IF(Constat[[#This Row],[ECART DPREV-DDEP]]&gt;200,"ERREUR PREV","")</f>
        <v/>
      </c>
    </row>
    <row r="47" spans="1:10">
      <c r="A47" s="1" t="s">
        <v>15</v>
      </c>
      <c r="B47" s="2">
        <v>43454</v>
      </c>
      <c r="C47" s="6">
        <f t="shared" si="0"/>
        <v>0</v>
      </c>
      <c r="D47" s="2">
        <v>43454</v>
      </c>
      <c r="E47" s="1">
        <f t="shared" si="1"/>
        <v>1</v>
      </c>
      <c r="F47" s="2">
        <v>43455</v>
      </c>
      <c r="G47" s="1">
        <f t="shared" si="2"/>
        <v>0</v>
      </c>
      <c r="H47" s="2">
        <v>43455</v>
      </c>
      <c r="I47" s="1" t="s">
        <v>396</v>
      </c>
      <c r="J47" s="3" t="str">
        <f>IF(Constat[[#This Row],[ECART DPREV-DDEP]]&gt;200,"ERREUR PREV","")</f>
        <v/>
      </c>
    </row>
    <row r="48" spans="1:10">
      <c r="A48" s="1" t="s">
        <v>0</v>
      </c>
      <c r="B48" s="2">
        <v>43412</v>
      </c>
      <c r="C48" s="6">
        <f t="shared" si="0"/>
        <v>5</v>
      </c>
      <c r="D48" s="2">
        <v>43417</v>
      </c>
      <c r="E48" s="1">
        <f t="shared" si="1"/>
        <v>1</v>
      </c>
      <c r="F48" s="2">
        <v>43418</v>
      </c>
      <c r="G48" s="1">
        <f t="shared" si="2"/>
        <v>0</v>
      </c>
      <c r="H48" s="2">
        <v>43418</v>
      </c>
      <c r="I48" s="1" t="s">
        <v>255</v>
      </c>
      <c r="J48" s="3" t="str">
        <f>IF(Constat[[#This Row],[ECART DPREV-DDEP]]&gt;200,"ERREUR PREV","")</f>
        <v/>
      </c>
    </row>
    <row r="49" spans="1:10">
      <c r="A49" s="1" t="s">
        <v>0</v>
      </c>
      <c r="B49" s="2">
        <v>43412</v>
      </c>
      <c r="C49" s="6">
        <f t="shared" si="0"/>
        <v>5</v>
      </c>
      <c r="D49" s="2">
        <v>43417</v>
      </c>
      <c r="E49" s="1">
        <f t="shared" si="1"/>
        <v>1</v>
      </c>
      <c r="F49" s="2">
        <v>43418</v>
      </c>
      <c r="G49" s="1">
        <f t="shared" si="2"/>
        <v>0</v>
      </c>
      <c r="H49" s="2">
        <v>43418</v>
      </c>
      <c r="I49" s="1" t="s">
        <v>256</v>
      </c>
      <c r="J49" s="3" t="str">
        <f>IF(Constat[[#This Row],[ECART DPREV-DDEP]]&gt;200,"ERREUR PREV","")</f>
        <v/>
      </c>
    </row>
    <row r="50" spans="1:10">
      <c r="A50" s="1" t="s">
        <v>0</v>
      </c>
      <c r="B50" s="2">
        <v>43412</v>
      </c>
      <c r="C50" s="6">
        <f t="shared" si="0"/>
        <v>5</v>
      </c>
      <c r="D50" s="2">
        <v>43417</v>
      </c>
      <c r="E50" s="1">
        <f t="shared" si="1"/>
        <v>1</v>
      </c>
      <c r="F50" s="2">
        <v>43418</v>
      </c>
      <c r="G50" s="1">
        <f t="shared" si="2"/>
        <v>0</v>
      </c>
      <c r="H50" s="2">
        <v>43418</v>
      </c>
      <c r="I50" s="1" t="s">
        <v>257</v>
      </c>
      <c r="J50" s="3" t="str">
        <f>IF(Constat[[#This Row],[ECART DPREV-DDEP]]&gt;200,"ERREUR PREV","")</f>
        <v/>
      </c>
    </row>
    <row r="51" spans="1:10">
      <c r="A51" s="1" t="s">
        <v>0</v>
      </c>
      <c r="B51" s="2">
        <v>43452</v>
      </c>
      <c r="C51" s="6">
        <f t="shared" si="0"/>
        <v>1</v>
      </c>
      <c r="D51" s="2">
        <v>43451</v>
      </c>
      <c r="E51" s="1">
        <f t="shared" si="1"/>
        <v>1</v>
      </c>
      <c r="F51" s="2">
        <v>43452</v>
      </c>
      <c r="G51" s="1">
        <f t="shared" si="2"/>
        <v>0</v>
      </c>
      <c r="H51" s="2">
        <v>43452</v>
      </c>
      <c r="I51" s="1" t="s">
        <v>373</v>
      </c>
      <c r="J51" s="3" t="str">
        <f>IF(Constat[[#This Row],[ECART DPREV-DDEP]]&gt;200,"ERREUR PREV","")</f>
        <v/>
      </c>
    </row>
    <row r="52" spans="1:10">
      <c r="A52" s="1" t="s">
        <v>0</v>
      </c>
      <c r="B52" s="2">
        <v>43468</v>
      </c>
      <c r="C52" s="6">
        <f t="shared" si="0"/>
        <v>0</v>
      </c>
      <c r="D52" s="2">
        <v>43468</v>
      </c>
      <c r="E52" s="1">
        <f t="shared" si="1"/>
        <v>1</v>
      </c>
      <c r="F52" s="2">
        <v>43469</v>
      </c>
      <c r="G52" s="1">
        <f t="shared" si="2"/>
        <v>0</v>
      </c>
      <c r="H52" s="2">
        <v>43469</v>
      </c>
      <c r="I52" s="1" t="s">
        <v>406</v>
      </c>
      <c r="J52" s="3" t="str">
        <f>IF(Constat[[#This Row],[ECART DPREV-DDEP]]&gt;200,"ERREUR PREV","")</f>
        <v/>
      </c>
    </row>
    <row r="53" spans="1:10">
      <c r="A53" s="1" t="s">
        <v>0</v>
      </c>
      <c r="B53" s="2">
        <v>43468</v>
      </c>
      <c r="C53" s="6">
        <f t="shared" si="0"/>
        <v>0</v>
      </c>
      <c r="D53" s="2">
        <v>43468</v>
      </c>
      <c r="E53" s="1">
        <f t="shared" si="1"/>
        <v>1</v>
      </c>
      <c r="F53" s="2">
        <v>43469</v>
      </c>
      <c r="G53" s="1">
        <f t="shared" si="2"/>
        <v>0</v>
      </c>
      <c r="H53" s="2">
        <v>43469</v>
      </c>
      <c r="I53" s="1" t="s">
        <v>407</v>
      </c>
      <c r="J53" s="3" t="str">
        <f>IF(Constat[[#This Row],[ECART DPREV-DDEP]]&gt;200,"ERREUR PREV","")</f>
        <v/>
      </c>
    </row>
    <row r="54" spans="1:10">
      <c r="A54" s="1" t="s">
        <v>19</v>
      </c>
      <c r="C54" s="6">
        <f t="shared" si="0"/>
        <v>0</v>
      </c>
      <c r="E54" s="1">
        <f t="shared" si="1"/>
        <v>0</v>
      </c>
      <c r="F54" s="2">
        <v>43353</v>
      </c>
      <c r="G54" s="1">
        <f t="shared" si="2"/>
        <v>0</v>
      </c>
      <c r="H54" s="2">
        <v>43353</v>
      </c>
      <c r="I54" s="1" t="s">
        <v>20</v>
      </c>
      <c r="J54" s="3" t="str">
        <f>IF(Constat[[#This Row],[ECART DPREV-DDEP]]&gt;200,"ERREUR PREV","")</f>
        <v/>
      </c>
    </row>
    <row r="55" spans="1:10">
      <c r="A55" s="1" t="s">
        <v>19</v>
      </c>
      <c r="C55" s="6">
        <f t="shared" si="0"/>
        <v>0</v>
      </c>
      <c r="D55" s="2">
        <v>43370</v>
      </c>
      <c r="E55" s="1">
        <f t="shared" si="1"/>
        <v>0</v>
      </c>
      <c r="F55" s="2">
        <v>43370</v>
      </c>
      <c r="G55" s="1">
        <f t="shared" si="2"/>
        <v>0</v>
      </c>
      <c r="H55" s="2">
        <v>43370</v>
      </c>
      <c r="I55" s="1" t="s">
        <v>117</v>
      </c>
      <c r="J55" s="3" t="str">
        <f>IF(Constat[[#This Row],[ECART DPREV-DDEP]]&gt;200,"ERREUR PREV","")</f>
        <v/>
      </c>
    </row>
    <row r="56" spans="1:10">
      <c r="A56" s="1" t="s">
        <v>19</v>
      </c>
      <c r="B56" s="2">
        <v>43423</v>
      </c>
      <c r="C56" s="6">
        <f t="shared" si="0"/>
        <v>4</v>
      </c>
      <c r="D56" s="2">
        <v>43427</v>
      </c>
      <c r="E56" s="1">
        <f t="shared" si="1"/>
        <v>0</v>
      </c>
      <c r="F56" s="2">
        <v>43427</v>
      </c>
      <c r="G56" s="1">
        <f t="shared" si="2"/>
        <v>0</v>
      </c>
      <c r="H56" s="2">
        <v>43427</v>
      </c>
      <c r="I56" s="1" t="s">
        <v>160</v>
      </c>
      <c r="J56" s="3" t="str">
        <f>IF(Constat[[#This Row],[ECART DPREV-DDEP]]&gt;200,"ERREUR PREV","")</f>
        <v/>
      </c>
    </row>
    <row r="57" spans="1:10">
      <c r="A57" s="1" t="s">
        <v>19</v>
      </c>
      <c r="C57" s="6">
        <f t="shared" si="0"/>
        <v>0</v>
      </c>
      <c r="E57" s="1">
        <f t="shared" si="1"/>
        <v>0</v>
      </c>
      <c r="F57" s="2">
        <v>43427</v>
      </c>
      <c r="G57" s="1">
        <f t="shared" si="2"/>
        <v>0</v>
      </c>
      <c r="H57" s="2">
        <v>43427</v>
      </c>
      <c r="I57" s="1" t="s">
        <v>242</v>
      </c>
      <c r="J57" s="3" t="str">
        <f>IF(Constat[[#This Row],[ECART DPREV-DDEP]]&gt;200,"ERREUR PREV","")</f>
        <v/>
      </c>
    </row>
    <row r="58" spans="1:10">
      <c r="A58" s="1" t="s">
        <v>19</v>
      </c>
      <c r="B58" s="2">
        <v>43511</v>
      </c>
      <c r="C58" s="6">
        <f t="shared" si="0"/>
        <v>0</v>
      </c>
      <c r="E58" s="1">
        <f t="shared" si="1"/>
        <v>0</v>
      </c>
      <c r="G58" s="1">
        <f t="shared" si="2"/>
        <v>0</v>
      </c>
      <c r="H58" s="2">
        <v>43511</v>
      </c>
      <c r="I58" s="1" t="s">
        <v>478</v>
      </c>
      <c r="J58" s="3" t="str">
        <f>IF(Constat[[#This Row],[ECART DPREV-DDEP]]&gt;200,"ERREUR PREV","")</f>
        <v/>
      </c>
    </row>
    <row r="59" spans="1:10">
      <c r="A59" s="1" t="s">
        <v>27</v>
      </c>
      <c r="B59" s="2">
        <v>43357</v>
      </c>
      <c r="C59" s="6">
        <f t="shared" si="0"/>
        <v>1</v>
      </c>
      <c r="D59" s="2">
        <v>43356</v>
      </c>
      <c r="E59" s="1">
        <f t="shared" si="1"/>
        <v>0</v>
      </c>
      <c r="F59" s="2">
        <v>43356</v>
      </c>
      <c r="G59" s="1">
        <f t="shared" si="2"/>
        <v>0</v>
      </c>
      <c r="H59" s="2">
        <v>43356</v>
      </c>
      <c r="I59" s="1" t="s">
        <v>28</v>
      </c>
      <c r="J59" s="3" t="str">
        <f>IF(Constat[[#This Row],[ECART DPREV-DDEP]]&gt;200,"ERREUR PREV","")</f>
        <v/>
      </c>
    </row>
    <row r="60" spans="1:10">
      <c r="A60" s="1" t="s">
        <v>27</v>
      </c>
      <c r="B60" s="2">
        <v>43357</v>
      </c>
      <c r="C60" s="6">
        <f t="shared" si="0"/>
        <v>0</v>
      </c>
      <c r="E60" s="1">
        <f t="shared" si="1"/>
        <v>0</v>
      </c>
      <c r="F60" s="2">
        <v>43357</v>
      </c>
      <c r="G60" s="1">
        <f t="shared" si="2"/>
        <v>0</v>
      </c>
      <c r="H60" s="2">
        <v>43357</v>
      </c>
      <c r="I60" s="1" t="s">
        <v>38</v>
      </c>
      <c r="J60" s="3" t="str">
        <f>IF(Constat[[#This Row],[ECART DPREV-DDEP]]&gt;200,"ERREUR PREV","")</f>
        <v/>
      </c>
    </row>
    <row r="61" spans="1:10">
      <c r="A61" s="1" t="s">
        <v>27</v>
      </c>
      <c r="C61" s="6">
        <f t="shared" si="0"/>
        <v>0</v>
      </c>
      <c r="D61" s="2">
        <v>43356</v>
      </c>
      <c r="E61" s="1">
        <f t="shared" si="1"/>
        <v>0</v>
      </c>
      <c r="F61" s="2">
        <v>43356</v>
      </c>
      <c r="G61" s="1">
        <f t="shared" si="2"/>
        <v>0</v>
      </c>
      <c r="H61" s="2">
        <v>43356</v>
      </c>
      <c r="I61" s="1" t="s">
        <v>30</v>
      </c>
      <c r="J61" s="3" t="str">
        <f>IF(Constat[[#This Row],[ECART DPREV-DDEP]]&gt;200,"ERREUR PREV","")</f>
        <v/>
      </c>
    </row>
    <row r="62" spans="1:10">
      <c r="A62" s="1" t="s">
        <v>27</v>
      </c>
      <c r="B62" s="2">
        <v>43424</v>
      </c>
      <c r="C62" s="6">
        <f t="shared" si="0"/>
        <v>3</v>
      </c>
      <c r="D62" s="2">
        <v>43427</v>
      </c>
      <c r="E62" s="1">
        <f t="shared" si="1"/>
        <v>0</v>
      </c>
      <c r="F62" s="2">
        <v>43427</v>
      </c>
      <c r="G62" s="1">
        <f t="shared" si="2"/>
        <v>0</v>
      </c>
      <c r="H62" s="2">
        <v>43427</v>
      </c>
      <c r="I62" s="1" t="s">
        <v>283</v>
      </c>
      <c r="J62" s="3" t="str">
        <f>IF(Constat[[#This Row],[ECART DPREV-DDEP]]&gt;200,"ERREUR PREV","")</f>
        <v/>
      </c>
    </row>
    <row r="63" spans="1:10">
      <c r="A63" s="1" t="s">
        <v>27</v>
      </c>
      <c r="B63" s="2">
        <v>43444</v>
      </c>
      <c r="C63" s="6">
        <f t="shared" si="0"/>
        <v>3</v>
      </c>
      <c r="D63" s="2">
        <v>43441</v>
      </c>
      <c r="E63" s="1">
        <f t="shared" si="1"/>
        <v>0</v>
      </c>
      <c r="F63" s="2">
        <v>43441</v>
      </c>
      <c r="G63" s="1">
        <f t="shared" si="2"/>
        <v>0</v>
      </c>
      <c r="H63" s="2">
        <v>43441</v>
      </c>
      <c r="I63" s="1" t="s">
        <v>345</v>
      </c>
      <c r="J63" s="3" t="str">
        <f>IF(Constat[[#This Row],[ECART DPREV-DDEP]]&gt;200,"ERREUR PREV","")</f>
        <v/>
      </c>
    </row>
    <row r="64" spans="1:10">
      <c r="A64" s="1" t="s">
        <v>27</v>
      </c>
      <c r="B64" s="2">
        <v>43486</v>
      </c>
      <c r="C64" s="6">
        <f t="shared" si="0"/>
        <v>0</v>
      </c>
      <c r="E64" s="1">
        <f t="shared" si="1"/>
        <v>0</v>
      </c>
      <c r="G64" s="1">
        <f t="shared" si="2"/>
        <v>0</v>
      </c>
      <c r="H64" s="2">
        <v>43486</v>
      </c>
      <c r="I64" s="1" t="s">
        <v>482</v>
      </c>
      <c r="J64" s="3" t="str">
        <f>IF(Constat[[#This Row],[ECART DPREV-DDEP]]&gt;200,"ERREUR PREV","")</f>
        <v/>
      </c>
    </row>
    <row r="65" spans="1:10">
      <c r="A65" s="1" t="s">
        <v>27</v>
      </c>
      <c r="B65" s="2">
        <v>43475</v>
      </c>
      <c r="C65" s="6">
        <f t="shared" si="0"/>
        <v>0</v>
      </c>
      <c r="E65" s="1">
        <f t="shared" si="1"/>
        <v>0</v>
      </c>
      <c r="F65" s="2">
        <v>43473</v>
      </c>
      <c r="G65" s="1">
        <f t="shared" si="2"/>
        <v>0</v>
      </c>
      <c r="H65" s="2">
        <v>43473</v>
      </c>
      <c r="I65" s="1" t="s">
        <v>420</v>
      </c>
      <c r="J65" s="3" t="str">
        <f>IF(Constat[[#This Row],[ECART DPREV-DDEP]]&gt;200,"ERREUR PREV","")</f>
        <v/>
      </c>
    </row>
    <row r="66" spans="1:10">
      <c r="A66" s="1" t="s">
        <v>27</v>
      </c>
      <c r="B66" s="2">
        <v>43482</v>
      </c>
      <c r="C66" s="6">
        <f t="shared" ref="C66:C129" si="3">IF(B66="",0,AVEDEV(B66,D66)*2)</f>
        <v>0</v>
      </c>
      <c r="E66" s="1">
        <f t="shared" ref="E66:E129" si="4">IF(D66="",0,AVEDEV(D66,F66)*2)</f>
        <v>0</v>
      </c>
      <c r="G66" s="1">
        <f t="shared" ref="G66:G129" si="5">IF(F66="",0,AVEDEV(F66,H66)*2)</f>
        <v>0</v>
      </c>
      <c r="H66" s="2">
        <v>43508</v>
      </c>
      <c r="I66" s="1" t="s">
        <v>540</v>
      </c>
      <c r="J66" s="3" t="str">
        <f>IF(Constat[[#This Row],[ECART DPREV-DDEP]]&gt;200,"ERREUR PREV","")</f>
        <v/>
      </c>
    </row>
    <row r="67" spans="1:10">
      <c r="A67" s="1" t="s">
        <v>27</v>
      </c>
      <c r="B67" s="2">
        <v>43508</v>
      </c>
      <c r="C67" s="6">
        <f t="shared" si="3"/>
        <v>0</v>
      </c>
      <c r="E67" s="1">
        <f t="shared" si="4"/>
        <v>0</v>
      </c>
      <c r="G67" s="1">
        <f t="shared" si="5"/>
        <v>0</v>
      </c>
      <c r="H67" s="2">
        <v>43508</v>
      </c>
      <c r="I67" s="1" t="s">
        <v>541</v>
      </c>
      <c r="J67" s="3" t="str">
        <f>IF(Constat[[#This Row],[ECART DPREV-DDEP]]&gt;200,"ERREUR PREV","")</f>
        <v/>
      </c>
    </row>
    <row r="68" spans="1:10">
      <c r="A68" s="1" t="s">
        <v>8</v>
      </c>
      <c r="B68" s="2">
        <v>43348</v>
      </c>
      <c r="C68" s="6">
        <f t="shared" si="3"/>
        <v>0</v>
      </c>
      <c r="E68" s="1">
        <f t="shared" si="4"/>
        <v>0</v>
      </c>
      <c r="F68" s="2">
        <v>43350</v>
      </c>
      <c r="G68" s="1">
        <f t="shared" si="5"/>
        <v>0</v>
      </c>
      <c r="H68" s="2">
        <v>43350</v>
      </c>
      <c r="I68" s="1" t="s">
        <v>14</v>
      </c>
      <c r="J68" s="3" t="str">
        <f>IF(Constat[[#This Row],[ECART DPREV-DDEP]]&gt;200,"ERREUR PREV","")</f>
        <v/>
      </c>
    </row>
    <row r="69" spans="1:10">
      <c r="A69" s="1" t="s">
        <v>8</v>
      </c>
      <c r="B69" s="2">
        <v>43363</v>
      </c>
      <c r="C69" s="6">
        <f t="shared" si="3"/>
        <v>0</v>
      </c>
      <c r="D69" s="2">
        <v>43363</v>
      </c>
      <c r="E69" s="1">
        <f t="shared" si="4"/>
        <v>0</v>
      </c>
      <c r="F69" s="2">
        <v>43363</v>
      </c>
      <c r="G69" s="1">
        <f t="shared" si="5"/>
        <v>0</v>
      </c>
      <c r="H69" s="2">
        <v>43363</v>
      </c>
      <c r="I69" s="1" t="s">
        <v>65</v>
      </c>
      <c r="J69" s="3" t="str">
        <f>IF(Constat[[#This Row],[ECART DPREV-DDEP]]&gt;200,"ERREUR PREV","")</f>
        <v/>
      </c>
    </row>
    <row r="70" spans="1:10">
      <c r="A70" s="1" t="s">
        <v>8</v>
      </c>
      <c r="B70" s="2">
        <v>43369</v>
      </c>
      <c r="C70" s="6">
        <f t="shared" si="3"/>
        <v>0</v>
      </c>
      <c r="D70" s="2">
        <v>43369</v>
      </c>
      <c r="E70" s="1">
        <f t="shared" si="4"/>
        <v>0</v>
      </c>
      <c r="F70" s="2">
        <v>43369</v>
      </c>
      <c r="G70" s="1">
        <f t="shared" si="5"/>
        <v>0</v>
      </c>
      <c r="H70" s="2">
        <v>43369</v>
      </c>
      <c r="I70" s="1" t="s">
        <v>104</v>
      </c>
      <c r="J70" s="3" t="str">
        <f>IF(Constat[[#This Row],[ECART DPREV-DDEP]]&gt;200,"ERREUR PREV","")</f>
        <v/>
      </c>
    </row>
    <row r="71" spans="1:10">
      <c r="A71" s="1" t="s">
        <v>8</v>
      </c>
      <c r="B71" s="2">
        <v>43383</v>
      </c>
      <c r="C71" s="6">
        <f t="shared" si="3"/>
        <v>0</v>
      </c>
      <c r="D71" s="2">
        <v>43383</v>
      </c>
      <c r="E71" s="1">
        <f t="shared" si="4"/>
        <v>0</v>
      </c>
      <c r="F71" s="2">
        <v>43383</v>
      </c>
      <c r="G71" s="1">
        <f t="shared" si="5"/>
        <v>0</v>
      </c>
      <c r="H71" s="2">
        <v>43383</v>
      </c>
      <c r="I71" s="1" t="s">
        <v>148</v>
      </c>
      <c r="J71" s="3" t="str">
        <f>IF(Constat[[#This Row],[ECART DPREV-DDEP]]&gt;200,"ERREUR PREV","")</f>
        <v/>
      </c>
    </row>
    <row r="72" spans="1:10">
      <c r="A72" s="1" t="s">
        <v>8</v>
      </c>
      <c r="B72" s="2">
        <v>43383</v>
      </c>
      <c r="C72" s="6">
        <f t="shared" si="3"/>
        <v>0</v>
      </c>
      <c r="D72" s="2">
        <v>43383</v>
      </c>
      <c r="E72" s="1">
        <f t="shared" si="4"/>
        <v>0</v>
      </c>
      <c r="F72" s="2">
        <v>43383</v>
      </c>
      <c r="G72" s="1">
        <f t="shared" si="5"/>
        <v>0</v>
      </c>
      <c r="H72" s="2">
        <v>43383</v>
      </c>
      <c r="I72" s="1" t="s">
        <v>149</v>
      </c>
      <c r="J72" s="3" t="str">
        <f>IF(Constat[[#This Row],[ECART DPREV-DDEP]]&gt;200,"ERREUR PREV","")</f>
        <v/>
      </c>
    </row>
    <row r="73" spans="1:10">
      <c r="A73" s="1" t="s">
        <v>8</v>
      </c>
      <c r="B73" s="2">
        <v>43397</v>
      </c>
      <c r="C73" s="6">
        <f t="shared" si="3"/>
        <v>0</v>
      </c>
      <c r="D73" s="2">
        <v>43397</v>
      </c>
      <c r="E73" s="1">
        <f t="shared" si="4"/>
        <v>0</v>
      </c>
      <c r="F73" s="2">
        <v>43397</v>
      </c>
      <c r="G73" s="1">
        <f t="shared" si="5"/>
        <v>0</v>
      </c>
      <c r="H73" s="2">
        <v>43397</v>
      </c>
      <c r="I73" s="1" t="s">
        <v>182</v>
      </c>
      <c r="J73" s="3" t="str">
        <f>IF(Constat[[#This Row],[ECART DPREV-DDEP]]&gt;200,"ERREUR PREV","")</f>
        <v/>
      </c>
    </row>
    <row r="74" spans="1:10">
      <c r="A74" s="1" t="s">
        <v>8</v>
      </c>
      <c r="B74" s="2">
        <v>43412</v>
      </c>
      <c r="C74" s="6">
        <f t="shared" si="3"/>
        <v>0</v>
      </c>
      <c r="D74" s="2">
        <v>43412</v>
      </c>
      <c r="E74" s="1">
        <f t="shared" si="4"/>
        <v>0</v>
      </c>
      <c r="F74" s="2">
        <v>43412</v>
      </c>
      <c r="G74" s="1">
        <f t="shared" si="5"/>
        <v>0</v>
      </c>
      <c r="H74" s="2">
        <v>43412</v>
      </c>
      <c r="I74" s="1" t="s">
        <v>229</v>
      </c>
      <c r="J74" s="3" t="str">
        <f>IF(Constat[[#This Row],[ECART DPREV-DDEP]]&gt;200,"ERREUR PREV","")</f>
        <v/>
      </c>
    </row>
    <row r="75" spans="1:10">
      <c r="A75" s="1" t="s">
        <v>8</v>
      </c>
      <c r="B75" s="2">
        <v>43418</v>
      </c>
      <c r="C75" s="6">
        <f t="shared" si="3"/>
        <v>0</v>
      </c>
      <c r="E75" s="1">
        <f t="shared" si="4"/>
        <v>0</v>
      </c>
      <c r="F75" s="2">
        <v>43419</v>
      </c>
      <c r="G75" s="1">
        <f t="shared" si="5"/>
        <v>0</v>
      </c>
      <c r="H75" s="2">
        <v>43419</v>
      </c>
      <c r="I75" s="1" t="s">
        <v>262</v>
      </c>
      <c r="J75" s="3" t="str">
        <f>IF(Constat[[#This Row],[ECART DPREV-DDEP]]&gt;200,"ERREUR PREV","")</f>
        <v/>
      </c>
    </row>
    <row r="76" spans="1:10">
      <c r="A76" s="1" t="s">
        <v>8</v>
      </c>
      <c r="B76" s="2">
        <v>43431</v>
      </c>
      <c r="C76" s="6">
        <f t="shared" si="3"/>
        <v>0</v>
      </c>
      <c r="E76" s="1">
        <f t="shared" si="4"/>
        <v>0</v>
      </c>
      <c r="F76" s="2">
        <v>43432</v>
      </c>
      <c r="G76" s="1">
        <f t="shared" si="5"/>
        <v>0</v>
      </c>
      <c r="H76" s="2">
        <v>43432</v>
      </c>
      <c r="I76" s="1" t="s">
        <v>309</v>
      </c>
      <c r="J76" s="3" t="str">
        <f>IF(Constat[[#This Row],[ECART DPREV-DDEP]]&gt;200,"ERREUR PREV","")</f>
        <v/>
      </c>
    </row>
    <row r="77" spans="1:10">
      <c r="A77" s="1" t="s">
        <v>8</v>
      </c>
      <c r="B77" s="2">
        <v>43451</v>
      </c>
      <c r="C77" s="6">
        <f t="shared" si="3"/>
        <v>4</v>
      </c>
      <c r="D77" s="2">
        <v>43447</v>
      </c>
      <c r="E77" s="1">
        <f t="shared" si="4"/>
        <v>0</v>
      </c>
      <c r="F77" s="2">
        <v>43447</v>
      </c>
      <c r="G77" s="1">
        <f t="shared" si="5"/>
        <v>5</v>
      </c>
      <c r="H77" s="2">
        <v>43452</v>
      </c>
      <c r="I77" s="1" t="s">
        <v>363</v>
      </c>
      <c r="J77" s="3" t="str">
        <f>IF(Constat[[#This Row],[ECART DPREV-DDEP]]&gt;200,"ERREUR PREV","")</f>
        <v/>
      </c>
    </row>
    <row r="78" spans="1:10">
      <c r="A78" s="1" t="s">
        <v>8</v>
      </c>
      <c r="B78" s="2">
        <v>43454</v>
      </c>
      <c r="C78" s="6">
        <f t="shared" si="3"/>
        <v>0</v>
      </c>
      <c r="E78" s="1">
        <f t="shared" si="4"/>
        <v>0</v>
      </c>
      <c r="F78" s="2">
        <v>43454</v>
      </c>
      <c r="G78" s="1">
        <f t="shared" si="5"/>
        <v>0</v>
      </c>
      <c r="H78" s="2">
        <v>43454</v>
      </c>
      <c r="I78" s="1" t="s">
        <v>390</v>
      </c>
      <c r="J78" s="3" t="str">
        <f>IF(Constat[[#This Row],[ECART DPREV-DDEP]]&gt;200,"ERREUR PREV","")</f>
        <v/>
      </c>
    </row>
    <row r="79" spans="1:10">
      <c r="A79" s="1" t="s">
        <v>8</v>
      </c>
      <c r="B79" s="2">
        <v>43446</v>
      </c>
      <c r="C79" s="6">
        <f t="shared" si="3"/>
        <v>0</v>
      </c>
      <c r="E79" s="1">
        <f t="shared" si="4"/>
        <v>0</v>
      </c>
      <c r="F79" s="2">
        <v>43446</v>
      </c>
      <c r="G79" s="1">
        <f t="shared" si="5"/>
        <v>0</v>
      </c>
      <c r="H79" s="2">
        <v>43446</v>
      </c>
      <c r="I79" s="1" t="s">
        <v>355</v>
      </c>
      <c r="J79" s="3" t="str">
        <f>IF(Constat[[#This Row],[ECART DPREV-DDEP]]&gt;200,"ERREUR PREV","")</f>
        <v/>
      </c>
    </row>
    <row r="80" spans="1:10">
      <c r="A80" s="1" t="s">
        <v>8</v>
      </c>
      <c r="B80" s="2">
        <v>43468</v>
      </c>
      <c r="C80" s="6">
        <f t="shared" si="3"/>
        <v>0</v>
      </c>
      <c r="E80" s="1">
        <f t="shared" si="4"/>
        <v>0</v>
      </c>
      <c r="F80" s="2">
        <v>43469</v>
      </c>
      <c r="G80" s="1">
        <f t="shared" si="5"/>
        <v>0</v>
      </c>
      <c r="H80" s="2">
        <v>43469</v>
      </c>
      <c r="I80" s="1" t="s">
        <v>405</v>
      </c>
      <c r="J80" s="3" t="str">
        <f>IF(Constat[[#This Row],[ECART DPREV-DDEP]]&gt;200,"ERREUR PREV","")</f>
        <v/>
      </c>
    </row>
    <row r="81" spans="1:10">
      <c r="A81" s="1" t="s">
        <v>8</v>
      </c>
      <c r="B81" s="2">
        <v>43474</v>
      </c>
      <c r="C81" s="6">
        <f t="shared" si="3"/>
        <v>0</v>
      </c>
      <c r="E81" s="1">
        <f t="shared" si="4"/>
        <v>0</v>
      </c>
      <c r="F81" s="2">
        <v>43474</v>
      </c>
      <c r="G81" s="1">
        <f t="shared" si="5"/>
        <v>0</v>
      </c>
      <c r="H81" s="2">
        <v>43474</v>
      </c>
      <c r="I81" s="1" t="s">
        <v>422</v>
      </c>
      <c r="J81" s="3" t="str">
        <f>IF(Constat[[#This Row],[ECART DPREV-DDEP]]&gt;200,"ERREUR PREV","")</f>
        <v/>
      </c>
    </row>
    <row r="82" spans="1:10">
      <c r="A82" s="1" t="s">
        <v>8</v>
      </c>
      <c r="B82" s="2">
        <v>43474</v>
      </c>
      <c r="C82" s="6">
        <f t="shared" si="3"/>
        <v>8</v>
      </c>
      <c r="D82" s="2">
        <v>43482</v>
      </c>
      <c r="E82" s="1">
        <f t="shared" si="4"/>
        <v>0</v>
      </c>
      <c r="F82" s="2">
        <v>43482</v>
      </c>
      <c r="G82" s="1">
        <f t="shared" si="5"/>
        <v>0</v>
      </c>
      <c r="H82" s="2">
        <v>43482</v>
      </c>
      <c r="I82" s="1" t="s">
        <v>447</v>
      </c>
      <c r="J82" s="3" t="str">
        <f>IF(Constat[[#This Row],[ECART DPREV-DDEP]]&gt;200,"ERREUR PREV","")</f>
        <v/>
      </c>
    </row>
    <row r="83" spans="1:10">
      <c r="A83" s="1" t="s">
        <v>8</v>
      </c>
      <c r="B83" s="2">
        <v>43483</v>
      </c>
      <c r="C83" s="6">
        <f t="shared" si="3"/>
        <v>6</v>
      </c>
      <c r="D83" s="2">
        <v>43489</v>
      </c>
      <c r="E83" s="1">
        <f t="shared" si="4"/>
        <v>0</v>
      </c>
      <c r="G83" s="1">
        <f t="shared" si="5"/>
        <v>0</v>
      </c>
      <c r="H83" s="2">
        <v>43483</v>
      </c>
      <c r="I83" s="1" t="s">
        <v>448</v>
      </c>
      <c r="J83" s="3" t="str">
        <f>IF(Constat[[#This Row],[ECART DPREV-DDEP]]&gt;200,"ERREUR PREV","")</f>
        <v/>
      </c>
    </row>
    <row r="84" spans="1:10">
      <c r="A84" s="1" t="s">
        <v>8</v>
      </c>
      <c r="B84" s="2">
        <v>43468</v>
      </c>
      <c r="C84" s="6">
        <f t="shared" si="3"/>
        <v>0</v>
      </c>
      <c r="E84" s="1">
        <f t="shared" si="4"/>
        <v>0</v>
      </c>
      <c r="F84" s="2">
        <v>43469</v>
      </c>
      <c r="G84" s="1">
        <f t="shared" si="5"/>
        <v>0</v>
      </c>
      <c r="H84" s="2">
        <v>43469</v>
      </c>
      <c r="I84" s="1" t="s">
        <v>408</v>
      </c>
      <c r="J84" s="3" t="str">
        <f>IF(Constat[[#This Row],[ECART DPREV-DDEP]]&gt;200,"ERREUR PREV","")</f>
        <v/>
      </c>
    </row>
    <row r="85" spans="1:10">
      <c r="A85" s="1" t="s">
        <v>8</v>
      </c>
      <c r="B85" s="2">
        <v>43474</v>
      </c>
      <c r="C85" s="6">
        <f t="shared" si="3"/>
        <v>0</v>
      </c>
      <c r="E85" s="1">
        <f t="shared" si="4"/>
        <v>0</v>
      </c>
      <c r="F85" s="2">
        <v>43475</v>
      </c>
      <c r="G85" s="1">
        <f t="shared" si="5"/>
        <v>0</v>
      </c>
      <c r="H85" s="2">
        <v>43475</v>
      </c>
      <c r="I85" s="1" t="s">
        <v>426</v>
      </c>
      <c r="J85" s="3" t="str">
        <f>IF(Constat[[#This Row],[ECART DPREV-DDEP]]&gt;200,"ERREUR PREV","")</f>
        <v/>
      </c>
    </row>
    <row r="86" spans="1:10">
      <c r="A86" s="1" t="s">
        <v>8</v>
      </c>
      <c r="B86" s="2">
        <v>43496</v>
      </c>
      <c r="C86" s="6">
        <f t="shared" si="3"/>
        <v>0</v>
      </c>
      <c r="D86" s="2">
        <v>43496</v>
      </c>
      <c r="E86" s="1">
        <f t="shared" si="4"/>
        <v>0</v>
      </c>
      <c r="G86" s="1">
        <f t="shared" si="5"/>
        <v>0</v>
      </c>
      <c r="H86" s="2">
        <v>43497</v>
      </c>
      <c r="I86" s="1" t="s">
        <v>528</v>
      </c>
      <c r="J86" s="3" t="str">
        <f>IF(Constat[[#This Row],[ECART DPREV-DDEP]]&gt;200,"ERREUR PREV","")</f>
        <v/>
      </c>
    </row>
    <row r="87" spans="1:10">
      <c r="A87" s="1" t="s">
        <v>8</v>
      </c>
      <c r="B87" s="2">
        <v>43487</v>
      </c>
      <c r="C87" s="6">
        <f t="shared" si="3"/>
        <v>0</v>
      </c>
      <c r="E87" s="1">
        <f t="shared" si="4"/>
        <v>0</v>
      </c>
      <c r="G87" s="1">
        <f t="shared" si="5"/>
        <v>0</v>
      </c>
      <c r="H87" s="2">
        <v>43487</v>
      </c>
      <c r="I87" s="1" t="s">
        <v>529</v>
      </c>
      <c r="J87" s="3" t="str">
        <f>IF(Constat[[#This Row],[ECART DPREV-DDEP]]&gt;200,"ERREUR PREV","")</f>
        <v/>
      </c>
    </row>
    <row r="88" spans="1:10">
      <c r="A88" s="1" t="s">
        <v>8</v>
      </c>
      <c r="C88" s="6">
        <f t="shared" si="3"/>
        <v>0</v>
      </c>
      <c r="E88" s="1">
        <f t="shared" si="4"/>
        <v>0</v>
      </c>
      <c r="G88" s="1">
        <f t="shared" si="5"/>
        <v>0</v>
      </c>
      <c r="H88" s="2">
        <v>43507</v>
      </c>
      <c r="I88" s="1" t="s">
        <v>538</v>
      </c>
      <c r="J88" s="3" t="str">
        <f>IF(Constat[[#This Row],[ECART DPREV-DDEP]]&gt;200,"ERREUR PREV","")</f>
        <v/>
      </c>
    </row>
    <row r="89" spans="1:10">
      <c r="A89" s="1" t="s">
        <v>166</v>
      </c>
      <c r="B89" s="2">
        <v>43391</v>
      </c>
      <c r="C89" s="6">
        <f t="shared" si="3"/>
        <v>0</v>
      </c>
      <c r="D89" s="2">
        <v>43391</v>
      </c>
      <c r="E89" s="1">
        <f t="shared" si="4"/>
        <v>0</v>
      </c>
      <c r="F89" s="2">
        <v>43391</v>
      </c>
      <c r="G89" s="1">
        <f t="shared" si="5"/>
        <v>0</v>
      </c>
      <c r="H89" s="2">
        <v>43391</v>
      </c>
      <c r="I89" s="1" t="s">
        <v>167</v>
      </c>
      <c r="J89" s="3" t="str">
        <f>IF(Constat[[#This Row],[ECART DPREV-DDEP]]&gt;200,"ERREUR PREV","")</f>
        <v/>
      </c>
    </row>
    <row r="90" spans="1:10">
      <c r="A90" s="1" t="s">
        <v>166</v>
      </c>
      <c r="B90" s="2">
        <v>43391</v>
      </c>
      <c r="C90" s="6">
        <f t="shared" si="3"/>
        <v>0</v>
      </c>
      <c r="D90" s="2">
        <v>43391</v>
      </c>
      <c r="E90" s="1">
        <f t="shared" si="4"/>
        <v>0</v>
      </c>
      <c r="F90" s="2">
        <v>43391</v>
      </c>
      <c r="G90" s="1">
        <f t="shared" si="5"/>
        <v>0</v>
      </c>
      <c r="H90" s="2">
        <v>43391</v>
      </c>
      <c r="I90" s="1" t="s">
        <v>168</v>
      </c>
      <c r="J90" s="3" t="str">
        <f>IF(Constat[[#This Row],[ECART DPREV-DDEP]]&gt;200,"ERREUR PREV","")</f>
        <v/>
      </c>
    </row>
    <row r="91" spans="1:10">
      <c r="A91" s="1" t="s">
        <v>166</v>
      </c>
      <c r="B91" s="2">
        <v>43423</v>
      </c>
      <c r="C91" s="6">
        <f t="shared" si="3"/>
        <v>0</v>
      </c>
      <c r="E91" s="1">
        <f t="shared" si="4"/>
        <v>0</v>
      </c>
      <c r="F91" s="2">
        <v>43423</v>
      </c>
      <c r="G91" s="1">
        <f t="shared" si="5"/>
        <v>0</v>
      </c>
      <c r="H91" s="2">
        <v>43423</v>
      </c>
      <c r="I91" s="1" t="s">
        <v>268</v>
      </c>
      <c r="J91" s="3" t="str">
        <f>IF(Constat[[#This Row],[ECART DPREV-DDEP]]&gt;200,"ERREUR PREV","")</f>
        <v/>
      </c>
    </row>
    <row r="92" spans="1:10">
      <c r="A92" s="1" t="s">
        <v>166</v>
      </c>
      <c r="B92" s="2">
        <v>43423</v>
      </c>
      <c r="C92" s="6">
        <f t="shared" si="3"/>
        <v>0</v>
      </c>
      <c r="E92" s="1">
        <f t="shared" si="4"/>
        <v>0</v>
      </c>
      <c r="F92" s="2">
        <v>43425</v>
      </c>
      <c r="G92" s="1">
        <f t="shared" si="5"/>
        <v>0</v>
      </c>
      <c r="H92" s="2">
        <v>43425</v>
      </c>
      <c r="I92" s="1" t="s">
        <v>274</v>
      </c>
      <c r="J92" s="3" t="str">
        <f>IF(Constat[[#This Row],[ECART DPREV-DDEP]]&gt;200,"ERREUR PREV","")</f>
        <v/>
      </c>
    </row>
    <row r="93" spans="1:10">
      <c r="A93" s="1" t="s">
        <v>166</v>
      </c>
      <c r="B93" s="2">
        <v>43433</v>
      </c>
      <c r="C93" s="6">
        <f t="shared" si="3"/>
        <v>0</v>
      </c>
      <c r="E93" s="1">
        <f t="shared" si="4"/>
        <v>0</v>
      </c>
      <c r="F93" s="2">
        <v>43433</v>
      </c>
      <c r="G93" s="1">
        <f t="shared" si="5"/>
        <v>0</v>
      </c>
      <c r="H93" s="2">
        <v>43433</v>
      </c>
      <c r="I93" s="1" t="s">
        <v>315</v>
      </c>
      <c r="J93" s="3" t="str">
        <f>IF(Constat[[#This Row],[ECART DPREV-DDEP]]&gt;200,"ERREUR PREV","")</f>
        <v/>
      </c>
    </row>
    <row r="94" spans="1:10">
      <c r="A94" s="1" t="s">
        <v>166</v>
      </c>
      <c r="B94" s="2">
        <v>43433</v>
      </c>
      <c r="C94" s="6">
        <f t="shared" si="3"/>
        <v>0</v>
      </c>
      <c r="E94" s="1">
        <f t="shared" si="4"/>
        <v>0</v>
      </c>
      <c r="F94" s="2">
        <v>43433</v>
      </c>
      <c r="G94" s="1">
        <f t="shared" si="5"/>
        <v>0</v>
      </c>
      <c r="H94" s="2">
        <v>43433</v>
      </c>
      <c r="I94" s="1" t="s">
        <v>316</v>
      </c>
      <c r="J94" s="3" t="str">
        <f>IF(Constat[[#This Row],[ECART DPREV-DDEP]]&gt;200,"ERREUR PREV","")</f>
        <v/>
      </c>
    </row>
    <row r="95" spans="1:10">
      <c r="A95" s="1" t="s">
        <v>166</v>
      </c>
      <c r="B95" s="2">
        <v>43433</v>
      </c>
      <c r="C95" s="6">
        <f t="shared" si="3"/>
        <v>0</v>
      </c>
      <c r="E95" s="1">
        <f t="shared" si="4"/>
        <v>0</v>
      </c>
      <c r="F95" s="2">
        <v>43433</v>
      </c>
      <c r="G95" s="1">
        <f t="shared" si="5"/>
        <v>0</v>
      </c>
      <c r="H95" s="2">
        <v>43433</v>
      </c>
      <c r="I95" s="1" t="s">
        <v>317</v>
      </c>
      <c r="J95" s="3" t="str">
        <f>IF(Constat[[#This Row],[ECART DPREV-DDEP]]&gt;200,"ERREUR PREV","")</f>
        <v/>
      </c>
    </row>
    <row r="96" spans="1:10">
      <c r="A96" s="1" t="s">
        <v>166</v>
      </c>
      <c r="B96" s="2">
        <v>43452</v>
      </c>
      <c r="C96" s="6">
        <f t="shared" si="3"/>
        <v>0</v>
      </c>
      <c r="D96" s="2">
        <v>43452</v>
      </c>
      <c r="E96" s="1">
        <f t="shared" si="4"/>
        <v>0</v>
      </c>
      <c r="F96" s="2">
        <v>43452</v>
      </c>
      <c r="G96" s="1">
        <f t="shared" si="5"/>
        <v>0</v>
      </c>
      <c r="H96" s="2">
        <v>43452</v>
      </c>
      <c r="I96" s="1" t="s">
        <v>377</v>
      </c>
      <c r="J96" s="3" t="str">
        <f>IF(Constat[[#This Row],[ECART DPREV-DDEP]]&gt;200,"ERREUR PREV","")</f>
        <v/>
      </c>
    </row>
    <row r="97" spans="1:10">
      <c r="A97" s="1" t="s">
        <v>166</v>
      </c>
      <c r="B97" s="2">
        <v>43452</v>
      </c>
      <c r="C97" s="6">
        <f t="shared" si="3"/>
        <v>0</v>
      </c>
      <c r="D97" s="2">
        <v>43452</v>
      </c>
      <c r="E97" s="1">
        <f t="shared" si="4"/>
        <v>0</v>
      </c>
      <c r="F97" s="2">
        <v>43452</v>
      </c>
      <c r="G97" s="1">
        <f t="shared" si="5"/>
        <v>0</v>
      </c>
      <c r="H97" s="2">
        <v>43452</v>
      </c>
      <c r="I97" s="1" t="s">
        <v>378</v>
      </c>
      <c r="J97" s="3" t="str">
        <f>IF(Constat[[#This Row],[ECART DPREV-DDEP]]&gt;200,"ERREUR PREV","")</f>
        <v/>
      </c>
    </row>
    <row r="98" spans="1:10">
      <c r="A98" s="1" t="s">
        <v>166</v>
      </c>
      <c r="B98" s="2">
        <v>43451</v>
      </c>
      <c r="C98" s="6">
        <f t="shared" si="3"/>
        <v>1</v>
      </c>
      <c r="D98" s="2">
        <v>43452</v>
      </c>
      <c r="E98" s="1">
        <f t="shared" si="4"/>
        <v>0</v>
      </c>
      <c r="F98" s="2">
        <v>43452</v>
      </c>
      <c r="G98" s="1">
        <f t="shared" si="5"/>
        <v>0</v>
      </c>
      <c r="H98" s="2">
        <v>43452</v>
      </c>
      <c r="I98" s="1" t="s">
        <v>379</v>
      </c>
      <c r="J98" s="3" t="str">
        <f>IF(Constat[[#This Row],[ECART DPREV-DDEP]]&gt;200,"ERREUR PREV","")</f>
        <v/>
      </c>
    </row>
    <row r="99" spans="1:10">
      <c r="A99" s="1" t="s">
        <v>166</v>
      </c>
      <c r="B99" s="2">
        <v>43486</v>
      </c>
      <c r="C99" s="6">
        <f t="shared" si="3"/>
        <v>0</v>
      </c>
      <c r="E99" s="1">
        <f t="shared" si="4"/>
        <v>0</v>
      </c>
      <c r="G99" s="1">
        <f t="shared" si="5"/>
        <v>0</v>
      </c>
      <c r="H99" s="2">
        <v>43486</v>
      </c>
      <c r="I99" s="1" t="s">
        <v>444</v>
      </c>
      <c r="J99" s="3" t="str">
        <f>IF(Constat[[#This Row],[ECART DPREV-DDEP]]&gt;200,"ERREUR PREV","")</f>
        <v/>
      </c>
    </row>
    <row r="100" spans="1:10">
      <c r="A100" s="1" t="s">
        <v>166</v>
      </c>
      <c r="B100" s="2">
        <v>43486</v>
      </c>
      <c r="C100" s="6">
        <f t="shared" si="3"/>
        <v>0</v>
      </c>
      <c r="E100" s="1">
        <f t="shared" si="4"/>
        <v>0</v>
      </c>
      <c r="G100" s="1">
        <f t="shared" si="5"/>
        <v>0</v>
      </c>
      <c r="H100" s="2">
        <v>43486</v>
      </c>
      <c r="I100" s="1" t="s">
        <v>445</v>
      </c>
      <c r="J100" s="3" t="str">
        <f>IF(Constat[[#This Row],[ECART DPREV-DDEP]]&gt;200,"ERREUR PREV","")</f>
        <v/>
      </c>
    </row>
    <row r="101" spans="1:10">
      <c r="A101" s="1" t="s">
        <v>34</v>
      </c>
      <c r="B101" s="2">
        <v>43356</v>
      </c>
      <c r="C101" s="6">
        <f t="shared" si="3"/>
        <v>1</v>
      </c>
      <c r="D101" s="2">
        <v>43357</v>
      </c>
      <c r="E101" s="1">
        <f t="shared" si="4"/>
        <v>0</v>
      </c>
      <c r="F101" s="2">
        <v>43357</v>
      </c>
      <c r="G101" s="1">
        <f t="shared" si="5"/>
        <v>0</v>
      </c>
      <c r="H101" s="2">
        <v>43357</v>
      </c>
      <c r="I101" s="1" t="s">
        <v>35</v>
      </c>
      <c r="J101" s="3" t="str">
        <f>IF(Constat[[#This Row],[ECART DPREV-DDEP]]&gt;200,"ERREUR PREV","")</f>
        <v/>
      </c>
    </row>
    <row r="102" spans="1:10">
      <c r="A102" s="1" t="s">
        <v>34</v>
      </c>
      <c r="B102" s="2">
        <v>43356</v>
      </c>
      <c r="C102" s="6">
        <f t="shared" si="3"/>
        <v>34</v>
      </c>
      <c r="D102" s="2">
        <v>43390</v>
      </c>
      <c r="E102" s="1">
        <f t="shared" si="4"/>
        <v>0</v>
      </c>
      <c r="F102" s="2">
        <v>43390</v>
      </c>
      <c r="G102" s="1">
        <f t="shared" si="5"/>
        <v>0</v>
      </c>
      <c r="H102" s="2">
        <v>43390</v>
      </c>
      <c r="I102" s="1" t="s">
        <v>12</v>
      </c>
      <c r="J102" s="3" t="str">
        <f>IF(Constat[[#This Row],[ECART DPREV-DDEP]]&gt;200,"ERREUR PREV","")</f>
        <v/>
      </c>
    </row>
    <row r="103" spans="1:10">
      <c r="A103" s="1" t="s">
        <v>34</v>
      </c>
      <c r="C103" s="6">
        <f t="shared" si="3"/>
        <v>0</v>
      </c>
      <c r="E103" s="1">
        <f t="shared" si="4"/>
        <v>0</v>
      </c>
      <c r="G103" s="1">
        <f t="shared" si="5"/>
        <v>0</v>
      </c>
      <c r="H103" s="2">
        <v>43514</v>
      </c>
      <c r="I103" s="1" t="s">
        <v>568</v>
      </c>
      <c r="J103" s="3" t="str">
        <f>IF(Constat[[#This Row],[ECART DPREV-DDEP]]&gt;200,"ERREUR PREV","")</f>
        <v/>
      </c>
    </row>
    <row r="104" spans="1:10">
      <c r="A104" s="1" t="s">
        <v>241</v>
      </c>
      <c r="B104" s="2">
        <v>43417</v>
      </c>
      <c r="C104" s="6">
        <f t="shared" si="3"/>
        <v>0</v>
      </c>
      <c r="D104" s="2">
        <v>43417</v>
      </c>
      <c r="E104" s="1">
        <f t="shared" si="4"/>
        <v>0</v>
      </c>
      <c r="F104" s="2">
        <v>43417</v>
      </c>
      <c r="G104" s="1">
        <f t="shared" si="5"/>
        <v>0</v>
      </c>
      <c r="H104" s="2">
        <v>43417</v>
      </c>
      <c r="I104" s="1" t="s">
        <v>160</v>
      </c>
      <c r="J104" s="3" t="str">
        <f>IF(Constat[[#This Row],[ECART DPREV-DDEP]]&gt;200,"ERREUR PREV","")</f>
        <v/>
      </c>
    </row>
    <row r="105" spans="1:10">
      <c r="A105" s="1" t="s">
        <v>241</v>
      </c>
      <c r="C105" s="6">
        <f t="shared" si="3"/>
        <v>0</v>
      </c>
      <c r="D105" s="2">
        <v>43417</v>
      </c>
      <c r="E105" s="1">
        <f t="shared" si="4"/>
        <v>0</v>
      </c>
      <c r="F105" s="2">
        <v>43417</v>
      </c>
      <c r="G105" s="1">
        <f t="shared" si="5"/>
        <v>0</v>
      </c>
      <c r="H105" s="2">
        <v>43417</v>
      </c>
      <c r="I105" s="1" t="s">
        <v>242</v>
      </c>
      <c r="J105" s="3" t="str">
        <f>IF(Constat[[#This Row],[ECART DPREV-DDEP]]&gt;200,"ERREUR PREV","")</f>
        <v/>
      </c>
    </row>
    <row r="106" spans="1:10">
      <c r="A106" s="1" t="s">
        <v>241</v>
      </c>
      <c r="B106" s="2">
        <v>43452</v>
      </c>
      <c r="C106" s="6">
        <f t="shared" si="3"/>
        <v>0</v>
      </c>
      <c r="E106" s="1">
        <f t="shared" si="4"/>
        <v>0</v>
      </c>
      <c r="F106" s="2">
        <v>43444</v>
      </c>
      <c r="G106" s="1">
        <f t="shared" si="5"/>
        <v>0</v>
      </c>
      <c r="H106" s="2">
        <v>43444</v>
      </c>
      <c r="I106" s="1" t="s">
        <v>350</v>
      </c>
      <c r="J106" s="3" t="str">
        <f>IF(Constat[[#This Row],[ECART DPREV-DDEP]]&gt;200,"ERREUR PREV","")</f>
        <v/>
      </c>
    </row>
    <row r="107" spans="1:10">
      <c r="A107" s="1" t="s">
        <v>241</v>
      </c>
      <c r="B107" s="2">
        <v>43452</v>
      </c>
      <c r="C107" s="6">
        <f t="shared" si="3"/>
        <v>0</v>
      </c>
      <c r="E107" s="1">
        <f t="shared" si="4"/>
        <v>0</v>
      </c>
      <c r="F107" s="2">
        <v>43444</v>
      </c>
      <c r="G107" s="1">
        <f t="shared" si="5"/>
        <v>0</v>
      </c>
      <c r="H107" s="2">
        <v>43444</v>
      </c>
      <c r="I107" s="1" t="s">
        <v>351</v>
      </c>
      <c r="J107" s="3" t="str">
        <f>IF(Constat[[#This Row],[ECART DPREV-DDEP]]&gt;200,"ERREUR PREV","")</f>
        <v/>
      </c>
    </row>
    <row r="108" spans="1:10">
      <c r="A108" s="1" t="s">
        <v>241</v>
      </c>
      <c r="B108" s="2">
        <v>43500</v>
      </c>
      <c r="C108" s="6">
        <f t="shared" si="3"/>
        <v>0</v>
      </c>
      <c r="E108" s="1">
        <f t="shared" si="4"/>
        <v>0</v>
      </c>
      <c r="G108" s="1">
        <f t="shared" si="5"/>
        <v>0</v>
      </c>
      <c r="H108" s="2">
        <v>43500</v>
      </c>
      <c r="I108" s="1" t="s">
        <v>478</v>
      </c>
      <c r="J108" s="3" t="str">
        <f>IF(Constat[[#This Row],[ECART DPREV-DDEP]]&gt;200,"ERREUR PREV","")</f>
        <v/>
      </c>
    </row>
    <row r="109" spans="1:10">
      <c r="A109" s="1" t="s">
        <v>307</v>
      </c>
      <c r="B109" s="2">
        <v>43432</v>
      </c>
      <c r="C109" s="6">
        <f t="shared" si="3"/>
        <v>0</v>
      </c>
      <c r="E109" s="1">
        <f t="shared" si="4"/>
        <v>0</v>
      </c>
      <c r="F109" s="2">
        <v>43432</v>
      </c>
      <c r="G109" s="1">
        <f t="shared" si="5"/>
        <v>0</v>
      </c>
      <c r="H109" s="2">
        <v>43432</v>
      </c>
      <c r="I109" s="1" t="s">
        <v>308</v>
      </c>
      <c r="J109" s="3" t="str">
        <f>IF(Constat[[#This Row],[ECART DPREV-DDEP]]&gt;200,"ERREUR PREV","")</f>
        <v/>
      </c>
    </row>
    <row r="110" spans="1:10">
      <c r="A110" s="1" t="s">
        <v>307</v>
      </c>
      <c r="B110" s="2">
        <v>43502</v>
      </c>
      <c r="C110" s="6">
        <f t="shared" si="3"/>
        <v>0</v>
      </c>
      <c r="E110" s="1">
        <f t="shared" si="4"/>
        <v>0</v>
      </c>
      <c r="G110" s="1">
        <f t="shared" si="5"/>
        <v>0</v>
      </c>
      <c r="H110" s="2">
        <v>43502</v>
      </c>
      <c r="I110" s="1" t="s">
        <v>569</v>
      </c>
      <c r="J110" s="3" t="str">
        <f>IF(Constat[[#This Row],[ECART DPREV-DDEP]]&gt;200,"ERREUR PREV","")</f>
        <v/>
      </c>
    </row>
    <row r="111" spans="1:10">
      <c r="A111" s="1" t="s">
        <v>305</v>
      </c>
      <c r="B111" s="2">
        <v>43413</v>
      </c>
      <c r="C111" s="6">
        <f t="shared" si="3"/>
        <v>0</v>
      </c>
      <c r="E111" s="1">
        <f t="shared" si="4"/>
        <v>0</v>
      </c>
      <c r="F111" s="2">
        <v>43432</v>
      </c>
      <c r="G111" s="1">
        <f t="shared" si="5"/>
        <v>0</v>
      </c>
      <c r="H111" s="2">
        <v>43432</v>
      </c>
      <c r="I111" s="1" t="s">
        <v>306</v>
      </c>
      <c r="J111" s="3" t="str">
        <f>IF(Constat[[#This Row],[ECART DPREV-DDEP]]&gt;200,"ERREUR PREV","")</f>
        <v/>
      </c>
    </row>
    <row r="112" spans="1:10">
      <c r="A112" s="1" t="s">
        <v>305</v>
      </c>
      <c r="B112" s="2">
        <v>43500</v>
      </c>
      <c r="C112" s="6">
        <f t="shared" si="3"/>
        <v>0</v>
      </c>
      <c r="E112" s="1">
        <f t="shared" si="4"/>
        <v>0</v>
      </c>
      <c r="G112" s="1">
        <f t="shared" si="5"/>
        <v>0</v>
      </c>
      <c r="H112" s="2">
        <v>43500</v>
      </c>
      <c r="I112" s="1" t="s">
        <v>570</v>
      </c>
      <c r="J112" s="3" t="str">
        <f>IF(Constat[[#This Row],[ECART DPREV-DDEP]]&gt;200,"ERREUR PREV","")</f>
        <v/>
      </c>
    </row>
    <row r="113" spans="1:10">
      <c r="A113" s="1" t="s">
        <v>325</v>
      </c>
      <c r="B113" s="2">
        <v>43437</v>
      </c>
      <c r="C113" s="6">
        <f t="shared" si="3"/>
        <v>0</v>
      </c>
      <c r="D113" s="2">
        <v>43437</v>
      </c>
      <c r="E113" s="1">
        <f t="shared" si="4"/>
        <v>0</v>
      </c>
      <c r="F113" s="2">
        <v>43437</v>
      </c>
      <c r="G113" s="1">
        <f t="shared" si="5"/>
        <v>0</v>
      </c>
      <c r="H113" s="2">
        <v>43437</v>
      </c>
      <c r="I113" s="1" t="s">
        <v>326</v>
      </c>
      <c r="J113" s="3" t="str">
        <f>IF(Constat[[#This Row],[ECART DPREV-DDEP]]&gt;200,"ERREUR PREV","")</f>
        <v/>
      </c>
    </row>
    <row r="114" spans="1:10">
      <c r="A114" s="1" t="s">
        <v>32</v>
      </c>
      <c r="B114" s="2">
        <v>43357</v>
      </c>
      <c r="C114" s="6">
        <f t="shared" si="3"/>
        <v>0</v>
      </c>
      <c r="D114" s="2">
        <v>43357</v>
      </c>
      <c r="E114" s="1">
        <f t="shared" si="4"/>
        <v>0</v>
      </c>
      <c r="F114" s="2">
        <v>43357</v>
      </c>
      <c r="G114" s="1">
        <f t="shared" si="5"/>
        <v>0</v>
      </c>
      <c r="H114" s="2">
        <v>43357</v>
      </c>
      <c r="I114" s="1" t="s">
        <v>33</v>
      </c>
      <c r="J114" s="3" t="str">
        <f>IF(Constat[[#This Row],[ECART DPREV-DDEP]]&gt;200,"ERREUR PREV","")</f>
        <v/>
      </c>
    </row>
    <row r="115" spans="1:10">
      <c r="A115" s="1" t="s">
        <v>32</v>
      </c>
      <c r="B115" s="2">
        <v>43473</v>
      </c>
      <c r="C115" s="6">
        <f t="shared" si="3"/>
        <v>0</v>
      </c>
      <c r="D115" s="2">
        <v>43473</v>
      </c>
      <c r="E115" s="1">
        <f t="shared" si="4"/>
        <v>0</v>
      </c>
      <c r="F115" s="2">
        <v>43473</v>
      </c>
      <c r="G115" s="1">
        <f t="shared" si="5"/>
        <v>0</v>
      </c>
      <c r="H115" s="2">
        <v>43473</v>
      </c>
      <c r="I115" s="1" t="s">
        <v>419</v>
      </c>
      <c r="J115" s="3" t="str">
        <f>IF(Constat[[#This Row],[ECART DPREV-DDEP]]&gt;200,"ERREUR PREV","")</f>
        <v/>
      </c>
    </row>
    <row r="116" spans="1:10">
      <c r="A116" s="1" t="s">
        <v>32</v>
      </c>
      <c r="B116" s="2">
        <v>43473</v>
      </c>
      <c r="C116" s="6">
        <f t="shared" si="3"/>
        <v>0</v>
      </c>
      <c r="E116" s="1">
        <f t="shared" si="4"/>
        <v>0</v>
      </c>
      <c r="F116" s="2">
        <v>43480</v>
      </c>
      <c r="G116" s="1">
        <f t="shared" si="5"/>
        <v>0</v>
      </c>
      <c r="H116" s="2">
        <v>43480</v>
      </c>
      <c r="I116" s="1" t="s">
        <v>470</v>
      </c>
      <c r="J116" s="3" t="str">
        <f>IF(Constat[[#This Row],[ECART DPREV-DDEP]]&gt;200,"ERREUR PREV","")</f>
        <v/>
      </c>
    </row>
    <row r="117" spans="1:10">
      <c r="A117" s="1" t="s">
        <v>32</v>
      </c>
      <c r="B117" s="2">
        <v>43496</v>
      </c>
      <c r="C117" s="6">
        <f t="shared" si="3"/>
        <v>0</v>
      </c>
      <c r="E117" s="1">
        <f t="shared" si="4"/>
        <v>0</v>
      </c>
      <c r="G117" s="1">
        <f t="shared" si="5"/>
        <v>0</v>
      </c>
      <c r="H117" s="2">
        <v>43496</v>
      </c>
      <c r="I117" s="1" t="s">
        <v>471</v>
      </c>
      <c r="J117" s="3" t="str">
        <f>IF(Constat[[#This Row],[ECART DPREV-DDEP]]&gt;200,"ERREUR PREV","")</f>
        <v/>
      </c>
    </row>
    <row r="118" spans="1:10">
      <c r="A118" s="1" t="s">
        <v>71</v>
      </c>
      <c r="B118" s="2">
        <v>43360</v>
      </c>
      <c r="C118" s="6">
        <f t="shared" si="3"/>
        <v>4</v>
      </c>
      <c r="D118" s="2">
        <v>43364</v>
      </c>
      <c r="E118" s="1">
        <f t="shared" si="4"/>
        <v>0</v>
      </c>
      <c r="F118" s="2">
        <v>43364</v>
      </c>
      <c r="G118" s="1">
        <f t="shared" si="5"/>
        <v>0</v>
      </c>
      <c r="H118" s="2">
        <v>43364</v>
      </c>
      <c r="I118" s="1" t="s">
        <v>72</v>
      </c>
      <c r="J118" s="3" t="str">
        <f>IF(Constat[[#This Row],[ECART DPREV-DDEP]]&gt;200,"ERREUR PREV","")</f>
        <v/>
      </c>
    </row>
    <row r="119" spans="1:10">
      <c r="A119" s="1" t="s">
        <v>71</v>
      </c>
      <c r="B119" s="2">
        <v>43385</v>
      </c>
      <c r="C119" s="6">
        <f t="shared" si="3"/>
        <v>3</v>
      </c>
      <c r="D119" s="2">
        <v>43388</v>
      </c>
      <c r="E119" s="1">
        <f t="shared" si="4"/>
        <v>0</v>
      </c>
      <c r="F119" s="2">
        <v>43388</v>
      </c>
      <c r="G119" s="1">
        <f t="shared" si="5"/>
        <v>0</v>
      </c>
      <c r="H119" s="2">
        <v>43388</v>
      </c>
      <c r="I119" s="1" t="s">
        <v>155</v>
      </c>
      <c r="J119" s="3" t="str">
        <f>IF(Constat[[#This Row],[ECART DPREV-DDEP]]&gt;200,"ERREUR PREV","")</f>
        <v/>
      </c>
    </row>
    <row r="120" spans="1:10">
      <c r="A120" s="1" t="s">
        <v>71</v>
      </c>
      <c r="B120" s="2">
        <v>43388</v>
      </c>
      <c r="C120" s="6">
        <f t="shared" si="3"/>
        <v>2</v>
      </c>
      <c r="D120" s="2">
        <v>43390</v>
      </c>
      <c r="E120" s="1">
        <f t="shared" si="4"/>
        <v>0</v>
      </c>
      <c r="F120" s="2">
        <v>43390</v>
      </c>
      <c r="G120" s="1">
        <f t="shared" si="5"/>
        <v>0</v>
      </c>
      <c r="H120" s="2">
        <v>43390</v>
      </c>
      <c r="I120" s="1" t="s">
        <v>162</v>
      </c>
      <c r="J120" s="3" t="str">
        <f>IF(Constat[[#This Row],[ECART DPREV-DDEP]]&gt;200,"ERREUR PREV","")</f>
        <v/>
      </c>
    </row>
    <row r="121" spans="1:10">
      <c r="A121" s="1" t="s">
        <v>71</v>
      </c>
      <c r="B121" s="2">
        <v>43402</v>
      </c>
      <c r="C121" s="6">
        <f t="shared" si="3"/>
        <v>17</v>
      </c>
      <c r="D121" s="2">
        <v>43419</v>
      </c>
      <c r="E121" s="1">
        <f t="shared" si="4"/>
        <v>0</v>
      </c>
      <c r="F121" s="2">
        <v>43419</v>
      </c>
      <c r="G121" s="1">
        <f t="shared" si="5"/>
        <v>0</v>
      </c>
      <c r="H121" s="2">
        <v>43419</v>
      </c>
      <c r="I121" s="1" t="s">
        <v>259</v>
      </c>
      <c r="J121" s="3" t="str">
        <f>IF(Constat[[#This Row],[ECART DPREV-DDEP]]&gt;200,"ERREUR PREV","")</f>
        <v/>
      </c>
    </row>
    <row r="122" spans="1:10">
      <c r="A122" s="1" t="s">
        <v>71</v>
      </c>
      <c r="B122" s="2">
        <v>43437</v>
      </c>
      <c r="C122" s="6">
        <f t="shared" si="3"/>
        <v>11</v>
      </c>
      <c r="D122" s="2">
        <v>43448</v>
      </c>
      <c r="E122" s="1">
        <f t="shared" si="4"/>
        <v>0</v>
      </c>
      <c r="F122" s="2">
        <v>43448</v>
      </c>
      <c r="G122" s="1">
        <f t="shared" si="5"/>
        <v>0</v>
      </c>
      <c r="H122" s="2">
        <v>43448</v>
      </c>
      <c r="I122" s="1" t="s">
        <v>365</v>
      </c>
      <c r="J122" s="3" t="str">
        <f>IF(Constat[[#This Row],[ECART DPREV-DDEP]]&gt;200,"ERREUR PREV","")</f>
        <v/>
      </c>
    </row>
    <row r="123" spans="1:10">
      <c r="A123" s="1" t="s">
        <v>71</v>
      </c>
      <c r="B123" s="2">
        <v>43454</v>
      </c>
      <c r="C123" s="6">
        <f t="shared" si="3"/>
        <v>18</v>
      </c>
      <c r="D123" s="2">
        <v>43472</v>
      </c>
      <c r="E123" s="1">
        <f t="shared" si="4"/>
        <v>0</v>
      </c>
      <c r="F123" s="2">
        <v>43472</v>
      </c>
      <c r="G123" s="1">
        <f t="shared" si="5"/>
        <v>0</v>
      </c>
      <c r="H123" s="2">
        <v>43472</v>
      </c>
      <c r="I123" s="1" t="s">
        <v>409</v>
      </c>
      <c r="J123" s="3" t="str">
        <f>IF(Constat[[#This Row],[ECART DPREV-DDEP]]&gt;200,"ERREUR PREV","")</f>
        <v/>
      </c>
    </row>
    <row r="124" spans="1:10">
      <c r="A124" s="1" t="s">
        <v>71</v>
      </c>
      <c r="B124" s="2">
        <v>43473</v>
      </c>
      <c r="C124" s="6">
        <f t="shared" si="3"/>
        <v>0</v>
      </c>
      <c r="D124" s="2">
        <v>43473</v>
      </c>
      <c r="E124" s="1">
        <f t="shared" si="4"/>
        <v>0</v>
      </c>
      <c r="F124" s="2">
        <v>43473</v>
      </c>
      <c r="G124" s="1">
        <f t="shared" si="5"/>
        <v>0</v>
      </c>
      <c r="H124" s="2">
        <v>43473</v>
      </c>
      <c r="I124" s="1" t="s">
        <v>416</v>
      </c>
      <c r="J124" s="3" t="str">
        <f>IF(Constat[[#This Row],[ECART DPREV-DDEP]]&gt;200,"ERREUR PREV","")</f>
        <v/>
      </c>
    </row>
    <row r="125" spans="1:10">
      <c r="A125" s="1" t="s">
        <v>71</v>
      </c>
      <c r="B125" s="2">
        <v>43473</v>
      </c>
      <c r="C125" s="6">
        <f t="shared" si="3"/>
        <v>0</v>
      </c>
      <c r="E125" s="1">
        <f t="shared" si="4"/>
        <v>0</v>
      </c>
      <c r="G125" s="1">
        <f t="shared" si="5"/>
        <v>0</v>
      </c>
      <c r="H125" s="2">
        <v>43473</v>
      </c>
      <c r="I125" s="1" t="s">
        <v>439</v>
      </c>
      <c r="J125" s="3" t="str">
        <f>IF(Constat[[#This Row],[ECART DPREV-DDEP]]&gt;200,"ERREUR PREV","")</f>
        <v/>
      </c>
    </row>
    <row r="126" spans="1:10">
      <c r="A126" s="1" t="s">
        <v>75</v>
      </c>
      <c r="B126" s="2">
        <v>43360</v>
      </c>
      <c r="C126" s="6">
        <f t="shared" si="3"/>
        <v>4</v>
      </c>
      <c r="D126" s="2">
        <v>43364</v>
      </c>
      <c r="E126" s="1">
        <f t="shared" si="4"/>
        <v>0</v>
      </c>
      <c r="F126" s="2">
        <v>43364</v>
      </c>
      <c r="G126" s="1">
        <f t="shared" si="5"/>
        <v>0</v>
      </c>
      <c r="H126" s="2">
        <v>43364</v>
      </c>
      <c r="I126" s="1" t="s">
        <v>76</v>
      </c>
      <c r="J126" s="3" t="str">
        <f>IF(Constat[[#This Row],[ECART DPREV-DDEP]]&gt;200,"ERREUR PREV","")</f>
        <v/>
      </c>
    </row>
    <row r="127" spans="1:10">
      <c r="A127" s="1" t="s">
        <v>75</v>
      </c>
      <c r="B127" s="2">
        <v>43360</v>
      </c>
      <c r="C127" s="6">
        <f t="shared" si="3"/>
        <v>4</v>
      </c>
      <c r="D127" s="2">
        <v>43364</v>
      </c>
      <c r="E127" s="1">
        <f t="shared" si="4"/>
        <v>0</v>
      </c>
      <c r="F127" s="2">
        <v>43364</v>
      </c>
      <c r="G127" s="1">
        <f t="shared" si="5"/>
        <v>0</v>
      </c>
      <c r="H127" s="2">
        <v>43364</v>
      </c>
      <c r="I127" s="1" t="s">
        <v>77</v>
      </c>
      <c r="J127" s="3" t="str">
        <f>IF(Constat[[#This Row],[ECART DPREV-DDEP]]&gt;200,"ERREUR PREV","")</f>
        <v/>
      </c>
    </row>
    <row r="128" spans="1:10">
      <c r="A128" s="1" t="s">
        <v>75</v>
      </c>
      <c r="B128" s="2">
        <v>43369</v>
      </c>
      <c r="C128" s="6">
        <f t="shared" si="3"/>
        <v>0</v>
      </c>
      <c r="E128" s="1">
        <f t="shared" si="4"/>
        <v>0</v>
      </c>
      <c r="F128" s="2">
        <v>43375</v>
      </c>
      <c r="G128" s="1">
        <f t="shared" si="5"/>
        <v>0</v>
      </c>
      <c r="H128" s="2">
        <v>43375</v>
      </c>
      <c r="I128" s="1" t="s">
        <v>138</v>
      </c>
      <c r="J128" s="3" t="str">
        <f>IF(Constat[[#This Row],[ECART DPREV-DDEP]]&gt;200,"ERREUR PREV","")</f>
        <v/>
      </c>
    </row>
    <row r="129" spans="1:10">
      <c r="A129" s="1" t="s">
        <v>75</v>
      </c>
      <c r="B129" s="2">
        <v>43430</v>
      </c>
      <c r="C129" s="6">
        <f t="shared" si="3"/>
        <v>0</v>
      </c>
      <c r="E129" s="1">
        <f t="shared" si="4"/>
        <v>0</v>
      </c>
      <c r="F129" s="2">
        <v>43430</v>
      </c>
      <c r="G129" s="1">
        <f t="shared" si="5"/>
        <v>0</v>
      </c>
      <c r="H129" s="2">
        <v>43430</v>
      </c>
      <c r="I129" s="1" t="s">
        <v>287</v>
      </c>
      <c r="J129" s="3" t="str">
        <f>IF(Constat[[#This Row],[ECART DPREV-DDEP]]&gt;200,"ERREUR PREV","")</f>
        <v/>
      </c>
    </row>
    <row r="130" spans="1:10">
      <c r="A130" s="1" t="s">
        <v>75</v>
      </c>
      <c r="B130" s="2">
        <v>43451</v>
      </c>
      <c r="C130" s="6">
        <f t="shared" ref="C130:C193" si="6">IF(B130="",0,AVEDEV(B130,D130)*2)</f>
        <v>4</v>
      </c>
      <c r="D130" s="2">
        <v>43455</v>
      </c>
      <c r="E130" s="1">
        <f t="shared" ref="E130:E193" si="7">IF(D130="",0,AVEDEV(D130,F130)*2)</f>
        <v>0</v>
      </c>
      <c r="F130" s="2">
        <v>43455</v>
      </c>
      <c r="G130" s="1">
        <f t="shared" ref="G130:G193" si="8">IF(F130="",0,AVEDEV(F130,H130)*2)</f>
        <v>0</v>
      </c>
      <c r="H130" s="2">
        <v>43455</v>
      </c>
      <c r="I130" s="1" t="s">
        <v>395</v>
      </c>
      <c r="J130" s="3" t="str">
        <f>IF(Constat[[#This Row],[ECART DPREV-DDEP]]&gt;200,"ERREUR PREV","")</f>
        <v/>
      </c>
    </row>
    <row r="131" spans="1:10">
      <c r="A131" s="1" t="s">
        <v>75</v>
      </c>
      <c r="B131" s="2">
        <v>43454</v>
      </c>
      <c r="C131" s="6">
        <f t="shared" si="6"/>
        <v>1</v>
      </c>
      <c r="D131" s="2">
        <v>43455</v>
      </c>
      <c r="E131" s="1">
        <f t="shared" si="7"/>
        <v>0</v>
      </c>
      <c r="F131" s="2">
        <v>43455</v>
      </c>
      <c r="G131" s="1">
        <f t="shared" si="8"/>
        <v>0</v>
      </c>
      <c r="H131" s="2">
        <v>43455</v>
      </c>
      <c r="I131" s="1" t="s">
        <v>397</v>
      </c>
      <c r="J131" s="3" t="str">
        <f>IF(Constat[[#This Row],[ECART DPREV-DDEP]]&gt;200,"ERREUR PREV","")</f>
        <v/>
      </c>
    </row>
    <row r="132" spans="1:10">
      <c r="A132" s="1" t="s">
        <v>75</v>
      </c>
      <c r="B132" s="2">
        <v>43496</v>
      </c>
      <c r="C132" s="6">
        <f t="shared" si="6"/>
        <v>10</v>
      </c>
      <c r="D132" s="2">
        <v>43486</v>
      </c>
      <c r="E132" s="1">
        <f t="shared" si="7"/>
        <v>0</v>
      </c>
      <c r="G132" s="1">
        <f t="shared" si="8"/>
        <v>0</v>
      </c>
      <c r="H132" s="2">
        <v>43496</v>
      </c>
      <c r="I132" s="1" t="s">
        <v>498</v>
      </c>
      <c r="J132" s="3" t="str">
        <f>IF(Constat[[#This Row],[ECART DPREV-DDEP]]&gt;200,"ERREUR PREV","")</f>
        <v/>
      </c>
    </row>
    <row r="133" spans="1:10">
      <c r="A133" s="1" t="s">
        <v>75</v>
      </c>
      <c r="B133" s="2">
        <v>43496</v>
      </c>
      <c r="C133" s="6">
        <f t="shared" si="6"/>
        <v>10</v>
      </c>
      <c r="D133" s="2">
        <v>43486</v>
      </c>
      <c r="E133" s="1">
        <f t="shared" si="7"/>
        <v>0</v>
      </c>
      <c r="G133" s="1">
        <f t="shared" si="8"/>
        <v>0</v>
      </c>
      <c r="H133" s="2">
        <v>43496</v>
      </c>
      <c r="I133" s="1" t="s">
        <v>510</v>
      </c>
      <c r="J133" s="3" t="str">
        <f>IF(Constat[[#This Row],[ECART DPREV-DDEP]]&gt;200,"ERREUR PREV","")</f>
        <v/>
      </c>
    </row>
    <row r="134" spans="1:10">
      <c r="A134" s="1" t="s">
        <v>75</v>
      </c>
      <c r="B134" s="2">
        <v>43490</v>
      </c>
      <c r="C134" s="6">
        <f t="shared" si="6"/>
        <v>0</v>
      </c>
      <c r="E134" s="1">
        <f t="shared" si="7"/>
        <v>0</v>
      </c>
      <c r="G134" s="1">
        <f t="shared" si="8"/>
        <v>0</v>
      </c>
      <c r="H134" s="2">
        <v>43490</v>
      </c>
      <c r="I134" s="1" t="s">
        <v>571</v>
      </c>
      <c r="J134" s="3" t="str">
        <f>IF(Constat[[#This Row],[ECART DPREV-DDEP]]&gt;200,"ERREUR PREV","")</f>
        <v/>
      </c>
    </row>
    <row r="135" spans="1:10">
      <c r="A135" s="1" t="s">
        <v>40</v>
      </c>
      <c r="B135" s="2">
        <v>43357</v>
      </c>
      <c r="C135" s="6">
        <f t="shared" si="6"/>
        <v>3</v>
      </c>
      <c r="D135" s="2">
        <v>43360</v>
      </c>
      <c r="E135" s="1">
        <f t="shared" si="7"/>
        <v>0</v>
      </c>
      <c r="F135" s="2">
        <v>43360</v>
      </c>
      <c r="G135" s="1">
        <f t="shared" si="8"/>
        <v>0</v>
      </c>
      <c r="H135" s="2">
        <v>43360</v>
      </c>
      <c r="I135" s="1" t="s">
        <v>41</v>
      </c>
      <c r="J135" s="3" t="str">
        <f>IF(Constat[[#This Row],[ECART DPREV-DDEP]]&gt;200,"ERREUR PREV","")</f>
        <v/>
      </c>
    </row>
    <row r="136" spans="1:10">
      <c r="A136" s="1" t="s">
        <v>40</v>
      </c>
      <c r="B136" s="2">
        <v>43357</v>
      </c>
      <c r="C136" s="6">
        <f t="shared" si="6"/>
        <v>3</v>
      </c>
      <c r="D136" s="2">
        <v>43360</v>
      </c>
      <c r="E136" s="1">
        <f t="shared" si="7"/>
        <v>0</v>
      </c>
      <c r="F136" s="2">
        <v>43360</v>
      </c>
      <c r="G136" s="1">
        <f t="shared" si="8"/>
        <v>0</v>
      </c>
      <c r="H136" s="2">
        <v>43360</v>
      </c>
      <c r="I136" s="1" t="s">
        <v>42</v>
      </c>
      <c r="J136" s="3" t="str">
        <f>IF(Constat[[#This Row],[ECART DPREV-DDEP]]&gt;200,"ERREUR PREV","")</f>
        <v/>
      </c>
    </row>
    <row r="137" spans="1:10">
      <c r="A137" s="1" t="s">
        <v>40</v>
      </c>
      <c r="B137" s="2">
        <v>43360</v>
      </c>
      <c r="C137" s="6">
        <f t="shared" si="6"/>
        <v>4</v>
      </c>
      <c r="D137" s="2">
        <v>43364</v>
      </c>
      <c r="E137" s="1">
        <f t="shared" si="7"/>
        <v>0</v>
      </c>
      <c r="F137" s="2">
        <v>43364</v>
      </c>
      <c r="G137" s="1">
        <f t="shared" si="8"/>
        <v>0</v>
      </c>
      <c r="H137" s="2">
        <v>43364</v>
      </c>
      <c r="I137" s="1" t="s">
        <v>78</v>
      </c>
      <c r="J137" s="3" t="str">
        <f>IF(Constat[[#This Row],[ECART DPREV-DDEP]]&gt;200,"ERREUR PREV","")</f>
        <v/>
      </c>
    </row>
    <row r="138" spans="1:10">
      <c r="A138" s="1" t="s">
        <v>40</v>
      </c>
      <c r="B138" s="2">
        <v>43360</v>
      </c>
      <c r="C138" s="6">
        <f t="shared" si="6"/>
        <v>4</v>
      </c>
      <c r="D138" s="2">
        <v>43364</v>
      </c>
      <c r="E138" s="1">
        <f t="shared" si="7"/>
        <v>0</v>
      </c>
      <c r="F138" s="2">
        <v>43364</v>
      </c>
      <c r="G138" s="1">
        <f t="shared" si="8"/>
        <v>0</v>
      </c>
      <c r="H138" s="2">
        <v>43364</v>
      </c>
      <c r="I138" s="1" t="s">
        <v>79</v>
      </c>
      <c r="J138" s="3" t="str">
        <f>IF(Constat[[#This Row],[ECART DPREV-DDEP]]&gt;200,"ERREUR PREV","")</f>
        <v/>
      </c>
    </row>
    <row r="139" spans="1:10">
      <c r="A139" s="1" t="s">
        <v>40</v>
      </c>
      <c r="B139" s="2">
        <v>43369</v>
      </c>
      <c r="C139" s="6">
        <f t="shared" si="6"/>
        <v>2</v>
      </c>
      <c r="D139" s="2">
        <v>43371</v>
      </c>
      <c r="E139" s="1">
        <f t="shared" si="7"/>
        <v>0</v>
      </c>
      <c r="F139" s="2">
        <v>43371</v>
      </c>
      <c r="G139" s="1">
        <f t="shared" si="8"/>
        <v>0</v>
      </c>
      <c r="H139" s="2">
        <v>43371</v>
      </c>
      <c r="I139" s="1" t="s">
        <v>133</v>
      </c>
      <c r="J139" s="3" t="str">
        <f>IF(Constat[[#This Row],[ECART DPREV-DDEP]]&gt;200,"ERREUR PREV","")</f>
        <v/>
      </c>
    </row>
    <row r="140" spans="1:10">
      <c r="A140" s="1" t="s">
        <v>40</v>
      </c>
      <c r="B140" s="2">
        <v>43369</v>
      </c>
      <c r="C140" s="6">
        <f t="shared" si="6"/>
        <v>2</v>
      </c>
      <c r="D140" s="2">
        <v>43371</v>
      </c>
      <c r="E140" s="1">
        <f t="shared" si="7"/>
        <v>0</v>
      </c>
      <c r="F140" s="2">
        <v>43371</v>
      </c>
      <c r="G140" s="1">
        <f t="shared" si="8"/>
        <v>0</v>
      </c>
      <c r="H140" s="2">
        <v>43371</v>
      </c>
      <c r="I140" s="1" t="s">
        <v>134</v>
      </c>
      <c r="J140" s="3" t="str">
        <f>IF(Constat[[#This Row],[ECART DPREV-DDEP]]&gt;200,"ERREUR PREV","")</f>
        <v/>
      </c>
    </row>
    <row r="141" spans="1:10">
      <c r="A141" s="1" t="s">
        <v>40</v>
      </c>
      <c r="B141" s="2">
        <v>43402</v>
      </c>
      <c r="C141" s="6">
        <f t="shared" si="6"/>
        <v>0</v>
      </c>
      <c r="D141" s="2">
        <v>43402</v>
      </c>
      <c r="E141" s="1">
        <f t="shared" si="7"/>
        <v>0</v>
      </c>
      <c r="F141" s="2">
        <v>43402</v>
      </c>
      <c r="G141" s="1">
        <f t="shared" si="8"/>
        <v>0</v>
      </c>
      <c r="H141" s="2">
        <v>43402</v>
      </c>
      <c r="I141" s="1" t="s">
        <v>199</v>
      </c>
      <c r="J141" s="3" t="str">
        <f>IF(Constat[[#This Row],[ECART DPREV-DDEP]]&gt;200,"ERREUR PREV","")</f>
        <v/>
      </c>
    </row>
    <row r="142" spans="1:10">
      <c r="A142" s="1" t="s">
        <v>40</v>
      </c>
      <c r="B142" s="2">
        <v>43402</v>
      </c>
      <c r="C142" s="6">
        <f t="shared" si="6"/>
        <v>0</v>
      </c>
      <c r="D142" s="2">
        <v>43402</v>
      </c>
      <c r="E142" s="1">
        <f t="shared" si="7"/>
        <v>0</v>
      </c>
      <c r="F142" s="2">
        <v>43402</v>
      </c>
      <c r="G142" s="1">
        <f t="shared" si="8"/>
        <v>0</v>
      </c>
      <c r="H142" s="2">
        <v>43402</v>
      </c>
      <c r="I142" s="1" t="s">
        <v>200</v>
      </c>
      <c r="J142" s="3" t="str">
        <f>IF(Constat[[#This Row],[ECART DPREV-DDEP]]&gt;200,"ERREUR PREV","")</f>
        <v/>
      </c>
    </row>
    <row r="143" spans="1:10">
      <c r="A143" s="1" t="s">
        <v>40</v>
      </c>
      <c r="B143" s="2">
        <v>43454</v>
      </c>
      <c r="C143" s="6">
        <f t="shared" si="6"/>
        <v>0</v>
      </c>
      <c r="D143" s="2">
        <v>43454</v>
      </c>
      <c r="E143" s="1">
        <f t="shared" si="7"/>
        <v>0</v>
      </c>
      <c r="F143" s="2">
        <v>43454</v>
      </c>
      <c r="G143" s="1">
        <f t="shared" si="8"/>
        <v>0</v>
      </c>
      <c r="H143" s="2">
        <v>43454</v>
      </c>
      <c r="I143" s="1" t="s">
        <v>391</v>
      </c>
      <c r="J143" s="3" t="str">
        <f>IF(Constat[[#This Row],[ECART DPREV-DDEP]]&gt;200,"ERREUR PREV","")</f>
        <v/>
      </c>
    </row>
    <row r="144" spans="1:10">
      <c r="A144" s="1" t="s">
        <v>40</v>
      </c>
      <c r="B144" s="2">
        <v>43454</v>
      </c>
      <c r="C144" s="6">
        <f t="shared" si="6"/>
        <v>0</v>
      </c>
      <c r="D144" s="2">
        <v>43454</v>
      </c>
      <c r="E144" s="1">
        <f t="shared" si="7"/>
        <v>0</v>
      </c>
      <c r="F144" s="2">
        <v>43454</v>
      </c>
      <c r="G144" s="1">
        <f t="shared" si="8"/>
        <v>0</v>
      </c>
      <c r="H144" s="2">
        <v>43454</v>
      </c>
      <c r="I144" s="1" t="s">
        <v>392</v>
      </c>
      <c r="J144" s="3" t="str">
        <f>IF(Constat[[#This Row],[ECART DPREV-DDEP]]&gt;200,"ERREUR PREV","")</f>
        <v/>
      </c>
    </row>
    <row r="145" spans="1:10">
      <c r="A145" s="1" t="s">
        <v>222</v>
      </c>
      <c r="B145" s="2">
        <v>43390</v>
      </c>
      <c r="C145" s="6">
        <f t="shared" si="6"/>
        <v>0</v>
      </c>
      <c r="E145" s="1">
        <f t="shared" si="7"/>
        <v>0</v>
      </c>
      <c r="F145" s="2">
        <v>43411</v>
      </c>
      <c r="G145" s="1">
        <f t="shared" si="8"/>
        <v>0</v>
      </c>
      <c r="H145" s="2">
        <v>43411</v>
      </c>
      <c r="I145" s="1" t="s">
        <v>223</v>
      </c>
      <c r="J145" s="3" t="str">
        <f>IF(Constat[[#This Row],[ECART DPREV-DDEP]]&gt;200,"ERREUR PREV","")</f>
        <v/>
      </c>
    </row>
    <row r="146" spans="1:10">
      <c r="A146" s="1" t="s">
        <v>68</v>
      </c>
      <c r="B146" s="2">
        <v>43363</v>
      </c>
      <c r="C146" s="6">
        <f t="shared" si="6"/>
        <v>0</v>
      </c>
      <c r="D146" s="2">
        <v>43363</v>
      </c>
      <c r="E146" s="1">
        <f t="shared" si="7"/>
        <v>0</v>
      </c>
      <c r="F146" s="2">
        <v>43363</v>
      </c>
      <c r="G146" s="1">
        <f t="shared" si="8"/>
        <v>0</v>
      </c>
      <c r="H146" s="2">
        <v>43363</v>
      </c>
      <c r="I146" s="1" t="s">
        <v>69</v>
      </c>
      <c r="J146" s="3" t="str">
        <f>IF(Constat[[#This Row],[ECART DPREV-DDEP]]&gt;200,"ERREUR PREV","")</f>
        <v/>
      </c>
    </row>
    <row r="147" spans="1:10">
      <c r="A147" s="1" t="s">
        <v>68</v>
      </c>
      <c r="B147" s="2">
        <v>43495</v>
      </c>
      <c r="C147" s="6">
        <f t="shared" si="6"/>
        <v>0</v>
      </c>
      <c r="E147" s="1">
        <f t="shared" si="7"/>
        <v>0</v>
      </c>
      <c r="G147" s="1">
        <f t="shared" si="8"/>
        <v>0</v>
      </c>
      <c r="H147" s="2">
        <v>43495</v>
      </c>
      <c r="I147" s="1" t="s">
        <v>572</v>
      </c>
      <c r="J147" s="3" t="str">
        <f>IF(Constat[[#This Row],[ECART DPREV-DDEP]]&gt;200,"ERREUR PREV","")</f>
        <v/>
      </c>
    </row>
    <row r="148" spans="1:10">
      <c r="A148" s="1" t="s">
        <v>421</v>
      </c>
      <c r="B148" s="2">
        <v>43451</v>
      </c>
      <c r="C148" s="6">
        <f t="shared" si="6"/>
        <v>23</v>
      </c>
      <c r="D148" s="2">
        <v>43474</v>
      </c>
      <c r="E148" s="1">
        <f t="shared" si="7"/>
        <v>0</v>
      </c>
      <c r="F148" s="2">
        <v>43474</v>
      </c>
      <c r="G148" s="1">
        <f t="shared" si="8"/>
        <v>0</v>
      </c>
      <c r="H148" s="2">
        <v>43474</v>
      </c>
      <c r="I148" s="1" t="s">
        <v>35</v>
      </c>
      <c r="J148" s="3" t="str">
        <f>IF(Constat[[#This Row],[ECART DPREV-DDEP]]&gt;200,"ERREUR PREV","")</f>
        <v/>
      </c>
    </row>
    <row r="149" spans="1:10">
      <c r="A149" s="1" t="s">
        <v>56</v>
      </c>
      <c r="B149" s="2">
        <v>43361</v>
      </c>
      <c r="C149" s="6">
        <f t="shared" si="6"/>
        <v>0</v>
      </c>
      <c r="D149" s="2">
        <v>43361</v>
      </c>
      <c r="E149" s="1">
        <f t="shared" si="7"/>
        <v>0</v>
      </c>
      <c r="F149" s="2">
        <v>43361</v>
      </c>
      <c r="G149" s="1">
        <f t="shared" si="8"/>
        <v>0</v>
      </c>
      <c r="H149" s="2">
        <v>43361</v>
      </c>
      <c r="I149" s="1" t="s">
        <v>57</v>
      </c>
      <c r="J149" s="3" t="str">
        <f>IF(Constat[[#This Row],[ECART DPREV-DDEP]]&gt;200,"ERREUR PREV","")</f>
        <v/>
      </c>
    </row>
    <row r="150" spans="1:10">
      <c r="A150" s="1" t="s">
        <v>56</v>
      </c>
      <c r="B150" s="2">
        <v>43409</v>
      </c>
      <c r="C150" s="6">
        <f t="shared" si="6"/>
        <v>0</v>
      </c>
      <c r="E150" s="1">
        <f t="shared" si="7"/>
        <v>0</v>
      </c>
      <c r="F150" s="2">
        <v>43409</v>
      </c>
      <c r="G150" s="1">
        <f t="shared" si="8"/>
        <v>0</v>
      </c>
      <c r="H150" s="2">
        <v>43409</v>
      </c>
      <c r="I150" s="1" t="s">
        <v>214</v>
      </c>
      <c r="J150" s="3" t="str">
        <f>IF(Constat[[#This Row],[ECART DPREV-DDEP]]&gt;200,"ERREUR PREV","")</f>
        <v/>
      </c>
    </row>
    <row r="151" spans="1:10">
      <c r="A151" s="1" t="s">
        <v>56</v>
      </c>
      <c r="B151" s="2">
        <v>43454</v>
      </c>
      <c r="C151" s="6">
        <f t="shared" si="6"/>
        <v>0</v>
      </c>
      <c r="E151" s="1">
        <f t="shared" si="7"/>
        <v>0</v>
      </c>
      <c r="G151" s="1">
        <f t="shared" si="8"/>
        <v>0</v>
      </c>
      <c r="H151" s="2">
        <v>43454</v>
      </c>
      <c r="I151" s="1" t="s">
        <v>456</v>
      </c>
      <c r="J151" s="3" t="str">
        <f>IF(Constat[[#This Row],[ECART DPREV-DDEP]]&gt;200,"ERREUR PREV","")</f>
        <v/>
      </c>
    </row>
    <row r="152" spans="1:10">
      <c r="A152" s="1" t="s">
        <v>56</v>
      </c>
      <c r="B152" s="2">
        <v>43454</v>
      </c>
      <c r="C152" s="6">
        <f t="shared" si="6"/>
        <v>0</v>
      </c>
      <c r="E152" s="1">
        <f t="shared" si="7"/>
        <v>0</v>
      </c>
      <c r="G152" s="1">
        <f t="shared" si="8"/>
        <v>0</v>
      </c>
      <c r="H152" s="2">
        <v>43454</v>
      </c>
      <c r="I152" s="1" t="s">
        <v>467</v>
      </c>
      <c r="J152" s="3" t="str">
        <f>IF(Constat[[#This Row],[ECART DPREV-DDEP]]&gt;200,"ERREUR PREV","")</f>
        <v/>
      </c>
    </row>
    <row r="153" spans="1:10">
      <c r="A153" s="1" t="s">
        <v>56</v>
      </c>
      <c r="B153" s="2">
        <v>43454</v>
      </c>
      <c r="C153" s="6">
        <f t="shared" si="6"/>
        <v>0</v>
      </c>
      <c r="E153" s="1">
        <f t="shared" si="7"/>
        <v>0</v>
      </c>
      <c r="G153" s="1">
        <f t="shared" si="8"/>
        <v>0</v>
      </c>
      <c r="H153" s="2">
        <v>43454</v>
      </c>
      <c r="I153" s="1" t="s">
        <v>468</v>
      </c>
      <c r="J153" s="3" t="str">
        <f>IF(Constat[[#This Row],[ECART DPREV-DDEP]]&gt;200,"ERREUR PREV","")</f>
        <v/>
      </c>
    </row>
    <row r="154" spans="1:10">
      <c r="A154" s="1" t="s">
        <v>6</v>
      </c>
      <c r="B154" s="2">
        <v>43346</v>
      </c>
      <c r="C154" s="6">
        <f t="shared" si="6"/>
        <v>0</v>
      </c>
      <c r="E154" s="1">
        <f t="shared" si="7"/>
        <v>0</v>
      </c>
      <c r="F154" s="2">
        <v>43346</v>
      </c>
      <c r="G154" s="1">
        <f t="shared" si="8"/>
        <v>0</v>
      </c>
      <c r="H154" s="2">
        <v>43346</v>
      </c>
      <c r="I154" s="1" t="s">
        <v>7</v>
      </c>
      <c r="J154" s="3" t="str">
        <f>IF(Constat[[#This Row],[ECART DPREV-DDEP]]&gt;200,"ERREUR PREV","")</f>
        <v/>
      </c>
    </row>
    <row r="155" spans="1:10">
      <c r="A155" s="1" t="s">
        <v>6</v>
      </c>
      <c r="B155" s="2">
        <v>43361</v>
      </c>
      <c r="C155" s="6">
        <f t="shared" si="6"/>
        <v>2</v>
      </c>
      <c r="D155" s="2">
        <v>43363</v>
      </c>
      <c r="E155" s="1">
        <f t="shared" si="7"/>
        <v>0</v>
      </c>
      <c r="F155" s="2">
        <v>43363</v>
      </c>
      <c r="G155" s="1">
        <f t="shared" si="8"/>
        <v>0</v>
      </c>
      <c r="H155" s="2">
        <v>43363</v>
      </c>
      <c r="I155" s="1" t="s">
        <v>66</v>
      </c>
      <c r="J155" s="3" t="str">
        <f>IF(Constat[[#This Row],[ECART DPREV-DDEP]]&gt;200,"ERREUR PREV","")</f>
        <v/>
      </c>
    </row>
    <row r="156" spans="1:10">
      <c r="A156" s="1" t="s">
        <v>6</v>
      </c>
      <c r="B156" s="2">
        <v>43410</v>
      </c>
      <c r="C156" s="6">
        <f t="shared" si="6"/>
        <v>0</v>
      </c>
      <c r="D156" s="2">
        <v>43410</v>
      </c>
      <c r="E156" s="1">
        <f t="shared" si="7"/>
        <v>0</v>
      </c>
      <c r="F156" s="2">
        <v>43410</v>
      </c>
      <c r="G156" s="1">
        <f t="shared" si="8"/>
        <v>0</v>
      </c>
      <c r="H156" s="2">
        <v>43410</v>
      </c>
      <c r="I156" s="1" t="s">
        <v>216</v>
      </c>
      <c r="J156" s="3" t="str">
        <f>IF(Constat[[#This Row],[ECART DPREV-DDEP]]&gt;200,"ERREUR PREV","")</f>
        <v/>
      </c>
    </row>
    <row r="157" spans="1:10">
      <c r="A157" s="1" t="s">
        <v>6</v>
      </c>
      <c r="B157" s="2">
        <v>43410</v>
      </c>
      <c r="C157" s="6">
        <f t="shared" si="6"/>
        <v>0</v>
      </c>
      <c r="D157" s="2">
        <v>43410</v>
      </c>
      <c r="E157" s="1">
        <f t="shared" si="7"/>
        <v>0</v>
      </c>
      <c r="F157" s="2">
        <v>43410</v>
      </c>
      <c r="G157" s="1">
        <f t="shared" si="8"/>
        <v>0</v>
      </c>
      <c r="H157" s="2">
        <v>43410</v>
      </c>
      <c r="I157" s="1" t="s">
        <v>217</v>
      </c>
      <c r="J157" s="3" t="str">
        <f>IF(Constat[[#This Row],[ECART DPREV-DDEP]]&gt;200,"ERREUR PREV","")</f>
        <v/>
      </c>
    </row>
    <row r="158" spans="1:10">
      <c r="A158" s="1" t="s">
        <v>6</v>
      </c>
      <c r="B158" s="2">
        <v>43444</v>
      </c>
      <c r="C158" s="6">
        <f t="shared" si="6"/>
        <v>0</v>
      </c>
      <c r="D158" s="2">
        <v>43444</v>
      </c>
      <c r="E158" s="1">
        <f t="shared" si="7"/>
        <v>0</v>
      </c>
      <c r="F158" s="2">
        <v>43444</v>
      </c>
      <c r="G158" s="1">
        <f t="shared" si="8"/>
        <v>0</v>
      </c>
      <c r="H158" s="2">
        <v>43444</v>
      </c>
      <c r="I158" s="1" t="s">
        <v>346</v>
      </c>
      <c r="J158" s="3" t="str">
        <f>IF(Constat[[#This Row],[ECART DPREV-DDEP]]&gt;200,"ERREUR PREV","")</f>
        <v/>
      </c>
    </row>
    <row r="159" spans="1:10">
      <c r="A159" s="1" t="s">
        <v>6</v>
      </c>
      <c r="B159" s="2">
        <v>43472</v>
      </c>
      <c r="C159" s="6">
        <f t="shared" si="6"/>
        <v>0</v>
      </c>
      <c r="E159" s="1">
        <f t="shared" si="7"/>
        <v>0</v>
      </c>
      <c r="F159" s="2">
        <v>43480</v>
      </c>
      <c r="G159" s="1">
        <f t="shared" si="8"/>
        <v>0</v>
      </c>
      <c r="H159" s="2">
        <v>43480</v>
      </c>
      <c r="I159" s="1" t="s">
        <v>433</v>
      </c>
      <c r="J159" s="3" t="str">
        <f>IF(Constat[[#This Row],[ECART DPREV-DDEP]]&gt;200,"ERREUR PREV","")</f>
        <v/>
      </c>
    </row>
    <row r="160" spans="1:10">
      <c r="A160" s="1" t="s">
        <v>6</v>
      </c>
      <c r="B160" s="2">
        <v>43438</v>
      </c>
      <c r="C160" s="6">
        <f t="shared" si="6"/>
        <v>0</v>
      </c>
      <c r="D160" s="2">
        <v>43438</v>
      </c>
      <c r="E160" s="1">
        <f t="shared" si="7"/>
        <v>0</v>
      </c>
      <c r="F160" s="2">
        <v>43438</v>
      </c>
      <c r="G160" s="1">
        <f t="shared" si="8"/>
        <v>0</v>
      </c>
      <c r="H160" s="2">
        <v>43438</v>
      </c>
      <c r="I160" s="1" t="s">
        <v>329</v>
      </c>
      <c r="J160" s="3" t="str">
        <f>IF(Constat[[#This Row],[ECART DPREV-DDEP]]&gt;200,"ERREUR PREV","")</f>
        <v/>
      </c>
    </row>
    <row r="161" spans="1:10">
      <c r="A161" s="1" t="s">
        <v>6</v>
      </c>
      <c r="B161" s="2">
        <v>43486</v>
      </c>
      <c r="C161" s="6">
        <f t="shared" si="6"/>
        <v>0</v>
      </c>
      <c r="E161" s="1">
        <f t="shared" si="7"/>
        <v>0</v>
      </c>
      <c r="G161" s="1">
        <f t="shared" si="8"/>
        <v>0</v>
      </c>
      <c r="H161" s="2">
        <v>43486</v>
      </c>
      <c r="I161" s="1" t="s">
        <v>436</v>
      </c>
      <c r="J161" s="3" t="str">
        <f>IF(Constat[[#This Row],[ECART DPREV-DDEP]]&gt;200,"ERREUR PREV","")</f>
        <v/>
      </c>
    </row>
    <row r="162" spans="1:10">
      <c r="A162" s="1" t="s">
        <v>6</v>
      </c>
      <c r="B162" s="2">
        <v>43502</v>
      </c>
      <c r="C162" s="6">
        <f t="shared" si="6"/>
        <v>0</v>
      </c>
      <c r="E162" s="1">
        <f t="shared" si="7"/>
        <v>0</v>
      </c>
      <c r="G162" s="1">
        <f t="shared" si="8"/>
        <v>0</v>
      </c>
      <c r="H162" s="2">
        <v>43502</v>
      </c>
      <c r="I162" s="1" t="s">
        <v>469</v>
      </c>
      <c r="J162" s="3" t="str">
        <f>IF(Constat[[#This Row],[ECART DPREV-DDEP]]&gt;200,"ERREUR PREV","")</f>
        <v/>
      </c>
    </row>
    <row r="163" spans="1:10">
      <c r="A163" s="1" t="s">
        <v>6</v>
      </c>
      <c r="B163" s="2">
        <v>43514</v>
      </c>
      <c r="C163" s="6">
        <f t="shared" si="6"/>
        <v>0</v>
      </c>
      <c r="E163" s="1">
        <f t="shared" si="7"/>
        <v>0</v>
      </c>
      <c r="G163" s="1">
        <f t="shared" si="8"/>
        <v>0</v>
      </c>
      <c r="H163" s="2">
        <v>43514</v>
      </c>
      <c r="I163" s="1" t="s">
        <v>495</v>
      </c>
      <c r="J163" s="3" t="str">
        <f>IF(Constat[[#This Row],[ECART DPREV-DDEP]]&gt;200,"ERREUR PREV","")</f>
        <v/>
      </c>
    </row>
    <row r="164" spans="1:10">
      <c r="A164" s="1" t="s">
        <v>6</v>
      </c>
      <c r="C164" s="6">
        <f t="shared" si="6"/>
        <v>0</v>
      </c>
      <c r="E164" s="1">
        <f t="shared" si="7"/>
        <v>0</v>
      </c>
      <c r="G164" s="1">
        <f t="shared" si="8"/>
        <v>0</v>
      </c>
      <c r="H164" s="2">
        <v>43525</v>
      </c>
      <c r="I164" s="1" t="s">
        <v>524</v>
      </c>
      <c r="J164" s="3" t="str">
        <f>IF(Constat[[#This Row],[ECART DPREV-DDEP]]&gt;200,"ERREUR PREV","")</f>
        <v/>
      </c>
    </row>
    <row r="165" spans="1:10">
      <c r="A165" s="1" t="s">
        <v>6</v>
      </c>
      <c r="C165" s="6">
        <f t="shared" si="6"/>
        <v>0</v>
      </c>
      <c r="E165" s="1">
        <f t="shared" si="7"/>
        <v>0</v>
      </c>
      <c r="G165" s="1">
        <f t="shared" si="8"/>
        <v>0</v>
      </c>
      <c r="H165" s="2">
        <v>43552</v>
      </c>
      <c r="I165" s="1" t="s">
        <v>573</v>
      </c>
      <c r="J165" s="3" t="str">
        <f>IF(Constat[[#This Row],[ECART DPREV-DDEP]]&gt;200,"ERREUR PREV","")</f>
        <v/>
      </c>
    </row>
    <row r="166" spans="1:10">
      <c r="A166" s="1" t="s">
        <v>84</v>
      </c>
      <c r="B166" s="2">
        <v>43361</v>
      </c>
      <c r="C166" s="6">
        <f t="shared" si="6"/>
        <v>6</v>
      </c>
      <c r="D166" s="2">
        <v>43367</v>
      </c>
      <c r="E166" s="1">
        <f t="shared" si="7"/>
        <v>0</v>
      </c>
      <c r="F166" s="2">
        <v>43367</v>
      </c>
      <c r="G166" s="1">
        <f t="shared" si="8"/>
        <v>0</v>
      </c>
      <c r="H166" s="2">
        <v>43367</v>
      </c>
      <c r="I166" s="1" t="s">
        <v>85</v>
      </c>
      <c r="J166" s="3" t="str">
        <f>IF(Constat[[#This Row],[ECART DPREV-DDEP]]&gt;200,"ERREUR PREV","")</f>
        <v/>
      </c>
    </row>
    <row r="167" spans="1:10">
      <c r="A167" s="1" t="s">
        <v>84</v>
      </c>
      <c r="B167" s="2">
        <v>43447</v>
      </c>
      <c r="C167" s="6">
        <f t="shared" si="6"/>
        <v>0</v>
      </c>
      <c r="D167" s="2">
        <v>43447</v>
      </c>
      <c r="E167" s="1">
        <f t="shared" si="7"/>
        <v>0</v>
      </c>
      <c r="F167" s="2">
        <v>43447</v>
      </c>
      <c r="G167" s="1">
        <f t="shared" si="8"/>
        <v>0</v>
      </c>
      <c r="H167" s="2">
        <v>43447</v>
      </c>
      <c r="I167" s="1" t="s">
        <v>364</v>
      </c>
      <c r="J167" s="3" t="str">
        <f>IF(Constat[[#This Row],[ECART DPREV-DDEP]]&gt;200,"ERREUR PREV","")</f>
        <v/>
      </c>
    </row>
    <row r="168" spans="1:10">
      <c r="A168" s="1" t="s">
        <v>54</v>
      </c>
      <c r="B168" s="2">
        <v>43361</v>
      </c>
      <c r="C168" s="6">
        <f t="shared" si="6"/>
        <v>0</v>
      </c>
      <c r="D168" s="2">
        <v>43361</v>
      </c>
      <c r="E168" s="1">
        <f t="shared" si="7"/>
        <v>0</v>
      </c>
      <c r="F168" s="2">
        <v>43361</v>
      </c>
      <c r="G168" s="1">
        <f t="shared" si="8"/>
        <v>0</v>
      </c>
      <c r="H168" s="2">
        <v>43361</v>
      </c>
      <c r="I168" s="1" t="s">
        <v>55</v>
      </c>
      <c r="J168" s="3" t="str">
        <f>IF(Constat[[#This Row],[ECART DPREV-DDEP]]&gt;200,"ERREUR PREV","")</f>
        <v/>
      </c>
    </row>
    <row r="169" spans="1:10">
      <c r="A169" s="1" t="s">
        <v>54</v>
      </c>
      <c r="B169" s="2">
        <v>43486</v>
      </c>
      <c r="C169" s="6">
        <f t="shared" si="6"/>
        <v>3</v>
      </c>
      <c r="D169" s="2">
        <v>43483</v>
      </c>
      <c r="E169" s="1">
        <f t="shared" si="7"/>
        <v>0</v>
      </c>
      <c r="F169" s="2">
        <v>43483</v>
      </c>
      <c r="G169" s="1">
        <f t="shared" si="8"/>
        <v>0</v>
      </c>
      <c r="H169" s="2">
        <v>43483</v>
      </c>
      <c r="I169" s="1" t="s">
        <v>479</v>
      </c>
      <c r="J169" s="3" t="str">
        <f>IF(Constat[[#This Row],[ECART DPREV-DDEP]]&gt;200,"ERREUR PREV","")</f>
        <v/>
      </c>
    </row>
    <row r="170" spans="1:10">
      <c r="A170" s="1" t="s">
        <v>180</v>
      </c>
      <c r="B170" s="2">
        <v>43391</v>
      </c>
      <c r="C170" s="6">
        <f t="shared" si="6"/>
        <v>5</v>
      </c>
      <c r="D170" s="2">
        <v>43396</v>
      </c>
      <c r="E170" s="1">
        <f t="shared" si="7"/>
        <v>0</v>
      </c>
      <c r="F170" s="2">
        <v>43396</v>
      </c>
      <c r="G170" s="1">
        <f t="shared" si="8"/>
        <v>0</v>
      </c>
      <c r="H170" s="2">
        <v>43396</v>
      </c>
      <c r="I170" s="1" t="s">
        <v>181</v>
      </c>
      <c r="J170" s="3" t="str">
        <f>IF(Constat[[#This Row],[ECART DPREV-DDEP]]&gt;200,"ERREUR PREV","")</f>
        <v/>
      </c>
    </row>
    <row r="171" spans="1:10">
      <c r="A171" s="1" t="s">
        <v>180</v>
      </c>
      <c r="B171" s="2">
        <v>43446</v>
      </c>
      <c r="C171" s="6">
        <f t="shared" si="6"/>
        <v>7</v>
      </c>
      <c r="D171" s="2">
        <v>43453</v>
      </c>
      <c r="E171" s="1">
        <f t="shared" si="7"/>
        <v>0</v>
      </c>
      <c r="F171" s="2">
        <v>43453</v>
      </c>
      <c r="G171" s="1">
        <f t="shared" si="8"/>
        <v>0</v>
      </c>
      <c r="H171" s="2">
        <v>43453</v>
      </c>
      <c r="I171" s="1" t="s">
        <v>388</v>
      </c>
      <c r="J171" s="3" t="str">
        <f>IF(Constat[[#This Row],[ECART DPREV-DDEP]]&gt;200,"ERREUR PREV","")</f>
        <v/>
      </c>
    </row>
    <row r="172" spans="1:10">
      <c r="A172" s="1" t="s">
        <v>180</v>
      </c>
      <c r="B172" s="2">
        <v>43490</v>
      </c>
      <c r="C172" s="6">
        <f t="shared" si="6"/>
        <v>0</v>
      </c>
      <c r="E172" s="1">
        <f t="shared" si="7"/>
        <v>0</v>
      </c>
      <c r="G172" s="1">
        <f t="shared" si="8"/>
        <v>0</v>
      </c>
      <c r="H172" s="2">
        <v>43490</v>
      </c>
      <c r="I172" s="1" t="s">
        <v>574</v>
      </c>
      <c r="J172" s="3" t="str">
        <f>IF(Constat[[#This Row],[ECART DPREV-DDEP]]&gt;200,"ERREUR PREV","")</f>
        <v/>
      </c>
    </row>
    <row r="173" spans="1:10">
      <c r="A173" s="1" t="s">
        <v>108</v>
      </c>
      <c r="B173" s="2">
        <v>43370</v>
      </c>
      <c r="C173" s="6">
        <f t="shared" si="6"/>
        <v>0</v>
      </c>
      <c r="D173" s="2">
        <v>43370</v>
      </c>
      <c r="E173" s="1">
        <f t="shared" si="7"/>
        <v>0</v>
      </c>
      <c r="F173" s="2">
        <v>43370</v>
      </c>
      <c r="G173" s="1">
        <f t="shared" si="8"/>
        <v>0</v>
      </c>
      <c r="H173" s="2">
        <v>43370</v>
      </c>
      <c r="I173" s="1" t="s">
        <v>109</v>
      </c>
      <c r="J173" s="3" t="str">
        <f>IF(Constat[[#This Row],[ECART DPREV-DDEP]]&gt;200,"ERREUR PREV","")</f>
        <v/>
      </c>
    </row>
    <row r="174" spans="1:10">
      <c r="A174" s="1" t="s">
        <v>108</v>
      </c>
      <c r="B174" s="2">
        <v>43433</v>
      </c>
      <c r="C174" s="6">
        <f t="shared" si="6"/>
        <v>0</v>
      </c>
      <c r="D174" s="2">
        <v>43433</v>
      </c>
      <c r="E174" s="1">
        <f t="shared" si="7"/>
        <v>0</v>
      </c>
      <c r="F174" s="2">
        <v>43433</v>
      </c>
      <c r="G174" s="1">
        <f t="shared" si="8"/>
        <v>0</v>
      </c>
      <c r="H174" s="2">
        <v>43433</v>
      </c>
      <c r="I174" s="1" t="s">
        <v>318</v>
      </c>
      <c r="J174" s="3" t="str">
        <f>IF(Constat[[#This Row],[ECART DPREV-DDEP]]&gt;200,"ERREUR PREV","")</f>
        <v/>
      </c>
    </row>
    <row r="175" spans="1:10">
      <c r="A175" s="1" t="s">
        <v>108</v>
      </c>
      <c r="B175" s="2">
        <v>43497</v>
      </c>
      <c r="C175" s="6">
        <f t="shared" si="6"/>
        <v>0</v>
      </c>
      <c r="E175" s="1">
        <f t="shared" si="7"/>
        <v>0</v>
      </c>
      <c r="G175" s="1">
        <f t="shared" si="8"/>
        <v>0</v>
      </c>
      <c r="H175" s="2">
        <v>43495</v>
      </c>
      <c r="I175" s="1" t="s">
        <v>500</v>
      </c>
      <c r="J175" s="3" t="str">
        <f>IF(Constat[[#This Row],[ECART DPREV-DDEP]]&gt;200,"ERREUR PREV","")</f>
        <v/>
      </c>
    </row>
    <row r="176" spans="1:10">
      <c r="A176" s="1" t="s">
        <v>118</v>
      </c>
      <c r="B176" s="2">
        <v>43370</v>
      </c>
      <c r="C176" s="6">
        <f t="shared" si="6"/>
        <v>0</v>
      </c>
      <c r="E176" s="1">
        <f t="shared" si="7"/>
        <v>0</v>
      </c>
      <c r="F176" s="2">
        <v>43371</v>
      </c>
      <c r="G176" s="1">
        <f t="shared" si="8"/>
        <v>0</v>
      </c>
      <c r="H176" s="2">
        <v>43371</v>
      </c>
      <c r="I176" s="1" t="s">
        <v>119</v>
      </c>
      <c r="J176" s="3" t="str">
        <f>IF(Constat[[#This Row],[ECART DPREV-DDEP]]&gt;200,"ERREUR PREV","")</f>
        <v/>
      </c>
    </row>
    <row r="177" spans="1:10">
      <c r="A177" s="1" t="s">
        <v>118</v>
      </c>
      <c r="B177" s="2">
        <v>43448</v>
      </c>
      <c r="C177" s="6">
        <f t="shared" si="6"/>
        <v>0</v>
      </c>
      <c r="E177" s="1">
        <f t="shared" si="7"/>
        <v>0</v>
      </c>
      <c r="F177" s="2">
        <v>43448</v>
      </c>
      <c r="G177" s="1">
        <f t="shared" si="8"/>
        <v>0</v>
      </c>
      <c r="H177" s="2">
        <v>43448</v>
      </c>
      <c r="I177" s="1" t="s">
        <v>366</v>
      </c>
      <c r="J177" s="3" t="str">
        <f>IF(Constat[[#This Row],[ECART DPREV-DDEP]]&gt;200,"ERREUR PREV","")</f>
        <v/>
      </c>
    </row>
    <row r="178" spans="1:10">
      <c r="A178" s="1" t="s">
        <v>118</v>
      </c>
      <c r="B178" s="2">
        <v>43500</v>
      </c>
      <c r="C178" s="6">
        <f t="shared" si="6"/>
        <v>0</v>
      </c>
      <c r="E178" s="1">
        <f t="shared" si="7"/>
        <v>0</v>
      </c>
      <c r="G178" s="1">
        <f t="shared" si="8"/>
        <v>0</v>
      </c>
      <c r="H178" s="2">
        <v>43500</v>
      </c>
      <c r="I178" s="1" t="s">
        <v>438</v>
      </c>
      <c r="J178" s="3" t="str">
        <f>IF(Constat[[#This Row],[ECART DPREV-DDEP]]&gt;200,"ERREUR PREV","")</f>
        <v/>
      </c>
    </row>
    <row r="179" spans="1:10">
      <c r="A179" s="1" t="s">
        <v>151</v>
      </c>
      <c r="B179" s="2">
        <v>43384</v>
      </c>
      <c r="C179" s="6">
        <f t="shared" si="6"/>
        <v>0</v>
      </c>
      <c r="D179" s="2">
        <v>43384</v>
      </c>
      <c r="E179" s="1">
        <f t="shared" si="7"/>
        <v>0</v>
      </c>
      <c r="F179" s="2">
        <v>43384</v>
      </c>
      <c r="G179" s="1">
        <f t="shared" si="8"/>
        <v>0</v>
      </c>
      <c r="H179" s="2">
        <v>43384</v>
      </c>
      <c r="I179" s="1" t="s">
        <v>152</v>
      </c>
      <c r="J179" s="3" t="str">
        <f>IF(Constat[[#This Row],[ECART DPREV-DDEP]]&gt;200,"ERREUR PREV","")</f>
        <v/>
      </c>
    </row>
    <row r="180" spans="1:10">
      <c r="A180" s="1" t="s">
        <v>151</v>
      </c>
      <c r="B180" s="2">
        <v>43452</v>
      </c>
      <c r="C180" s="6">
        <f t="shared" si="6"/>
        <v>0</v>
      </c>
      <c r="D180" s="2">
        <v>43452</v>
      </c>
      <c r="E180" s="1">
        <f t="shared" si="7"/>
        <v>0</v>
      </c>
      <c r="F180" s="2">
        <v>43452</v>
      </c>
      <c r="G180" s="1">
        <f t="shared" si="8"/>
        <v>0</v>
      </c>
      <c r="H180" s="2">
        <v>43452</v>
      </c>
      <c r="I180" s="1" t="s">
        <v>376</v>
      </c>
      <c r="J180" s="3" t="str">
        <f>IF(Constat[[#This Row],[ECART DPREV-DDEP]]&gt;200,"ERREUR PREV","")</f>
        <v/>
      </c>
    </row>
    <row r="181" spans="1:10">
      <c r="A181" s="1" t="s">
        <v>197</v>
      </c>
      <c r="B181" s="2">
        <v>43402</v>
      </c>
      <c r="C181" s="6">
        <f t="shared" si="6"/>
        <v>0</v>
      </c>
      <c r="D181" s="2">
        <v>43402</v>
      </c>
      <c r="E181" s="1">
        <f t="shared" si="7"/>
        <v>0</v>
      </c>
      <c r="F181" s="2">
        <v>43402</v>
      </c>
      <c r="G181" s="1">
        <f t="shared" si="8"/>
        <v>0</v>
      </c>
      <c r="H181" s="2">
        <v>43402</v>
      </c>
      <c r="I181" s="1" t="s">
        <v>198</v>
      </c>
      <c r="J181" s="3" t="str">
        <f>IF(Constat[[#This Row],[ECART DPREV-DDEP]]&gt;200,"ERREUR PREV","")</f>
        <v/>
      </c>
    </row>
    <row r="182" spans="1:10">
      <c r="A182" s="1" t="s">
        <v>197</v>
      </c>
      <c r="B182" s="2">
        <v>43403</v>
      </c>
      <c r="C182" s="6">
        <f t="shared" si="6"/>
        <v>0</v>
      </c>
      <c r="E182" s="1">
        <f t="shared" si="7"/>
        <v>0</v>
      </c>
      <c r="F182" s="2">
        <v>43403</v>
      </c>
      <c r="G182" s="1">
        <f t="shared" si="8"/>
        <v>0</v>
      </c>
      <c r="H182" s="2">
        <v>43403</v>
      </c>
      <c r="I182" s="1" t="s">
        <v>203</v>
      </c>
      <c r="J182" s="3" t="str">
        <f>IF(Constat[[#This Row],[ECART DPREV-DDEP]]&gt;200,"ERREUR PREV","")</f>
        <v/>
      </c>
    </row>
    <row r="183" spans="1:10">
      <c r="A183" s="1" t="s">
        <v>197</v>
      </c>
      <c r="B183" s="2">
        <v>43412</v>
      </c>
      <c r="C183" s="6">
        <f t="shared" si="6"/>
        <v>1</v>
      </c>
      <c r="D183" s="2">
        <v>43413</v>
      </c>
      <c r="E183" s="1">
        <f t="shared" si="7"/>
        <v>0</v>
      </c>
      <c r="F183" s="2">
        <v>43413</v>
      </c>
      <c r="G183" s="1">
        <f t="shared" si="8"/>
        <v>0</v>
      </c>
      <c r="H183" s="2">
        <v>43413</v>
      </c>
      <c r="I183" s="1" t="s">
        <v>233</v>
      </c>
      <c r="J183" s="3" t="str">
        <f>IF(Constat[[#This Row],[ECART DPREV-DDEP]]&gt;200,"ERREUR PREV","")</f>
        <v/>
      </c>
    </row>
    <row r="184" spans="1:10">
      <c r="A184" s="1" t="s">
        <v>197</v>
      </c>
      <c r="B184" s="2">
        <v>43413</v>
      </c>
      <c r="C184" s="6">
        <f t="shared" si="6"/>
        <v>0</v>
      </c>
      <c r="D184" s="2">
        <v>43413</v>
      </c>
      <c r="E184" s="1">
        <f t="shared" si="7"/>
        <v>0</v>
      </c>
      <c r="F184" s="2">
        <v>43413</v>
      </c>
      <c r="G184" s="1">
        <f t="shared" si="8"/>
        <v>0</v>
      </c>
      <c r="H184" s="2">
        <v>43413</v>
      </c>
      <c r="I184" s="1" t="s">
        <v>234</v>
      </c>
      <c r="J184" s="3" t="str">
        <f>IF(Constat[[#This Row],[ECART DPREV-DDEP]]&gt;200,"ERREUR PREV","")</f>
        <v/>
      </c>
    </row>
    <row r="185" spans="1:10">
      <c r="A185" s="1" t="s">
        <v>197</v>
      </c>
      <c r="B185" s="2">
        <v>43434</v>
      </c>
      <c r="C185" s="6">
        <f t="shared" si="6"/>
        <v>4</v>
      </c>
      <c r="D185" s="2">
        <v>43438</v>
      </c>
      <c r="E185" s="1">
        <f t="shared" si="7"/>
        <v>0</v>
      </c>
      <c r="F185" s="2">
        <v>43438</v>
      </c>
      <c r="G185" s="1">
        <f t="shared" si="8"/>
        <v>0</v>
      </c>
      <c r="H185" s="2">
        <v>43438</v>
      </c>
      <c r="I185" s="1" t="s">
        <v>332</v>
      </c>
      <c r="J185" s="3" t="str">
        <f>IF(Constat[[#This Row],[ECART DPREV-DDEP]]&gt;200,"ERREUR PREV","")</f>
        <v/>
      </c>
    </row>
    <row r="186" spans="1:10">
      <c r="A186" s="1" t="s">
        <v>197</v>
      </c>
      <c r="B186" s="2">
        <v>43507</v>
      </c>
      <c r="C186" s="6">
        <f t="shared" si="6"/>
        <v>0</v>
      </c>
      <c r="E186" s="1">
        <f t="shared" si="7"/>
        <v>0</v>
      </c>
      <c r="G186" s="1">
        <f t="shared" si="8"/>
        <v>0</v>
      </c>
      <c r="H186" s="2">
        <v>43507</v>
      </c>
      <c r="I186" s="1" t="s">
        <v>526</v>
      </c>
      <c r="J186" s="3" t="str">
        <f>IF(Constat[[#This Row],[ECART DPREV-DDEP]]&gt;200,"ERREUR PREV","")</f>
        <v/>
      </c>
    </row>
    <row r="187" spans="1:10">
      <c r="A187" s="1" t="s">
        <v>197</v>
      </c>
      <c r="C187" s="6">
        <f t="shared" si="6"/>
        <v>0</v>
      </c>
      <c r="E187" s="1">
        <f t="shared" si="7"/>
        <v>0</v>
      </c>
      <c r="G187" s="1">
        <f t="shared" si="8"/>
        <v>0</v>
      </c>
      <c r="H187" s="2">
        <v>43553</v>
      </c>
      <c r="I187" s="1" t="s">
        <v>532</v>
      </c>
      <c r="J187" s="3" t="str">
        <f>IF(Constat[[#This Row],[ECART DPREV-DDEP]]&gt;200,"ERREUR PREV","")</f>
        <v/>
      </c>
    </row>
    <row r="188" spans="1:10">
      <c r="A188" s="1" t="s">
        <v>197</v>
      </c>
      <c r="C188" s="6">
        <f t="shared" si="6"/>
        <v>0</v>
      </c>
      <c r="E188" s="1">
        <f t="shared" si="7"/>
        <v>0</v>
      </c>
      <c r="G188" s="1">
        <f t="shared" si="8"/>
        <v>0</v>
      </c>
      <c r="H188" s="2">
        <v>43553</v>
      </c>
      <c r="I188" s="1" t="s">
        <v>533</v>
      </c>
      <c r="J188" s="3" t="str">
        <f>IF(Constat[[#This Row],[ECART DPREV-DDEP]]&gt;200,"ERREUR PREV","")</f>
        <v/>
      </c>
    </row>
    <row r="189" spans="1:10">
      <c r="A189" s="1" t="s">
        <v>197</v>
      </c>
      <c r="C189" s="6">
        <f t="shared" si="6"/>
        <v>0</v>
      </c>
      <c r="E189" s="1">
        <f t="shared" si="7"/>
        <v>0</v>
      </c>
      <c r="G189" s="1">
        <f t="shared" si="8"/>
        <v>0</v>
      </c>
      <c r="H189" s="2">
        <v>43553</v>
      </c>
      <c r="I189" s="1" t="s">
        <v>534</v>
      </c>
      <c r="J189" s="3" t="str">
        <f>IF(Constat[[#This Row],[ECART DPREV-DDEP]]&gt;200,"ERREUR PREV","")</f>
        <v/>
      </c>
    </row>
    <row r="190" spans="1:10">
      <c r="A190" s="1" t="s">
        <v>220</v>
      </c>
      <c r="B190" s="2">
        <v>43410</v>
      </c>
      <c r="C190" s="6">
        <f t="shared" si="6"/>
        <v>0</v>
      </c>
      <c r="D190" s="2">
        <v>43410</v>
      </c>
      <c r="E190" s="1">
        <f t="shared" si="7"/>
        <v>0</v>
      </c>
      <c r="F190" s="2">
        <v>43410</v>
      </c>
      <c r="G190" s="1">
        <f t="shared" si="8"/>
        <v>0</v>
      </c>
      <c r="H190" s="2">
        <v>43410</v>
      </c>
      <c r="I190" s="1" t="s">
        <v>221</v>
      </c>
      <c r="J190" s="3" t="str">
        <f>IF(Constat[[#This Row],[ECART DPREV-DDEP]]&gt;200,"ERREUR PREV","")</f>
        <v/>
      </c>
    </row>
    <row r="191" spans="1:10">
      <c r="A191" s="1" t="s">
        <v>220</v>
      </c>
      <c r="B191" s="2">
        <v>43503</v>
      </c>
      <c r="C191" s="6">
        <f t="shared" si="6"/>
        <v>0</v>
      </c>
      <c r="E191" s="1">
        <f t="shared" si="7"/>
        <v>0</v>
      </c>
      <c r="G191" s="1">
        <f t="shared" si="8"/>
        <v>0</v>
      </c>
      <c r="H191" s="2">
        <v>43503</v>
      </c>
      <c r="I191" s="1" t="s">
        <v>507</v>
      </c>
      <c r="J191" s="3" t="str">
        <f>IF(Constat[[#This Row],[ECART DPREV-DDEP]]&gt;200,"ERREUR PREV","")</f>
        <v/>
      </c>
    </row>
    <row r="192" spans="1:10">
      <c r="A192" s="1" t="s">
        <v>260</v>
      </c>
      <c r="B192" s="2">
        <v>43417</v>
      </c>
      <c r="C192" s="6">
        <f t="shared" si="6"/>
        <v>0</v>
      </c>
      <c r="E192" s="1">
        <f t="shared" si="7"/>
        <v>0</v>
      </c>
      <c r="F192" s="2">
        <v>43419</v>
      </c>
      <c r="G192" s="1">
        <f t="shared" si="8"/>
        <v>0</v>
      </c>
      <c r="H192" s="2">
        <v>43419</v>
      </c>
      <c r="I192" s="1" t="s">
        <v>261</v>
      </c>
      <c r="J192" s="3" t="str">
        <f>IF(Constat[[#This Row],[ECART DPREV-DDEP]]&gt;200,"ERREUR PREV","")</f>
        <v/>
      </c>
    </row>
    <row r="193" spans="1:10">
      <c r="A193" s="1" t="s">
        <v>260</v>
      </c>
      <c r="B193" s="2">
        <v>43495</v>
      </c>
      <c r="C193" s="6">
        <f t="shared" si="6"/>
        <v>0</v>
      </c>
      <c r="E193" s="1">
        <f t="shared" si="7"/>
        <v>0</v>
      </c>
      <c r="G193" s="1">
        <f t="shared" si="8"/>
        <v>0</v>
      </c>
      <c r="H193" s="2">
        <v>43495</v>
      </c>
      <c r="I193" s="1" t="s">
        <v>511</v>
      </c>
      <c r="J193" s="3" t="str">
        <f>IF(Constat[[#This Row],[ECART DPREV-DDEP]]&gt;200,"ERREUR PREV","")</f>
        <v/>
      </c>
    </row>
    <row r="194" spans="1:10">
      <c r="A194" s="1" t="s">
        <v>102</v>
      </c>
      <c r="B194" s="2">
        <v>43368</v>
      </c>
      <c r="C194" s="6">
        <f t="shared" ref="C194:C257" si="9">IF(B194="",0,AVEDEV(B194,D194)*2)</f>
        <v>1</v>
      </c>
      <c r="D194" s="2">
        <v>43369</v>
      </c>
      <c r="E194" s="1">
        <f t="shared" ref="E194:E257" si="10">IF(D194="",0,AVEDEV(D194,F194)*2)</f>
        <v>0</v>
      </c>
      <c r="F194" s="2">
        <v>43369</v>
      </c>
      <c r="G194" s="1">
        <f t="shared" ref="G194:G257" si="11">IF(F194="",0,AVEDEV(F194,H194)*2)</f>
        <v>0</v>
      </c>
      <c r="H194" s="2">
        <v>43369</v>
      </c>
      <c r="I194" s="1" t="s">
        <v>103</v>
      </c>
      <c r="J194" s="3" t="str">
        <f>IF(Constat[[#This Row],[ECART DPREV-DDEP]]&gt;200,"ERREUR PREV","")</f>
        <v/>
      </c>
    </row>
    <row r="195" spans="1:10">
      <c r="A195" s="1" t="s">
        <v>102</v>
      </c>
      <c r="B195" s="2">
        <v>43392</v>
      </c>
      <c r="C195" s="6">
        <f t="shared" si="9"/>
        <v>0</v>
      </c>
      <c r="E195" s="1">
        <f t="shared" si="10"/>
        <v>0</v>
      </c>
      <c r="F195" s="2">
        <v>43399</v>
      </c>
      <c r="G195" s="1">
        <f t="shared" si="11"/>
        <v>0</v>
      </c>
      <c r="H195" s="2">
        <v>43399</v>
      </c>
      <c r="I195" s="1" t="s">
        <v>195</v>
      </c>
      <c r="J195" s="3" t="str">
        <f>IF(Constat[[#This Row],[ECART DPREV-DDEP]]&gt;200,"ERREUR PREV","")</f>
        <v/>
      </c>
    </row>
    <row r="196" spans="1:10">
      <c r="A196" s="1" t="s">
        <v>102</v>
      </c>
      <c r="C196" s="6">
        <f t="shared" si="9"/>
        <v>0</v>
      </c>
      <c r="E196" s="1">
        <f t="shared" si="10"/>
        <v>0</v>
      </c>
      <c r="F196" s="2">
        <v>43399</v>
      </c>
      <c r="G196" s="1">
        <f t="shared" si="11"/>
        <v>0</v>
      </c>
      <c r="H196" s="2">
        <v>43399</v>
      </c>
      <c r="I196" s="1" t="s">
        <v>196</v>
      </c>
      <c r="J196" s="3" t="str">
        <f>IF(Constat[[#This Row],[ECART DPREV-DDEP]]&gt;200,"ERREUR PREV","")</f>
        <v/>
      </c>
    </row>
    <row r="197" spans="1:10">
      <c r="A197" s="1" t="s">
        <v>102</v>
      </c>
      <c r="B197" s="2">
        <v>43438</v>
      </c>
      <c r="C197" s="6">
        <f t="shared" si="9"/>
        <v>0</v>
      </c>
      <c r="E197" s="1">
        <f t="shared" si="10"/>
        <v>0</v>
      </c>
      <c r="F197" s="2">
        <v>43438</v>
      </c>
      <c r="G197" s="1">
        <f t="shared" si="11"/>
        <v>0</v>
      </c>
      <c r="H197" s="2">
        <v>43438</v>
      </c>
      <c r="I197" s="1" t="s">
        <v>339</v>
      </c>
      <c r="J197" s="3" t="str">
        <f>IF(Constat[[#This Row],[ECART DPREV-DDEP]]&gt;200,"ERREUR PREV","")</f>
        <v/>
      </c>
    </row>
    <row r="198" spans="1:10">
      <c r="A198" s="1" t="s">
        <v>102</v>
      </c>
      <c r="B198" s="2">
        <v>43476</v>
      </c>
      <c r="C198" s="6">
        <f t="shared" si="9"/>
        <v>0</v>
      </c>
      <c r="E198" s="1">
        <f t="shared" si="10"/>
        <v>0</v>
      </c>
      <c r="F198" s="2">
        <v>43476</v>
      </c>
      <c r="G198" s="1">
        <f t="shared" si="11"/>
        <v>0</v>
      </c>
      <c r="H198" s="2">
        <v>43476</v>
      </c>
      <c r="I198" s="1" t="s">
        <v>431</v>
      </c>
      <c r="J198" s="3" t="str">
        <f>IF(Constat[[#This Row],[ECART DPREV-DDEP]]&gt;200,"ERREUR PREV","")</f>
        <v/>
      </c>
    </row>
    <row r="199" spans="1:10">
      <c r="A199" s="1" t="s">
        <v>281</v>
      </c>
      <c r="B199" s="2">
        <v>43496</v>
      </c>
      <c r="C199" s="6">
        <f t="shared" si="9"/>
        <v>0</v>
      </c>
      <c r="E199" s="1">
        <f t="shared" si="10"/>
        <v>0</v>
      </c>
      <c r="G199" s="1">
        <f t="shared" si="11"/>
        <v>0</v>
      </c>
      <c r="H199" s="2">
        <v>43496</v>
      </c>
      <c r="I199" s="1" t="s">
        <v>475</v>
      </c>
      <c r="J199" s="3" t="str">
        <f>IF(Constat[[#This Row],[ECART DPREV-DDEP]]&gt;200,"ERREUR PREV","")</f>
        <v/>
      </c>
    </row>
    <row r="200" spans="1:10">
      <c r="A200" s="1" t="s">
        <v>281</v>
      </c>
      <c r="C200" s="6">
        <f t="shared" si="9"/>
        <v>0</v>
      </c>
      <c r="E200" s="1">
        <f t="shared" si="10"/>
        <v>0</v>
      </c>
      <c r="G200" s="1">
        <f t="shared" si="11"/>
        <v>0</v>
      </c>
      <c r="H200" s="2">
        <v>43486</v>
      </c>
      <c r="I200" s="1" t="s">
        <v>476</v>
      </c>
      <c r="J200" s="3" t="str">
        <f>IF(Constat[[#This Row],[ECART DPREV-DDEP]]&gt;200,"ERREUR PREV","")</f>
        <v/>
      </c>
    </row>
    <row r="201" spans="1:10">
      <c r="A201" s="1" t="s">
        <v>281</v>
      </c>
      <c r="B201" s="2">
        <v>43496</v>
      </c>
      <c r="C201" s="6">
        <f t="shared" si="9"/>
        <v>0</v>
      </c>
      <c r="E201" s="1">
        <f t="shared" si="10"/>
        <v>0</v>
      </c>
      <c r="G201" s="1">
        <f t="shared" si="11"/>
        <v>0</v>
      </c>
      <c r="H201" s="2">
        <v>43496</v>
      </c>
      <c r="I201" s="1" t="s">
        <v>497</v>
      </c>
      <c r="J201" s="3" t="str">
        <f>IF(Constat[[#This Row],[ECART DPREV-DDEP]]&gt;200,"ERREUR PREV","")</f>
        <v/>
      </c>
    </row>
    <row r="202" spans="1:10">
      <c r="A202" s="1" t="s">
        <v>266</v>
      </c>
      <c r="B202" s="2">
        <v>43423</v>
      </c>
      <c r="C202" s="6">
        <f t="shared" si="9"/>
        <v>0</v>
      </c>
      <c r="D202" s="2">
        <v>43423</v>
      </c>
      <c r="E202" s="1">
        <f t="shared" si="10"/>
        <v>0</v>
      </c>
      <c r="F202" s="2">
        <v>43423</v>
      </c>
      <c r="G202" s="1">
        <f t="shared" si="11"/>
        <v>0</v>
      </c>
      <c r="H202" s="2">
        <v>43423</v>
      </c>
      <c r="I202" s="1" t="s">
        <v>267</v>
      </c>
      <c r="J202" s="3" t="str">
        <f>IF(Constat[[#This Row],[ECART DPREV-DDEP]]&gt;200,"ERREUR PREV","")</f>
        <v/>
      </c>
    </row>
    <row r="203" spans="1:10">
      <c r="A203" s="1" t="s">
        <v>266</v>
      </c>
      <c r="B203" s="2">
        <v>43480</v>
      </c>
      <c r="C203" s="6">
        <f t="shared" si="9"/>
        <v>0</v>
      </c>
      <c r="E203" s="1">
        <f t="shared" si="10"/>
        <v>0</v>
      </c>
      <c r="F203" s="2">
        <v>43480</v>
      </c>
      <c r="G203" s="1">
        <f t="shared" si="11"/>
        <v>0</v>
      </c>
      <c r="H203" s="2">
        <v>43480</v>
      </c>
      <c r="I203" s="1" t="s">
        <v>437</v>
      </c>
      <c r="J203" s="3" t="str">
        <f>IF(Constat[[#This Row],[ECART DPREV-DDEP]]&gt;200,"ERREUR PREV","")</f>
        <v/>
      </c>
    </row>
    <row r="204" spans="1:10">
      <c r="A204" s="1" t="s">
        <v>153</v>
      </c>
      <c r="B204" s="2">
        <v>43382</v>
      </c>
      <c r="C204" s="6">
        <f t="shared" si="9"/>
        <v>0</v>
      </c>
      <c r="E204" s="1">
        <f t="shared" si="10"/>
        <v>0</v>
      </c>
      <c r="F204" s="2">
        <v>43385</v>
      </c>
      <c r="G204" s="1">
        <f t="shared" si="11"/>
        <v>0</v>
      </c>
      <c r="H204" s="2">
        <v>43385</v>
      </c>
      <c r="I204" s="1" t="s">
        <v>154</v>
      </c>
      <c r="J204" s="3" t="str">
        <f>IF(Constat[[#This Row],[ECART DPREV-DDEP]]&gt;200,"ERREUR PREV","")</f>
        <v/>
      </c>
    </row>
    <row r="205" spans="1:10">
      <c r="A205" s="1" t="s">
        <v>153</v>
      </c>
      <c r="B205" s="2">
        <v>43472</v>
      </c>
      <c r="C205" s="6">
        <f t="shared" si="9"/>
        <v>1</v>
      </c>
      <c r="D205" s="2">
        <v>43473</v>
      </c>
      <c r="E205" s="1">
        <f t="shared" si="10"/>
        <v>0</v>
      </c>
      <c r="F205" s="2">
        <v>43473</v>
      </c>
      <c r="G205" s="1">
        <f t="shared" si="11"/>
        <v>0</v>
      </c>
      <c r="H205" s="2">
        <v>43473</v>
      </c>
      <c r="I205" s="1" t="s">
        <v>417</v>
      </c>
      <c r="J205" s="3" t="str">
        <f>IF(Constat[[#This Row],[ECART DPREV-DDEP]]&gt;200,"ERREUR PREV","")</f>
        <v/>
      </c>
    </row>
    <row r="206" spans="1:10">
      <c r="A206" s="1" t="s">
        <v>59</v>
      </c>
      <c r="B206" s="2">
        <v>43367</v>
      </c>
      <c r="C206" s="6">
        <f t="shared" si="9"/>
        <v>5</v>
      </c>
      <c r="D206" s="2">
        <v>43362</v>
      </c>
      <c r="E206" s="1">
        <f t="shared" si="10"/>
        <v>0</v>
      </c>
      <c r="F206" s="2">
        <v>43362</v>
      </c>
      <c r="G206" s="1">
        <f t="shared" si="11"/>
        <v>0</v>
      </c>
      <c r="H206" s="2">
        <v>43362</v>
      </c>
      <c r="I206" s="1" t="s">
        <v>60</v>
      </c>
      <c r="J206" s="3" t="str">
        <f>IF(Constat[[#This Row],[ECART DPREV-DDEP]]&gt;200,"ERREUR PREV","")</f>
        <v/>
      </c>
    </row>
    <row r="207" spans="1:10">
      <c r="A207" s="1" t="s">
        <v>59</v>
      </c>
      <c r="B207" s="2">
        <v>43370</v>
      </c>
      <c r="C207" s="6">
        <f t="shared" si="9"/>
        <v>7</v>
      </c>
      <c r="D207" s="2">
        <v>43363</v>
      </c>
      <c r="E207" s="1">
        <f t="shared" si="10"/>
        <v>0</v>
      </c>
      <c r="F207" s="2">
        <v>43363</v>
      </c>
      <c r="G207" s="1">
        <f t="shared" si="11"/>
        <v>0</v>
      </c>
      <c r="H207" s="2">
        <v>43363</v>
      </c>
      <c r="I207" s="1" t="s">
        <v>70</v>
      </c>
      <c r="J207" s="3" t="str">
        <f>IF(Constat[[#This Row],[ECART DPREV-DDEP]]&gt;200,"ERREUR PREV","")</f>
        <v/>
      </c>
    </row>
    <row r="208" spans="1:10">
      <c r="A208" s="1" t="s">
        <v>59</v>
      </c>
      <c r="C208" s="6">
        <f t="shared" si="9"/>
        <v>0</v>
      </c>
      <c r="D208" s="2">
        <v>43362</v>
      </c>
      <c r="E208" s="1">
        <f t="shared" si="10"/>
        <v>0</v>
      </c>
      <c r="F208" s="2">
        <v>43362</v>
      </c>
      <c r="G208" s="1">
        <f t="shared" si="11"/>
        <v>0</v>
      </c>
      <c r="H208" s="2">
        <v>43362</v>
      </c>
      <c r="I208" s="1" t="s">
        <v>63</v>
      </c>
      <c r="J208" s="3" t="str">
        <f>IF(Constat[[#This Row],[ECART DPREV-DDEP]]&gt;200,"ERREUR PREV","")</f>
        <v/>
      </c>
    </row>
    <row r="209" spans="1:10">
      <c r="A209" s="1" t="s">
        <v>59</v>
      </c>
      <c r="B209" s="2">
        <v>43402</v>
      </c>
      <c r="C209" s="6">
        <f t="shared" si="9"/>
        <v>5</v>
      </c>
      <c r="D209" s="2">
        <v>43397</v>
      </c>
      <c r="E209" s="1">
        <f t="shared" si="10"/>
        <v>0</v>
      </c>
      <c r="F209" s="2">
        <v>43397</v>
      </c>
      <c r="G209" s="1">
        <f t="shared" si="11"/>
        <v>0</v>
      </c>
      <c r="H209" s="2">
        <v>43397</v>
      </c>
      <c r="I209" s="1" t="s">
        <v>183</v>
      </c>
      <c r="J209" s="3" t="str">
        <f>IF(Constat[[#This Row],[ECART DPREV-DDEP]]&gt;200,"ERREUR PREV","")</f>
        <v/>
      </c>
    </row>
    <row r="210" spans="1:10">
      <c r="A210" s="1" t="s">
        <v>59</v>
      </c>
      <c r="C210" s="6">
        <f t="shared" si="9"/>
        <v>0</v>
      </c>
      <c r="D210" s="2">
        <v>43397</v>
      </c>
      <c r="E210" s="1">
        <f t="shared" si="10"/>
        <v>0</v>
      </c>
      <c r="F210" s="2">
        <v>43397</v>
      </c>
      <c r="G210" s="1">
        <f t="shared" si="11"/>
        <v>0</v>
      </c>
      <c r="H210" s="2">
        <v>43397</v>
      </c>
      <c r="I210" s="1" t="s">
        <v>184</v>
      </c>
      <c r="J210" s="3" t="str">
        <f>IF(Constat[[#This Row],[ECART DPREV-DDEP]]&gt;200,"ERREUR PREV","")</f>
        <v/>
      </c>
    </row>
    <row r="211" spans="1:10">
      <c r="A211" s="1" t="s">
        <v>59</v>
      </c>
      <c r="B211" s="2">
        <v>43417</v>
      </c>
      <c r="C211" s="6">
        <f t="shared" si="9"/>
        <v>5</v>
      </c>
      <c r="D211" s="2">
        <v>43412</v>
      </c>
      <c r="E211" s="1">
        <f t="shared" si="10"/>
        <v>0</v>
      </c>
      <c r="F211" s="2">
        <v>43412</v>
      </c>
      <c r="G211" s="1">
        <f t="shared" si="11"/>
        <v>0</v>
      </c>
      <c r="H211" s="2">
        <v>43412</v>
      </c>
      <c r="I211" s="1" t="s">
        <v>230</v>
      </c>
      <c r="J211" s="3" t="str">
        <f>IF(Constat[[#This Row],[ECART DPREV-DDEP]]&gt;200,"ERREUR PREV","")</f>
        <v/>
      </c>
    </row>
    <row r="212" spans="1:10">
      <c r="A212" s="1" t="s">
        <v>59</v>
      </c>
      <c r="C212" s="6">
        <f t="shared" si="9"/>
        <v>0</v>
      </c>
      <c r="D212" s="2">
        <v>43412</v>
      </c>
      <c r="E212" s="1">
        <f t="shared" si="10"/>
        <v>0</v>
      </c>
      <c r="F212" s="2">
        <v>43412</v>
      </c>
      <c r="G212" s="1">
        <f t="shared" si="11"/>
        <v>0</v>
      </c>
      <c r="H212" s="2">
        <v>43412</v>
      </c>
      <c r="I212" s="1" t="s">
        <v>231</v>
      </c>
      <c r="J212" s="3" t="str">
        <f>IF(Constat[[#This Row],[ECART DPREV-DDEP]]&gt;200,"ERREUR PREV","")</f>
        <v/>
      </c>
    </row>
    <row r="213" spans="1:10">
      <c r="A213" s="1" t="s">
        <v>59</v>
      </c>
      <c r="B213" s="2">
        <v>43453</v>
      </c>
      <c r="C213" s="6">
        <f t="shared" si="9"/>
        <v>0</v>
      </c>
      <c r="D213" s="2">
        <v>43453</v>
      </c>
      <c r="E213" s="1">
        <f t="shared" si="10"/>
        <v>0</v>
      </c>
      <c r="F213" s="2">
        <v>43453</v>
      </c>
      <c r="G213" s="1">
        <f t="shared" si="11"/>
        <v>0</v>
      </c>
      <c r="H213" s="2">
        <v>43453</v>
      </c>
      <c r="I213" s="1" t="s">
        <v>389</v>
      </c>
      <c r="J213" s="3" t="str">
        <f>IF(Constat[[#This Row],[ECART DPREV-DDEP]]&gt;200,"ERREUR PREV","")</f>
        <v/>
      </c>
    </row>
    <row r="214" spans="1:10">
      <c r="A214" s="1" t="s">
        <v>59</v>
      </c>
      <c r="B214" s="2">
        <v>43490</v>
      </c>
      <c r="C214" s="6">
        <f t="shared" si="9"/>
        <v>0</v>
      </c>
      <c r="E214" s="1">
        <f t="shared" si="10"/>
        <v>0</v>
      </c>
      <c r="G214" s="1">
        <f t="shared" si="11"/>
        <v>0</v>
      </c>
      <c r="H214" s="2">
        <v>43490</v>
      </c>
      <c r="I214" s="1" t="s">
        <v>509</v>
      </c>
      <c r="J214" s="3" t="str">
        <f>IF(Constat[[#This Row],[ECART DPREV-DDEP]]&gt;200,"ERREUR PREV","")</f>
        <v/>
      </c>
    </row>
    <row r="215" spans="1:10">
      <c r="A215" s="1" t="s">
        <v>59</v>
      </c>
      <c r="B215" s="2">
        <v>43507</v>
      </c>
      <c r="C215" s="6">
        <f t="shared" si="9"/>
        <v>0</v>
      </c>
      <c r="E215" s="1">
        <f t="shared" si="10"/>
        <v>0</v>
      </c>
      <c r="G215" s="1">
        <f t="shared" si="11"/>
        <v>0</v>
      </c>
      <c r="H215" s="2">
        <v>43501</v>
      </c>
      <c r="I215" s="1" t="s">
        <v>512</v>
      </c>
      <c r="J215" s="3" t="str">
        <f>IF(Constat[[#This Row],[ECART DPREV-DDEP]]&gt;200,"ERREUR PREV","")</f>
        <v/>
      </c>
    </row>
    <row r="216" spans="1:10">
      <c r="A216" s="1" t="s">
        <v>59</v>
      </c>
      <c r="C216" s="6">
        <f t="shared" si="9"/>
        <v>0</v>
      </c>
      <c r="E216" s="1">
        <f t="shared" si="10"/>
        <v>0</v>
      </c>
      <c r="G216" s="1">
        <f t="shared" si="11"/>
        <v>0</v>
      </c>
      <c r="H216" s="2">
        <v>43502</v>
      </c>
      <c r="I216" s="1" t="s">
        <v>523</v>
      </c>
      <c r="J216" s="3" t="str">
        <f>IF(Constat[[#This Row],[ECART DPREV-DDEP]]&gt;200,"ERREUR PREV","")</f>
        <v/>
      </c>
    </row>
    <row r="217" spans="1:10">
      <c r="A217" s="1" t="s">
        <v>43</v>
      </c>
      <c r="B217" s="2">
        <v>43367</v>
      </c>
      <c r="C217" s="6">
        <f t="shared" si="9"/>
        <v>7</v>
      </c>
      <c r="D217" s="2">
        <v>43360</v>
      </c>
      <c r="E217" s="1">
        <f t="shared" si="10"/>
        <v>0</v>
      </c>
      <c r="F217" s="2">
        <v>43360</v>
      </c>
      <c r="G217" s="1">
        <f t="shared" si="11"/>
        <v>0</v>
      </c>
      <c r="H217" s="2">
        <v>43360</v>
      </c>
      <c r="I217" s="1" t="s">
        <v>44</v>
      </c>
      <c r="J217" s="3" t="str">
        <f>IF(Constat[[#This Row],[ECART DPREV-DDEP]]&gt;200,"ERREUR PREV","")</f>
        <v/>
      </c>
    </row>
    <row r="218" spans="1:10">
      <c r="A218" s="1" t="s">
        <v>43</v>
      </c>
      <c r="B218" s="2">
        <v>43367</v>
      </c>
      <c r="C218" s="6">
        <f t="shared" si="9"/>
        <v>7</v>
      </c>
      <c r="D218" s="2">
        <v>43360</v>
      </c>
      <c r="E218" s="1">
        <f t="shared" si="10"/>
        <v>0</v>
      </c>
      <c r="F218" s="2">
        <v>43360</v>
      </c>
      <c r="G218" s="1">
        <f t="shared" si="11"/>
        <v>0</v>
      </c>
      <c r="H218" s="2">
        <v>43360</v>
      </c>
      <c r="I218" s="1" t="s">
        <v>45</v>
      </c>
      <c r="J218" s="3" t="str">
        <f>IF(Constat[[#This Row],[ECART DPREV-DDEP]]&gt;200,"ERREUR PREV","")</f>
        <v/>
      </c>
    </row>
    <row r="219" spans="1:10">
      <c r="A219" s="1" t="s">
        <v>43</v>
      </c>
      <c r="C219" s="6">
        <f t="shared" si="9"/>
        <v>0</v>
      </c>
      <c r="D219" s="2">
        <v>43360</v>
      </c>
      <c r="E219" s="1">
        <f t="shared" si="10"/>
        <v>0</v>
      </c>
      <c r="F219" s="2">
        <v>43360</v>
      </c>
      <c r="G219" s="1">
        <f t="shared" si="11"/>
        <v>0</v>
      </c>
      <c r="H219" s="2">
        <v>43360</v>
      </c>
      <c r="I219" s="1" t="s">
        <v>46</v>
      </c>
      <c r="J219" s="3" t="str">
        <f>IF(Constat[[#This Row],[ECART DPREV-DDEP]]&gt;200,"ERREUR PREV","")</f>
        <v/>
      </c>
    </row>
    <row r="220" spans="1:10">
      <c r="A220" s="1" t="s">
        <v>43</v>
      </c>
      <c r="B220" s="2">
        <v>43367</v>
      </c>
      <c r="C220" s="6">
        <f t="shared" si="9"/>
        <v>0</v>
      </c>
      <c r="E220" s="1">
        <f t="shared" si="10"/>
        <v>0</v>
      </c>
      <c r="F220" s="2">
        <v>43369</v>
      </c>
      <c r="G220" s="1">
        <f t="shared" si="11"/>
        <v>0</v>
      </c>
      <c r="H220" s="2">
        <v>43369</v>
      </c>
      <c r="I220" s="1" t="s">
        <v>105</v>
      </c>
      <c r="J220" s="3" t="str">
        <f>IF(Constat[[#This Row],[ECART DPREV-DDEP]]&gt;200,"ERREUR PREV","")</f>
        <v/>
      </c>
    </row>
    <row r="221" spans="1:10">
      <c r="A221" s="1" t="s">
        <v>43</v>
      </c>
      <c r="B221" s="2">
        <v>43381</v>
      </c>
      <c r="C221" s="6">
        <f t="shared" si="9"/>
        <v>0</v>
      </c>
      <c r="E221" s="1">
        <f t="shared" si="10"/>
        <v>0</v>
      </c>
      <c r="F221" s="2">
        <v>43383</v>
      </c>
      <c r="G221" s="1">
        <f t="shared" si="11"/>
        <v>0</v>
      </c>
      <c r="H221" s="2">
        <v>43383</v>
      </c>
      <c r="I221" s="1" t="s">
        <v>150</v>
      </c>
      <c r="J221" s="3" t="str">
        <f>IF(Constat[[#This Row],[ECART DPREV-DDEP]]&gt;200,"ERREUR PREV","")</f>
        <v/>
      </c>
    </row>
    <row r="222" spans="1:10">
      <c r="A222" s="1" t="s">
        <v>43</v>
      </c>
      <c r="B222" s="2">
        <v>43399</v>
      </c>
      <c r="C222" s="6">
        <f t="shared" si="9"/>
        <v>0</v>
      </c>
      <c r="E222" s="1">
        <f t="shared" si="10"/>
        <v>0</v>
      </c>
      <c r="F222" s="2">
        <v>43392</v>
      </c>
      <c r="G222" s="1">
        <f t="shared" si="11"/>
        <v>0</v>
      </c>
      <c r="H222" s="2">
        <v>43392</v>
      </c>
      <c r="I222" s="1" t="s">
        <v>169</v>
      </c>
      <c r="J222" s="3" t="str">
        <f>IF(Constat[[#This Row],[ECART DPREV-DDEP]]&gt;200,"ERREUR PREV","")</f>
        <v/>
      </c>
    </row>
    <row r="223" spans="1:10">
      <c r="A223" s="1" t="s">
        <v>43</v>
      </c>
      <c r="B223" s="2">
        <v>43420</v>
      </c>
      <c r="C223" s="6">
        <f t="shared" si="9"/>
        <v>0</v>
      </c>
      <c r="E223" s="1">
        <f t="shared" si="10"/>
        <v>0</v>
      </c>
      <c r="F223" s="2">
        <v>43413</v>
      </c>
      <c r="G223" s="1">
        <f t="shared" si="11"/>
        <v>0</v>
      </c>
      <c r="H223" s="2">
        <v>43413</v>
      </c>
      <c r="I223" s="1" t="s">
        <v>235</v>
      </c>
      <c r="J223" s="3" t="str">
        <f>IF(Constat[[#This Row],[ECART DPREV-DDEP]]&gt;200,"ERREUR PREV","")</f>
        <v/>
      </c>
    </row>
    <row r="224" spans="1:10">
      <c r="A224" s="1" t="s">
        <v>43</v>
      </c>
      <c r="B224" s="2">
        <v>43451</v>
      </c>
      <c r="C224" s="6">
        <f t="shared" si="9"/>
        <v>0</v>
      </c>
      <c r="E224" s="1">
        <f t="shared" si="10"/>
        <v>0</v>
      </c>
      <c r="F224" s="2">
        <v>43451</v>
      </c>
      <c r="G224" s="1">
        <f t="shared" si="11"/>
        <v>0</v>
      </c>
      <c r="H224" s="2">
        <v>43451</v>
      </c>
      <c r="I224" s="1" t="s">
        <v>372</v>
      </c>
      <c r="J224" s="3" t="str">
        <f>IF(Constat[[#This Row],[ECART DPREV-DDEP]]&gt;200,"ERREUR PREV","")</f>
        <v/>
      </c>
    </row>
    <row r="225" spans="1:10">
      <c r="A225" s="1" t="s">
        <v>43</v>
      </c>
      <c r="B225" s="2">
        <v>43507</v>
      </c>
      <c r="C225" s="6">
        <f t="shared" si="9"/>
        <v>0</v>
      </c>
      <c r="E225" s="1">
        <f t="shared" si="10"/>
        <v>0</v>
      </c>
      <c r="G225" s="1">
        <f t="shared" si="11"/>
        <v>0</v>
      </c>
      <c r="H225" s="2">
        <v>43507</v>
      </c>
      <c r="I225" s="1" t="s">
        <v>530</v>
      </c>
      <c r="J225" s="3" t="str">
        <f>IF(Constat[[#This Row],[ECART DPREV-DDEP]]&gt;200,"ERREUR PREV","")</f>
        <v/>
      </c>
    </row>
    <row r="226" spans="1:10">
      <c r="A226" s="1" t="s">
        <v>43</v>
      </c>
      <c r="C226" s="6">
        <f t="shared" si="9"/>
        <v>0</v>
      </c>
      <c r="E226" s="1">
        <f t="shared" si="10"/>
        <v>0</v>
      </c>
      <c r="G226" s="1">
        <f t="shared" si="11"/>
        <v>0</v>
      </c>
      <c r="H226" s="2">
        <v>43507</v>
      </c>
      <c r="I226" s="1" t="s">
        <v>536</v>
      </c>
      <c r="J226" s="3" t="str">
        <f>IF(Constat[[#This Row],[ECART DPREV-DDEP]]&gt;200,"ERREUR PREV","")</f>
        <v/>
      </c>
    </row>
    <row r="227" spans="1:10">
      <c r="A227" s="1" t="s">
        <v>43</v>
      </c>
      <c r="C227" s="6">
        <f t="shared" si="9"/>
        <v>0</v>
      </c>
      <c r="E227" s="1">
        <f t="shared" si="10"/>
        <v>0</v>
      </c>
      <c r="G227" s="1">
        <f t="shared" si="11"/>
        <v>0</v>
      </c>
      <c r="H227" s="2">
        <v>43507</v>
      </c>
      <c r="I227" s="1" t="s">
        <v>537</v>
      </c>
      <c r="J227" s="3" t="str">
        <f>IF(Constat[[#This Row],[ECART DPREV-DDEP]]&gt;200,"ERREUR PREV","")</f>
        <v/>
      </c>
    </row>
    <row r="228" spans="1:10">
      <c r="A228" s="1" t="s">
        <v>218</v>
      </c>
      <c r="B228" s="2">
        <v>43412</v>
      </c>
      <c r="C228" s="6">
        <f t="shared" si="9"/>
        <v>0</v>
      </c>
      <c r="E228" s="1">
        <f t="shared" si="10"/>
        <v>0</v>
      </c>
      <c r="F228" s="2">
        <v>43410</v>
      </c>
      <c r="G228" s="1">
        <f t="shared" si="11"/>
        <v>0</v>
      </c>
      <c r="H228" s="2">
        <v>43410</v>
      </c>
      <c r="I228" s="1" t="s">
        <v>219</v>
      </c>
      <c r="J228" s="3" t="str">
        <f>IF(Constat[[#This Row],[ECART DPREV-DDEP]]&gt;200,"ERREUR PREV","")</f>
        <v/>
      </c>
    </row>
    <row r="229" spans="1:10">
      <c r="A229" s="1" t="s">
        <v>218</v>
      </c>
      <c r="B229" s="2">
        <v>43473</v>
      </c>
      <c r="C229" s="6">
        <f t="shared" si="9"/>
        <v>0</v>
      </c>
      <c r="E229" s="1">
        <f t="shared" si="10"/>
        <v>0</v>
      </c>
      <c r="F229" s="2">
        <v>43482</v>
      </c>
      <c r="G229" s="1">
        <f t="shared" si="11"/>
        <v>0</v>
      </c>
      <c r="H229" s="2">
        <v>43482</v>
      </c>
      <c r="I229" s="1" t="s">
        <v>477</v>
      </c>
      <c r="J229" s="3" t="str">
        <f>IF(Constat[[#This Row],[ECART DPREV-DDEP]]&gt;200,"ERREUR PREV","")</f>
        <v/>
      </c>
    </row>
    <row r="230" spans="1:10">
      <c r="A230" s="1" t="s">
        <v>218</v>
      </c>
      <c r="C230" s="6">
        <f t="shared" si="9"/>
        <v>0</v>
      </c>
      <c r="E230" s="1">
        <f t="shared" si="10"/>
        <v>0</v>
      </c>
      <c r="F230" s="2">
        <v>43482</v>
      </c>
      <c r="G230" s="1">
        <f t="shared" si="11"/>
        <v>0</v>
      </c>
      <c r="H230" s="2">
        <v>43482</v>
      </c>
      <c r="I230" s="1" t="s">
        <v>496</v>
      </c>
      <c r="J230" s="3" t="str">
        <f>IF(Constat[[#This Row],[ECART DPREV-DDEP]]&gt;200,"ERREUR PREV","")</f>
        <v/>
      </c>
    </row>
    <row r="231" spans="1:10">
      <c r="A231" s="1" t="s">
        <v>2</v>
      </c>
      <c r="B231" s="2">
        <v>43348</v>
      </c>
      <c r="C231" s="6">
        <f t="shared" si="9"/>
        <v>0</v>
      </c>
      <c r="E231" s="1">
        <f t="shared" si="10"/>
        <v>0</v>
      </c>
      <c r="F231" s="2">
        <v>43349</v>
      </c>
      <c r="G231" s="1">
        <f t="shared" si="11"/>
        <v>0</v>
      </c>
      <c r="H231" s="2">
        <v>43349</v>
      </c>
      <c r="I231" s="1" t="s">
        <v>10</v>
      </c>
      <c r="J231" s="3" t="str">
        <f>IF(Constat[[#This Row],[ECART DPREV-DDEP]]&gt;200,"ERREUR PREV","")</f>
        <v/>
      </c>
    </row>
    <row r="232" spans="1:10">
      <c r="A232" s="1" t="s">
        <v>2</v>
      </c>
      <c r="C232" s="6">
        <f t="shared" si="9"/>
        <v>0</v>
      </c>
      <c r="E232" s="1">
        <f t="shared" si="10"/>
        <v>0</v>
      </c>
      <c r="F232" s="2">
        <v>43335</v>
      </c>
      <c r="G232" s="1">
        <f t="shared" si="11"/>
        <v>0</v>
      </c>
      <c r="H232" s="2">
        <v>43335</v>
      </c>
      <c r="I232" s="1" t="s">
        <v>3</v>
      </c>
      <c r="J232" s="3" t="str">
        <f>IF(Constat[[#This Row],[ECART DPREV-DDEP]]&gt;200,"ERREUR PREV","")</f>
        <v/>
      </c>
    </row>
    <row r="233" spans="1:10">
      <c r="A233" s="1" t="s">
        <v>2</v>
      </c>
      <c r="B233" s="2">
        <v>43356</v>
      </c>
      <c r="C233" s="6">
        <f t="shared" si="9"/>
        <v>0</v>
      </c>
      <c r="E233" s="1">
        <f t="shared" si="10"/>
        <v>0</v>
      </c>
      <c r="F233" s="2">
        <v>43356</v>
      </c>
      <c r="G233" s="1">
        <f t="shared" si="11"/>
        <v>0</v>
      </c>
      <c r="H233" s="2">
        <v>43356</v>
      </c>
      <c r="I233" s="1" t="s">
        <v>26</v>
      </c>
      <c r="J233" s="3" t="str">
        <f>IF(Constat[[#This Row],[ECART DPREV-DDEP]]&gt;200,"ERREUR PREV","")</f>
        <v/>
      </c>
    </row>
    <row r="234" spans="1:10">
      <c r="A234" s="1" t="s">
        <v>2</v>
      </c>
      <c r="C234" s="6">
        <f t="shared" si="9"/>
        <v>0</v>
      </c>
      <c r="E234" s="1">
        <f t="shared" si="10"/>
        <v>0</v>
      </c>
      <c r="F234" s="2">
        <v>43356</v>
      </c>
      <c r="G234" s="1">
        <f t="shared" si="11"/>
        <v>0</v>
      </c>
      <c r="H234" s="2">
        <v>43356</v>
      </c>
      <c r="I234" s="1" t="s">
        <v>31</v>
      </c>
      <c r="J234" s="3" t="str">
        <f>IF(Constat[[#This Row],[ECART DPREV-DDEP]]&gt;200,"ERREUR PREV","")</f>
        <v/>
      </c>
    </row>
    <row r="235" spans="1:10">
      <c r="A235" s="1" t="s">
        <v>2</v>
      </c>
      <c r="B235" s="2">
        <v>43392</v>
      </c>
      <c r="C235" s="6">
        <f t="shared" si="9"/>
        <v>3</v>
      </c>
      <c r="D235" s="2">
        <v>43389</v>
      </c>
      <c r="E235" s="1">
        <f t="shared" si="10"/>
        <v>0</v>
      </c>
      <c r="F235" s="2">
        <v>43389</v>
      </c>
      <c r="G235" s="1">
        <f t="shared" si="11"/>
        <v>0</v>
      </c>
      <c r="H235" s="2">
        <v>43389</v>
      </c>
      <c r="I235" s="1" t="s">
        <v>161</v>
      </c>
      <c r="J235" s="3" t="str">
        <f>IF(Constat[[#This Row],[ECART DPREV-DDEP]]&gt;200,"ERREUR PREV","")</f>
        <v/>
      </c>
    </row>
    <row r="236" spans="1:10">
      <c r="A236" s="1" t="s">
        <v>2</v>
      </c>
      <c r="B236" s="2">
        <v>43392</v>
      </c>
      <c r="C236" s="6">
        <f t="shared" si="9"/>
        <v>0</v>
      </c>
      <c r="E236" s="1">
        <f t="shared" si="10"/>
        <v>0</v>
      </c>
      <c r="F236" s="2">
        <v>43390</v>
      </c>
      <c r="G236" s="1">
        <f t="shared" si="11"/>
        <v>0</v>
      </c>
      <c r="H236" s="2">
        <v>43390</v>
      </c>
      <c r="I236" s="1" t="s">
        <v>163</v>
      </c>
      <c r="J236" s="3" t="str">
        <f>IF(Constat[[#This Row],[ECART DPREV-DDEP]]&gt;200,"ERREUR PREV","")</f>
        <v/>
      </c>
    </row>
    <row r="237" spans="1:10">
      <c r="A237" s="1" t="s">
        <v>2</v>
      </c>
      <c r="B237" s="2">
        <v>43413</v>
      </c>
      <c r="C237" s="6">
        <f t="shared" si="9"/>
        <v>5</v>
      </c>
      <c r="D237" s="2">
        <v>43418</v>
      </c>
      <c r="E237" s="1">
        <f t="shared" si="10"/>
        <v>0</v>
      </c>
      <c r="F237" s="2">
        <v>43418</v>
      </c>
      <c r="G237" s="1">
        <f t="shared" si="11"/>
        <v>0</v>
      </c>
      <c r="H237" s="2">
        <v>43418</v>
      </c>
      <c r="I237" s="1" t="s">
        <v>244</v>
      </c>
      <c r="J237" s="3" t="str">
        <f>IF(Constat[[#This Row],[ECART DPREV-DDEP]]&gt;200,"ERREUR PREV","")</f>
        <v/>
      </c>
    </row>
    <row r="238" spans="1:10">
      <c r="A238" s="1" t="s">
        <v>2</v>
      </c>
      <c r="B238" s="2">
        <v>43411</v>
      </c>
      <c r="C238" s="6">
        <f t="shared" si="9"/>
        <v>0</v>
      </c>
      <c r="E238" s="1">
        <f t="shared" si="10"/>
        <v>0</v>
      </c>
      <c r="F238" s="2">
        <v>43404</v>
      </c>
      <c r="G238" s="1">
        <f t="shared" si="11"/>
        <v>0</v>
      </c>
      <c r="H238" s="2">
        <v>43404</v>
      </c>
      <c r="I238" s="1" t="s">
        <v>212</v>
      </c>
      <c r="J238" s="3" t="str">
        <f>IF(Constat[[#This Row],[ECART DPREV-DDEP]]&gt;200,"ERREUR PREV","")</f>
        <v/>
      </c>
    </row>
    <row r="239" spans="1:10">
      <c r="A239" s="1" t="s">
        <v>2</v>
      </c>
      <c r="B239" s="2">
        <v>43433</v>
      </c>
      <c r="C239" s="6">
        <f t="shared" si="9"/>
        <v>0</v>
      </c>
      <c r="D239" s="2">
        <v>43433</v>
      </c>
      <c r="E239" s="1">
        <f t="shared" si="10"/>
        <v>0</v>
      </c>
      <c r="F239" s="2">
        <v>43433</v>
      </c>
      <c r="G239" s="1">
        <f t="shared" si="11"/>
        <v>0</v>
      </c>
      <c r="H239" s="2">
        <v>43433</v>
      </c>
      <c r="I239" s="1" t="s">
        <v>314</v>
      </c>
      <c r="J239" s="3" t="str">
        <f>IF(Constat[[#This Row],[ECART DPREV-DDEP]]&gt;200,"ERREUR PREV","")</f>
        <v/>
      </c>
    </row>
    <row r="240" spans="1:10">
      <c r="A240" s="1" t="s">
        <v>2</v>
      </c>
      <c r="B240" s="2">
        <v>43424</v>
      </c>
      <c r="C240" s="6">
        <f t="shared" si="9"/>
        <v>0</v>
      </c>
      <c r="D240" s="2">
        <v>43424</v>
      </c>
      <c r="E240" s="1">
        <f t="shared" si="10"/>
        <v>0</v>
      </c>
      <c r="F240" s="2">
        <v>43424</v>
      </c>
      <c r="G240" s="1">
        <f t="shared" si="11"/>
        <v>0</v>
      </c>
      <c r="H240" s="2">
        <v>43424</v>
      </c>
      <c r="I240" s="1" t="s">
        <v>270</v>
      </c>
      <c r="J240" s="3" t="str">
        <f>IF(Constat[[#This Row],[ECART DPREV-DDEP]]&gt;200,"ERREUR PREV","")</f>
        <v/>
      </c>
    </row>
    <row r="241" spans="1:10">
      <c r="A241" s="1" t="s">
        <v>2</v>
      </c>
      <c r="B241" s="2">
        <v>43424</v>
      </c>
      <c r="C241" s="6">
        <f t="shared" si="9"/>
        <v>1</v>
      </c>
      <c r="D241" s="2">
        <v>43425</v>
      </c>
      <c r="E241" s="1">
        <f t="shared" si="10"/>
        <v>0</v>
      </c>
      <c r="F241" s="2">
        <v>43425</v>
      </c>
      <c r="G241" s="1">
        <f t="shared" si="11"/>
        <v>0</v>
      </c>
      <c r="H241" s="2">
        <v>43425</v>
      </c>
      <c r="I241" s="1" t="s">
        <v>277</v>
      </c>
      <c r="J241" s="3" t="str">
        <f>IF(Constat[[#This Row],[ECART DPREV-DDEP]]&gt;200,"ERREUR PREV","")</f>
        <v/>
      </c>
    </row>
    <row r="242" spans="1:10">
      <c r="A242" s="1" t="s">
        <v>2</v>
      </c>
      <c r="C242" s="6">
        <f t="shared" si="9"/>
        <v>0</v>
      </c>
      <c r="E242" s="1">
        <f t="shared" si="10"/>
        <v>0</v>
      </c>
      <c r="F242" s="2">
        <v>43418</v>
      </c>
      <c r="G242" s="1">
        <f t="shared" si="11"/>
        <v>0</v>
      </c>
      <c r="H242" s="2">
        <v>43418</v>
      </c>
      <c r="I242" s="1" t="s">
        <v>258</v>
      </c>
      <c r="J242" s="3" t="str">
        <f>IF(Constat[[#This Row],[ECART DPREV-DDEP]]&gt;200,"ERREUR PREV","")</f>
        <v/>
      </c>
    </row>
    <row r="243" spans="1:10">
      <c r="A243" s="1" t="s">
        <v>2</v>
      </c>
      <c r="B243" s="2">
        <v>43497</v>
      </c>
      <c r="C243" s="6">
        <f t="shared" si="9"/>
        <v>0</v>
      </c>
      <c r="E243" s="1">
        <f t="shared" si="10"/>
        <v>0</v>
      </c>
      <c r="G243" s="1">
        <f t="shared" si="11"/>
        <v>0</v>
      </c>
      <c r="H243" s="2">
        <v>43497</v>
      </c>
      <c r="I243" s="1" t="s">
        <v>446</v>
      </c>
      <c r="J243" s="3" t="str">
        <f>IF(Constat[[#This Row],[ECART DPREV-DDEP]]&gt;200,"ERREUR PREV","")</f>
        <v/>
      </c>
    </row>
    <row r="244" spans="1:10">
      <c r="A244" s="1" t="s">
        <v>2</v>
      </c>
      <c r="B244" s="2">
        <v>43453</v>
      </c>
      <c r="C244" s="6">
        <f t="shared" si="9"/>
        <v>0</v>
      </c>
      <c r="E244" s="1">
        <f t="shared" si="10"/>
        <v>0</v>
      </c>
      <c r="F244" s="2">
        <v>43452</v>
      </c>
      <c r="G244" s="1">
        <f t="shared" si="11"/>
        <v>0</v>
      </c>
      <c r="H244" s="2">
        <v>43452</v>
      </c>
      <c r="I244" s="1" t="s">
        <v>384</v>
      </c>
      <c r="J244" s="3" t="str">
        <f>IF(Constat[[#This Row],[ECART DPREV-DDEP]]&gt;200,"ERREUR PREV","")</f>
        <v/>
      </c>
    </row>
    <row r="245" spans="1:10">
      <c r="A245" s="1" t="s">
        <v>2</v>
      </c>
      <c r="B245" s="2">
        <v>43475</v>
      </c>
      <c r="C245" s="6">
        <f t="shared" si="9"/>
        <v>0</v>
      </c>
      <c r="E245" s="1">
        <f t="shared" si="10"/>
        <v>0</v>
      </c>
      <c r="F245" s="2">
        <v>43475</v>
      </c>
      <c r="G245" s="1">
        <f t="shared" si="11"/>
        <v>0</v>
      </c>
      <c r="H245" s="2">
        <v>43475</v>
      </c>
      <c r="I245" s="1" t="s">
        <v>427</v>
      </c>
      <c r="J245" s="3" t="str">
        <f>IF(Constat[[#This Row],[ECART DPREV-DDEP]]&gt;200,"ERREUR PREV","")</f>
        <v/>
      </c>
    </row>
    <row r="246" spans="1:10">
      <c r="A246" s="1" t="s">
        <v>2</v>
      </c>
      <c r="B246" s="2">
        <v>43497</v>
      </c>
      <c r="C246" s="6">
        <f t="shared" si="9"/>
        <v>0</v>
      </c>
      <c r="E246" s="1">
        <f t="shared" si="10"/>
        <v>0</v>
      </c>
      <c r="G246" s="1">
        <f t="shared" si="11"/>
        <v>0</v>
      </c>
      <c r="H246" s="2">
        <v>43497</v>
      </c>
      <c r="I246" s="1" t="s">
        <v>473</v>
      </c>
      <c r="J246" s="3" t="str">
        <f>IF(Constat[[#This Row],[ECART DPREV-DDEP]]&gt;200,"ERREUR PREV","")</f>
        <v/>
      </c>
    </row>
    <row r="247" spans="1:10">
      <c r="A247" s="1" t="s">
        <v>2</v>
      </c>
      <c r="B247" s="2">
        <v>43504</v>
      </c>
      <c r="C247" s="6">
        <f t="shared" si="9"/>
        <v>0</v>
      </c>
      <c r="E247" s="1">
        <f t="shared" si="10"/>
        <v>0</v>
      </c>
      <c r="G247" s="1">
        <f t="shared" si="11"/>
        <v>0</v>
      </c>
      <c r="H247" s="2">
        <v>43504</v>
      </c>
      <c r="I247" s="1" t="s">
        <v>542</v>
      </c>
      <c r="J247" s="3" t="str">
        <f>IF(Constat[[#This Row],[ECART DPREV-DDEP]]&gt;200,"ERREUR PREV","")</f>
        <v/>
      </c>
    </row>
    <row r="248" spans="1:10">
      <c r="A248" s="1" t="s">
        <v>2</v>
      </c>
      <c r="C248" s="6">
        <f t="shared" si="9"/>
        <v>0</v>
      </c>
      <c r="E248" s="1">
        <f t="shared" si="10"/>
        <v>0</v>
      </c>
      <c r="G248" s="1">
        <f t="shared" si="11"/>
        <v>0</v>
      </c>
      <c r="H248" s="2">
        <v>43509</v>
      </c>
      <c r="I248" s="1" t="s">
        <v>575</v>
      </c>
      <c r="J248" s="3" t="str">
        <f>IF(Constat[[#This Row],[ECART DPREV-DDEP]]&gt;200,"ERREUR PREV","")</f>
        <v/>
      </c>
    </row>
    <row r="249" spans="1:10">
      <c r="A249" s="1" t="s">
        <v>2</v>
      </c>
      <c r="C249" s="6">
        <f t="shared" si="9"/>
        <v>0</v>
      </c>
      <c r="E249" s="1">
        <f t="shared" si="10"/>
        <v>0</v>
      </c>
      <c r="G249" s="1">
        <f t="shared" si="11"/>
        <v>0</v>
      </c>
      <c r="H249" s="2">
        <v>43509</v>
      </c>
      <c r="I249" s="1" t="s">
        <v>576</v>
      </c>
      <c r="J249" s="3" t="str">
        <f>IF(Constat[[#This Row],[ECART DPREV-DDEP]]&gt;200,"ERREUR PREV","")</f>
        <v/>
      </c>
    </row>
    <row r="250" spans="1:10">
      <c r="A250" s="1" t="s">
        <v>2</v>
      </c>
      <c r="B250" s="2">
        <v>43487</v>
      </c>
      <c r="C250" s="6">
        <f t="shared" si="9"/>
        <v>0</v>
      </c>
      <c r="E250" s="1">
        <f t="shared" si="10"/>
        <v>0</v>
      </c>
      <c r="G250" s="1">
        <f t="shared" si="11"/>
        <v>0</v>
      </c>
      <c r="H250" s="2">
        <v>43487</v>
      </c>
      <c r="I250" s="1" t="s">
        <v>577</v>
      </c>
      <c r="J250" s="3" t="str">
        <f>IF(Constat[[#This Row],[ECART DPREV-DDEP]]&gt;200,"ERREUR PREV","")</f>
        <v/>
      </c>
    </row>
    <row r="251" spans="1:10">
      <c r="A251" s="1" t="s">
        <v>96</v>
      </c>
      <c r="B251" s="2">
        <v>43361</v>
      </c>
      <c r="C251" s="6">
        <f t="shared" si="9"/>
        <v>8</v>
      </c>
      <c r="D251" s="2">
        <v>43369</v>
      </c>
      <c r="E251" s="1">
        <f t="shared" si="10"/>
        <v>0</v>
      </c>
      <c r="F251" s="2">
        <v>43369</v>
      </c>
      <c r="G251" s="1">
        <f t="shared" si="11"/>
        <v>0</v>
      </c>
      <c r="H251" s="2">
        <v>43369</v>
      </c>
      <c r="I251" s="1" t="s">
        <v>97</v>
      </c>
      <c r="J251" s="3" t="str">
        <f>IF(Constat[[#This Row],[ECART DPREV-DDEP]]&gt;200,"ERREUR PREV","")</f>
        <v/>
      </c>
    </row>
    <row r="252" spans="1:10">
      <c r="A252" s="1" t="s">
        <v>96</v>
      </c>
      <c r="B252" s="2">
        <v>43420</v>
      </c>
      <c r="C252" s="6">
        <f t="shared" si="9"/>
        <v>0</v>
      </c>
      <c r="E252" s="1">
        <f t="shared" si="10"/>
        <v>0</v>
      </c>
      <c r="F252" s="2">
        <v>43427</v>
      </c>
      <c r="G252" s="1">
        <f t="shared" si="11"/>
        <v>0</v>
      </c>
      <c r="H252" s="2">
        <v>43427</v>
      </c>
      <c r="I252" s="1" t="s">
        <v>280</v>
      </c>
      <c r="J252" s="3" t="str">
        <f>IF(Constat[[#This Row],[ECART DPREV-DDEP]]&gt;200,"ERREUR PREV","")</f>
        <v/>
      </c>
    </row>
    <row r="253" spans="1:10">
      <c r="A253" s="1" t="s">
        <v>96</v>
      </c>
      <c r="C253" s="6">
        <f t="shared" si="9"/>
        <v>0</v>
      </c>
      <c r="E253" s="1">
        <f t="shared" si="10"/>
        <v>0</v>
      </c>
      <c r="F253" s="2">
        <v>43438</v>
      </c>
      <c r="G253" s="1">
        <f t="shared" si="11"/>
        <v>0</v>
      </c>
      <c r="H253" s="2">
        <v>43438</v>
      </c>
      <c r="I253" s="1" t="s">
        <v>338</v>
      </c>
      <c r="J253" s="3" t="str">
        <f>IF(Constat[[#This Row],[ECART DPREV-DDEP]]&gt;200,"ERREUR PREV","")</f>
        <v/>
      </c>
    </row>
    <row r="254" spans="1:10">
      <c r="A254" s="1" t="s">
        <v>96</v>
      </c>
      <c r="B254" s="2">
        <v>43452</v>
      </c>
      <c r="C254" s="6">
        <f t="shared" si="9"/>
        <v>0</v>
      </c>
      <c r="D254" s="2">
        <v>43452</v>
      </c>
      <c r="E254" s="1">
        <f t="shared" si="10"/>
        <v>0</v>
      </c>
      <c r="F254" s="2">
        <v>43452</v>
      </c>
      <c r="G254" s="1">
        <f t="shared" si="11"/>
        <v>0</v>
      </c>
      <c r="H254" s="2">
        <v>43452</v>
      </c>
      <c r="I254" s="1" t="s">
        <v>375</v>
      </c>
      <c r="J254" s="3" t="str">
        <f>IF(Constat[[#This Row],[ECART DPREV-DDEP]]&gt;200,"ERREUR PREV","")</f>
        <v/>
      </c>
    </row>
    <row r="255" spans="1:10">
      <c r="A255" s="1" t="s">
        <v>96</v>
      </c>
      <c r="B255" s="2">
        <v>43482</v>
      </c>
      <c r="C255" s="6">
        <f t="shared" si="9"/>
        <v>0</v>
      </c>
      <c r="D255" s="2">
        <v>43482</v>
      </c>
      <c r="E255" s="1">
        <f t="shared" si="10"/>
        <v>0</v>
      </c>
      <c r="G255" s="1">
        <f t="shared" si="11"/>
        <v>0</v>
      </c>
      <c r="H255" s="2">
        <v>43482</v>
      </c>
      <c r="I255" s="1" t="s">
        <v>466</v>
      </c>
      <c r="J255" s="3" t="str">
        <f>IF(Constat[[#This Row],[ECART DPREV-DDEP]]&gt;200,"ERREUR PREV","")</f>
        <v/>
      </c>
    </row>
    <row r="256" spans="1:10">
      <c r="A256" s="1" t="s">
        <v>96</v>
      </c>
      <c r="B256" s="2">
        <v>43509</v>
      </c>
      <c r="C256" s="6">
        <f t="shared" si="9"/>
        <v>0</v>
      </c>
      <c r="E256" s="1">
        <f t="shared" si="10"/>
        <v>0</v>
      </c>
      <c r="G256" s="1">
        <f t="shared" si="11"/>
        <v>0</v>
      </c>
      <c r="H256" s="2">
        <v>43509</v>
      </c>
      <c r="I256" s="1" t="s">
        <v>474</v>
      </c>
      <c r="J256" s="3" t="str">
        <f>IF(Constat[[#This Row],[ECART DPREV-DDEP]]&gt;200,"ERREUR PREV","")</f>
        <v/>
      </c>
    </row>
    <row r="257" spans="1:10">
      <c r="A257" s="1" t="s">
        <v>96</v>
      </c>
      <c r="C257" s="6">
        <f t="shared" si="9"/>
        <v>0</v>
      </c>
      <c r="E257" s="1">
        <f t="shared" si="10"/>
        <v>0</v>
      </c>
      <c r="G257" s="1">
        <f t="shared" si="11"/>
        <v>0</v>
      </c>
      <c r="H257" s="2">
        <v>43536</v>
      </c>
      <c r="I257" s="1" t="s">
        <v>531</v>
      </c>
      <c r="J257" s="3" t="str">
        <f>IF(Constat[[#This Row],[ECART DPREV-DDEP]]&gt;200,"ERREUR PREV","")</f>
        <v/>
      </c>
    </row>
    <row r="258" spans="1:10">
      <c r="A258" s="1" t="s">
        <v>224</v>
      </c>
      <c r="C258" s="6">
        <f t="shared" ref="C258:C321" si="12">IF(B258="",0,AVEDEV(B258,D258)*2)</f>
        <v>0</v>
      </c>
      <c r="E258" s="1">
        <f t="shared" ref="E258:E321" si="13">IF(D258="",0,AVEDEV(D258,F258)*2)</f>
        <v>0</v>
      </c>
      <c r="F258" s="2">
        <v>43412</v>
      </c>
      <c r="G258" s="1">
        <f t="shared" ref="G258:G321" si="14">IF(F258="",0,AVEDEV(F258,H258)*2)</f>
        <v>0</v>
      </c>
      <c r="H258" s="2">
        <v>43412</v>
      </c>
      <c r="I258" s="1" t="s">
        <v>232</v>
      </c>
      <c r="J258" s="3" t="str">
        <f>IF(Constat[[#This Row],[ECART DPREV-DDEP]]&gt;200,"ERREUR PREV","")</f>
        <v/>
      </c>
    </row>
    <row r="259" spans="1:10">
      <c r="A259" s="1" t="s">
        <v>224</v>
      </c>
      <c r="B259" s="2">
        <v>43438</v>
      </c>
      <c r="C259" s="6">
        <f t="shared" si="12"/>
        <v>0</v>
      </c>
      <c r="D259" s="2">
        <v>43438</v>
      </c>
      <c r="E259" s="1">
        <f t="shared" si="13"/>
        <v>0</v>
      </c>
      <c r="F259" s="2">
        <v>43438</v>
      </c>
      <c r="G259" s="1">
        <f t="shared" si="14"/>
        <v>0</v>
      </c>
      <c r="H259" s="2">
        <v>43438</v>
      </c>
      <c r="I259" s="1" t="s">
        <v>333</v>
      </c>
      <c r="J259" s="3" t="str">
        <f>IF(Constat[[#This Row],[ECART DPREV-DDEP]]&gt;200,"ERREUR PREV","")</f>
        <v/>
      </c>
    </row>
    <row r="260" spans="1:10">
      <c r="A260" s="1" t="s">
        <v>224</v>
      </c>
      <c r="B260" s="2">
        <v>43472</v>
      </c>
      <c r="C260" s="6">
        <f t="shared" si="12"/>
        <v>0</v>
      </c>
      <c r="E260" s="1">
        <f t="shared" si="13"/>
        <v>0</v>
      </c>
      <c r="F260" s="2">
        <v>43472</v>
      </c>
      <c r="G260" s="1">
        <f t="shared" si="14"/>
        <v>0</v>
      </c>
      <c r="H260" s="2">
        <v>43472</v>
      </c>
      <c r="I260" s="1" t="s">
        <v>410</v>
      </c>
      <c r="J260" s="3" t="str">
        <f>IF(Constat[[#This Row],[ECART DPREV-DDEP]]&gt;200,"ERREUR PREV","")</f>
        <v/>
      </c>
    </row>
    <row r="261" spans="1:10">
      <c r="A261" s="1" t="s">
        <v>224</v>
      </c>
      <c r="B261" s="2">
        <v>43507</v>
      </c>
      <c r="C261" s="6">
        <f t="shared" si="12"/>
        <v>0</v>
      </c>
      <c r="E261" s="1">
        <f t="shared" si="13"/>
        <v>0</v>
      </c>
      <c r="G261" s="1">
        <f t="shared" si="14"/>
        <v>0</v>
      </c>
      <c r="H261" s="2">
        <v>43507</v>
      </c>
      <c r="I261" s="1" t="s">
        <v>520</v>
      </c>
      <c r="J261" s="3" t="str">
        <f>IF(Constat[[#This Row],[ECART DPREV-DDEP]]&gt;200,"ERREUR PREV","")</f>
        <v/>
      </c>
    </row>
    <row r="262" spans="1:10">
      <c r="A262" s="1" t="s">
        <v>61</v>
      </c>
      <c r="B262" s="2">
        <v>43454</v>
      </c>
      <c r="C262" s="6">
        <f t="shared" si="12"/>
        <v>14</v>
      </c>
      <c r="D262" s="2">
        <v>43468</v>
      </c>
      <c r="E262" s="1">
        <f t="shared" si="13"/>
        <v>0</v>
      </c>
      <c r="F262" s="2">
        <v>43468</v>
      </c>
      <c r="G262" s="1">
        <f t="shared" si="14"/>
        <v>0</v>
      </c>
      <c r="H262" s="2">
        <v>43468</v>
      </c>
      <c r="I262" s="1" t="s">
        <v>400</v>
      </c>
      <c r="J262" s="3" t="str">
        <f>IF(Constat[[#This Row],[ECART DPREV-DDEP]]&gt;200,"ERREUR PREV","")</f>
        <v/>
      </c>
    </row>
    <row r="263" spans="1:10">
      <c r="A263" s="1" t="s">
        <v>80</v>
      </c>
      <c r="B263" s="2">
        <v>43364</v>
      </c>
      <c r="C263" s="6">
        <f t="shared" si="12"/>
        <v>0</v>
      </c>
      <c r="D263" s="2">
        <v>43364</v>
      </c>
      <c r="E263" s="1">
        <f t="shared" si="13"/>
        <v>0</v>
      </c>
      <c r="F263" s="2">
        <v>43364</v>
      </c>
      <c r="G263" s="1">
        <f t="shared" si="14"/>
        <v>0</v>
      </c>
      <c r="H263" s="2">
        <v>43364</v>
      </c>
      <c r="I263" s="1" t="s">
        <v>81</v>
      </c>
      <c r="J263" s="3" t="str">
        <f>IF(Constat[[#This Row],[ECART DPREV-DDEP]]&gt;200,"ERREUR PREV","")</f>
        <v/>
      </c>
    </row>
    <row r="264" spans="1:10">
      <c r="A264" s="1" t="s">
        <v>80</v>
      </c>
      <c r="B264" s="2">
        <v>43411</v>
      </c>
      <c r="C264" s="6">
        <f t="shared" si="12"/>
        <v>0</v>
      </c>
      <c r="E264" s="1">
        <f t="shared" si="13"/>
        <v>0</v>
      </c>
      <c r="F264" s="2">
        <v>43418</v>
      </c>
      <c r="G264" s="1">
        <f t="shared" si="14"/>
        <v>0</v>
      </c>
      <c r="H264" s="2">
        <v>43418</v>
      </c>
      <c r="I264" s="1" t="s">
        <v>245</v>
      </c>
      <c r="J264" s="3" t="str">
        <f>IF(Constat[[#This Row],[ECART DPREV-DDEP]]&gt;200,"ERREUR PREV","")</f>
        <v/>
      </c>
    </row>
    <row r="265" spans="1:10">
      <c r="A265" s="1" t="s">
        <v>80</v>
      </c>
      <c r="C265" s="6">
        <f t="shared" si="12"/>
        <v>0</v>
      </c>
      <c r="E265" s="1">
        <f t="shared" si="13"/>
        <v>0</v>
      </c>
      <c r="F265" s="2">
        <v>43418</v>
      </c>
      <c r="G265" s="1">
        <f t="shared" si="14"/>
        <v>0</v>
      </c>
      <c r="H265" s="2">
        <v>43418</v>
      </c>
      <c r="I265" s="1" t="s">
        <v>246</v>
      </c>
      <c r="J265" s="3" t="str">
        <f>IF(Constat[[#This Row],[ECART DPREV-DDEP]]&gt;200,"ERREUR PREV","")</f>
        <v/>
      </c>
    </row>
    <row r="266" spans="1:10">
      <c r="A266" s="1" t="s">
        <v>80</v>
      </c>
      <c r="B266" s="2">
        <v>43472</v>
      </c>
      <c r="C266" s="6">
        <f t="shared" si="12"/>
        <v>0</v>
      </c>
      <c r="E266" s="1">
        <f t="shared" si="13"/>
        <v>0</v>
      </c>
      <c r="F266" s="2">
        <v>43473</v>
      </c>
      <c r="G266" s="1">
        <f t="shared" si="14"/>
        <v>0</v>
      </c>
      <c r="H266" s="2">
        <v>43473</v>
      </c>
      <c r="I266" s="1" t="s">
        <v>418</v>
      </c>
      <c r="J266" s="3" t="str">
        <f>IF(Constat[[#This Row],[ECART DPREV-DDEP]]&gt;200,"ERREUR PREV","")</f>
        <v/>
      </c>
    </row>
    <row r="267" spans="1:10">
      <c r="A267" s="1" t="s">
        <v>80</v>
      </c>
      <c r="B267" s="2">
        <v>43510</v>
      </c>
      <c r="C267" s="6">
        <f t="shared" si="12"/>
        <v>0</v>
      </c>
      <c r="E267" s="1">
        <f t="shared" si="13"/>
        <v>0</v>
      </c>
      <c r="G267" s="1">
        <f t="shared" si="14"/>
        <v>0</v>
      </c>
      <c r="H267" s="2">
        <v>43521</v>
      </c>
      <c r="I267" s="1" t="s">
        <v>539</v>
      </c>
      <c r="J267" s="3" t="str">
        <f>IF(Constat[[#This Row],[ECART DPREV-DDEP]]&gt;200,"ERREUR PREV","")</f>
        <v/>
      </c>
    </row>
    <row r="268" spans="1:10">
      <c r="A268" s="1" t="s">
        <v>100</v>
      </c>
      <c r="B268" s="2">
        <v>43368</v>
      </c>
      <c r="C268" s="6">
        <f t="shared" si="12"/>
        <v>0</v>
      </c>
      <c r="E268" s="1">
        <f t="shared" si="13"/>
        <v>0</v>
      </c>
      <c r="F268" s="2">
        <v>43369</v>
      </c>
      <c r="G268" s="1">
        <f t="shared" si="14"/>
        <v>0</v>
      </c>
      <c r="H268" s="2">
        <v>43369</v>
      </c>
      <c r="I268" s="1" t="s">
        <v>101</v>
      </c>
      <c r="J268" s="3" t="str">
        <f>IF(Constat[[#This Row],[ECART DPREV-DDEP]]&gt;200,"ERREUR PREV","")</f>
        <v/>
      </c>
    </row>
    <row r="269" spans="1:10">
      <c r="A269" s="1" t="s">
        <v>100</v>
      </c>
      <c r="B269" s="2">
        <v>43430</v>
      </c>
      <c r="C269" s="6">
        <f t="shared" si="12"/>
        <v>0</v>
      </c>
      <c r="E269" s="1">
        <f t="shared" si="13"/>
        <v>0</v>
      </c>
      <c r="F269" s="2">
        <v>43425</v>
      </c>
      <c r="G269" s="1">
        <f t="shared" si="14"/>
        <v>0</v>
      </c>
      <c r="H269" s="2">
        <v>43425</v>
      </c>
      <c r="I269" s="1" t="s">
        <v>278</v>
      </c>
      <c r="J269" s="3" t="str">
        <f>IF(Constat[[#This Row],[ECART DPREV-DDEP]]&gt;200,"ERREUR PREV","")</f>
        <v/>
      </c>
    </row>
    <row r="270" spans="1:10">
      <c r="A270" s="1" t="s">
        <v>100</v>
      </c>
      <c r="B270" s="2">
        <v>43474</v>
      </c>
      <c r="C270" s="6">
        <f t="shared" si="12"/>
        <v>0</v>
      </c>
      <c r="E270" s="1">
        <f t="shared" si="13"/>
        <v>0</v>
      </c>
      <c r="F270" s="2">
        <v>43474</v>
      </c>
      <c r="G270" s="1">
        <f t="shared" si="14"/>
        <v>0</v>
      </c>
      <c r="H270" s="2">
        <v>43474</v>
      </c>
      <c r="I270" s="1" t="s">
        <v>423</v>
      </c>
      <c r="J270" s="3" t="str">
        <f>IF(Constat[[#This Row],[ECART DPREV-DDEP]]&gt;200,"ERREUR PREV","")</f>
        <v/>
      </c>
    </row>
    <row r="271" spans="1:10">
      <c r="A271" s="1" t="s">
        <v>110</v>
      </c>
      <c r="B271" s="2">
        <v>43370</v>
      </c>
      <c r="C271" s="6">
        <f t="shared" si="12"/>
        <v>0</v>
      </c>
      <c r="D271" s="2">
        <v>43370</v>
      </c>
      <c r="E271" s="1">
        <f t="shared" si="13"/>
        <v>0</v>
      </c>
      <c r="F271" s="2">
        <v>43370</v>
      </c>
      <c r="G271" s="1">
        <f t="shared" si="14"/>
        <v>0</v>
      </c>
      <c r="H271" s="2">
        <v>43370</v>
      </c>
      <c r="I271" s="1" t="s">
        <v>111</v>
      </c>
      <c r="J271" s="3" t="str">
        <f>IF(Constat[[#This Row],[ECART DPREV-DDEP]]&gt;200,"ERREUR PREV","")</f>
        <v/>
      </c>
    </row>
    <row r="272" spans="1:10">
      <c r="A272" s="1" t="s">
        <v>110</v>
      </c>
      <c r="B272" s="2">
        <v>43370</v>
      </c>
      <c r="C272" s="6">
        <f t="shared" si="12"/>
        <v>0</v>
      </c>
      <c r="D272" s="2">
        <v>43370</v>
      </c>
      <c r="E272" s="1">
        <f t="shared" si="13"/>
        <v>0</v>
      </c>
      <c r="F272" s="2">
        <v>43370</v>
      </c>
      <c r="G272" s="1">
        <f t="shared" si="14"/>
        <v>0</v>
      </c>
      <c r="H272" s="2">
        <v>43370</v>
      </c>
      <c r="I272" s="1" t="s">
        <v>112</v>
      </c>
      <c r="J272" s="3" t="str">
        <f>IF(Constat[[#This Row],[ECART DPREV-DDEP]]&gt;200,"ERREUR PREV","")</f>
        <v/>
      </c>
    </row>
    <row r="273" spans="1:10">
      <c r="A273" s="1" t="s">
        <v>110</v>
      </c>
      <c r="B273" s="2">
        <v>43370</v>
      </c>
      <c r="C273" s="6">
        <f t="shared" si="12"/>
        <v>0</v>
      </c>
      <c r="D273" s="2">
        <v>43370</v>
      </c>
      <c r="E273" s="1">
        <f t="shared" si="13"/>
        <v>0</v>
      </c>
      <c r="F273" s="2">
        <v>43370</v>
      </c>
      <c r="G273" s="1">
        <f t="shared" si="14"/>
        <v>0</v>
      </c>
      <c r="H273" s="2">
        <v>43370</v>
      </c>
      <c r="I273" s="1" t="s">
        <v>113</v>
      </c>
      <c r="J273" s="3" t="str">
        <f>IF(Constat[[#This Row],[ECART DPREV-DDEP]]&gt;200,"ERREUR PREV","")</f>
        <v/>
      </c>
    </row>
    <row r="274" spans="1:10">
      <c r="A274" s="1" t="s">
        <v>110</v>
      </c>
      <c r="B274" s="2">
        <v>43370</v>
      </c>
      <c r="C274" s="6">
        <f t="shared" si="12"/>
        <v>0</v>
      </c>
      <c r="D274" s="2">
        <v>43370</v>
      </c>
      <c r="E274" s="1">
        <f t="shared" si="13"/>
        <v>0</v>
      </c>
      <c r="F274" s="2">
        <v>43370</v>
      </c>
      <c r="G274" s="1">
        <f t="shared" si="14"/>
        <v>0</v>
      </c>
      <c r="H274" s="2">
        <v>43370</v>
      </c>
      <c r="I274" s="1" t="s">
        <v>114</v>
      </c>
      <c r="J274" s="3" t="str">
        <f>IF(Constat[[#This Row],[ECART DPREV-DDEP]]&gt;200,"ERREUR PREV","")</f>
        <v/>
      </c>
    </row>
    <row r="275" spans="1:10">
      <c r="A275" s="1" t="s">
        <v>110</v>
      </c>
      <c r="B275" s="2">
        <v>43389</v>
      </c>
      <c r="C275" s="6">
        <f t="shared" si="12"/>
        <v>0</v>
      </c>
      <c r="D275" s="2">
        <v>43389</v>
      </c>
      <c r="E275" s="1">
        <f t="shared" si="13"/>
        <v>0</v>
      </c>
      <c r="F275" s="2">
        <v>43389</v>
      </c>
      <c r="G275" s="1">
        <f t="shared" si="14"/>
        <v>0</v>
      </c>
      <c r="H275" s="2">
        <v>43389</v>
      </c>
      <c r="I275" s="1" t="s">
        <v>158</v>
      </c>
      <c r="J275" s="3" t="str">
        <f>IF(Constat[[#This Row],[ECART DPREV-DDEP]]&gt;200,"ERREUR PREV","")</f>
        <v/>
      </c>
    </row>
    <row r="276" spans="1:10">
      <c r="A276" s="1" t="s">
        <v>110</v>
      </c>
      <c r="B276" s="2">
        <v>43389</v>
      </c>
      <c r="C276" s="6">
        <f t="shared" si="12"/>
        <v>0</v>
      </c>
      <c r="D276" s="2">
        <v>43389</v>
      </c>
      <c r="E276" s="1">
        <f t="shared" si="13"/>
        <v>0</v>
      </c>
      <c r="F276" s="2">
        <v>43389</v>
      </c>
      <c r="G276" s="1">
        <f t="shared" si="14"/>
        <v>0</v>
      </c>
      <c r="H276" s="2">
        <v>43389</v>
      </c>
      <c r="I276" s="1" t="s">
        <v>159</v>
      </c>
      <c r="J276" s="3" t="str">
        <f>IF(Constat[[#This Row],[ECART DPREV-DDEP]]&gt;200,"ERREUR PREV","")</f>
        <v/>
      </c>
    </row>
    <row r="277" spans="1:10">
      <c r="A277" s="1" t="s">
        <v>110</v>
      </c>
      <c r="B277" s="2">
        <v>43430</v>
      </c>
      <c r="C277" s="6">
        <f t="shared" si="12"/>
        <v>0</v>
      </c>
      <c r="D277" s="2">
        <v>43430</v>
      </c>
      <c r="E277" s="1">
        <f t="shared" si="13"/>
        <v>0</v>
      </c>
      <c r="F277" s="2">
        <v>43430</v>
      </c>
      <c r="G277" s="1">
        <f t="shared" si="14"/>
        <v>0</v>
      </c>
      <c r="H277" s="2">
        <v>43430</v>
      </c>
      <c r="I277" s="1" t="s">
        <v>292</v>
      </c>
      <c r="J277" s="3" t="str">
        <f>IF(Constat[[#This Row],[ECART DPREV-DDEP]]&gt;200,"ERREUR PREV","")</f>
        <v/>
      </c>
    </row>
    <row r="278" spans="1:10">
      <c r="A278" s="1" t="s">
        <v>110</v>
      </c>
      <c r="B278" s="2">
        <v>43430</v>
      </c>
      <c r="C278" s="6">
        <f t="shared" si="12"/>
        <v>0</v>
      </c>
      <c r="D278" s="2">
        <v>43430</v>
      </c>
      <c r="E278" s="1">
        <f t="shared" si="13"/>
        <v>0</v>
      </c>
      <c r="F278" s="2">
        <v>43430</v>
      </c>
      <c r="G278" s="1">
        <f t="shared" si="14"/>
        <v>0</v>
      </c>
      <c r="H278" s="2">
        <v>43430</v>
      </c>
      <c r="I278" s="1" t="s">
        <v>293</v>
      </c>
      <c r="J278" s="3" t="str">
        <f>IF(Constat[[#This Row],[ECART DPREV-DDEP]]&gt;200,"ERREUR PREV","")</f>
        <v/>
      </c>
    </row>
    <row r="279" spans="1:10">
      <c r="A279" s="1" t="s">
        <v>110</v>
      </c>
      <c r="B279" s="2">
        <v>43430</v>
      </c>
      <c r="C279" s="6">
        <f t="shared" si="12"/>
        <v>0</v>
      </c>
      <c r="D279" s="2">
        <v>43430</v>
      </c>
      <c r="E279" s="1">
        <f t="shared" si="13"/>
        <v>0</v>
      </c>
      <c r="F279" s="2">
        <v>43430</v>
      </c>
      <c r="G279" s="1">
        <f t="shared" si="14"/>
        <v>0</v>
      </c>
      <c r="H279" s="2">
        <v>43430</v>
      </c>
      <c r="I279" s="1" t="s">
        <v>294</v>
      </c>
      <c r="J279" s="3" t="str">
        <f>IF(Constat[[#This Row],[ECART DPREV-DDEP]]&gt;200,"ERREUR PREV","")</f>
        <v/>
      </c>
    </row>
    <row r="280" spans="1:10">
      <c r="A280" s="1" t="s">
        <v>110</v>
      </c>
      <c r="B280" s="2">
        <v>43502</v>
      </c>
      <c r="C280" s="6">
        <f t="shared" si="12"/>
        <v>0</v>
      </c>
      <c r="E280" s="1">
        <f t="shared" si="13"/>
        <v>0</v>
      </c>
      <c r="G280" s="1">
        <f t="shared" si="14"/>
        <v>0</v>
      </c>
      <c r="H280" s="2">
        <v>43502</v>
      </c>
      <c r="I280" s="1" t="s">
        <v>483</v>
      </c>
      <c r="J280" s="3" t="str">
        <f>IF(Constat[[#This Row],[ECART DPREV-DDEP]]&gt;200,"ERREUR PREV","")</f>
        <v/>
      </c>
    </row>
    <row r="281" spans="1:10">
      <c r="A281" s="1" t="s">
        <v>110</v>
      </c>
      <c r="B281" s="2">
        <v>43502</v>
      </c>
      <c r="C281" s="6">
        <f t="shared" si="12"/>
        <v>0</v>
      </c>
      <c r="E281" s="1">
        <f t="shared" si="13"/>
        <v>0</v>
      </c>
      <c r="G281" s="1">
        <f t="shared" si="14"/>
        <v>0</v>
      </c>
      <c r="H281" s="2">
        <v>43502</v>
      </c>
      <c r="I281" s="1" t="s">
        <v>484</v>
      </c>
      <c r="J281" s="3" t="str">
        <f>IF(Constat[[#This Row],[ECART DPREV-DDEP]]&gt;200,"ERREUR PREV","")</f>
        <v/>
      </c>
    </row>
    <row r="282" spans="1:10">
      <c r="A282" s="1" t="s">
        <v>110</v>
      </c>
      <c r="B282" s="2">
        <v>43502</v>
      </c>
      <c r="C282" s="6">
        <f t="shared" si="12"/>
        <v>0</v>
      </c>
      <c r="E282" s="1">
        <f t="shared" si="13"/>
        <v>0</v>
      </c>
      <c r="G282" s="1">
        <f t="shared" si="14"/>
        <v>0</v>
      </c>
      <c r="H282" s="2">
        <v>43502</v>
      </c>
      <c r="I282" s="1" t="s">
        <v>485</v>
      </c>
      <c r="J282" s="3" t="str">
        <f>IF(Constat[[#This Row],[ECART DPREV-DDEP]]&gt;200,"ERREUR PREV","")</f>
        <v/>
      </c>
    </row>
    <row r="283" spans="1:10">
      <c r="A283" s="1" t="s">
        <v>110</v>
      </c>
      <c r="B283" s="2">
        <v>43502</v>
      </c>
      <c r="C283" s="6">
        <f t="shared" si="12"/>
        <v>0</v>
      </c>
      <c r="E283" s="1">
        <f t="shared" si="13"/>
        <v>0</v>
      </c>
      <c r="G283" s="1">
        <f t="shared" si="14"/>
        <v>0</v>
      </c>
      <c r="H283" s="2">
        <v>43502</v>
      </c>
      <c r="I283" s="1" t="s">
        <v>486</v>
      </c>
      <c r="J283" s="3" t="str">
        <f>IF(Constat[[#This Row],[ECART DPREV-DDEP]]&gt;200,"ERREUR PREV","")</f>
        <v/>
      </c>
    </row>
    <row r="284" spans="1:10">
      <c r="A284" s="1" t="s">
        <v>110</v>
      </c>
      <c r="B284" s="2">
        <v>43502</v>
      </c>
      <c r="C284" s="6">
        <f t="shared" si="12"/>
        <v>0</v>
      </c>
      <c r="E284" s="1">
        <f t="shared" si="13"/>
        <v>0</v>
      </c>
      <c r="G284" s="1">
        <f t="shared" si="14"/>
        <v>0</v>
      </c>
      <c r="H284" s="2">
        <v>43502</v>
      </c>
      <c r="I284" s="1" t="s">
        <v>487</v>
      </c>
      <c r="J284" s="3" t="str">
        <f>IF(Constat[[#This Row],[ECART DPREV-DDEP]]&gt;200,"ERREUR PREV","")</f>
        <v/>
      </c>
    </row>
    <row r="285" spans="1:10">
      <c r="A285" s="1" t="s">
        <v>110</v>
      </c>
      <c r="B285" s="2">
        <v>43502</v>
      </c>
      <c r="C285" s="6">
        <f t="shared" si="12"/>
        <v>0</v>
      </c>
      <c r="E285" s="1">
        <f t="shared" si="13"/>
        <v>0</v>
      </c>
      <c r="G285" s="1">
        <f t="shared" si="14"/>
        <v>0</v>
      </c>
      <c r="H285" s="2">
        <v>43502</v>
      </c>
      <c r="I285" s="1" t="s">
        <v>488</v>
      </c>
      <c r="J285" s="3" t="str">
        <f>IF(Constat[[#This Row],[ECART DPREV-DDEP]]&gt;200,"ERREUR PREV","")</f>
        <v/>
      </c>
    </row>
    <row r="286" spans="1:10">
      <c r="A286" s="1" t="s">
        <v>110</v>
      </c>
      <c r="B286" s="2">
        <v>43502</v>
      </c>
      <c r="C286" s="6">
        <f t="shared" si="12"/>
        <v>0</v>
      </c>
      <c r="E286" s="1">
        <f t="shared" si="13"/>
        <v>0</v>
      </c>
      <c r="G286" s="1">
        <f t="shared" si="14"/>
        <v>0</v>
      </c>
      <c r="H286" s="2">
        <v>43502</v>
      </c>
      <c r="I286" s="1" t="s">
        <v>489</v>
      </c>
      <c r="J286" s="3" t="str">
        <f>IF(Constat[[#This Row],[ECART DPREV-DDEP]]&gt;200,"ERREUR PREV","")</f>
        <v/>
      </c>
    </row>
    <row r="287" spans="1:10">
      <c r="A287" s="1" t="s">
        <v>110</v>
      </c>
      <c r="B287" s="2">
        <v>43502</v>
      </c>
      <c r="C287" s="6">
        <f t="shared" si="12"/>
        <v>0</v>
      </c>
      <c r="E287" s="1">
        <f t="shared" si="13"/>
        <v>0</v>
      </c>
      <c r="G287" s="1">
        <f t="shared" si="14"/>
        <v>0</v>
      </c>
      <c r="H287" s="2">
        <v>43502</v>
      </c>
      <c r="I287" s="1" t="s">
        <v>490</v>
      </c>
      <c r="J287" s="3" t="str">
        <f>IF(Constat[[#This Row],[ECART DPREV-DDEP]]&gt;200,"ERREUR PREV","")</f>
        <v/>
      </c>
    </row>
    <row r="288" spans="1:10">
      <c r="A288" s="1" t="s">
        <v>110</v>
      </c>
      <c r="B288" s="2">
        <v>43502</v>
      </c>
      <c r="C288" s="6">
        <f t="shared" si="12"/>
        <v>0</v>
      </c>
      <c r="E288" s="1">
        <f t="shared" si="13"/>
        <v>0</v>
      </c>
      <c r="G288" s="1">
        <f t="shared" si="14"/>
        <v>0</v>
      </c>
      <c r="H288" s="2">
        <v>43502</v>
      </c>
      <c r="I288" s="1" t="s">
        <v>491</v>
      </c>
      <c r="J288" s="3" t="str">
        <f>IF(Constat[[#This Row],[ECART DPREV-DDEP]]&gt;200,"ERREUR PREV","")</f>
        <v/>
      </c>
    </row>
    <row r="289" spans="1:10">
      <c r="A289" s="1" t="s">
        <v>110</v>
      </c>
      <c r="B289" s="2">
        <v>43502</v>
      </c>
      <c r="C289" s="6">
        <f t="shared" si="12"/>
        <v>0</v>
      </c>
      <c r="E289" s="1">
        <f t="shared" si="13"/>
        <v>0</v>
      </c>
      <c r="G289" s="1">
        <f t="shared" si="14"/>
        <v>0</v>
      </c>
      <c r="H289" s="2">
        <v>43502</v>
      </c>
      <c r="I289" s="1" t="s">
        <v>492</v>
      </c>
      <c r="J289" s="3" t="str">
        <f>IF(Constat[[#This Row],[ECART DPREV-DDEP]]&gt;200,"ERREUR PREV","")</f>
        <v/>
      </c>
    </row>
    <row r="290" spans="1:10">
      <c r="A290" s="1" t="s">
        <v>110</v>
      </c>
      <c r="B290" s="2">
        <v>43502</v>
      </c>
      <c r="C290" s="6">
        <f t="shared" si="12"/>
        <v>0</v>
      </c>
      <c r="E290" s="1">
        <f t="shared" si="13"/>
        <v>0</v>
      </c>
      <c r="G290" s="1">
        <f t="shared" si="14"/>
        <v>0</v>
      </c>
      <c r="H290" s="2">
        <v>43508</v>
      </c>
      <c r="I290" s="1" t="s">
        <v>493</v>
      </c>
      <c r="J290" s="3" t="str">
        <f>IF(Constat[[#This Row],[ECART DPREV-DDEP]]&gt;200,"ERREUR PREV","")</f>
        <v/>
      </c>
    </row>
    <row r="291" spans="1:10">
      <c r="A291" s="1" t="s">
        <v>110</v>
      </c>
      <c r="B291" s="2">
        <v>43502</v>
      </c>
      <c r="C291" s="6">
        <f t="shared" si="12"/>
        <v>0</v>
      </c>
      <c r="E291" s="1">
        <f t="shared" si="13"/>
        <v>0</v>
      </c>
      <c r="G291" s="1">
        <f t="shared" si="14"/>
        <v>0</v>
      </c>
      <c r="H291" s="2">
        <v>43502</v>
      </c>
      <c r="I291" s="1" t="s">
        <v>494</v>
      </c>
      <c r="J291" s="3" t="str">
        <f>IF(Constat[[#This Row],[ECART DPREV-DDEP]]&gt;200,"ERREUR PREV","")</f>
        <v/>
      </c>
    </row>
    <row r="292" spans="1:10">
      <c r="A292" s="1" t="s">
        <v>110</v>
      </c>
      <c r="B292" s="2">
        <v>43475</v>
      </c>
      <c r="C292" s="6">
        <f t="shared" si="12"/>
        <v>1</v>
      </c>
      <c r="D292" s="2">
        <v>43476</v>
      </c>
      <c r="E292" s="1">
        <f t="shared" si="13"/>
        <v>0</v>
      </c>
      <c r="F292" s="2">
        <v>43476</v>
      </c>
      <c r="G292" s="1">
        <f t="shared" si="14"/>
        <v>0</v>
      </c>
      <c r="H292" s="2">
        <v>43476</v>
      </c>
      <c r="I292" s="1" t="s">
        <v>432</v>
      </c>
      <c r="J292" s="3" t="str">
        <f>IF(Constat[[#This Row],[ECART DPREV-DDEP]]&gt;200,"ERREUR PREV","")</f>
        <v/>
      </c>
    </row>
    <row r="293" spans="1:10">
      <c r="A293" s="1" t="s">
        <v>146</v>
      </c>
      <c r="B293" s="2">
        <v>43369</v>
      </c>
      <c r="C293" s="6">
        <f t="shared" si="12"/>
        <v>0</v>
      </c>
      <c r="E293" s="1">
        <f t="shared" si="13"/>
        <v>0</v>
      </c>
      <c r="F293" s="2">
        <v>43383</v>
      </c>
      <c r="G293" s="1">
        <f t="shared" si="14"/>
        <v>0</v>
      </c>
      <c r="H293" s="2">
        <v>43383</v>
      </c>
      <c r="I293" s="1" t="s">
        <v>147</v>
      </c>
      <c r="J293" s="3" t="str">
        <f>IF(Constat[[#This Row],[ECART DPREV-DDEP]]&gt;200,"ERREUR PREV","")</f>
        <v/>
      </c>
    </row>
    <row r="294" spans="1:10">
      <c r="A294" s="1" t="s">
        <v>146</v>
      </c>
      <c r="B294" s="2">
        <v>43441</v>
      </c>
      <c r="C294" s="6">
        <f t="shared" si="12"/>
        <v>0</v>
      </c>
      <c r="E294" s="1">
        <f t="shared" si="13"/>
        <v>0</v>
      </c>
      <c r="F294" s="2">
        <v>43444</v>
      </c>
      <c r="G294" s="1">
        <f t="shared" si="14"/>
        <v>0</v>
      </c>
      <c r="H294" s="2">
        <v>43444</v>
      </c>
      <c r="I294" s="1" t="s">
        <v>347</v>
      </c>
      <c r="J294" s="3" t="str">
        <f>IF(Constat[[#This Row],[ECART DPREV-DDEP]]&gt;200,"ERREUR PREV","")</f>
        <v/>
      </c>
    </row>
    <row r="295" spans="1:10">
      <c r="A295" s="1" t="s">
        <v>146</v>
      </c>
      <c r="B295" s="2">
        <v>43500</v>
      </c>
      <c r="C295" s="6">
        <f t="shared" si="12"/>
        <v>0</v>
      </c>
      <c r="E295" s="1">
        <f t="shared" si="13"/>
        <v>0</v>
      </c>
      <c r="G295" s="1">
        <f t="shared" si="14"/>
        <v>0</v>
      </c>
      <c r="H295" s="2">
        <v>43500</v>
      </c>
      <c r="I295" s="1" t="s">
        <v>527</v>
      </c>
      <c r="J295" s="3" t="str">
        <f>IF(Constat[[#This Row],[ECART DPREV-DDEP]]&gt;200,"ERREUR PREV","")</f>
        <v/>
      </c>
    </row>
    <row r="296" spans="1:10">
      <c r="A296" s="1" t="s">
        <v>125</v>
      </c>
      <c r="B296" s="2">
        <v>43399</v>
      </c>
      <c r="C296" s="6">
        <f t="shared" si="12"/>
        <v>0</v>
      </c>
      <c r="D296" s="2">
        <v>43399</v>
      </c>
      <c r="E296" s="1">
        <f t="shared" si="13"/>
        <v>0</v>
      </c>
      <c r="F296" s="2">
        <v>43399</v>
      </c>
      <c r="G296" s="1">
        <f t="shared" si="14"/>
        <v>0</v>
      </c>
      <c r="H296" s="2">
        <v>43399</v>
      </c>
      <c r="I296" s="1" t="s">
        <v>192</v>
      </c>
      <c r="J296" s="3" t="str">
        <f>IF(Constat[[#This Row],[ECART DPREV-DDEP]]&gt;200,"ERREUR PREV","")</f>
        <v/>
      </c>
    </row>
    <row r="297" spans="1:10">
      <c r="A297" s="1" t="s">
        <v>125</v>
      </c>
      <c r="B297" s="2">
        <v>43399</v>
      </c>
      <c r="C297" s="6">
        <f t="shared" si="12"/>
        <v>0</v>
      </c>
      <c r="D297" s="2">
        <v>43399</v>
      </c>
      <c r="E297" s="1">
        <f t="shared" si="13"/>
        <v>0</v>
      </c>
      <c r="F297" s="2">
        <v>43399</v>
      </c>
      <c r="G297" s="1">
        <f t="shared" si="14"/>
        <v>0</v>
      </c>
      <c r="H297" s="2">
        <v>43399</v>
      </c>
      <c r="I297" s="1" t="s">
        <v>193</v>
      </c>
      <c r="J297" s="3" t="str">
        <f>IF(Constat[[#This Row],[ECART DPREV-DDEP]]&gt;200,"ERREUR PREV","")</f>
        <v/>
      </c>
    </row>
    <row r="298" spans="1:10">
      <c r="A298" s="1" t="s">
        <v>125</v>
      </c>
      <c r="B298" s="2">
        <v>43432</v>
      </c>
      <c r="C298" s="6">
        <f t="shared" si="12"/>
        <v>6</v>
      </c>
      <c r="D298" s="2">
        <v>43438</v>
      </c>
      <c r="E298" s="1">
        <f t="shared" si="13"/>
        <v>0</v>
      </c>
      <c r="F298" s="2">
        <v>43438</v>
      </c>
      <c r="G298" s="1">
        <f t="shared" si="14"/>
        <v>0</v>
      </c>
      <c r="H298" s="2">
        <v>43438</v>
      </c>
      <c r="I298" s="1" t="s">
        <v>327</v>
      </c>
      <c r="J298" s="3" t="str">
        <f>IF(Constat[[#This Row],[ECART DPREV-DDEP]]&gt;200,"ERREUR PREV","")</f>
        <v/>
      </c>
    </row>
    <row r="299" spans="1:10">
      <c r="A299" s="1" t="s">
        <v>125</v>
      </c>
      <c r="B299" s="2">
        <v>43433</v>
      </c>
      <c r="C299" s="6">
        <f t="shared" si="12"/>
        <v>5</v>
      </c>
      <c r="D299" s="2">
        <v>43438</v>
      </c>
      <c r="E299" s="1">
        <f t="shared" si="13"/>
        <v>0</v>
      </c>
      <c r="F299" s="2">
        <v>43438</v>
      </c>
      <c r="G299" s="1">
        <f t="shared" si="14"/>
        <v>0</v>
      </c>
      <c r="H299" s="2">
        <v>43438</v>
      </c>
      <c r="I299" s="1" t="s">
        <v>328</v>
      </c>
      <c r="J299" s="3" t="str">
        <f>IF(Constat[[#This Row],[ECART DPREV-DDEP]]&gt;200,"ERREUR PREV","")</f>
        <v/>
      </c>
    </row>
    <row r="300" spans="1:10">
      <c r="A300" s="1" t="s">
        <v>125</v>
      </c>
      <c r="B300" s="2">
        <v>43446</v>
      </c>
      <c r="C300" s="6">
        <f t="shared" si="12"/>
        <v>1</v>
      </c>
      <c r="D300" s="2">
        <v>43447</v>
      </c>
      <c r="E300" s="1">
        <f t="shared" si="13"/>
        <v>0</v>
      </c>
      <c r="F300" s="2">
        <v>43447</v>
      </c>
      <c r="G300" s="1">
        <f t="shared" si="14"/>
        <v>0</v>
      </c>
      <c r="H300" s="2">
        <v>43447</v>
      </c>
      <c r="I300" s="1" t="s">
        <v>361</v>
      </c>
      <c r="J300" s="3" t="str">
        <f>IF(Constat[[#This Row],[ECART DPREV-DDEP]]&gt;200,"ERREUR PREV","")</f>
        <v/>
      </c>
    </row>
    <row r="301" spans="1:10">
      <c r="A301" s="1" t="s">
        <v>125</v>
      </c>
      <c r="B301" s="2">
        <v>43447</v>
      </c>
      <c r="C301" s="6">
        <f t="shared" si="12"/>
        <v>0</v>
      </c>
      <c r="D301" s="2">
        <v>43447</v>
      </c>
      <c r="E301" s="1">
        <f t="shared" si="13"/>
        <v>0</v>
      </c>
      <c r="F301" s="2">
        <v>43447</v>
      </c>
      <c r="G301" s="1">
        <f t="shared" si="14"/>
        <v>0</v>
      </c>
      <c r="H301" s="2">
        <v>43447</v>
      </c>
      <c r="I301" s="1" t="s">
        <v>362</v>
      </c>
      <c r="J301" s="3" t="str">
        <f>IF(Constat[[#This Row],[ECART DPREV-DDEP]]&gt;200,"ERREUR PREV","")</f>
        <v/>
      </c>
    </row>
    <row r="302" spans="1:10">
      <c r="A302" s="1" t="s">
        <v>125</v>
      </c>
      <c r="B302" s="2">
        <v>43496</v>
      </c>
      <c r="C302" s="6">
        <f t="shared" si="12"/>
        <v>0</v>
      </c>
      <c r="E302" s="1">
        <f t="shared" si="13"/>
        <v>0</v>
      </c>
      <c r="G302" s="1">
        <f t="shared" si="14"/>
        <v>0</v>
      </c>
      <c r="H302" s="2">
        <v>43496</v>
      </c>
      <c r="I302" s="1" t="s">
        <v>502</v>
      </c>
      <c r="J302" s="3" t="str">
        <f>IF(Constat[[#This Row],[ECART DPREV-DDEP]]&gt;200,"ERREUR PREV","")</f>
        <v/>
      </c>
    </row>
    <row r="303" spans="1:10">
      <c r="A303" s="1" t="s">
        <v>125</v>
      </c>
      <c r="B303" s="2">
        <v>43496</v>
      </c>
      <c r="C303" s="6">
        <f t="shared" si="12"/>
        <v>0</v>
      </c>
      <c r="E303" s="1">
        <f t="shared" si="13"/>
        <v>0</v>
      </c>
      <c r="G303" s="1">
        <f t="shared" si="14"/>
        <v>0</v>
      </c>
      <c r="H303" s="2">
        <v>43496</v>
      </c>
      <c r="I303" s="1" t="s">
        <v>503</v>
      </c>
      <c r="J303" s="3" t="str">
        <f>IF(Constat[[#This Row],[ECART DPREV-DDEP]]&gt;200,"ERREUR PREV","")</f>
        <v/>
      </c>
    </row>
    <row r="304" spans="1:10">
      <c r="A304" s="1" t="s">
        <v>125</v>
      </c>
      <c r="B304" s="2">
        <v>43496</v>
      </c>
      <c r="C304" s="6">
        <f t="shared" si="12"/>
        <v>0</v>
      </c>
      <c r="E304" s="1">
        <f t="shared" si="13"/>
        <v>0</v>
      </c>
      <c r="G304" s="1">
        <f t="shared" si="14"/>
        <v>0</v>
      </c>
      <c r="H304" s="2">
        <v>43496</v>
      </c>
      <c r="I304" s="1" t="s">
        <v>504</v>
      </c>
      <c r="J304" s="3" t="str">
        <f>IF(Constat[[#This Row],[ECART DPREV-DDEP]]&gt;200,"ERREUR PREV","")</f>
        <v/>
      </c>
    </row>
    <row r="305" spans="1:10">
      <c r="A305" s="1" t="s">
        <v>125</v>
      </c>
      <c r="C305" s="6">
        <f t="shared" si="12"/>
        <v>0</v>
      </c>
      <c r="E305" s="1">
        <f t="shared" si="13"/>
        <v>0</v>
      </c>
      <c r="G305" s="1">
        <f t="shared" si="14"/>
        <v>0</v>
      </c>
      <c r="H305" s="2">
        <v>43516</v>
      </c>
      <c r="I305" s="1" t="s">
        <v>578</v>
      </c>
      <c r="J305" s="3" t="str">
        <f>IF(Constat[[#This Row],[ECART DPREV-DDEP]]&gt;200,"ERREUR PREV","")</f>
        <v/>
      </c>
    </row>
    <row r="306" spans="1:10">
      <c r="A306" s="1" t="s">
        <v>125</v>
      </c>
      <c r="C306" s="6">
        <f t="shared" si="12"/>
        <v>0</v>
      </c>
      <c r="E306" s="1">
        <f t="shared" si="13"/>
        <v>0</v>
      </c>
      <c r="G306" s="1">
        <f t="shared" si="14"/>
        <v>0</v>
      </c>
      <c r="H306" s="2">
        <v>43516</v>
      </c>
      <c r="I306" s="1" t="s">
        <v>579</v>
      </c>
      <c r="J306" s="3" t="str">
        <f>IF(Constat[[#This Row],[ECART DPREV-DDEP]]&gt;200,"ERREUR PREV","")</f>
        <v/>
      </c>
    </row>
    <row r="307" spans="1:10">
      <c r="A307" s="1" t="s">
        <v>125</v>
      </c>
      <c r="C307" s="6">
        <f t="shared" si="12"/>
        <v>0</v>
      </c>
      <c r="E307" s="1">
        <f t="shared" si="13"/>
        <v>0</v>
      </c>
      <c r="G307" s="1">
        <f t="shared" si="14"/>
        <v>0</v>
      </c>
      <c r="H307" s="2">
        <v>43516</v>
      </c>
      <c r="I307" s="1" t="s">
        <v>580</v>
      </c>
      <c r="J307" s="3" t="str">
        <f>IF(Constat[[#This Row],[ECART DPREV-DDEP]]&gt;200,"ERREUR PREV","")</f>
        <v/>
      </c>
    </row>
    <row r="308" spans="1:10">
      <c r="A308" s="1" t="s">
        <v>125</v>
      </c>
      <c r="C308" s="6">
        <f t="shared" si="12"/>
        <v>0</v>
      </c>
      <c r="E308" s="1">
        <f t="shared" si="13"/>
        <v>0</v>
      </c>
      <c r="G308" s="1">
        <f t="shared" si="14"/>
        <v>0</v>
      </c>
      <c r="H308" s="2">
        <v>43516</v>
      </c>
      <c r="I308" s="1" t="s">
        <v>581</v>
      </c>
      <c r="J308" s="3" t="str">
        <f>IF(Constat[[#This Row],[ECART DPREV-DDEP]]&gt;200,"ERREUR PREV","")</f>
        <v/>
      </c>
    </row>
    <row r="309" spans="1:10">
      <c r="A309" s="1" t="s">
        <v>125</v>
      </c>
      <c r="C309" s="6">
        <f t="shared" si="12"/>
        <v>0</v>
      </c>
      <c r="E309" s="1">
        <f t="shared" si="13"/>
        <v>0</v>
      </c>
      <c r="G309" s="1">
        <f t="shared" si="14"/>
        <v>0</v>
      </c>
      <c r="H309" s="2">
        <v>43516</v>
      </c>
      <c r="I309" s="1" t="s">
        <v>582</v>
      </c>
      <c r="J309" s="3" t="str">
        <f>IF(Constat[[#This Row],[ECART DPREV-DDEP]]&gt;200,"ERREUR PREV","")</f>
        <v/>
      </c>
    </row>
    <row r="310" spans="1:10">
      <c r="A310" s="1" t="s">
        <v>125</v>
      </c>
      <c r="C310" s="6">
        <f t="shared" si="12"/>
        <v>0</v>
      </c>
      <c r="E310" s="1">
        <f t="shared" si="13"/>
        <v>0</v>
      </c>
      <c r="G310" s="1">
        <f t="shared" si="14"/>
        <v>0</v>
      </c>
      <c r="H310" s="2">
        <v>43516</v>
      </c>
      <c r="I310" s="1" t="s">
        <v>583</v>
      </c>
      <c r="J310" s="3" t="str">
        <f>IF(Constat[[#This Row],[ECART DPREV-DDEP]]&gt;200,"ERREUR PREV","")</f>
        <v/>
      </c>
    </row>
    <row r="311" spans="1:10">
      <c r="A311" s="1" t="s">
        <v>122</v>
      </c>
      <c r="B311" s="2">
        <v>43371</v>
      </c>
      <c r="C311" s="6">
        <f t="shared" si="12"/>
        <v>0</v>
      </c>
      <c r="D311" s="2">
        <v>43371</v>
      </c>
      <c r="E311" s="1">
        <f t="shared" si="13"/>
        <v>0</v>
      </c>
      <c r="F311" s="2">
        <v>43371</v>
      </c>
      <c r="G311" s="1">
        <f t="shared" si="14"/>
        <v>0</v>
      </c>
      <c r="H311" s="2">
        <v>43371</v>
      </c>
      <c r="I311" s="1" t="s">
        <v>123</v>
      </c>
      <c r="J311" s="3" t="str">
        <f>IF(Constat[[#This Row],[ECART DPREV-DDEP]]&gt;200,"ERREUR PREV","")</f>
        <v/>
      </c>
    </row>
    <row r="312" spans="1:10">
      <c r="A312" s="1" t="s">
        <v>122</v>
      </c>
      <c r="B312" s="2">
        <v>43371</v>
      </c>
      <c r="C312" s="6">
        <f t="shared" si="12"/>
        <v>0</v>
      </c>
      <c r="D312" s="2">
        <v>43371</v>
      </c>
      <c r="E312" s="1">
        <f t="shared" si="13"/>
        <v>0</v>
      </c>
      <c r="F312" s="2">
        <v>43371</v>
      </c>
      <c r="G312" s="1">
        <f t="shared" si="14"/>
        <v>0</v>
      </c>
      <c r="H312" s="2">
        <v>43371</v>
      </c>
      <c r="I312" s="1" t="s">
        <v>124</v>
      </c>
      <c r="J312" s="3" t="str">
        <f>IF(Constat[[#This Row],[ECART DPREV-DDEP]]&gt;200,"ERREUR PREV","")</f>
        <v/>
      </c>
    </row>
    <row r="313" spans="1:10">
      <c r="A313" s="1" t="s">
        <v>122</v>
      </c>
      <c r="C313" s="6">
        <f t="shared" si="12"/>
        <v>0</v>
      </c>
      <c r="E313" s="1">
        <f t="shared" si="13"/>
        <v>0</v>
      </c>
      <c r="F313" s="2">
        <v>43371</v>
      </c>
      <c r="G313" s="1">
        <f t="shared" si="14"/>
        <v>0</v>
      </c>
      <c r="H313" s="2">
        <v>43371</v>
      </c>
      <c r="I313" s="1" t="s">
        <v>132</v>
      </c>
      <c r="J313" s="3" t="str">
        <f>IF(Constat[[#This Row],[ECART DPREV-DDEP]]&gt;200,"ERREUR PREV","")</f>
        <v/>
      </c>
    </row>
    <row r="314" spans="1:10">
      <c r="A314" s="1" t="s">
        <v>122</v>
      </c>
      <c r="B314" s="2">
        <v>43451</v>
      </c>
      <c r="C314" s="6">
        <f t="shared" si="12"/>
        <v>2</v>
      </c>
      <c r="D314" s="2">
        <v>43453</v>
      </c>
      <c r="E314" s="1">
        <f t="shared" si="13"/>
        <v>0</v>
      </c>
      <c r="F314" s="2">
        <v>43453</v>
      </c>
      <c r="G314" s="1">
        <f t="shared" si="14"/>
        <v>0</v>
      </c>
      <c r="H314" s="2">
        <v>43453</v>
      </c>
      <c r="I314" s="1" t="s">
        <v>385</v>
      </c>
      <c r="J314" s="3" t="str">
        <f>IF(Constat[[#This Row],[ECART DPREV-DDEP]]&gt;200,"ERREUR PREV","")</f>
        <v/>
      </c>
    </row>
    <row r="315" spans="1:10">
      <c r="A315" s="1" t="s">
        <v>122</v>
      </c>
      <c r="B315" s="2">
        <v>43451</v>
      </c>
      <c r="C315" s="6">
        <f t="shared" si="12"/>
        <v>2</v>
      </c>
      <c r="D315" s="2">
        <v>43453</v>
      </c>
      <c r="E315" s="1">
        <f t="shared" si="13"/>
        <v>0</v>
      </c>
      <c r="F315" s="2">
        <v>43453</v>
      </c>
      <c r="G315" s="1">
        <f t="shared" si="14"/>
        <v>0</v>
      </c>
      <c r="H315" s="2">
        <v>43453</v>
      </c>
      <c r="I315" s="1" t="s">
        <v>386</v>
      </c>
      <c r="J315" s="3" t="str">
        <f>IF(Constat[[#This Row],[ECART DPREV-DDEP]]&gt;200,"ERREUR PREV","")</f>
        <v/>
      </c>
    </row>
    <row r="316" spans="1:10">
      <c r="A316" s="1" t="s">
        <v>122</v>
      </c>
      <c r="B316" s="2">
        <v>43448</v>
      </c>
      <c r="C316" s="6">
        <f t="shared" si="12"/>
        <v>5</v>
      </c>
      <c r="D316" s="2">
        <v>43453</v>
      </c>
      <c r="E316" s="1">
        <f t="shared" si="13"/>
        <v>0</v>
      </c>
      <c r="F316" s="2">
        <v>43453</v>
      </c>
      <c r="G316" s="1">
        <f t="shared" si="14"/>
        <v>0</v>
      </c>
      <c r="H316" s="2">
        <v>43453</v>
      </c>
      <c r="I316" s="1" t="s">
        <v>387</v>
      </c>
      <c r="J316" s="3" t="str">
        <f>IF(Constat[[#This Row],[ECART DPREV-DDEP]]&gt;200,"ERREUR PREV","")</f>
        <v/>
      </c>
    </row>
    <row r="317" spans="1:10">
      <c r="A317" s="1" t="s">
        <v>122</v>
      </c>
      <c r="B317" s="2">
        <v>43504</v>
      </c>
      <c r="C317" s="6">
        <f t="shared" si="12"/>
        <v>0</v>
      </c>
      <c r="E317" s="1">
        <f t="shared" si="13"/>
        <v>0</v>
      </c>
      <c r="G317" s="1">
        <f t="shared" si="14"/>
        <v>0</v>
      </c>
      <c r="H317" s="2">
        <v>43504</v>
      </c>
      <c r="I317" s="1" t="s">
        <v>514</v>
      </c>
      <c r="J317" s="3" t="str">
        <f>IF(Constat[[#This Row],[ECART DPREV-DDEP]]&gt;200,"ERREUR PREV","")</f>
        <v/>
      </c>
    </row>
    <row r="318" spans="1:10">
      <c r="A318" s="1" t="s">
        <v>122</v>
      </c>
      <c r="B318" s="2">
        <v>43504</v>
      </c>
      <c r="C318" s="6">
        <f t="shared" si="12"/>
        <v>0</v>
      </c>
      <c r="E318" s="1">
        <f t="shared" si="13"/>
        <v>0</v>
      </c>
      <c r="G318" s="1">
        <f t="shared" si="14"/>
        <v>0</v>
      </c>
      <c r="H318" s="2">
        <v>43504</v>
      </c>
      <c r="I318" s="1" t="s">
        <v>515</v>
      </c>
      <c r="J318" s="3" t="str">
        <f>IF(Constat[[#This Row],[ECART DPREV-DDEP]]&gt;200,"ERREUR PREV","")</f>
        <v/>
      </c>
    </row>
    <row r="319" spans="1:10">
      <c r="A319" s="1" t="s">
        <v>122</v>
      </c>
      <c r="C319" s="6">
        <f t="shared" si="12"/>
        <v>0</v>
      </c>
      <c r="E319" s="1">
        <f t="shared" si="13"/>
        <v>0</v>
      </c>
      <c r="G319" s="1">
        <f t="shared" si="14"/>
        <v>0</v>
      </c>
      <c r="H319" s="2">
        <v>43501</v>
      </c>
      <c r="I319" s="1" t="s">
        <v>516</v>
      </c>
      <c r="J319" s="3" t="str">
        <f>IF(Constat[[#This Row],[ECART DPREV-DDEP]]&gt;200,"ERREUR PREV","")</f>
        <v/>
      </c>
    </row>
    <row r="320" spans="1:10">
      <c r="A320" s="1" t="s">
        <v>122</v>
      </c>
      <c r="B320" s="2">
        <v>43504</v>
      </c>
      <c r="C320" s="6">
        <f t="shared" si="12"/>
        <v>0</v>
      </c>
      <c r="E320" s="1">
        <f t="shared" si="13"/>
        <v>0</v>
      </c>
      <c r="G320" s="1">
        <f t="shared" si="14"/>
        <v>0</v>
      </c>
      <c r="H320" s="2">
        <v>43504</v>
      </c>
      <c r="I320" s="1" t="s">
        <v>517</v>
      </c>
      <c r="J320" s="3" t="str">
        <f>IF(Constat[[#This Row],[ECART DPREV-DDEP]]&gt;200,"ERREUR PREV","")</f>
        <v/>
      </c>
    </row>
    <row r="321" spans="1:10">
      <c r="A321" s="1" t="s">
        <v>122</v>
      </c>
      <c r="C321" s="6">
        <f t="shared" si="12"/>
        <v>0</v>
      </c>
      <c r="E321" s="1">
        <f t="shared" si="13"/>
        <v>0</v>
      </c>
      <c r="G321" s="1">
        <f t="shared" si="14"/>
        <v>0</v>
      </c>
      <c r="H321" s="2">
        <v>43535</v>
      </c>
      <c r="I321" s="1" t="s">
        <v>518</v>
      </c>
      <c r="J321" s="3" t="str">
        <f>IF(Constat[[#This Row],[ECART DPREV-DDEP]]&gt;200,"ERREUR PREV","")</f>
        <v/>
      </c>
    </row>
    <row r="322" spans="1:10">
      <c r="A322" s="1" t="s">
        <v>122</v>
      </c>
      <c r="B322" s="2">
        <v>43504</v>
      </c>
      <c r="C322" s="6">
        <f t="shared" ref="C322:C385" si="15">IF(B322="",0,AVEDEV(B322,D322)*2)</f>
        <v>0</v>
      </c>
      <c r="E322" s="1">
        <f t="shared" ref="E322:E385" si="16">IF(D322="",0,AVEDEV(D322,F322)*2)</f>
        <v>0</v>
      </c>
      <c r="G322" s="1">
        <f t="shared" ref="G322:G385" si="17">IF(F322="",0,AVEDEV(F322,H322)*2)</f>
        <v>0</v>
      </c>
      <c r="H322" s="2">
        <v>43504</v>
      </c>
      <c r="I322" s="1" t="s">
        <v>519</v>
      </c>
      <c r="J322" s="3" t="str">
        <f>IF(Constat[[#This Row],[ECART DPREV-DDEP]]&gt;200,"ERREUR PREV","")</f>
        <v/>
      </c>
    </row>
    <row r="323" spans="1:10">
      <c r="A323" s="1" t="s">
        <v>505</v>
      </c>
      <c r="B323" s="2">
        <v>43494</v>
      </c>
      <c r="C323" s="6">
        <f t="shared" si="15"/>
        <v>0</v>
      </c>
      <c r="E323" s="1">
        <f t="shared" si="16"/>
        <v>0</v>
      </c>
      <c r="G323" s="1">
        <f t="shared" si="17"/>
        <v>0</v>
      </c>
      <c r="H323" s="2">
        <v>43494</v>
      </c>
      <c r="I323" s="1" t="s">
        <v>506</v>
      </c>
      <c r="J323" s="3" t="str">
        <f>IF(Constat[[#This Row],[ECART DPREV-DDEP]]&gt;200,"ERREUR PREV","")</f>
        <v/>
      </c>
    </row>
    <row r="324" spans="1:10">
      <c r="A324" s="1" t="s">
        <v>82</v>
      </c>
      <c r="B324" s="2">
        <v>43367</v>
      </c>
      <c r="C324" s="6">
        <f t="shared" si="15"/>
        <v>0</v>
      </c>
      <c r="D324" s="2">
        <v>43367</v>
      </c>
      <c r="E324" s="1">
        <f t="shared" si="16"/>
        <v>0</v>
      </c>
      <c r="F324" s="2">
        <v>43367</v>
      </c>
      <c r="G324" s="1">
        <f t="shared" si="17"/>
        <v>0</v>
      </c>
      <c r="H324" s="2">
        <v>43367</v>
      </c>
      <c r="I324" s="1" t="s">
        <v>83</v>
      </c>
      <c r="J324" s="3" t="str">
        <f>IF(Constat[[#This Row],[ECART DPREV-DDEP]]&gt;200,"ERREUR PREV","")</f>
        <v/>
      </c>
    </row>
    <row r="325" spans="1:10">
      <c r="A325" s="1" t="s">
        <v>82</v>
      </c>
      <c r="B325" s="2">
        <v>43367</v>
      </c>
      <c r="C325" s="6">
        <f t="shared" si="15"/>
        <v>3</v>
      </c>
      <c r="D325" s="2">
        <v>43370</v>
      </c>
      <c r="E325" s="1">
        <f t="shared" si="16"/>
        <v>0</v>
      </c>
      <c r="F325" s="2">
        <v>43370</v>
      </c>
      <c r="G325" s="1">
        <f t="shared" si="17"/>
        <v>0</v>
      </c>
      <c r="H325" s="2">
        <v>43370</v>
      </c>
      <c r="I325" s="1" t="s">
        <v>106</v>
      </c>
      <c r="J325" s="3" t="str">
        <f>IF(Constat[[#This Row],[ECART DPREV-DDEP]]&gt;200,"ERREUR PREV","")</f>
        <v/>
      </c>
    </row>
    <row r="326" spans="1:10">
      <c r="A326" s="1" t="s">
        <v>82</v>
      </c>
      <c r="B326" s="2">
        <v>43367</v>
      </c>
      <c r="C326" s="6">
        <f t="shared" si="15"/>
        <v>14</v>
      </c>
      <c r="D326" s="2">
        <v>43381</v>
      </c>
      <c r="E326" s="1">
        <f t="shared" si="16"/>
        <v>0</v>
      </c>
      <c r="F326" s="2">
        <v>43381</v>
      </c>
      <c r="G326" s="1">
        <f t="shared" si="17"/>
        <v>0</v>
      </c>
      <c r="H326" s="2">
        <v>43381</v>
      </c>
      <c r="I326" s="1" t="s">
        <v>142</v>
      </c>
      <c r="J326" s="3" t="str">
        <f>IF(Constat[[#This Row],[ECART DPREV-DDEP]]&gt;200,"ERREUR PREV","")</f>
        <v/>
      </c>
    </row>
    <row r="327" spans="1:10">
      <c r="A327" s="1" t="s">
        <v>82</v>
      </c>
      <c r="C327" s="6">
        <f t="shared" si="15"/>
        <v>0</v>
      </c>
      <c r="D327" s="2">
        <v>43370</v>
      </c>
      <c r="E327" s="1">
        <f t="shared" si="16"/>
        <v>0</v>
      </c>
      <c r="F327" s="2">
        <v>43370</v>
      </c>
      <c r="G327" s="1">
        <f t="shared" si="17"/>
        <v>0</v>
      </c>
      <c r="H327" s="2">
        <v>43370</v>
      </c>
      <c r="I327" s="1" t="s">
        <v>107</v>
      </c>
      <c r="J327" s="3" t="str">
        <f>IF(Constat[[#This Row],[ECART DPREV-DDEP]]&gt;200,"ERREUR PREV","")</f>
        <v/>
      </c>
    </row>
    <row r="328" spans="1:10">
      <c r="A328" s="1" t="s">
        <v>82</v>
      </c>
      <c r="B328" s="2">
        <v>43413</v>
      </c>
      <c r="C328" s="6">
        <f t="shared" si="15"/>
        <v>3</v>
      </c>
      <c r="D328" s="2">
        <v>43416</v>
      </c>
      <c r="E328" s="1">
        <f t="shared" si="16"/>
        <v>0</v>
      </c>
      <c r="F328" s="2">
        <v>43416</v>
      </c>
      <c r="G328" s="1">
        <f t="shared" si="17"/>
        <v>0</v>
      </c>
      <c r="H328" s="2">
        <v>43416</v>
      </c>
      <c r="I328" s="1" t="s">
        <v>236</v>
      </c>
      <c r="J328" s="3" t="str">
        <f>IF(Constat[[#This Row],[ECART DPREV-DDEP]]&gt;200,"ERREUR PREV","")</f>
        <v/>
      </c>
    </row>
    <row r="329" spans="1:10">
      <c r="A329" s="1" t="s">
        <v>82</v>
      </c>
      <c r="B329" s="2">
        <v>43413</v>
      </c>
      <c r="C329" s="6">
        <f t="shared" si="15"/>
        <v>10</v>
      </c>
      <c r="D329" s="2">
        <v>43423</v>
      </c>
      <c r="E329" s="1">
        <f t="shared" si="16"/>
        <v>0</v>
      </c>
      <c r="F329" s="2">
        <v>43423</v>
      </c>
      <c r="G329" s="1">
        <f t="shared" si="17"/>
        <v>0</v>
      </c>
      <c r="H329" s="2">
        <v>43423</v>
      </c>
      <c r="I329" s="1" t="s">
        <v>265</v>
      </c>
      <c r="J329" s="3" t="str">
        <f>IF(Constat[[#This Row],[ECART DPREV-DDEP]]&gt;200,"ERREUR PREV","")</f>
        <v/>
      </c>
    </row>
    <row r="330" spans="1:10">
      <c r="A330" s="1" t="s">
        <v>82</v>
      </c>
      <c r="B330" s="2">
        <v>43413</v>
      </c>
      <c r="C330" s="6">
        <f t="shared" si="15"/>
        <v>17</v>
      </c>
      <c r="D330" s="2">
        <v>43430</v>
      </c>
      <c r="E330" s="1">
        <f t="shared" si="16"/>
        <v>0</v>
      </c>
      <c r="F330" s="2">
        <v>43430</v>
      </c>
      <c r="G330" s="1">
        <f t="shared" si="17"/>
        <v>0</v>
      </c>
      <c r="H330" s="2">
        <v>43430</v>
      </c>
      <c r="I330" s="1" t="s">
        <v>285</v>
      </c>
      <c r="J330" s="3" t="str">
        <f>IF(Constat[[#This Row],[ECART DPREV-DDEP]]&gt;200,"ERREUR PREV","")</f>
        <v/>
      </c>
    </row>
    <row r="331" spans="1:10">
      <c r="A331" s="1" t="s">
        <v>82</v>
      </c>
      <c r="B331" s="2">
        <v>43447</v>
      </c>
      <c r="C331" s="6">
        <f t="shared" si="15"/>
        <v>0</v>
      </c>
      <c r="D331" s="2">
        <v>43447</v>
      </c>
      <c r="E331" s="1">
        <f t="shared" si="16"/>
        <v>0</v>
      </c>
      <c r="F331" s="2">
        <v>43447</v>
      </c>
      <c r="G331" s="1">
        <f t="shared" si="17"/>
        <v>0</v>
      </c>
      <c r="H331" s="2">
        <v>43447</v>
      </c>
      <c r="I331" s="1" t="s">
        <v>358</v>
      </c>
      <c r="J331" s="3" t="str">
        <f>IF(Constat[[#This Row],[ECART DPREV-DDEP]]&gt;200,"ERREUR PREV","")</f>
        <v/>
      </c>
    </row>
    <row r="332" spans="1:10">
      <c r="A332" s="1" t="s">
        <v>82</v>
      </c>
      <c r="B332" s="2">
        <v>43447</v>
      </c>
      <c r="C332" s="6">
        <f t="shared" si="15"/>
        <v>0</v>
      </c>
      <c r="D332" s="2">
        <v>43447</v>
      </c>
      <c r="E332" s="1">
        <f t="shared" si="16"/>
        <v>0</v>
      </c>
      <c r="F332" s="2">
        <v>43447</v>
      </c>
      <c r="G332" s="1">
        <f t="shared" si="17"/>
        <v>0</v>
      </c>
      <c r="H332" s="2">
        <v>43447</v>
      </c>
      <c r="I332" s="1" t="s">
        <v>359</v>
      </c>
      <c r="J332" s="3" t="str">
        <f>IF(Constat[[#This Row],[ECART DPREV-DDEP]]&gt;200,"ERREUR PREV","")</f>
        <v/>
      </c>
    </row>
    <row r="333" spans="1:10">
      <c r="A333" s="1" t="s">
        <v>82</v>
      </c>
      <c r="B333" s="2">
        <v>43447</v>
      </c>
      <c r="C333" s="6">
        <f t="shared" si="15"/>
        <v>4</v>
      </c>
      <c r="D333" s="2">
        <v>43451</v>
      </c>
      <c r="E333" s="1">
        <f t="shared" si="16"/>
        <v>0</v>
      </c>
      <c r="F333" s="2">
        <v>43451</v>
      </c>
      <c r="G333" s="1">
        <f t="shared" si="17"/>
        <v>0</v>
      </c>
      <c r="H333" s="2">
        <v>43451</v>
      </c>
      <c r="I333" s="1" t="s">
        <v>370</v>
      </c>
      <c r="J333" s="3" t="str">
        <f>IF(Constat[[#This Row],[ECART DPREV-DDEP]]&gt;200,"ERREUR PREV","")</f>
        <v/>
      </c>
    </row>
    <row r="334" spans="1:10">
      <c r="A334" s="1" t="s">
        <v>82</v>
      </c>
      <c r="C334" s="6">
        <f t="shared" si="15"/>
        <v>0</v>
      </c>
      <c r="E334" s="1">
        <f t="shared" si="16"/>
        <v>0</v>
      </c>
      <c r="G334" s="1">
        <f t="shared" si="17"/>
        <v>0</v>
      </c>
      <c r="H334" s="2">
        <v>43516</v>
      </c>
      <c r="I334" s="1" t="s">
        <v>584</v>
      </c>
      <c r="J334" s="3" t="str">
        <f>IF(Constat[[#This Row],[ECART DPREV-DDEP]]&gt;200,"ERREUR PREV","")</f>
        <v/>
      </c>
    </row>
    <row r="335" spans="1:10">
      <c r="A335" s="1" t="s">
        <v>82</v>
      </c>
      <c r="C335" s="6">
        <f t="shared" si="15"/>
        <v>0</v>
      </c>
      <c r="E335" s="1">
        <f t="shared" si="16"/>
        <v>0</v>
      </c>
      <c r="G335" s="1">
        <f t="shared" si="17"/>
        <v>0</v>
      </c>
      <c r="H335" s="2">
        <v>43516</v>
      </c>
      <c r="I335" s="1" t="s">
        <v>585</v>
      </c>
      <c r="J335" s="3" t="str">
        <f>IF(Constat[[#This Row],[ECART DPREV-DDEP]]&gt;200,"ERREUR PREV","")</f>
        <v/>
      </c>
    </row>
    <row r="336" spans="1:10">
      <c r="A336" s="1" t="s">
        <v>82</v>
      </c>
      <c r="C336" s="6">
        <f t="shared" si="15"/>
        <v>0</v>
      </c>
      <c r="E336" s="1">
        <f t="shared" si="16"/>
        <v>0</v>
      </c>
      <c r="G336" s="1">
        <f t="shared" si="17"/>
        <v>0</v>
      </c>
      <c r="H336" s="2">
        <v>43516</v>
      </c>
      <c r="I336" s="1" t="s">
        <v>586</v>
      </c>
      <c r="J336" s="3" t="str">
        <f>IF(Constat[[#This Row],[ECART DPREV-DDEP]]&gt;200,"ERREUR PREV","")</f>
        <v/>
      </c>
    </row>
    <row r="337" spans="1:10">
      <c r="A337" s="1" t="s">
        <v>51</v>
      </c>
      <c r="B337" s="2">
        <v>43357</v>
      </c>
      <c r="C337" s="6">
        <f t="shared" si="15"/>
        <v>4</v>
      </c>
      <c r="D337" s="2">
        <v>43361</v>
      </c>
      <c r="E337" s="1">
        <f t="shared" si="16"/>
        <v>0</v>
      </c>
      <c r="F337" s="2">
        <v>43361</v>
      </c>
      <c r="G337" s="1">
        <f t="shared" si="17"/>
        <v>0</v>
      </c>
      <c r="H337" s="2">
        <v>43361</v>
      </c>
      <c r="I337" s="1" t="s">
        <v>52</v>
      </c>
      <c r="J337" s="3" t="str">
        <f>IF(Constat[[#This Row],[ECART DPREV-DDEP]]&gt;200,"ERREUR PREV","")</f>
        <v/>
      </c>
    </row>
    <row r="338" spans="1:10">
      <c r="A338" s="1" t="s">
        <v>51</v>
      </c>
      <c r="B338" s="2">
        <v>43382</v>
      </c>
      <c r="C338" s="6">
        <f t="shared" si="15"/>
        <v>0</v>
      </c>
      <c r="E338" s="1">
        <f t="shared" si="16"/>
        <v>0</v>
      </c>
      <c r="F338" s="2">
        <v>43389</v>
      </c>
      <c r="G338" s="1">
        <f t="shared" si="17"/>
        <v>0</v>
      </c>
      <c r="H338" s="2">
        <v>43389</v>
      </c>
      <c r="I338" s="1" t="s">
        <v>160</v>
      </c>
      <c r="J338" s="3" t="str">
        <f>IF(Constat[[#This Row],[ECART DPREV-DDEP]]&gt;200,"ERREUR PREV","")</f>
        <v/>
      </c>
    </row>
    <row r="339" spans="1:10">
      <c r="A339" s="1" t="s">
        <v>51</v>
      </c>
      <c r="B339" s="2">
        <v>43452</v>
      </c>
      <c r="C339" s="6">
        <f t="shared" si="15"/>
        <v>0</v>
      </c>
      <c r="D339" s="2">
        <v>43452</v>
      </c>
      <c r="E339" s="1">
        <f t="shared" si="16"/>
        <v>0</v>
      </c>
      <c r="F339" s="2">
        <v>43452</v>
      </c>
      <c r="G339" s="1">
        <f t="shared" si="17"/>
        <v>0</v>
      </c>
      <c r="H339" s="2">
        <v>43452</v>
      </c>
      <c r="I339" s="1" t="s">
        <v>204</v>
      </c>
      <c r="J339" s="3" t="str">
        <f>IF(Constat[[#This Row],[ECART DPREV-DDEP]]&gt;200,"ERREUR PREV","")</f>
        <v/>
      </c>
    </row>
    <row r="340" spans="1:10">
      <c r="A340" s="1" t="s">
        <v>49</v>
      </c>
      <c r="B340" s="2">
        <v>43360</v>
      </c>
      <c r="C340" s="6">
        <f t="shared" si="15"/>
        <v>1</v>
      </c>
      <c r="D340" s="2">
        <v>43361</v>
      </c>
      <c r="E340" s="1">
        <f t="shared" si="16"/>
        <v>0</v>
      </c>
      <c r="F340" s="2">
        <v>43361</v>
      </c>
      <c r="G340" s="1">
        <f t="shared" si="17"/>
        <v>0</v>
      </c>
      <c r="H340" s="2">
        <v>43361</v>
      </c>
      <c r="I340" s="1" t="s">
        <v>50</v>
      </c>
      <c r="J340" s="3" t="str">
        <f>IF(Constat[[#This Row],[ECART DPREV-DDEP]]&gt;200,"ERREUR PREV","")</f>
        <v/>
      </c>
    </row>
    <row r="341" spans="1:10">
      <c r="A341" s="1" t="s">
        <v>49</v>
      </c>
      <c r="B341" s="2">
        <v>43402</v>
      </c>
      <c r="C341" s="6">
        <f t="shared" si="15"/>
        <v>14</v>
      </c>
      <c r="D341" s="2">
        <v>43416</v>
      </c>
      <c r="E341" s="1">
        <f t="shared" si="16"/>
        <v>0</v>
      </c>
      <c r="F341" s="2">
        <v>43416</v>
      </c>
      <c r="G341" s="1">
        <f t="shared" si="17"/>
        <v>0</v>
      </c>
      <c r="H341" s="2">
        <v>43416</v>
      </c>
      <c r="I341" s="1" t="s">
        <v>238</v>
      </c>
      <c r="J341" s="3" t="str">
        <f>IF(Constat[[#This Row],[ECART DPREV-DDEP]]&gt;200,"ERREUR PREV","")</f>
        <v/>
      </c>
    </row>
    <row r="342" spans="1:10">
      <c r="A342" s="1" t="s">
        <v>49</v>
      </c>
      <c r="B342" s="2">
        <v>43424</v>
      </c>
      <c r="C342" s="6">
        <f t="shared" si="15"/>
        <v>0</v>
      </c>
      <c r="D342" s="2">
        <v>43424</v>
      </c>
      <c r="E342" s="1">
        <f t="shared" si="16"/>
        <v>0</v>
      </c>
      <c r="F342" s="2">
        <v>43424</v>
      </c>
      <c r="G342" s="1">
        <f t="shared" si="17"/>
        <v>0</v>
      </c>
      <c r="H342" s="2">
        <v>43424</v>
      </c>
      <c r="I342" s="1" t="s">
        <v>271</v>
      </c>
      <c r="J342" s="3" t="str">
        <f>IF(Constat[[#This Row],[ECART DPREV-DDEP]]&gt;200,"ERREUR PREV","")</f>
        <v/>
      </c>
    </row>
    <row r="343" spans="1:10">
      <c r="A343" s="1" t="s">
        <v>49</v>
      </c>
      <c r="B343" s="2">
        <v>43424</v>
      </c>
      <c r="C343" s="6">
        <f t="shared" si="15"/>
        <v>0</v>
      </c>
      <c r="D343" s="2">
        <v>43424</v>
      </c>
      <c r="E343" s="1">
        <f t="shared" si="16"/>
        <v>0</v>
      </c>
      <c r="F343" s="2">
        <v>43424</v>
      </c>
      <c r="G343" s="1">
        <f t="shared" si="17"/>
        <v>0</v>
      </c>
      <c r="H343" s="2">
        <v>43424</v>
      </c>
      <c r="I343" s="1" t="s">
        <v>272</v>
      </c>
      <c r="J343" s="3" t="str">
        <f>IF(Constat[[#This Row],[ECART DPREV-DDEP]]&gt;200,"ERREUR PREV","")</f>
        <v/>
      </c>
    </row>
    <row r="344" spans="1:10">
      <c r="A344" s="1" t="s">
        <v>49</v>
      </c>
      <c r="B344" s="2">
        <v>43424</v>
      </c>
      <c r="C344" s="6">
        <f t="shared" si="15"/>
        <v>1</v>
      </c>
      <c r="D344" s="2">
        <v>43425</v>
      </c>
      <c r="E344" s="1">
        <f t="shared" si="16"/>
        <v>0</v>
      </c>
      <c r="F344" s="2">
        <v>43425</v>
      </c>
      <c r="G344" s="1">
        <f t="shared" si="17"/>
        <v>0</v>
      </c>
      <c r="H344" s="2">
        <v>43425</v>
      </c>
      <c r="I344" s="1" t="s">
        <v>275</v>
      </c>
      <c r="J344" s="3" t="str">
        <f>IF(Constat[[#This Row],[ECART DPREV-DDEP]]&gt;200,"ERREUR PREV","")</f>
        <v/>
      </c>
    </row>
    <row r="345" spans="1:10">
      <c r="A345" s="1" t="s">
        <v>49</v>
      </c>
      <c r="B345" s="2">
        <v>43424</v>
      </c>
      <c r="C345" s="6">
        <f t="shared" si="15"/>
        <v>1</v>
      </c>
      <c r="D345" s="2">
        <v>43425</v>
      </c>
      <c r="E345" s="1">
        <f t="shared" si="16"/>
        <v>0</v>
      </c>
      <c r="F345" s="2">
        <v>43425</v>
      </c>
      <c r="G345" s="1">
        <f t="shared" si="17"/>
        <v>0</v>
      </c>
      <c r="H345" s="2">
        <v>43425</v>
      </c>
      <c r="I345" s="1" t="s">
        <v>276</v>
      </c>
      <c r="J345" s="3" t="str">
        <f>IF(Constat[[#This Row],[ECART DPREV-DDEP]]&gt;200,"ERREUR PREV","")</f>
        <v/>
      </c>
    </row>
    <row r="346" spans="1:10">
      <c r="A346" s="1" t="s">
        <v>49</v>
      </c>
      <c r="B346" s="2">
        <v>43476</v>
      </c>
      <c r="C346" s="6">
        <f t="shared" si="15"/>
        <v>7</v>
      </c>
      <c r="D346" s="2">
        <v>43483</v>
      </c>
      <c r="E346" s="1">
        <f t="shared" si="16"/>
        <v>0</v>
      </c>
      <c r="G346" s="1">
        <f t="shared" si="17"/>
        <v>0</v>
      </c>
      <c r="H346" s="2">
        <v>43476</v>
      </c>
      <c r="I346" s="1" t="s">
        <v>451</v>
      </c>
      <c r="J346" s="3" t="str">
        <f>IF(Constat[[#This Row],[ECART DPREV-DDEP]]&gt;200,"ERREUR PREV","")</f>
        <v/>
      </c>
    </row>
    <row r="347" spans="1:10">
      <c r="A347" s="1" t="s">
        <v>49</v>
      </c>
      <c r="B347" s="2">
        <v>43476</v>
      </c>
      <c r="C347" s="6">
        <f t="shared" si="15"/>
        <v>7</v>
      </c>
      <c r="D347" s="2">
        <v>43483</v>
      </c>
      <c r="E347" s="1">
        <f t="shared" si="16"/>
        <v>0</v>
      </c>
      <c r="G347" s="1">
        <f t="shared" si="17"/>
        <v>0</v>
      </c>
      <c r="H347" s="2">
        <v>43476</v>
      </c>
      <c r="I347" s="1" t="s">
        <v>452</v>
      </c>
      <c r="J347" s="3" t="str">
        <f>IF(Constat[[#This Row],[ECART DPREV-DDEP]]&gt;200,"ERREUR PREV","")</f>
        <v/>
      </c>
    </row>
    <row r="348" spans="1:10">
      <c r="A348" s="1" t="s">
        <v>49</v>
      </c>
      <c r="B348" s="2">
        <v>43448</v>
      </c>
      <c r="C348" s="6">
        <f t="shared" si="15"/>
        <v>4</v>
      </c>
      <c r="D348" s="2">
        <v>43452</v>
      </c>
      <c r="E348" s="1">
        <f t="shared" si="16"/>
        <v>0</v>
      </c>
      <c r="F348" s="2">
        <v>43452</v>
      </c>
      <c r="G348" s="1">
        <f t="shared" si="17"/>
        <v>0</v>
      </c>
      <c r="H348" s="2">
        <v>43452</v>
      </c>
      <c r="I348" s="1" t="s">
        <v>382</v>
      </c>
      <c r="J348" s="3" t="str">
        <f>IF(Constat[[#This Row],[ECART DPREV-DDEP]]&gt;200,"ERREUR PREV","")</f>
        <v/>
      </c>
    </row>
    <row r="349" spans="1:10">
      <c r="A349" s="1" t="s">
        <v>49</v>
      </c>
      <c r="B349" s="2">
        <v>43448</v>
      </c>
      <c r="C349" s="6">
        <f t="shared" si="15"/>
        <v>4</v>
      </c>
      <c r="D349" s="2">
        <v>43452</v>
      </c>
      <c r="E349" s="1">
        <f t="shared" si="16"/>
        <v>0</v>
      </c>
      <c r="F349" s="2">
        <v>43452</v>
      </c>
      <c r="G349" s="1">
        <f t="shared" si="17"/>
        <v>0</v>
      </c>
      <c r="H349" s="2">
        <v>43452</v>
      </c>
      <c r="I349" s="1" t="s">
        <v>383</v>
      </c>
      <c r="J349" s="3" t="str">
        <f>IF(Constat[[#This Row],[ECART DPREV-DDEP]]&gt;200,"ERREUR PREV","")</f>
        <v/>
      </c>
    </row>
    <row r="350" spans="1:10">
      <c r="A350" s="1" t="s">
        <v>434</v>
      </c>
      <c r="B350" s="2">
        <v>43420</v>
      </c>
      <c r="C350" s="6">
        <f t="shared" si="15"/>
        <v>0</v>
      </c>
      <c r="E350" s="1">
        <f t="shared" si="16"/>
        <v>0</v>
      </c>
      <c r="G350" s="1">
        <f t="shared" si="17"/>
        <v>0</v>
      </c>
      <c r="H350" s="2">
        <v>43420</v>
      </c>
      <c r="I350" s="1" t="s">
        <v>435</v>
      </c>
      <c r="J350" s="3" t="str">
        <f>IF(Constat[[#This Row],[ECART DPREV-DDEP]]&gt;200,"ERREUR PREV","")</f>
        <v/>
      </c>
    </row>
    <row r="351" spans="1:10">
      <c r="A351" s="1" t="s">
        <v>172</v>
      </c>
      <c r="B351" s="2">
        <v>43385</v>
      </c>
      <c r="C351" s="6">
        <f t="shared" si="15"/>
        <v>0</v>
      </c>
      <c r="E351" s="1">
        <f t="shared" si="16"/>
        <v>0</v>
      </c>
      <c r="F351" s="2">
        <v>43395</v>
      </c>
      <c r="G351" s="1">
        <f t="shared" si="17"/>
        <v>0</v>
      </c>
      <c r="H351" s="2">
        <v>43395</v>
      </c>
      <c r="I351" s="1" t="s">
        <v>173</v>
      </c>
      <c r="J351" s="3" t="str">
        <f>IF(Constat[[#This Row],[ECART DPREV-DDEP]]&gt;200,"ERREUR PREV","")</f>
        <v/>
      </c>
    </row>
    <row r="352" spans="1:10">
      <c r="A352" s="1" t="s">
        <v>172</v>
      </c>
      <c r="C352" s="6">
        <f t="shared" si="15"/>
        <v>0</v>
      </c>
      <c r="E352" s="1">
        <f t="shared" si="16"/>
        <v>0</v>
      </c>
      <c r="F352" s="2">
        <v>43395</v>
      </c>
      <c r="G352" s="1">
        <f t="shared" si="17"/>
        <v>0</v>
      </c>
      <c r="H352" s="2">
        <v>43395</v>
      </c>
      <c r="I352" s="1" t="s">
        <v>175</v>
      </c>
      <c r="J352" s="3" t="str">
        <f>IF(Constat[[#This Row],[ECART DPREV-DDEP]]&gt;200,"ERREUR PREV","")</f>
        <v/>
      </c>
    </row>
    <row r="353" spans="1:10">
      <c r="A353" s="1" t="s">
        <v>172</v>
      </c>
      <c r="B353" s="2">
        <v>43418</v>
      </c>
      <c r="C353" s="6">
        <f t="shared" si="15"/>
        <v>0</v>
      </c>
      <c r="E353" s="1">
        <f t="shared" si="16"/>
        <v>0</v>
      </c>
      <c r="F353" s="2">
        <v>43418</v>
      </c>
      <c r="G353" s="1">
        <f t="shared" si="17"/>
        <v>0</v>
      </c>
      <c r="H353" s="2">
        <v>43418</v>
      </c>
      <c r="I353" s="1" t="s">
        <v>249</v>
      </c>
      <c r="J353" s="3" t="str">
        <f>IF(Constat[[#This Row],[ECART DPREV-DDEP]]&gt;200,"ERREUR PREV","")</f>
        <v/>
      </c>
    </row>
    <row r="354" spans="1:10">
      <c r="A354" s="1" t="s">
        <v>172</v>
      </c>
      <c r="C354" s="6">
        <f t="shared" si="15"/>
        <v>0</v>
      </c>
      <c r="E354" s="1">
        <f t="shared" si="16"/>
        <v>0</v>
      </c>
      <c r="F354" s="2">
        <v>43395</v>
      </c>
      <c r="G354" s="1">
        <f t="shared" si="17"/>
        <v>0</v>
      </c>
      <c r="H354" s="2">
        <v>43395</v>
      </c>
      <c r="I354" s="1" t="s">
        <v>177</v>
      </c>
      <c r="J354" s="3" t="str">
        <f>IF(Constat[[#This Row],[ECART DPREV-DDEP]]&gt;200,"ERREUR PREV","")</f>
        <v/>
      </c>
    </row>
    <row r="355" spans="1:10">
      <c r="A355" s="1" t="s">
        <v>172</v>
      </c>
      <c r="B355" s="2">
        <v>43473</v>
      </c>
      <c r="C355" s="6">
        <f t="shared" si="15"/>
        <v>0</v>
      </c>
      <c r="E355" s="1">
        <f t="shared" si="16"/>
        <v>0</v>
      </c>
      <c r="F355" s="2">
        <v>43475</v>
      </c>
      <c r="G355" s="1">
        <f t="shared" si="17"/>
        <v>0</v>
      </c>
      <c r="H355" s="2">
        <v>43475</v>
      </c>
      <c r="I355" s="1" t="s">
        <v>424</v>
      </c>
      <c r="J355" s="3" t="str">
        <f>IF(Constat[[#This Row],[ECART DPREV-DDEP]]&gt;200,"ERREUR PREV","")</f>
        <v/>
      </c>
    </row>
    <row r="356" spans="1:10">
      <c r="A356" s="1" t="s">
        <v>172</v>
      </c>
      <c r="C356" s="6">
        <f t="shared" si="15"/>
        <v>0</v>
      </c>
      <c r="E356" s="1">
        <f t="shared" si="16"/>
        <v>0</v>
      </c>
      <c r="F356" s="2">
        <v>43475</v>
      </c>
      <c r="G356" s="1">
        <f t="shared" si="17"/>
        <v>0</v>
      </c>
      <c r="H356" s="2">
        <v>43475</v>
      </c>
      <c r="I356" s="1" t="s">
        <v>430</v>
      </c>
      <c r="J356" s="3" t="str">
        <f>IF(Constat[[#This Row],[ECART DPREV-DDEP]]&gt;200,"ERREUR PREV","")</f>
        <v/>
      </c>
    </row>
    <row r="357" spans="1:10">
      <c r="A357" s="1" t="s">
        <v>170</v>
      </c>
      <c r="B357" s="2">
        <v>43395</v>
      </c>
      <c r="C357" s="6">
        <f t="shared" si="15"/>
        <v>0</v>
      </c>
      <c r="D357" s="2">
        <v>43395</v>
      </c>
      <c r="E357" s="1">
        <f t="shared" si="16"/>
        <v>0</v>
      </c>
      <c r="F357" s="2">
        <v>43395</v>
      </c>
      <c r="G357" s="1">
        <f t="shared" si="17"/>
        <v>0</v>
      </c>
      <c r="H357" s="2">
        <v>43395</v>
      </c>
      <c r="I357" s="1" t="s">
        <v>171</v>
      </c>
      <c r="J357" s="3" t="str">
        <f>IF(Constat[[#This Row],[ECART DPREV-DDEP]]&gt;200,"ERREUR PREV","")</f>
        <v/>
      </c>
    </row>
    <row r="358" spans="1:10">
      <c r="A358" s="1" t="s">
        <v>170</v>
      </c>
      <c r="C358" s="6">
        <f t="shared" si="15"/>
        <v>0</v>
      </c>
      <c r="D358" s="2">
        <v>43395</v>
      </c>
      <c r="E358" s="1">
        <f t="shared" si="16"/>
        <v>0</v>
      </c>
      <c r="F358" s="2">
        <v>43395</v>
      </c>
      <c r="G358" s="1">
        <f t="shared" si="17"/>
        <v>0</v>
      </c>
      <c r="H358" s="2">
        <v>43395</v>
      </c>
      <c r="I358" s="1" t="s">
        <v>174</v>
      </c>
      <c r="J358" s="3" t="str">
        <f>IF(Constat[[#This Row],[ECART DPREV-DDEP]]&gt;200,"ERREUR PREV","")</f>
        <v/>
      </c>
    </row>
    <row r="359" spans="1:10">
      <c r="A359" s="1" t="s">
        <v>170</v>
      </c>
      <c r="B359" s="2">
        <v>43395</v>
      </c>
      <c r="C359" s="6">
        <f t="shared" si="15"/>
        <v>0</v>
      </c>
      <c r="D359" s="2">
        <v>43395</v>
      </c>
      <c r="E359" s="1">
        <f t="shared" si="16"/>
        <v>0</v>
      </c>
      <c r="F359" s="2">
        <v>43395</v>
      </c>
      <c r="G359" s="1">
        <f t="shared" si="17"/>
        <v>0</v>
      </c>
      <c r="H359" s="2">
        <v>43395</v>
      </c>
      <c r="I359" s="1" t="s">
        <v>176</v>
      </c>
      <c r="J359" s="3" t="str">
        <f>IF(Constat[[#This Row],[ECART DPREV-DDEP]]&gt;200,"ERREUR PREV","")</f>
        <v/>
      </c>
    </row>
    <row r="360" spans="1:10">
      <c r="A360" s="1" t="s">
        <v>170</v>
      </c>
      <c r="B360" s="2">
        <v>43451</v>
      </c>
      <c r="C360" s="6">
        <f t="shared" si="15"/>
        <v>4</v>
      </c>
      <c r="D360" s="2">
        <v>43455</v>
      </c>
      <c r="E360" s="1">
        <f t="shared" si="16"/>
        <v>0</v>
      </c>
      <c r="F360" s="2">
        <v>43455</v>
      </c>
      <c r="G360" s="1">
        <f t="shared" si="17"/>
        <v>0</v>
      </c>
      <c r="H360" s="2">
        <v>43455</v>
      </c>
      <c r="I360" s="1" t="s">
        <v>394</v>
      </c>
      <c r="J360" s="3" t="str">
        <f>IF(Constat[[#This Row],[ECART DPREV-DDEP]]&gt;200,"ERREUR PREV","")</f>
        <v/>
      </c>
    </row>
    <row r="361" spans="1:10">
      <c r="A361" s="1" t="s">
        <v>170</v>
      </c>
      <c r="C361" s="6">
        <f t="shared" si="15"/>
        <v>0</v>
      </c>
      <c r="E361" s="1">
        <f t="shared" si="16"/>
        <v>0</v>
      </c>
      <c r="G361" s="1">
        <f t="shared" si="17"/>
        <v>0</v>
      </c>
      <c r="H361" s="2">
        <v>43507</v>
      </c>
      <c r="I361" s="1" t="s">
        <v>535</v>
      </c>
      <c r="J361" s="3" t="str">
        <f>IF(Constat[[#This Row],[ECART DPREV-DDEP]]&gt;200,"ERREUR PREV","")</f>
        <v/>
      </c>
    </row>
    <row r="362" spans="1:10">
      <c r="A362" s="1" t="s">
        <v>89</v>
      </c>
      <c r="B362" s="2">
        <v>43391</v>
      </c>
      <c r="C362" s="6">
        <f t="shared" si="15"/>
        <v>0</v>
      </c>
      <c r="D362" s="2">
        <v>43391</v>
      </c>
      <c r="E362" s="1">
        <f t="shared" si="16"/>
        <v>0</v>
      </c>
      <c r="F362" s="2">
        <v>43391</v>
      </c>
      <c r="G362" s="1">
        <f t="shared" si="17"/>
        <v>0</v>
      </c>
      <c r="H362" s="2">
        <v>43391</v>
      </c>
      <c r="I362" s="1" t="s">
        <v>164</v>
      </c>
      <c r="J362" s="3" t="str">
        <f>IF(Constat[[#This Row],[ECART DPREV-DDEP]]&gt;200,"ERREUR PREV","")</f>
        <v/>
      </c>
    </row>
    <row r="363" spans="1:10">
      <c r="A363" s="1" t="s">
        <v>89</v>
      </c>
      <c r="C363" s="6">
        <f t="shared" si="15"/>
        <v>0</v>
      </c>
      <c r="E363" s="1">
        <f t="shared" si="16"/>
        <v>0</v>
      </c>
      <c r="F363" s="2">
        <v>43367</v>
      </c>
      <c r="G363" s="1">
        <f t="shared" si="17"/>
        <v>0</v>
      </c>
      <c r="H363" s="2">
        <v>43367</v>
      </c>
      <c r="I363" s="1" t="s">
        <v>90</v>
      </c>
      <c r="J363" s="3" t="str">
        <f>IF(Constat[[#This Row],[ECART DPREV-DDEP]]&gt;200,"ERREUR PREV","")</f>
        <v/>
      </c>
    </row>
    <row r="364" spans="1:10">
      <c r="A364" s="1" t="s">
        <v>89</v>
      </c>
      <c r="B364" s="2">
        <v>43409</v>
      </c>
      <c r="C364" s="6">
        <f t="shared" si="15"/>
        <v>0</v>
      </c>
      <c r="E364" s="1">
        <f t="shared" si="16"/>
        <v>0</v>
      </c>
      <c r="F364" s="2">
        <v>43409</v>
      </c>
      <c r="G364" s="1">
        <f t="shared" si="17"/>
        <v>0</v>
      </c>
      <c r="H364" s="2">
        <v>43409</v>
      </c>
      <c r="I364" s="1" t="s">
        <v>215</v>
      </c>
      <c r="J364" s="3" t="str">
        <f>IF(Constat[[#This Row],[ECART DPREV-DDEP]]&gt;200,"ERREUR PREV","")</f>
        <v/>
      </c>
    </row>
    <row r="365" spans="1:10">
      <c r="A365" s="1" t="s">
        <v>89</v>
      </c>
      <c r="B365" s="2">
        <v>43439</v>
      </c>
      <c r="C365" s="6">
        <f t="shared" si="15"/>
        <v>5</v>
      </c>
      <c r="D365" s="2">
        <v>43444</v>
      </c>
      <c r="E365" s="1">
        <f t="shared" si="16"/>
        <v>0</v>
      </c>
      <c r="F365" s="2">
        <v>43444</v>
      </c>
      <c r="G365" s="1">
        <f t="shared" si="17"/>
        <v>0</v>
      </c>
      <c r="H365" s="2">
        <v>43444</v>
      </c>
      <c r="I365" s="1" t="s">
        <v>348</v>
      </c>
      <c r="J365" s="3" t="str">
        <f>IF(Constat[[#This Row],[ECART DPREV-DDEP]]&gt;200,"ERREUR PREV","")</f>
        <v/>
      </c>
    </row>
    <row r="366" spans="1:10">
      <c r="A366" s="1" t="s">
        <v>413</v>
      </c>
      <c r="B366" s="2">
        <v>43454</v>
      </c>
      <c r="C366" s="6">
        <f t="shared" si="15"/>
        <v>18</v>
      </c>
      <c r="D366" s="2">
        <v>43472</v>
      </c>
      <c r="E366" s="1">
        <f t="shared" si="16"/>
        <v>0</v>
      </c>
      <c r="F366" s="2">
        <v>43472</v>
      </c>
      <c r="G366" s="1">
        <f t="shared" si="17"/>
        <v>0</v>
      </c>
      <c r="H366" s="2">
        <v>43472</v>
      </c>
      <c r="I366" s="1" t="s">
        <v>414</v>
      </c>
      <c r="J366" s="3" t="str">
        <f>IF(Constat[[#This Row],[ECART DPREV-DDEP]]&gt;200,"ERREUR PREV","")</f>
        <v/>
      </c>
    </row>
    <row r="367" spans="1:10">
      <c r="A367" s="1" t="s">
        <v>413</v>
      </c>
      <c r="C367" s="6">
        <f t="shared" si="15"/>
        <v>0</v>
      </c>
      <c r="E367" s="1">
        <f t="shared" si="16"/>
        <v>0</v>
      </c>
      <c r="F367" s="2">
        <v>43475</v>
      </c>
      <c r="G367" s="1">
        <f t="shared" si="17"/>
        <v>0</v>
      </c>
      <c r="H367" s="2">
        <v>43475</v>
      </c>
      <c r="I367" s="1" t="s">
        <v>429</v>
      </c>
      <c r="J367" s="3" t="str">
        <f>IF(Constat[[#This Row],[ECART DPREV-DDEP]]&gt;200,"ERREUR PREV","")</f>
        <v/>
      </c>
    </row>
    <row r="368" spans="1:10">
      <c r="A368" s="1" t="s">
        <v>11</v>
      </c>
      <c r="B368" s="2">
        <v>43348</v>
      </c>
      <c r="C368" s="6">
        <f t="shared" si="15"/>
        <v>0</v>
      </c>
      <c r="E368" s="1">
        <f t="shared" si="16"/>
        <v>0</v>
      </c>
      <c r="F368" s="2">
        <v>43349</v>
      </c>
      <c r="G368" s="1">
        <f t="shared" si="17"/>
        <v>0</v>
      </c>
      <c r="H368" s="2">
        <v>43349</v>
      </c>
      <c r="I368" s="1" t="s">
        <v>12</v>
      </c>
      <c r="J368" s="3" t="str">
        <f>IF(Constat[[#This Row],[ECART DPREV-DDEP]]&gt;200,"ERREUR PREV","")</f>
        <v/>
      </c>
    </row>
    <row r="369" spans="1:10">
      <c r="A369" s="1" t="s">
        <v>11</v>
      </c>
      <c r="C369" s="6">
        <f t="shared" si="15"/>
        <v>0</v>
      </c>
      <c r="E369" s="1">
        <f t="shared" si="16"/>
        <v>0</v>
      </c>
      <c r="F369" s="2">
        <v>43349</v>
      </c>
      <c r="G369" s="1">
        <f t="shared" si="17"/>
        <v>0</v>
      </c>
      <c r="H369" s="2">
        <v>43349</v>
      </c>
      <c r="I369" s="1" t="s">
        <v>13</v>
      </c>
      <c r="J369" s="3" t="str">
        <f>IF(Constat[[#This Row],[ECART DPREV-DDEP]]&gt;200,"ERREUR PREV","")</f>
        <v/>
      </c>
    </row>
    <row r="370" spans="1:10">
      <c r="A370" s="1" t="s">
        <v>11</v>
      </c>
      <c r="C370" s="6">
        <f t="shared" si="15"/>
        <v>0</v>
      </c>
      <c r="E370" s="1">
        <f t="shared" si="16"/>
        <v>0</v>
      </c>
      <c r="F370" s="2">
        <v>43424</v>
      </c>
      <c r="G370" s="1">
        <f t="shared" si="17"/>
        <v>0</v>
      </c>
      <c r="H370" s="2">
        <v>43424</v>
      </c>
      <c r="I370" s="1" t="s">
        <v>117</v>
      </c>
      <c r="J370" s="3" t="str">
        <f>IF(Constat[[#This Row],[ECART DPREV-DDEP]]&gt;200,"ERREUR PREV","")</f>
        <v/>
      </c>
    </row>
    <row r="371" spans="1:10">
      <c r="A371" s="1" t="s">
        <v>11</v>
      </c>
      <c r="B371" s="2">
        <v>43496</v>
      </c>
      <c r="C371" s="6">
        <f t="shared" si="15"/>
        <v>0</v>
      </c>
      <c r="E371" s="1">
        <f t="shared" si="16"/>
        <v>0</v>
      </c>
      <c r="G371" s="1">
        <f t="shared" si="17"/>
        <v>0</v>
      </c>
      <c r="H371" s="2">
        <v>43496</v>
      </c>
      <c r="I371" s="1" t="s">
        <v>478</v>
      </c>
      <c r="J371" s="3" t="str">
        <f>IF(Constat[[#This Row],[ECART DPREV-DDEP]]&gt;200,"ERREUR PREV","")</f>
        <v/>
      </c>
    </row>
    <row r="372" spans="1:10">
      <c r="A372" s="1" t="s">
        <v>295</v>
      </c>
      <c r="B372" s="2">
        <v>43383</v>
      </c>
      <c r="C372" s="6">
        <f t="shared" si="15"/>
        <v>48</v>
      </c>
      <c r="D372" s="2">
        <v>43431</v>
      </c>
      <c r="E372" s="1">
        <f t="shared" si="16"/>
        <v>0</v>
      </c>
      <c r="F372" s="2">
        <v>43431</v>
      </c>
      <c r="G372" s="1">
        <f t="shared" si="17"/>
        <v>0</v>
      </c>
      <c r="H372" s="2">
        <v>43431</v>
      </c>
      <c r="I372" s="1" t="s">
        <v>296</v>
      </c>
      <c r="J372" s="3" t="str">
        <f>IF(Constat[[#This Row],[ECART DPREV-DDEP]]&gt;200,"ERREUR PREV","")</f>
        <v/>
      </c>
    </row>
    <row r="373" spans="1:10">
      <c r="A373" s="1" t="s">
        <v>295</v>
      </c>
      <c r="B373" s="2">
        <v>43476</v>
      </c>
      <c r="C373" s="6">
        <f t="shared" si="15"/>
        <v>0</v>
      </c>
      <c r="E373" s="1">
        <f t="shared" si="16"/>
        <v>0</v>
      </c>
      <c r="G373" s="1">
        <f t="shared" si="17"/>
        <v>0</v>
      </c>
      <c r="H373" s="2">
        <v>43476</v>
      </c>
      <c r="I373" s="1" t="s">
        <v>480</v>
      </c>
      <c r="J373" s="3" t="str">
        <f>IF(Constat[[#This Row],[ECART DPREV-DDEP]]&gt;200,"ERREUR PREV","")</f>
        <v/>
      </c>
    </row>
    <row r="374" spans="1:10">
      <c r="A374" s="1" t="s">
        <v>91</v>
      </c>
      <c r="B374" s="2">
        <v>43367</v>
      </c>
      <c r="C374" s="6">
        <f t="shared" si="15"/>
        <v>0</v>
      </c>
      <c r="D374" s="2">
        <v>43367</v>
      </c>
      <c r="E374" s="1">
        <f t="shared" si="16"/>
        <v>0</v>
      </c>
      <c r="F374" s="2">
        <v>43367</v>
      </c>
      <c r="G374" s="1">
        <f t="shared" si="17"/>
        <v>0</v>
      </c>
      <c r="H374" s="2">
        <v>43367</v>
      </c>
      <c r="I374" s="1" t="s">
        <v>92</v>
      </c>
      <c r="J374" s="3" t="str">
        <f>IF(Constat[[#This Row],[ECART DPREV-DDEP]]&gt;200,"ERREUR PREV","")</f>
        <v/>
      </c>
    </row>
    <row r="375" spans="1:10">
      <c r="A375" s="1" t="s">
        <v>91</v>
      </c>
      <c r="C375" s="6">
        <f t="shared" si="15"/>
        <v>0</v>
      </c>
      <c r="D375" s="2">
        <v>43367</v>
      </c>
      <c r="E375" s="1">
        <f t="shared" si="16"/>
        <v>0</v>
      </c>
      <c r="F375" s="2">
        <v>43367</v>
      </c>
      <c r="G375" s="1">
        <f t="shared" si="17"/>
        <v>0</v>
      </c>
      <c r="H375" s="2">
        <v>43367</v>
      </c>
      <c r="I375" s="1" t="s">
        <v>93</v>
      </c>
      <c r="J375" s="3" t="str">
        <f>IF(Constat[[#This Row],[ECART DPREV-DDEP]]&gt;200,"ERREUR PREV","")</f>
        <v/>
      </c>
    </row>
    <row r="376" spans="1:10">
      <c r="A376" s="1" t="s">
        <v>91</v>
      </c>
      <c r="B376" s="2">
        <v>43500</v>
      </c>
      <c r="C376" s="6">
        <f t="shared" si="15"/>
        <v>0</v>
      </c>
      <c r="E376" s="1">
        <f t="shared" si="16"/>
        <v>0</v>
      </c>
      <c r="G376" s="1">
        <f t="shared" si="17"/>
        <v>0</v>
      </c>
      <c r="H376" s="2">
        <v>43507</v>
      </c>
      <c r="I376" s="1" t="s">
        <v>525</v>
      </c>
      <c r="J376" s="3" t="str">
        <f>IF(Constat[[#This Row],[ECART DPREV-DDEP]]&gt;200,"ERREUR PREV","")</f>
        <v/>
      </c>
    </row>
    <row r="377" spans="1:10">
      <c r="A377" s="1" t="s">
        <v>47</v>
      </c>
      <c r="B377" s="2">
        <v>43354</v>
      </c>
      <c r="C377" s="6">
        <f t="shared" si="15"/>
        <v>0</v>
      </c>
      <c r="E377" s="1">
        <f t="shared" si="16"/>
        <v>0</v>
      </c>
      <c r="F377" s="2">
        <v>43361</v>
      </c>
      <c r="G377" s="1">
        <f t="shared" si="17"/>
        <v>0</v>
      </c>
      <c r="H377" s="2">
        <v>43361</v>
      </c>
      <c r="I377" s="1" t="s">
        <v>48</v>
      </c>
      <c r="J377" s="3" t="str">
        <f>IF(Constat[[#This Row],[ECART DPREV-DDEP]]&gt;200,"ERREUR PREV","")</f>
        <v/>
      </c>
    </row>
    <row r="378" spans="1:10">
      <c r="A378" s="1" t="s">
        <v>47</v>
      </c>
      <c r="B378" s="2">
        <v>43361</v>
      </c>
      <c r="C378" s="6">
        <f t="shared" si="15"/>
        <v>0</v>
      </c>
      <c r="E378" s="1">
        <f t="shared" si="16"/>
        <v>0</v>
      </c>
      <c r="F378" s="2">
        <v>43363</v>
      </c>
      <c r="G378" s="1">
        <f t="shared" si="17"/>
        <v>0</v>
      </c>
      <c r="H378" s="2">
        <v>43363</v>
      </c>
      <c r="I378" s="1" t="s">
        <v>64</v>
      </c>
      <c r="J378" s="3" t="str">
        <f>IF(Constat[[#This Row],[ECART DPREV-DDEP]]&gt;200,"ERREUR PREV","")</f>
        <v/>
      </c>
    </row>
    <row r="379" spans="1:10">
      <c r="A379" s="1" t="s">
        <v>47</v>
      </c>
      <c r="B379" s="2">
        <v>43382</v>
      </c>
      <c r="C379" s="6">
        <f t="shared" si="15"/>
        <v>0</v>
      </c>
      <c r="E379" s="1">
        <f t="shared" si="16"/>
        <v>0</v>
      </c>
      <c r="F379" s="2">
        <v>43382</v>
      </c>
      <c r="G379" s="1">
        <f t="shared" si="17"/>
        <v>0</v>
      </c>
      <c r="H379" s="2">
        <v>43382</v>
      </c>
      <c r="I379" s="1" t="s">
        <v>145</v>
      </c>
      <c r="J379" s="3" t="str">
        <f>IF(Constat[[#This Row],[ECART DPREV-DDEP]]&gt;200,"ERREUR PREV","")</f>
        <v/>
      </c>
    </row>
    <row r="380" spans="1:10">
      <c r="A380" s="1" t="s">
        <v>47</v>
      </c>
      <c r="B380" s="2">
        <v>43409</v>
      </c>
      <c r="C380" s="6">
        <f t="shared" si="15"/>
        <v>0</v>
      </c>
      <c r="E380" s="1">
        <f t="shared" si="16"/>
        <v>0</v>
      </c>
      <c r="F380" s="2">
        <v>43399</v>
      </c>
      <c r="G380" s="1">
        <f t="shared" si="17"/>
        <v>0</v>
      </c>
      <c r="H380" s="2">
        <v>43399</v>
      </c>
      <c r="I380" s="1" t="s">
        <v>187</v>
      </c>
      <c r="J380" s="3" t="str">
        <f>IF(Constat[[#This Row],[ECART DPREV-DDEP]]&gt;200,"ERREUR PREV","")</f>
        <v/>
      </c>
    </row>
    <row r="381" spans="1:10">
      <c r="A381" s="1" t="s">
        <v>47</v>
      </c>
      <c r="B381" s="2">
        <v>43409</v>
      </c>
      <c r="C381" s="6">
        <f t="shared" si="15"/>
        <v>0</v>
      </c>
      <c r="E381" s="1">
        <f t="shared" si="16"/>
        <v>0</v>
      </c>
      <c r="F381" s="2">
        <v>43399</v>
      </c>
      <c r="G381" s="1">
        <f t="shared" si="17"/>
        <v>0</v>
      </c>
      <c r="H381" s="2">
        <v>43399</v>
      </c>
      <c r="I381" s="1" t="s">
        <v>188</v>
      </c>
      <c r="J381" s="3" t="str">
        <f>IF(Constat[[#This Row],[ECART DPREV-DDEP]]&gt;200,"ERREUR PREV","")</f>
        <v/>
      </c>
    </row>
    <row r="382" spans="1:10">
      <c r="A382" s="1" t="s">
        <v>47</v>
      </c>
      <c r="B382" s="2">
        <v>43409</v>
      </c>
      <c r="C382" s="6">
        <f t="shared" si="15"/>
        <v>0</v>
      </c>
      <c r="E382" s="1">
        <f t="shared" si="16"/>
        <v>0</v>
      </c>
      <c r="F382" s="2">
        <v>43403</v>
      </c>
      <c r="G382" s="1">
        <f t="shared" si="17"/>
        <v>0</v>
      </c>
      <c r="H382" s="2">
        <v>43403</v>
      </c>
      <c r="I382" s="1" t="s">
        <v>209</v>
      </c>
      <c r="J382" s="3" t="str">
        <f>IF(Constat[[#This Row],[ECART DPREV-DDEP]]&gt;200,"ERREUR PREV","")</f>
        <v/>
      </c>
    </row>
    <row r="383" spans="1:10">
      <c r="A383" s="1" t="s">
        <v>380</v>
      </c>
      <c r="B383" s="2">
        <v>43453</v>
      </c>
      <c r="C383" s="6">
        <f t="shared" si="15"/>
        <v>0</v>
      </c>
      <c r="E383" s="1">
        <f t="shared" si="16"/>
        <v>0</v>
      </c>
      <c r="F383" s="2">
        <v>43452</v>
      </c>
      <c r="G383" s="1">
        <f t="shared" si="17"/>
        <v>0</v>
      </c>
      <c r="H383" s="2">
        <v>43452</v>
      </c>
      <c r="I383" s="1" t="s">
        <v>381</v>
      </c>
      <c r="J383" s="3" t="str">
        <f>IF(Constat[[#This Row],[ECART DPREV-DDEP]]&gt;200,"ERREUR PREV","")</f>
        <v/>
      </c>
    </row>
    <row r="384" spans="1:10">
      <c r="A384" s="1" t="s">
        <v>135</v>
      </c>
      <c r="B384" s="2">
        <v>43369</v>
      </c>
      <c r="C384" s="6">
        <f t="shared" si="15"/>
        <v>0</v>
      </c>
      <c r="E384" s="1">
        <f t="shared" si="16"/>
        <v>0</v>
      </c>
      <c r="F384" s="2">
        <v>43374</v>
      </c>
      <c r="G384" s="1">
        <f t="shared" si="17"/>
        <v>0</v>
      </c>
      <c r="H384" s="2">
        <v>43374</v>
      </c>
      <c r="I384" s="1" t="s">
        <v>136</v>
      </c>
      <c r="J384" s="3" t="str">
        <f>IF(Constat[[#This Row],[ECART DPREV-DDEP]]&gt;200,"ERREUR PREV","")</f>
        <v/>
      </c>
    </row>
    <row r="385" spans="1:10">
      <c r="A385" s="1" t="s">
        <v>135</v>
      </c>
      <c r="C385" s="6">
        <f t="shared" si="15"/>
        <v>0</v>
      </c>
      <c r="E385" s="1">
        <f t="shared" si="16"/>
        <v>0</v>
      </c>
      <c r="F385" s="2">
        <v>43374</v>
      </c>
      <c r="G385" s="1">
        <f t="shared" si="17"/>
        <v>0</v>
      </c>
      <c r="H385" s="2">
        <v>43374</v>
      </c>
      <c r="I385" s="1" t="s">
        <v>137</v>
      </c>
      <c r="J385" s="3" t="str">
        <f>IF(Constat[[#This Row],[ECART DPREV-DDEP]]&gt;200,"ERREUR PREV","")</f>
        <v/>
      </c>
    </row>
    <row r="386" spans="1:10">
      <c r="A386" s="1" t="s">
        <v>135</v>
      </c>
      <c r="B386" s="2">
        <v>43416</v>
      </c>
      <c r="C386" s="6">
        <f t="shared" ref="C386:C449" si="18">IF(B386="",0,AVEDEV(B386,D386)*2)</f>
        <v>0</v>
      </c>
      <c r="E386" s="1">
        <f t="shared" ref="E386:E449" si="19">IF(D386="",0,AVEDEV(D386,F386)*2)</f>
        <v>0</v>
      </c>
      <c r="F386" s="2">
        <v>43418</v>
      </c>
      <c r="G386" s="1">
        <f t="shared" ref="G386:G449" si="20">IF(F386="",0,AVEDEV(F386,H386)*2)</f>
        <v>0</v>
      </c>
      <c r="H386" s="2">
        <v>43418</v>
      </c>
      <c r="I386" s="1" t="s">
        <v>250</v>
      </c>
      <c r="J386" s="3" t="str">
        <f>IF(Constat[[#This Row],[ECART DPREV-DDEP]]&gt;200,"ERREUR PREV","")</f>
        <v/>
      </c>
    </row>
    <row r="387" spans="1:10">
      <c r="A387" s="1" t="s">
        <v>135</v>
      </c>
      <c r="B387" s="2">
        <v>43475</v>
      </c>
      <c r="C387" s="6">
        <f t="shared" si="18"/>
        <v>0</v>
      </c>
      <c r="D387" s="2">
        <v>43475</v>
      </c>
      <c r="E387" s="1">
        <f t="shared" si="19"/>
        <v>0</v>
      </c>
      <c r="F387" s="2">
        <v>43475</v>
      </c>
      <c r="G387" s="1">
        <f t="shared" si="20"/>
        <v>0</v>
      </c>
      <c r="H387" s="2">
        <v>43475</v>
      </c>
      <c r="I387" s="1" t="s">
        <v>428</v>
      </c>
      <c r="J387" s="3" t="str">
        <f>IF(Constat[[#This Row],[ECART DPREV-DDEP]]&gt;200,"ERREUR PREV","")</f>
        <v/>
      </c>
    </row>
    <row r="388" spans="1:10">
      <c r="A388" s="1" t="s">
        <v>135</v>
      </c>
      <c r="B388" s="2">
        <v>43511</v>
      </c>
      <c r="C388" s="6">
        <f t="shared" si="18"/>
        <v>0</v>
      </c>
      <c r="E388" s="1">
        <f t="shared" si="19"/>
        <v>0</v>
      </c>
      <c r="G388" s="1">
        <f t="shared" si="20"/>
        <v>0</v>
      </c>
      <c r="H388" s="2">
        <v>43511</v>
      </c>
      <c r="I388" s="1" t="s">
        <v>587</v>
      </c>
      <c r="J388" s="3" t="str">
        <f>IF(Constat[[#This Row],[ECART DPREV-DDEP]]&gt;200,"ERREUR PREV","")</f>
        <v/>
      </c>
    </row>
    <row r="389" spans="1:10">
      <c r="A389" s="1" t="s">
        <v>226</v>
      </c>
      <c r="B389" s="2">
        <v>43421</v>
      </c>
      <c r="C389" s="6">
        <f t="shared" si="18"/>
        <v>9</v>
      </c>
      <c r="D389" s="2">
        <v>43412</v>
      </c>
      <c r="E389" s="1">
        <f t="shared" si="19"/>
        <v>0</v>
      </c>
      <c r="F389" s="2">
        <v>43412</v>
      </c>
      <c r="G389" s="1">
        <f t="shared" si="20"/>
        <v>0</v>
      </c>
      <c r="H389" s="2">
        <v>43412</v>
      </c>
      <c r="I389" s="1" t="s">
        <v>227</v>
      </c>
      <c r="J389" s="3" t="str">
        <f>IF(Constat[[#This Row],[ECART DPREV-DDEP]]&gt;200,"ERREUR PREV","")</f>
        <v/>
      </c>
    </row>
    <row r="390" spans="1:10">
      <c r="A390" s="1" t="s">
        <v>226</v>
      </c>
      <c r="B390" s="2">
        <v>43418</v>
      </c>
      <c r="C390" s="6">
        <f t="shared" si="18"/>
        <v>1</v>
      </c>
      <c r="D390" s="2">
        <v>43417</v>
      </c>
      <c r="E390" s="1">
        <f t="shared" si="19"/>
        <v>0</v>
      </c>
      <c r="F390" s="2">
        <v>43417</v>
      </c>
      <c r="G390" s="1">
        <f t="shared" si="20"/>
        <v>0</v>
      </c>
      <c r="H390" s="2">
        <v>43417</v>
      </c>
      <c r="I390" s="1" t="s">
        <v>239</v>
      </c>
      <c r="J390" s="3" t="str">
        <f>IF(Constat[[#This Row],[ECART DPREV-DDEP]]&gt;200,"ERREUR PREV","")</f>
        <v/>
      </c>
    </row>
    <row r="391" spans="1:10">
      <c r="A391" s="1" t="s">
        <v>226</v>
      </c>
      <c r="B391" s="2">
        <v>43418</v>
      </c>
      <c r="C391" s="6">
        <f t="shared" si="18"/>
        <v>2</v>
      </c>
      <c r="D391" s="2">
        <v>43420</v>
      </c>
      <c r="E391" s="1">
        <f t="shared" si="19"/>
        <v>0</v>
      </c>
      <c r="F391" s="2">
        <v>43420</v>
      </c>
      <c r="G391" s="1">
        <f t="shared" si="20"/>
        <v>0</v>
      </c>
      <c r="H391" s="2">
        <v>43420</v>
      </c>
      <c r="I391" s="1" t="s">
        <v>263</v>
      </c>
      <c r="J391" s="3" t="str">
        <f>IF(Constat[[#This Row],[ECART DPREV-DDEP]]&gt;200,"ERREUR PREV","")</f>
        <v/>
      </c>
    </row>
    <row r="392" spans="1:10">
      <c r="A392" s="1" t="s">
        <v>226</v>
      </c>
      <c r="C392" s="6">
        <f t="shared" si="18"/>
        <v>0</v>
      </c>
      <c r="E392" s="1">
        <f t="shared" si="19"/>
        <v>0</v>
      </c>
      <c r="F392" s="2">
        <v>43420</v>
      </c>
      <c r="G392" s="1">
        <f t="shared" si="20"/>
        <v>0</v>
      </c>
      <c r="H392" s="2">
        <v>43420</v>
      </c>
      <c r="I392" s="1" t="s">
        <v>264</v>
      </c>
      <c r="J392" s="3" t="str">
        <f>IF(Constat[[#This Row],[ECART DPREV-DDEP]]&gt;200,"ERREUR PREV","")</f>
        <v/>
      </c>
    </row>
    <row r="393" spans="1:10">
      <c r="A393" s="1" t="s">
        <v>226</v>
      </c>
      <c r="B393" s="2">
        <v>43510</v>
      </c>
      <c r="C393" s="6">
        <f t="shared" si="18"/>
        <v>0</v>
      </c>
      <c r="E393" s="1">
        <f t="shared" si="19"/>
        <v>0</v>
      </c>
      <c r="G393" s="1">
        <f t="shared" si="20"/>
        <v>0</v>
      </c>
      <c r="H393" s="2">
        <v>43510</v>
      </c>
      <c r="I393" s="1" t="s">
        <v>441</v>
      </c>
      <c r="J393" s="3" t="str">
        <f>IF(Constat[[#This Row],[ECART DPREV-DDEP]]&gt;200,"ERREUR PREV","")</f>
        <v/>
      </c>
    </row>
    <row r="394" spans="1:10">
      <c r="A394" s="1" t="s">
        <v>226</v>
      </c>
      <c r="B394" s="2">
        <v>43489</v>
      </c>
      <c r="C394" s="6">
        <f t="shared" si="18"/>
        <v>3</v>
      </c>
      <c r="D394" s="2">
        <v>43486</v>
      </c>
      <c r="E394" s="1">
        <f t="shared" si="19"/>
        <v>0</v>
      </c>
      <c r="G394" s="1">
        <f t="shared" si="20"/>
        <v>0</v>
      </c>
      <c r="H394" s="2">
        <v>43489</v>
      </c>
      <c r="I394" s="1" t="s">
        <v>465</v>
      </c>
      <c r="J394" s="3" t="str">
        <f>IF(Constat[[#This Row],[ECART DPREV-DDEP]]&gt;200,"ERREUR PREV","")</f>
        <v/>
      </c>
    </row>
    <row r="395" spans="1:10">
      <c r="A395" s="1" t="s">
        <v>226</v>
      </c>
      <c r="B395" s="2">
        <v>43507</v>
      </c>
      <c r="C395" s="6">
        <f t="shared" si="18"/>
        <v>0</v>
      </c>
      <c r="E395" s="1">
        <f t="shared" si="19"/>
        <v>0</v>
      </c>
      <c r="G395" s="1">
        <f t="shared" si="20"/>
        <v>0</v>
      </c>
      <c r="H395" s="2">
        <v>43507</v>
      </c>
      <c r="I395" s="1" t="s">
        <v>588</v>
      </c>
      <c r="J395" s="3" t="str">
        <f>IF(Constat[[#This Row],[ECART DPREV-DDEP]]&gt;200,"ERREUR PREV","")</f>
        <v/>
      </c>
    </row>
    <row r="396" spans="1:10">
      <c r="A396" s="1" t="s">
        <v>226</v>
      </c>
      <c r="C396" s="6">
        <f t="shared" si="18"/>
        <v>0</v>
      </c>
      <c r="E396" s="1">
        <f t="shared" si="19"/>
        <v>0</v>
      </c>
      <c r="G396" s="1">
        <f t="shared" si="20"/>
        <v>0</v>
      </c>
      <c r="H396" s="2">
        <v>43516</v>
      </c>
      <c r="I396" s="1" t="s">
        <v>589</v>
      </c>
      <c r="J396" s="3" t="str">
        <f>IF(Constat[[#This Row],[ECART DPREV-DDEP]]&gt;200,"ERREUR PREV","")</f>
        <v/>
      </c>
    </row>
    <row r="397" spans="1:10">
      <c r="A397" s="1" t="s">
        <v>313</v>
      </c>
      <c r="B397" s="2">
        <v>43434</v>
      </c>
      <c r="C397" s="6">
        <f t="shared" si="18"/>
        <v>1</v>
      </c>
      <c r="D397" s="2">
        <v>43433</v>
      </c>
      <c r="E397" s="1">
        <f t="shared" si="19"/>
        <v>0</v>
      </c>
      <c r="F397" s="2">
        <v>43433</v>
      </c>
      <c r="G397" s="1">
        <f t="shared" si="20"/>
        <v>0</v>
      </c>
      <c r="H397" s="2">
        <v>43433</v>
      </c>
      <c r="I397" s="1" t="s">
        <v>35</v>
      </c>
      <c r="J397" s="3" t="str">
        <f>IF(Constat[[#This Row],[ECART DPREV-DDEP]]&gt;200,"ERREUR PREV","")</f>
        <v/>
      </c>
    </row>
    <row r="398" spans="1:10">
      <c r="A398" s="1" t="s">
        <v>313</v>
      </c>
      <c r="C398" s="6">
        <f t="shared" si="18"/>
        <v>0</v>
      </c>
      <c r="D398" s="2">
        <v>43433</v>
      </c>
      <c r="E398" s="1">
        <f t="shared" si="19"/>
        <v>0</v>
      </c>
      <c r="F398" s="2">
        <v>43433</v>
      </c>
      <c r="G398" s="1">
        <f t="shared" si="20"/>
        <v>0</v>
      </c>
      <c r="H398" s="2">
        <v>43433</v>
      </c>
      <c r="I398" s="1" t="s">
        <v>320</v>
      </c>
      <c r="J398" s="3" t="str">
        <f>IF(Constat[[#This Row],[ECART DPREV-DDEP]]&gt;200,"ERREUR PREV","")</f>
        <v/>
      </c>
    </row>
    <row r="399" spans="1:10">
      <c r="A399" s="1" t="s">
        <v>313</v>
      </c>
      <c r="C399" s="6">
        <f t="shared" si="18"/>
        <v>0</v>
      </c>
      <c r="D399" s="2">
        <v>43433</v>
      </c>
      <c r="E399" s="1">
        <f t="shared" si="19"/>
        <v>0</v>
      </c>
      <c r="F399" s="2">
        <v>43433</v>
      </c>
      <c r="G399" s="1">
        <f t="shared" si="20"/>
        <v>0</v>
      </c>
      <c r="H399" s="2">
        <v>43433</v>
      </c>
      <c r="I399" s="1" t="s">
        <v>321</v>
      </c>
      <c r="J399" s="3" t="str">
        <f>IF(Constat[[#This Row],[ECART DPREV-DDEP]]&gt;200,"ERREUR PREV","")</f>
        <v/>
      </c>
    </row>
    <row r="400" spans="1:10">
      <c r="A400" s="1" t="s">
        <v>4</v>
      </c>
      <c r="B400" s="2">
        <v>43346</v>
      </c>
      <c r="C400" s="6">
        <f t="shared" si="18"/>
        <v>0</v>
      </c>
      <c r="E400" s="1">
        <f t="shared" si="19"/>
        <v>0</v>
      </c>
      <c r="F400" s="2">
        <v>43346</v>
      </c>
      <c r="G400" s="1">
        <f t="shared" si="20"/>
        <v>0</v>
      </c>
      <c r="H400" s="2">
        <v>43346</v>
      </c>
      <c r="I400" s="1" t="s">
        <v>5</v>
      </c>
      <c r="J400" s="3" t="str">
        <f>IF(Constat[[#This Row],[ECART DPREV-DDEP]]&gt;200,"ERREUR PREV","")</f>
        <v/>
      </c>
    </row>
    <row r="401" spans="1:10">
      <c r="A401" s="1" t="s">
        <v>4</v>
      </c>
      <c r="B401" s="2">
        <v>43368</v>
      </c>
      <c r="C401" s="6">
        <f t="shared" si="18"/>
        <v>20</v>
      </c>
      <c r="D401" s="2">
        <v>43388</v>
      </c>
      <c r="E401" s="1">
        <f t="shared" si="19"/>
        <v>0</v>
      </c>
      <c r="F401" s="2">
        <v>43388</v>
      </c>
      <c r="G401" s="1">
        <f t="shared" si="20"/>
        <v>0</v>
      </c>
      <c r="H401" s="2">
        <v>43388</v>
      </c>
      <c r="I401" s="1" t="s">
        <v>156</v>
      </c>
      <c r="J401" s="3" t="str">
        <f>IF(Constat[[#This Row],[ECART DPREV-DDEP]]&gt;200,"ERREUR PREV","")</f>
        <v/>
      </c>
    </row>
    <row r="402" spans="1:10">
      <c r="A402" s="1" t="s">
        <v>4</v>
      </c>
      <c r="B402" s="2">
        <v>43367</v>
      </c>
      <c r="C402" s="6">
        <f t="shared" si="18"/>
        <v>4</v>
      </c>
      <c r="D402" s="2">
        <v>43371</v>
      </c>
      <c r="E402" s="1">
        <f t="shared" si="19"/>
        <v>0</v>
      </c>
      <c r="F402" s="2">
        <v>43371</v>
      </c>
      <c r="G402" s="1">
        <f t="shared" si="20"/>
        <v>0</v>
      </c>
      <c r="H402" s="2">
        <v>43371</v>
      </c>
      <c r="I402" s="1" t="s">
        <v>120</v>
      </c>
      <c r="J402" s="3" t="str">
        <f>IF(Constat[[#This Row],[ECART DPREV-DDEP]]&gt;200,"ERREUR PREV","")</f>
        <v/>
      </c>
    </row>
    <row r="403" spans="1:10">
      <c r="A403" s="1" t="s">
        <v>4</v>
      </c>
      <c r="B403" s="2">
        <v>43367</v>
      </c>
      <c r="C403" s="6">
        <f t="shared" si="18"/>
        <v>4</v>
      </c>
      <c r="D403" s="2">
        <v>43371</v>
      </c>
      <c r="E403" s="1">
        <f t="shared" si="19"/>
        <v>0</v>
      </c>
      <c r="F403" s="2">
        <v>43371</v>
      </c>
      <c r="G403" s="1">
        <f t="shared" si="20"/>
        <v>0</v>
      </c>
      <c r="H403" s="2">
        <v>43371</v>
      </c>
      <c r="I403" s="1" t="s">
        <v>121</v>
      </c>
      <c r="J403" s="3" t="str">
        <f>IF(Constat[[#This Row],[ECART DPREV-DDEP]]&gt;200,"ERREUR PREV","")</f>
        <v/>
      </c>
    </row>
    <row r="404" spans="1:10">
      <c r="A404" s="1" t="s">
        <v>4</v>
      </c>
      <c r="B404" s="2">
        <v>43367</v>
      </c>
      <c r="C404" s="6">
        <f t="shared" si="18"/>
        <v>21</v>
      </c>
      <c r="D404" s="2">
        <v>43388</v>
      </c>
      <c r="E404" s="1">
        <f t="shared" si="19"/>
        <v>0</v>
      </c>
      <c r="F404" s="2">
        <v>43388</v>
      </c>
      <c r="G404" s="1">
        <f t="shared" si="20"/>
        <v>0</v>
      </c>
      <c r="H404" s="2">
        <v>43388</v>
      </c>
      <c r="I404" s="1" t="s">
        <v>157</v>
      </c>
      <c r="J404" s="3" t="str">
        <f>IF(Constat[[#This Row],[ECART DPREV-DDEP]]&gt;200,"ERREUR PREV","")</f>
        <v/>
      </c>
    </row>
    <row r="405" spans="1:10">
      <c r="A405" s="1" t="s">
        <v>4</v>
      </c>
      <c r="B405" s="2">
        <v>43409</v>
      </c>
      <c r="C405" s="6">
        <f t="shared" si="18"/>
        <v>9</v>
      </c>
      <c r="D405" s="2">
        <v>43418</v>
      </c>
      <c r="E405" s="1">
        <f t="shared" si="19"/>
        <v>0</v>
      </c>
      <c r="F405" s="2">
        <v>43418</v>
      </c>
      <c r="G405" s="1">
        <f t="shared" si="20"/>
        <v>0</v>
      </c>
      <c r="H405" s="2">
        <v>43418</v>
      </c>
      <c r="I405" s="1" t="s">
        <v>243</v>
      </c>
      <c r="J405" s="3" t="str">
        <f>IF(Constat[[#This Row],[ECART DPREV-DDEP]]&gt;200,"ERREUR PREV","")</f>
        <v/>
      </c>
    </row>
    <row r="406" spans="1:10">
      <c r="A406" s="1" t="s">
        <v>4</v>
      </c>
      <c r="B406" s="2">
        <v>43437</v>
      </c>
      <c r="C406" s="6">
        <f t="shared" si="18"/>
        <v>0</v>
      </c>
      <c r="D406" s="2">
        <v>43437</v>
      </c>
      <c r="E406" s="1">
        <f t="shared" si="19"/>
        <v>0</v>
      </c>
      <c r="F406" s="2">
        <v>43437</v>
      </c>
      <c r="G406" s="1">
        <f t="shared" si="20"/>
        <v>0</v>
      </c>
      <c r="H406" s="2">
        <v>43437</v>
      </c>
      <c r="I406" s="1" t="s">
        <v>323</v>
      </c>
      <c r="J406" s="3" t="str">
        <f>IF(Constat[[#This Row],[ECART DPREV-DDEP]]&gt;200,"ERREUR PREV","")</f>
        <v/>
      </c>
    </row>
    <row r="407" spans="1:10">
      <c r="A407" s="1" t="s">
        <v>4</v>
      </c>
      <c r="B407" s="2">
        <v>43451</v>
      </c>
      <c r="C407" s="6">
        <f t="shared" si="18"/>
        <v>0</v>
      </c>
      <c r="D407" s="2">
        <v>43451</v>
      </c>
      <c r="E407" s="1">
        <f t="shared" si="19"/>
        <v>0</v>
      </c>
      <c r="F407" s="2">
        <v>43451</v>
      </c>
      <c r="G407" s="1">
        <f t="shared" si="20"/>
        <v>0</v>
      </c>
      <c r="H407" s="2">
        <v>43451</v>
      </c>
      <c r="I407" s="1" t="s">
        <v>368</v>
      </c>
      <c r="J407" s="3" t="str">
        <f>IF(Constat[[#This Row],[ECART DPREV-DDEP]]&gt;200,"ERREUR PREV","")</f>
        <v/>
      </c>
    </row>
    <row r="408" spans="1:10">
      <c r="A408" s="1" t="s">
        <v>4</v>
      </c>
      <c r="B408" s="2">
        <v>43451</v>
      </c>
      <c r="C408" s="6">
        <f t="shared" si="18"/>
        <v>0</v>
      </c>
      <c r="D408" s="2">
        <v>43451</v>
      </c>
      <c r="E408" s="1">
        <f t="shared" si="19"/>
        <v>0</v>
      </c>
      <c r="F408" s="2">
        <v>43451</v>
      </c>
      <c r="G408" s="1">
        <f t="shared" si="20"/>
        <v>0</v>
      </c>
      <c r="H408" s="2">
        <v>43451</v>
      </c>
      <c r="I408" s="1" t="s">
        <v>369</v>
      </c>
      <c r="J408" s="3" t="str">
        <f>IF(Constat[[#This Row],[ECART DPREV-DDEP]]&gt;200,"ERREUR PREV","")</f>
        <v/>
      </c>
    </row>
    <row r="409" spans="1:10">
      <c r="A409" s="1" t="s">
        <v>4</v>
      </c>
      <c r="B409" s="2">
        <v>43496</v>
      </c>
      <c r="C409" s="6">
        <f t="shared" si="18"/>
        <v>0</v>
      </c>
      <c r="E409" s="1">
        <f t="shared" si="19"/>
        <v>0</v>
      </c>
      <c r="G409" s="1">
        <f t="shared" si="20"/>
        <v>0</v>
      </c>
      <c r="H409" s="2">
        <v>43496</v>
      </c>
      <c r="I409" s="1" t="s">
        <v>472</v>
      </c>
      <c r="J409" s="3" t="str">
        <f>IF(Constat[[#This Row],[ECART DPREV-DDEP]]&gt;200,"ERREUR PREV","")</f>
        <v/>
      </c>
    </row>
    <row r="410" spans="1:10">
      <c r="A410" s="1" t="s">
        <v>4</v>
      </c>
      <c r="C410" s="6">
        <f t="shared" si="18"/>
        <v>0</v>
      </c>
      <c r="E410" s="1">
        <f t="shared" si="19"/>
        <v>0</v>
      </c>
      <c r="G410" s="1">
        <f t="shared" si="20"/>
        <v>0</v>
      </c>
      <c r="H410" s="2">
        <v>43514</v>
      </c>
      <c r="I410" s="1" t="s">
        <v>590</v>
      </c>
      <c r="J410" s="3" t="str">
        <f>IF(Constat[[#This Row],[ECART DPREV-DDEP]]&gt;200,"ERREUR PREV","")</f>
        <v/>
      </c>
    </row>
    <row r="411" spans="1:10">
      <c r="A411" s="1" t="s">
        <v>36</v>
      </c>
      <c r="B411" s="2">
        <v>43355</v>
      </c>
      <c r="C411" s="6">
        <f t="shared" si="18"/>
        <v>0</v>
      </c>
      <c r="E411" s="1">
        <f t="shared" si="19"/>
        <v>0</v>
      </c>
      <c r="F411" s="2">
        <v>43357</v>
      </c>
      <c r="G411" s="1">
        <f t="shared" si="20"/>
        <v>0</v>
      </c>
      <c r="H411" s="2">
        <v>43357</v>
      </c>
      <c r="I411" s="1" t="s">
        <v>37</v>
      </c>
      <c r="J411" s="3" t="str">
        <f>IF(Constat[[#This Row],[ECART DPREV-DDEP]]&gt;200,"ERREUR PREV","")</f>
        <v/>
      </c>
    </row>
    <row r="412" spans="1:10">
      <c r="A412" s="1" t="s">
        <v>36</v>
      </c>
      <c r="C412" s="6">
        <f t="shared" si="18"/>
        <v>0</v>
      </c>
      <c r="E412" s="1">
        <f t="shared" si="19"/>
        <v>0</v>
      </c>
      <c r="F412" s="2">
        <v>43357</v>
      </c>
      <c r="G412" s="1">
        <f t="shared" si="20"/>
        <v>0</v>
      </c>
      <c r="H412" s="2">
        <v>43357</v>
      </c>
      <c r="I412" s="1" t="s">
        <v>39</v>
      </c>
      <c r="J412" s="3" t="str">
        <f>IF(Constat[[#This Row],[ECART DPREV-DDEP]]&gt;200,"ERREUR PREV","")</f>
        <v/>
      </c>
    </row>
    <row r="413" spans="1:10">
      <c r="A413" s="1" t="s">
        <v>36</v>
      </c>
      <c r="B413" s="2">
        <v>43474</v>
      </c>
      <c r="C413" s="6">
        <f t="shared" si="18"/>
        <v>0</v>
      </c>
      <c r="E413" s="1">
        <f t="shared" si="19"/>
        <v>0</v>
      </c>
      <c r="G413" s="1">
        <f t="shared" si="20"/>
        <v>0</v>
      </c>
      <c r="H413" s="2">
        <v>43483</v>
      </c>
      <c r="I413" s="1" t="s">
        <v>481</v>
      </c>
      <c r="J413" s="3" t="str">
        <f>IF(Constat[[#This Row],[ECART DPREV-DDEP]]&gt;200,"ERREUR PREV","")</f>
        <v/>
      </c>
    </row>
    <row r="414" spans="1:10">
      <c r="A414" s="1" t="s">
        <v>311</v>
      </c>
      <c r="B414" s="2">
        <v>43431</v>
      </c>
      <c r="C414" s="6">
        <f t="shared" si="18"/>
        <v>0</v>
      </c>
      <c r="E414" s="1">
        <f t="shared" si="19"/>
        <v>0</v>
      </c>
      <c r="F414" s="2">
        <v>43432</v>
      </c>
      <c r="G414" s="1">
        <f t="shared" si="20"/>
        <v>0</v>
      </c>
      <c r="H414" s="2">
        <v>43432</v>
      </c>
      <c r="I414" s="1" t="s">
        <v>312</v>
      </c>
      <c r="J414" s="3" t="str">
        <f>IF(Constat[[#This Row],[ECART DPREV-DDEP]]&gt;200,"ERREUR PREV","")</f>
        <v/>
      </c>
    </row>
    <row r="415" spans="1:10">
      <c r="A415" s="1" t="s">
        <v>15</v>
      </c>
      <c r="B415" s="2">
        <v>43350</v>
      </c>
      <c r="C415" s="6">
        <f t="shared" si="18"/>
        <v>0</v>
      </c>
      <c r="E415" s="1">
        <f t="shared" si="19"/>
        <v>0</v>
      </c>
      <c r="F415" s="2">
        <v>43350</v>
      </c>
      <c r="G415" s="1">
        <f t="shared" si="20"/>
        <v>0</v>
      </c>
      <c r="H415" s="2">
        <v>43350</v>
      </c>
      <c r="I415" s="1" t="s">
        <v>16</v>
      </c>
      <c r="J415" s="3" t="str">
        <f>IF(Constat[[#This Row],[ECART DPREV-DDEP]]&gt;200,"ERREUR PREV","")</f>
        <v/>
      </c>
    </row>
    <row r="416" spans="1:10">
      <c r="A416" s="1" t="s">
        <v>15</v>
      </c>
      <c r="B416" s="2">
        <v>43356</v>
      </c>
      <c r="C416" s="6">
        <f t="shared" si="18"/>
        <v>0</v>
      </c>
      <c r="E416" s="1">
        <f t="shared" si="19"/>
        <v>0</v>
      </c>
      <c r="F416" s="2">
        <v>43361</v>
      </c>
      <c r="G416" s="1">
        <f t="shared" si="20"/>
        <v>0</v>
      </c>
      <c r="H416" s="2">
        <v>43361</v>
      </c>
      <c r="I416" s="1" t="s">
        <v>53</v>
      </c>
      <c r="J416" s="3" t="str">
        <f>IF(Constat[[#This Row],[ECART DPREV-DDEP]]&gt;200,"ERREUR PREV","")</f>
        <v/>
      </c>
    </row>
    <row r="417" spans="1:10">
      <c r="A417" s="1" t="s">
        <v>15</v>
      </c>
      <c r="B417" s="2">
        <v>43356</v>
      </c>
      <c r="C417" s="6">
        <f t="shared" si="18"/>
        <v>0</v>
      </c>
      <c r="E417" s="1">
        <f t="shared" si="19"/>
        <v>0</v>
      </c>
      <c r="F417" s="2">
        <v>43362</v>
      </c>
      <c r="G417" s="1">
        <f t="shared" si="20"/>
        <v>0</v>
      </c>
      <c r="H417" s="2">
        <v>43362</v>
      </c>
      <c r="I417" s="1" t="s">
        <v>58</v>
      </c>
      <c r="J417" s="3" t="str">
        <f>IF(Constat[[#This Row],[ECART DPREV-DDEP]]&gt;200,"ERREUR PREV","")</f>
        <v/>
      </c>
    </row>
    <row r="418" spans="1:10">
      <c r="A418" s="1" t="s">
        <v>15</v>
      </c>
      <c r="B418" s="2">
        <v>43367</v>
      </c>
      <c r="C418" s="6">
        <f t="shared" si="18"/>
        <v>0</v>
      </c>
      <c r="D418" s="2">
        <v>43367</v>
      </c>
      <c r="E418" s="1">
        <f t="shared" si="19"/>
        <v>0</v>
      </c>
      <c r="F418" s="2">
        <v>43367</v>
      </c>
      <c r="G418" s="1">
        <f t="shared" si="20"/>
        <v>0</v>
      </c>
      <c r="H418" s="2">
        <v>43367</v>
      </c>
      <c r="I418" s="1" t="s">
        <v>86</v>
      </c>
      <c r="J418" s="3" t="str">
        <f>IF(Constat[[#This Row],[ECART DPREV-DDEP]]&gt;200,"ERREUR PREV","")</f>
        <v/>
      </c>
    </row>
    <row r="419" spans="1:10">
      <c r="A419" s="1" t="s">
        <v>15</v>
      </c>
      <c r="C419" s="6">
        <f t="shared" si="18"/>
        <v>0</v>
      </c>
      <c r="D419" s="2">
        <v>43367</v>
      </c>
      <c r="E419" s="1">
        <f t="shared" si="19"/>
        <v>0</v>
      </c>
      <c r="F419" s="2">
        <v>43367</v>
      </c>
      <c r="G419" s="1">
        <f t="shared" si="20"/>
        <v>0</v>
      </c>
      <c r="H419" s="2">
        <v>43367</v>
      </c>
      <c r="I419" s="1" t="s">
        <v>87</v>
      </c>
      <c r="J419" s="3" t="str">
        <f>IF(Constat[[#This Row],[ECART DPREV-DDEP]]&gt;200,"ERREUR PREV","")</f>
        <v/>
      </c>
    </row>
    <row r="420" spans="1:10">
      <c r="A420" s="1" t="s">
        <v>15</v>
      </c>
      <c r="B420" s="2">
        <v>43381</v>
      </c>
      <c r="C420" s="6">
        <f t="shared" si="18"/>
        <v>0</v>
      </c>
      <c r="E420" s="1">
        <f t="shared" si="19"/>
        <v>0</v>
      </c>
      <c r="F420" s="2">
        <v>43381</v>
      </c>
      <c r="G420" s="1">
        <f t="shared" si="20"/>
        <v>0</v>
      </c>
      <c r="H420" s="2">
        <v>43381</v>
      </c>
      <c r="I420" s="1" t="s">
        <v>143</v>
      </c>
      <c r="J420" s="3" t="str">
        <f>IF(Constat[[#This Row],[ECART DPREV-DDEP]]&gt;200,"ERREUR PREV","")</f>
        <v/>
      </c>
    </row>
    <row r="421" spans="1:10">
      <c r="A421" s="1" t="s">
        <v>15</v>
      </c>
      <c r="C421" s="6">
        <f t="shared" si="18"/>
        <v>0</v>
      </c>
      <c r="E421" s="1">
        <f t="shared" si="19"/>
        <v>0</v>
      </c>
      <c r="F421" s="2">
        <v>43381</v>
      </c>
      <c r="G421" s="1">
        <f t="shared" si="20"/>
        <v>0</v>
      </c>
      <c r="H421" s="2">
        <v>43381</v>
      </c>
      <c r="I421" s="1" t="s">
        <v>144</v>
      </c>
      <c r="J421" s="3" t="str">
        <f>IF(Constat[[#This Row],[ECART DPREV-DDEP]]&gt;200,"ERREUR PREV","")</f>
        <v/>
      </c>
    </row>
    <row r="422" spans="1:10">
      <c r="A422" s="1" t="s">
        <v>15</v>
      </c>
      <c r="B422" s="2">
        <v>43398</v>
      </c>
      <c r="C422" s="6">
        <f t="shared" si="18"/>
        <v>0</v>
      </c>
      <c r="E422" s="1">
        <f t="shared" si="19"/>
        <v>0</v>
      </c>
      <c r="F422" s="2">
        <v>43403</v>
      </c>
      <c r="G422" s="1">
        <f t="shared" si="20"/>
        <v>0</v>
      </c>
      <c r="H422" s="2">
        <v>43403</v>
      </c>
      <c r="I422" s="1" t="s">
        <v>206</v>
      </c>
      <c r="J422" s="3" t="str">
        <f>IF(Constat[[#This Row],[ECART DPREV-DDEP]]&gt;200,"ERREUR PREV","")</f>
        <v/>
      </c>
    </row>
    <row r="423" spans="1:10">
      <c r="A423" s="1" t="s">
        <v>15</v>
      </c>
      <c r="B423" s="2">
        <v>43401</v>
      </c>
      <c r="C423" s="6">
        <f t="shared" si="18"/>
        <v>0</v>
      </c>
      <c r="E423" s="1">
        <f t="shared" si="19"/>
        <v>0</v>
      </c>
      <c r="F423" s="2">
        <v>43403</v>
      </c>
      <c r="G423" s="1">
        <f t="shared" si="20"/>
        <v>0</v>
      </c>
      <c r="H423" s="2">
        <v>43403</v>
      </c>
      <c r="I423" s="1" t="s">
        <v>207</v>
      </c>
      <c r="J423" s="3" t="str">
        <f>IF(Constat[[#This Row],[ECART DPREV-DDEP]]&gt;200,"ERREUR PREV","")</f>
        <v/>
      </c>
    </row>
    <row r="424" spans="1:10">
      <c r="A424" s="1" t="s">
        <v>15</v>
      </c>
      <c r="B424" s="2">
        <v>43419</v>
      </c>
      <c r="C424" s="6">
        <f t="shared" si="18"/>
        <v>0</v>
      </c>
      <c r="E424" s="1">
        <f t="shared" si="19"/>
        <v>0</v>
      </c>
      <c r="F424" s="2">
        <v>43418</v>
      </c>
      <c r="G424" s="1">
        <f t="shared" si="20"/>
        <v>0</v>
      </c>
      <c r="H424" s="2">
        <v>43418</v>
      </c>
      <c r="I424" s="1" t="s">
        <v>248</v>
      </c>
      <c r="J424" s="3" t="str">
        <f>IF(Constat[[#This Row],[ECART DPREV-DDEP]]&gt;200,"ERREUR PREV","")</f>
        <v/>
      </c>
    </row>
    <row r="425" spans="1:10">
      <c r="A425" s="1" t="s">
        <v>15</v>
      </c>
      <c r="B425" s="2">
        <v>43427</v>
      </c>
      <c r="C425" s="6">
        <f t="shared" si="18"/>
        <v>0</v>
      </c>
      <c r="E425" s="1">
        <f t="shared" si="19"/>
        <v>0</v>
      </c>
      <c r="F425" s="2">
        <v>43430</v>
      </c>
      <c r="G425" s="1">
        <f t="shared" si="20"/>
        <v>0</v>
      </c>
      <c r="H425" s="2">
        <v>43430</v>
      </c>
      <c r="I425" s="1" t="s">
        <v>286</v>
      </c>
      <c r="J425" s="3" t="str">
        <f>IF(Constat[[#This Row],[ECART DPREV-DDEP]]&gt;200,"ERREUR PREV","")</f>
        <v/>
      </c>
    </row>
    <row r="426" spans="1:10">
      <c r="A426" s="1" t="s">
        <v>15</v>
      </c>
      <c r="B426" s="2">
        <v>43438</v>
      </c>
      <c r="C426" s="6">
        <f t="shared" si="18"/>
        <v>0</v>
      </c>
      <c r="E426" s="1">
        <f t="shared" si="19"/>
        <v>0</v>
      </c>
      <c r="F426" s="2">
        <v>43438</v>
      </c>
      <c r="G426" s="1">
        <f t="shared" si="20"/>
        <v>0</v>
      </c>
      <c r="H426" s="2">
        <v>43438</v>
      </c>
      <c r="I426" s="1" t="s">
        <v>337</v>
      </c>
      <c r="J426" s="3" t="str">
        <f>IF(Constat[[#This Row],[ECART DPREV-DDEP]]&gt;200,"ERREUR PREV","")</f>
        <v/>
      </c>
    </row>
    <row r="427" spans="1:10">
      <c r="A427" s="1" t="s">
        <v>15</v>
      </c>
      <c r="B427" s="2">
        <v>43444</v>
      </c>
      <c r="C427" s="6">
        <f t="shared" si="18"/>
        <v>0</v>
      </c>
      <c r="E427" s="1">
        <f t="shared" si="19"/>
        <v>0</v>
      </c>
      <c r="F427" s="2">
        <v>43438</v>
      </c>
      <c r="G427" s="1">
        <f t="shared" si="20"/>
        <v>0</v>
      </c>
      <c r="H427" s="2">
        <v>43438</v>
      </c>
      <c r="I427" s="1" t="s">
        <v>340</v>
      </c>
      <c r="J427" s="3" t="str">
        <f>IF(Constat[[#This Row],[ECART DPREV-DDEP]]&gt;200,"ERREUR PREV","")</f>
        <v/>
      </c>
    </row>
    <row r="428" spans="1:10">
      <c r="A428" s="1" t="s">
        <v>15</v>
      </c>
      <c r="B428" s="2">
        <v>43444</v>
      </c>
      <c r="C428" s="6">
        <f t="shared" si="18"/>
        <v>0</v>
      </c>
      <c r="E428" s="1">
        <f t="shared" si="19"/>
        <v>0</v>
      </c>
      <c r="F428" s="2">
        <v>43440</v>
      </c>
      <c r="G428" s="1">
        <f t="shared" si="20"/>
        <v>0</v>
      </c>
      <c r="H428" s="2">
        <v>43440</v>
      </c>
      <c r="I428" s="1" t="s">
        <v>343</v>
      </c>
      <c r="J428" s="3" t="str">
        <f>IF(Constat[[#This Row],[ECART DPREV-DDEP]]&gt;200,"ERREUR PREV","")</f>
        <v/>
      </c>
    </row>
    <row r="429" spans="1:10">
      <c r="A429" s="1" t="s">
        <v>15</v>
      </c>
      <c r="B429" s="2">
        <v>43475</v>
      </c>
      <c r="C429" s="6">
        <f t="shared" si="18"/>
        <v>0</v>
      </c>
      <c r="E429" s="1">
        <f t="shared" si="19"/>
        <v>0</v>
      </c>
      <c r="F429" s="2">
        <v>43472</v>
      </c>
      <c r="G429" s="1">
        <f t="shared" si="20"/>
        <v>0</v>
      </c>
      <c r="H429" s="2">
        <v>43472</v>
      </c>
      <c r="I429" s="1" t="s">
        <v>415</v>
      </c>
      <c r="J429" s="3" t="str">
        <f>IF(Constat[[#This Row],[ECART DPREV-DDEP]]&gt;200,"ERREUR PREV","")</f>
        <v/>
      </c>
    </row>
    <row r="430" spans="1:10">
      <c r="A430" s="1" t="s">
        <v>15</v>
      </c>
      <c r="C430" s="6">
        <f t="shared" si="18"/>
        <v>0</v>
      </c>
      <c r="E430" s="1">
        <f t="shared" si="19"/>
        <v>0</v>
      </c>
      <c r="F430" s="2">
        <v>43455</v>
      </c>
      <c r="G430" s="1">
        <f t="shared" si="20"/>
        <v>0</v>
      </c>
      <c r="H430" s="2">
        <v>43455</v>
      </c>
      <c r="I430" s="1" t="s">
        <v>398</v>
      </c>
      <c r="J430" s="3" t="str">
        <f>IF(Constat[[#This Row],[ECART DPREV-DDEP]]&gt;200,"ERREUR PREV","")</f>
        <v/>
      </c>
    </row>
    <row r="431" spans="1:10">
      <c r="A431" s="1" t="s">
        <v>15</v>
      </c>
      <c r="B431" s="2">
        <v>43490</v>
      </c>
      <c r="C431" s="6">
        <f t="shared" si="18"/>
        <v>0</v>
      </c>
      <c r="E431" s="1">
        <f t="shared" si="19"/>
        <v>0</v>
      </c>
      <c r="G431" s="1">
        <f t="shared" si="20"/>
        <v>0</v>
      </c>
      <c r="H431" s="2">
        <v>43490</v>
      </c>
      <c r="I431" s="1" t="s">
        <v>501</v>
      </c>
      <c r="J431" s="3" t="str">
        <f>IF(Constat[[#This Row],[ECART DPREV-DDEP]]&gt;200,"ERREUR PREV","")</f>
        <v/>
      </c>
    </row>
    <row r="432" spans="1:10">
      <c r="A432" s="1" t="s">
        <v>15</v>
      </c>
      <c r="B432" s="2">
        <v>43490</v>
      </c>
      <c r="C432" s="6">
        <f t="shared" si="18"/>
        <v>0</v>
      </c>
      <c r="E432" s="1">
        <f t="shared" si="19"/>
        <v>0</v>
      </c>
      <c r="G432" s="1">
        <f t="shared" si="20"/>
        <v>0</v>
      </c>
      <c r="H432" s="2">
        <v>43490</v>
      </c>
      <c r="I432" s="1" t="s">
        <v>508</v>
      </c>
      <c r="J432" s="3" t="str">
        <f>IF(Constat[[#This Row],[ECART DPREV-DDEP]]&gt;200,"ERREUR PREV","")</f>
        <v/>
      </c>
    </row>
    <row r="433" spans="1:10">
      <c r="A433" s="1" t="s">
        <v>15</v>
      </c>
      <c r="B433" s="2">
        <v>43493</v>
      </c>
      <c r="C433" s="6">
        <f t="shared" si="18"/>
        <v>0</v>
      </c>
      <c r="E433" s="1">
        <f t="shared" si="19"/>
        <v>0</v>
      </c>
      <c r="G433" s="1">
        <f t="shared" si="20"/>
        <v>0</v>
      </c>
      <c r="H433" s="2">
        <v>43493</v>
      </c>
      <c r="I433" s="1" t="s">
        <v>521</v>
      </c>
      <c r="J433" s="3" t="str">
        <f>IF(Constat[[#This Row],[ECART DPREV-DDEP]]&gt;200,"ERREUR PREV","")</f>
        <v/>
      </c>
    </row>
    <row r="434" spans="1:10">
      <c r="A434" s="1" t="s">
        <v>15</v>
      </c>
      <c r="B434" s="2">
        <v>43507</v>
      </c>
      <c r="C434" s="6">
        <f t="shared" si="18"/>
        <v>0</v>
      </c>
      <c r="E434" s="1">
        <f t="shared" si="19"/>
        <v>0</v>
      </c>
      <c r="G434" s="1">
        <f t="shared" si="20"/>
        <v>0</v>
      </c>
      <c r="H434" s="2">
        <v>43507</v>
      </c>
      <c r="I434" s="1" t="s">
        <v>591</v>
      </c>
      <c r="J434" s="3" t="str">
        <f>IF(Constat[[#This Row],[ECART DPREV-DDEP]]&gt;200,"ERREUR PREV","")</f>
        <v/>
      </c>
    </row>
    <row r="435" spans="1:10">
      <c r="A435" s="1" t="s">
        <v>17</v>
      </c>
      <c r="B435" s="2">
        <v>43353</v>
      </c>
      <c r="C435" s="6">
        <f t="shared" si="18"/>
        <v>0</v>
      </c>
      <c r="D435" s="2">
        <v>43353</v>
      </c>
      <c r="E435" s="1">
        <f t="shared" si="19"/>
        <v>0</v>
      </c>
      <c r="F435" s="2">
        <v>43353</v>
      </c>
      <c r="G435" s="1">
        <f t="shared" si="20"/>
        <v>0</v>
      </c>
      <c r="H435" s="2">
        <v>43353</v>
      </c>
      <c r="I435" s="1" t="s">
        <v>18</v>
      </c>
      <c r="J435" s="3" t="str">
        <f>IF(Constat[[#This Row],[ECART DPREV-DDEP]]&gt;200,"ERREUR PREV","")</f>
        <v/>
      </c>
    </row>
    <row r="436" spans="1:10">
      <c r="A436" s="1" t="s">
        <v>17</v>
      </c>
      <c r="B436" s="2">
        <v>43395</v>
      </c>
      <c r="C436" s="6">
        <f t="shared" si="18"/>
        <v>0</v>
      </c>
      <c r="E436" s="1">
        <f t="shared" si="19"/>
        <v>0</v>
      </c>
      <c r="F436" s="2">
        <v>43396</v>
      </c>
      <c r="G436" s="1">
        <f t="shared" si="20"/>
        <v>0</v>
      </c>
      <c r="H436" s="2">
        <v>43396</v>
      </c>
      <c r="I436" s="1" t="s">
        <v>178</v>
      </c>
      <c r="J436" s="3" t="str">
        <f>IF(Constat[[#This Row],[ECART DPREV-DDEP]]&gt;200,"ERREUR PREV","")</f>
        <v/>
      </c>
    </row>
    <row r="437" spans="1:10">
      <c r="A437" s="1" t="s">
        <v>17</v>
      </c>
      <c r="B437" s="2">
        <v>43423</v>
      </c>
      <c r="C437" s="6">
        <f t="shared" si="18"/>
        <v>0</v>
      </c>
      <c r="D437" s="2">
        <v>43423</v>
      </c>
      <c r="E437" s="1">
        <f t="shared" si="19"/>
        <v>0</v>
      </c>
      <c r="F437" s="2">
        <v>43423</v>
      </c>
      <c r="G437" s="1">
        <f t="shared" si="20"/>
        <v>0</v>
      </c>
      <c r="H437" s="2">
        <v>43423</v>
      </c>
      <c r="I437" s="1" t="s">
        <v>269</v>
      </c>
      <c r="J437" s="3" t="str">
        <f>IF(Constat[[#This Row],[ECART DPREV-DDEP]]&gt;200,"ERREUR PREV","")</f>
        <v/>
      </c>
    </row>
    <row r="438" spans="1:10">
      <c r="A438" s="1" t="s">
        <v>17</v>
      </c>
      <c r="B438" s="2">
        <v>43447</v>
      </c>
      <c r="C438" s="6">
        <f t="shared" si="18"/>
        <v>3</v>
      </c>
      <c r="D438" s="2">
        <v>43444</v>
      </c>
      <c r="E438" s="1">
        <f t="shared" si="19"/>
        <v>0</v>
      </c>
      <c r="F438" s="2">
        <v>43444</v>
      </c>
      <c r="G438" s="1">
        <f t="shared" si="20"/>
        <v>0</v>
      </c>
      <c r="H438" s="2">
        <v>43444</v>
      </c>
      <c r="I438" s="1" t="s">
        <v>349</v>
      </c>
      <c r="J438" s="3" t="str">
        <f>IF(Constat[[#This Row],[ECART DPREV-DDEP]]&gt;200,"ERREUR PREV","")</f>
        <v/>
      </c>
    </row>
    <row r="439" spans="1:10">
      <c r="A439" s="1" t="s">
        <v>190</v>
      </c>
      <c r="B439" s="2">
        <v>43399</v>
      </c>
      <c r="C439" s="6">
        <f t="shared" si="18"/>
        <v>0</v>
      </c>
      <c r="D439" s="2">
        <v>43399</v>
      </c>
      <c r="E439" s="1">
        <f t="shared" si="19"/>
        <v>0</v>
      </c>
      <c r="F439" s="2">
        <v>43399</v>
      </c>
      <c r="G439" s="1">
        <f t="shared" si="20"/>
        <v>0</v>
      </c>
      <c r="H439" s="2">
        <v>43399</v>
      </c>
      <c r="I439" s="1" t="s">
        <v>191</v>
      </c>
      <c r="J439" s="3" t="str">
        <f>IF(Constat[[#This Row],[ECART DPREV-DDEP]]&gt;200,"ERREUR PREV","")</f>
        <v/>
      </c>
    </row>
    <row r="440" spans="1:10">
      <c r="A440" s="1" t="s">
        <v>190</v>
      </c>
      <c r="B440" s="2">
        <v>43452</v>
      </c>
      <c r="C440" s="6">
        <f t="shared" si="18"/>
        <v>1</v>
      </c>
      <c r="D440" s="2">
        <v>43451</v>
      </c>
      <c r="E440" s="1">
        <f t="shared" si="19"/>
        <v>0</v>
      </c>
      <c r="F440" s="2">
        <v>43451</v>
      </c>
      <c r="G440" s="1">
        <f t="shared" si="20"/>
        <v>0</v>
      </c>
      <c r="H440" s="2">
        <v>43451</v>
      </c>
      <c r="I440" s="1" t="s">
        <v>371</v>
      </c>
      <c r="J440" s="3" t="str">
        <f>IF(Constat[[#This Row],[ECART DPREV-DDEP]]&gt;200,"ERREUR PREV","")</f>
        <v/>
      </c>
    </row>
    <row r="441" spans="1:10">
      <c r="A441" s="1" t="s">
        <v>190</v>
      </c>
      <c r="B441" s="2">
        <v>43496</v>
      </c>
      <c r="C441" s="6">
        <f t="shared" si="18"/>
        <v>0</v>
      </c>
      <c r="E441" s="1">
        <f t="shared" si="19"/>
        <v>0</v>
      </c>
      <c r="G441" s="1">
        <f t="shared" si="20"/>
        <v>0</v>
      </c>
      <c r="H441" s="2">
        <v>43496</v>
      </c>
      <c r="I441" s="1" t="s">
        <v>499</v>
      </c>
      <c r="J441" s="3" t="str">
        <f>IF(Constat[[#This Row],[ECART DPREV-DDEP]]&gt;200,"ERREUR PREV","")</f>
        <v/>
      </c>
    </row>
    <row r="442" spans="1:10">
      <c r="A442" s="1" t="s">
        <v>98</v>
      </c>
      <c r="B442" s="2">
        <v>43369</v>
      </c>
      <c r="C442" s="6">
        <f t="shared" si="18"/>
        <v>0</v>
      </c>
      <c r="D442" s="2">
        <v>43369</v>
      </c>
      <c r="E442" s="1">
        <f t="shared" si="19"/>
        <v>0</v>
      </c>
      <c r="F442" s="2">
        <v>43369</v>
      </c>
      <c r="G442" s="1">
        <f t="shared" si="20"/>
        <v>0</v>
      </c>
      <c r="H442" s="2">
        <v>43369</v>
      </c>
      <c r="I442" s="1" t="s">
        <v>99</v>
      </c>
      <c r="J442" s="3" t="str">
        <f>IF(Constat[[#This Row],[ECART DPREV-DDEP]]&gt;200,"ERREUR PREV","")</f>
        <v/>
      </c>
    </row>
    <row r="443" spans="1:10">
      <c r="A443" s="1" t="s">
        <v>98</v>
      </c>
      <c r="B443" s="2">
        <v>43452</v>
      </c>
      <c r="C443" s="6">
        <f t="shared" si="18"/>
        <v>3</v>
      </c>
      <c r="D443" s="2">
        <v>43455</v>
      </c>
      <c r="E443" s="1">
        <f t="shared" si="19"/>
        <v>0</v>
      </c>
      <c r="F443" s="2">
        <v>43455</v>
      </c>
      <c r="G443" s="1">
        <f t="shared" si="20"/>
        <v>0</v>
      </c>
      <c r="H443" s="2">
        <v>43455</v>
      </c>
      <c r="I443" s="1" t="s">
        <v>393</v>
      </c>
      <c r="J443" s="3" t="str">
        <f>IF(Constat[[#This Row],[ECART DPREV-DDEP]]&gt;200,"ERREUR PREV","")</f>
        <v/>
      </c>
    </row>
    <row r="444" spans="1:10">
      <c r="A444" s="1" t="s">
        <v>201</v>
      </c>
      <c r="B444" s="2">
        <v>43402</v>
      </c>
      <c r="C444" s="6">
        <f t="shared" si="18"/>
        <v>1</v>
      </c>
      <c r="D444" s="2">
        <v>43403</v>
      </c>
      <c r="E444" s="1">
        <f t="shared" si="19"/>
        <v>0</v>
      </c>
      <c r="F444" s="2">
        <v>43403</v>
      </c>
      <c r="G444" s="1">
        <f t="shared" si="20"/>
        <v>0</v>
      </c>
      <c r="H444" s="2">
        <v>43403</v>
      </c>
      <c r="I444" s="1" t="s">
        <v>202</v>
      </c>
      <c r="J444" s="3" t="str">
        <f>IF(Constat[[#This Row],[ECART DPREV-DDEP]]&gt;200,"ERREUR PREV","")</f>
        <v/>
      </c>
    </row>
    <row r="445" spans="1:10">
      <c r="A445" s="1" t="s">
        <v>567</v>
      </c>
      <c r="B445" s="2">
        <v>43502</v>
      </c>
      <c r="C445" s="6">
        <f t="shared" si="18"/>
        <v>0</v>
      </c>
      <c r="E445" s="1">
        <f t="shared" si="19"/>
        <v>0</v>
      </c>
      <c r="G445" s="1">
        <f t="shared" si="20"/>
        <v>0</v>
      </c>
      <c r="H445" s="2">
        <v>43502</v>
      </c>
      <c r="I445" s="1" t="s">
        <v>592</v>
      </c>
      <c r="J445" s="3" t="str">
        <f>IF(Constat[[#This Row],[ECART DPREV-DDEP]]&gt;200,"ERREUR PREV","")</f>
        <v/>
      </c>
    </row>
    <row r="446" spans="1:10">
      <c r="A446" s="1" t="s">
        <v>567</v>
      </c>
      <c r="C446" s="6">
        <f t="shared" si="18"/>
        <v>0</v>
      </c>
      <c r="E446" s="1">
        <f t="shared" si="19"/>
        <v>0</v>
      </c>
      <c r="G446" s="1">
        <f t="shared" si="20"/>
        <v>0</v>
      </c>
      <c r="H446" s="2">
        <v>43538</v>
      </c>
      <c r="I446" s="1" t="s">
        <v>593</v>
      </c>
      <c r="J446" s="3" t="str">
        <f>IF(Constat[[#This Row],[ECART DPREV-DDEP]]&gt;200,"ERREUR PREV","")</f>
        <v/>
      </c>
    </row>
    <row r="447" spans="1:10">
      <c r="A447" s="1" t="s">
        <v>228</v>
      </c>
      <c r="B447" s="2">
        <v>43403</v>
      </c>
      <c r="C447" s="6">
        <f t="shared" si="18"/>
        <v>9</v>
      </c>
      <c r="D447" s="2">
        <v>43412</v>
      </c>
      <c r="E447" s="1">
        <f t="shared" si="19"/>
        <v>0</v>
      </c>
      <c r="F447" s="2">
        <v>43412</v>
      </c>
      <c r="G447" s="1">
        <f t="shared" si="20"/>
        <v>0</v>
      </c>
      <c r="H447" s="2">
        <v>43412</v>
      </c>
      <c r="I447" s="1" t="s">
        <v>52</v>
      </c>
      <c r="J447" s="3" t="str">
        <f>IF(Constat[[#This Row],[ECART DPREV-DDEP]]&gt;200,"ERREUR PREV","")</f>
        <v/>
      </c>
    </row>
    <row r="448" spans="1:10">
      <c r="A448" s="1" t="s">
        <v>228</v>
      </c>
      <c r="C448" s="6">
        <f t="shared" si="18"/>
        <v>0</v>
      </c>
      <c r="D448" s="2">
        <v>43412</v>
      </c>
      <c r="E448" s="1">
        <f t="shared" si="19"/>
        <v>0</v>
      </c>
      <c r="F448" s="2">
        <v>43412</v>
      </c>
      <c r="G448" s="1">
        <f t="shared" si="20"/>
        <v>0</v>
      </c>
      <c r="H448" s="2">
        <v>43412</v>
      </c>
      <c r="I448" s="1" t="s">
        <v>117</v>
      </c>
      <c r="J448" s="3" t="str">
        <f>IF(Constat[[#This Row],[ECART DPREV-DDEP]]&gt;200,"ERREUR PREV","")</f>
        <v/>
      </c>
    </row>
    <row r="449" spans="1:10">
      <c r="A449" s="1" t="s">
        <v>228</v>
      </c>
      <c r="B449" s="2">
        <v>43472</v>
      </c>
      <c r="C449" s="6">
        <f t="shared" si="18"/>
        <v>0</v>
      </c>
      <c r="E449" s="1">
        <f t="shared" si="19"/>
        <v>0</v>
      </c>
      <c r="G449" s="1">
        <f t="shared" si="20"/>
        <v>0</v>
      </c>
      <c r="H449" s="2">
        <v>43472</v>
      </c>
      <c r="I449" s="1" t="s">
        <v>160</v>
      </c>
      <c r="J449" s="3" t="str">
        <f>IF(Constat[[#This Row],[ECART DPREV-DDEP]]&gt;200,"ERREUR PREV","")</f>
        <v/>
      </c>
    </row>
    <row r="450" spans="1:10">
      <c r="A450" s="1" t="s">
        <v>0</v>
      </c>
      <c r="C450" s="6">
        <f t="shared" ref="C450:C513" si="21">IF(B450="",0,AVEDEV(B450,D450)*2)</f>
        <v>0</v>
      </c>
      <c r="E450" s="1">
        <f t="shared" ref="E450:E513" si="22">IF(D450="",0,AVEDEV(D450,F450)*2)</f>
        <v>0</v>
      </c>
      <c r="F450" s="2">
        <v>43322</v>
      </c>
      <c r="G450" s="1">
        <f t="shared" ref="G450:G513" si="23">IF(F450="",0,AVEDEV(F450,H450)*2)</f>
        <v>0</v>
      </c>
      <c r="H450" s="2">
        <v>43322</v>
      </c>
      <c r="I450" s="1" t="s">
        <v>1</v>
      </c>
      <c r="J450" s="3" t="str">
        <f>IF(Constat[[#This Row],[ECART DPREV-DDEP]]&gt;200,"ERREUR PREV","")</f>
        <v/>
      </c>
    </row>
    <row r="451" spans="1:10">
      <c r="A451" s="1" t="s">
        <v>0</v>
      </c>
      <c r="B451" s="2">
        <v>43446</v>
      </c>
      <c r="C451" s="6">
        <f t="shared" si="21"/>
        <v>0</v>
      </c>
      <c r="D451" s="2">
        <v>43446</v>
      </c>
      <c r="E451" s="1">
        <f t="shared" si="22"/>
        <v>0</v>
      </c>
      <c r="F451" s="2">
        <v>43446</v>
      </c>
      <c r="G451" s="1">
        <f t="shared" si="23"/>
        <v>0</v>
      </c>
      <c r="H451" s="2">
        <v>43446</v>
      </c>
      <c r="I451" s="1" t="s">
        <v>353</v>
      </c>
      <c r="J451" s="3" t="str">
        <f>IF(Constat[[#This Row],[ECART DPREV-DDEP]]&gt;200,"ERREUR PREV","")</f>
        <v/>
      </c>
    </row>
    <row r="452" spans="1:10">
      <c r="A452" s="1" t="s">
        <v>0</v>
      </c>
      <c r="C452" s="6">
        <f t="shared" si="21"/>
        <v>0</v>
      </c>
      <c r="D452" s="2">
        <v>43417</v>
      </c>
      <c r="E452" s="1">
        <f t="shared" si="22"/>
        <v>0</v>
      </c>
      <c r="F452" s="2">
        <v>43417</v>
      </c>
      <c r="G452" s="1">
        <f t="shared" si="23"/>
        <v>0</v>
      </c>
      <c r="H452" s="2">
        <v>43417</v>
      </c>
      <c r="I452" s="1" t="s">
        <v>240</v>
      </c>
      <c r="J452" s="3" t="str">
        <f>IF(Constat[[#This Row],[ECART DPREV-DDEP]]&gt;200,"ERREUR PREV","")</f>
        <v/>
      </c>
    </row>
    <row r="453" spans="1:10">
      <c r="A453" s="1" t="s">
        <v>0</v>
      </c>
      <c r="B453" s="2">
        <v>43438</v>
      </c>
      <c r="C453" s="6">
        <f t="shared" si="21"/>
        <v>0</v>
      </c>
      <c r="D453" s="2">
        <v>43438</v>
      </c>
      <c r="E453" s="1">
        <f t="shared" si="22"/>
        <v>0</v>
      </c>
      <c r="F453" s="2">
        <v>43438</v>
      </c>
      <c r="G453" s="1">
        <f t="shared" si="23"/>
        <v>0</v>
      </c>
      <c r="H453" s="2">
        <v>43438</v>
      </c>
      <c r="I453" s="1" t="s">
        <v>330</v>
      </c>
      <c r="J453" s="3" t="str">
        <f>IF(Constat[[#This Row],[ECART DPREV-DDEP]]&gt;200,"ERREUR PREV","")</f>
        <v/>
      </c>
    </row>
    <row r="454" spans="1:10">
      <c r="A454" s="1" t="s">
        <v>0</v>
      </c>
      <c r="B454" s="2">
        <v>43438</v>
      </c>
      <c r="C454" s="6">
        <f t="shared" si="21"/>
        <v>0</v>
      </c>
      <c r="D454" s="2">
        <v>43438</v>
      </c>
      <c r="E454" s="1">
        <f t="shared" si="22"/>
        <v>0</v>
      </c>
      <c r="F454" s="2">
        <v>43438</v>
      </c>
      <c r="G454" s="1">
        <f t="shared" si="23"/>
        <v>0</v>
      </c>
      <c r="H454" s="2">
        <v>43438</v>
      </c>
      <c r="I454" s="1" t="s">
        <v>331</v>
      </c>
      <c r="J454" s="3" t="str">
        <f>IF(Constat[[#This Row],[ECART DPREV-DDEP]]&gt;200,"ERREUR PREV","")</f>
        <v/>
      </c>
    </row>
    <row r="455" spans="1:10">
      <c r="A455" s="1" t="s">
        <v>0</v>
      </c>
      <c r="B455" s="2">
        <v>43430</v>
      </c>
      <c r="C455" s="6">
        <f t="shared" si="21"/>
        <v>0</v>
      </c>
      <c r="D455" s="2">
        <v>43430</v>
      </c>
      <c r="E455" s="1">
        <f t="shared" si="22"/>
        <v>0</v>
      </c>
      <c r="F455" s="2">
        <v>43430</v>
      </c>
      <c r="G455" s="1">
        <f t="shared" si="23"/>
        <v>0</v>
      </c>
      <c r="H455" s="2">
        <v>43430</v>
      </c>
      <c r="I455" s="1" t="s">
        <v>288</v>
      </c>
      <c r="J455" s="3" t="str">
        <f>IF(Constat[[#This Row],[ECART DPREV-DDEP]]&gt;200,"ERREUR PREV","")</f>
        <v/>
      </c>
    </row>
    <row r="456" spans="1:10">
      <c r="A456" s="1" t="s">
        <v>0</v>
      </c>
      <c r="B456" s="2">
        <v>43430</v>
      </c>
      <c r="C456" s="6">
        <f t="shared" si="21"/>
        <v>0</v>
      </c>
      <c r="D456" s="2">
        <v>43430</v>
      </c>
      <c r="E456" s="1">
        <f t="shared" si="22"/>
        <v>0</v>
      </c>
      <c r="F456" s="2">
        <v>43430</v>
      </c>
      <c r="G456" s="1">
        <f t="shared" si="23"/>
        <v>0</v>
      </c>
      <c r="H456" s="2">
        <v>43430</v>
      </c>
      <c r="I456" s="1" t="s">
        <v>289</v>
      </c>
      <c r="J456" s="3" t="str">
        <f>IF(Constat[[#This Row],[ECART DPREV-DDEP]]&gt;200,"ERREUR PREV","")</f>
        <v/>
      </c>
    </row>
    <row r="457" spans="1:10">
      <c r="A457" s="1" t="s">
        <v>0</v>
      </c>
      <c r="B457" s="2">
        <v>43430</v>
      </c>
      <c r="C457" s="6">
        <f t="shared" si="21"/>
        <v>0</v>
      </c>
      <c r="D457" s="2">
        <v>43430</v>
      </c>
      <c r="E457" s="1">
        <f t="shared" si="22"/>
        <v>0</v>
      </c>
      <c r="F457" s="2">
        <v>43430</v>
      </c>
      <c r="G457" s="1">
        <f t="shared" si="23"/>
        <v>0</v>
      </c>
      <c r="H457" s="2">
        <v>43430</v>
      </c>
      <c r="I457" s="1" t="s">
        <v>290</v>
      </c>
      <c r="J457" s="3" t="str">
        <f>IF(Constat[[#This Row],[ECART DPREV-DDEP]]&gt;200,"ERREUR PREV","")</f>
        <v/>
      </c>
    </row>
    <row r="458" spans="1:10">
      <c r="A458" s="1" t="s">
        <v>0</v>
      </c>
      <c r="B458" s="2">
        <v>43430</v>
      </c>
      <c r="C458" s="6">
        <f t="shared" si="21"/>
        <v>0</v>
      </c>
      <c r="D458" s="2">
        <v>43430</v>
      </c>
      <c r="E458" s="1">
        <f t="shared" si="22"/>
        <v>0</v>
      </c>
      <c r="F458" s="2">
        <v>43430</v>
      </c>
      <c r="G458" s="1">
        <f t="shared" si="23"/>
        <v>0</v>
      </c>
      <c r="H458" s="2">
        <v>43430</v>
      </c>
      <c r="I458" s="1" t="s">
        <v>291</v>
      </c>
      <c r="J458" s="3" t="str">
        <f>IF(Constat[[#This Row],[ECART DPREV-DDEP]]&gt;200,"ERREUR PREV","")</f>
        <v/>
      </c>
    </row>
    <row r="459" spans="1:10">
      <c r="A459" s="1" t="s">
        <v>0</v>
      </c>
      <c r="B459" s="2">
        <v>43413</v>
      </c>
      <c r="C459" s="6">
        <f t="shared" si="21"/>
        <v>5</v>
      </c>
      <c r="D459" s="2">
        <v>43418</v>
      </c>
      <c r="E459" s="1">
        <f t="shared" si="22"/>
        <v>0</v>
      </c>
      <c r="F459" s="2">
        <v>43418</v>
      </c>
      <c r="G459" s="1">
        <f t="shared" si="23"/>
        <v>0</v>
      </c>
      <c r="H459" s="2">
        <v>43418</v>
      </c>
      <c r="I459" s="1" t="s">
        <v>252</v>
      </c>
      <c r="J459" s="3" t="str">
        <f>IF(Constat[[#This Row],[ECART DPREV-DDEP]]&gt;200,"ERREUR PREV","")</f>
        <v/>
      </c>
    </row>
    <row r="460" spans="1:10">
      <c r="A460" s="1" t="s">
        <v>0</v>
      </c>
      <c r="B460" s="2">
        <v>43413</v>
      </c>
      <c r="C460" s="6">
        <f t="shared" si="21"/>
        <v>5</v>
      </c>
      <c r="D460" s="2">
        <v>43418</v>
      </c>
      <c r="E460" s="1">
        <f t="shared" si="22"/>
        <v>0</v>
      </c>
      <c r="F460" s="2">
        <v>43418</v>
      </c>
      <c r="G460" s="1">
        <f t="shared" si="23"/>
        <v>0</v>
      </c>
      <c r="H460" s="2">
        <v>43418</v>
      </c>
      <c r="I460" s="1" t="s">
        <v>253</v>
      </c>
      <c r="J460" s="3" t="str">
        <f>IF(Constat[[#This Row],[ECART DPREV-DDEP]]&gt;200,"ERREUR PREV","")</f>
        <v/>
      </c>
    </row>
    <row r="461" spans="1:10">
      <c r="A461" s="1" t="s">
        <v>0</v>
      </c>
      <c r="B461" s="2">
        <v>43413</v>
      </c>
      <c r="C461" s="6">
        <f t="shared" si="21"/>
        <v>5</v>
      </c>
      <c r="D461" s="2">
        <v>43418</v>
      </c>
      <c r="E461" s="1">
        <f t="shared" si="22"/>
        <v>0</v>
      </c>
      <c r="F461" s="2">
        <v>43418</v>
      </c>
      <c r="G461" s="1">
        <f t="shared" si="23"/>
        <v>0</v>
      </c>
      <c r="H461" s="2">
        <v>43418</v>
      </c>
      <c r="I461" s="1" t="s">
        <v>254</v>
      </c>
      <c r="J461" s="3" t="str">
        <f>IF(Constat[[#This Row],[ECART DPREV-DDEP]]&gt;200,"ERREUR PREV","")</f>
        <v/>
      </c>
    </row>
    <row r="462" spans="1:10">
      <c r="A462" s="1" t="s">
        <v>0</v>
      </c>
      <c r="B462" s="2">
        <v>43440</v>
      </c>
      <c r="C462" s="6">
        <f t="shared" si="21"/>
        <v>0</v>
      </c>
      <c r="D462" s="2">
        <v>43440</v>
      </c>
      <c r="E462" s="1">
        <f t="shared" si="22"/>
        <v>0</v>
      </c>
      <c r="F462" s="2">
        <v>43440</v>
      </c>
      <c r="G462" s="1">
        <f t="shared" si="23"/>
        <v>0</v>
      </c>
      <c r="H462" s="2">
        <v>43440</v>
      </c>
      <c r="I462" s="1" t="s">
        <v>342</v>
      </c>
      <c r="J462" s="3" t="str">
        <f>IF(Constat[[#This Row],[ECART DPREV-DDEP]]&gt;200,"ERREUR PREV","")</f>
        <v/>
      </c>
    </row>
    <row r="463" spans="1:10">
      <c r="A463" s="1" t="s">
        <v>0</v>
      </c>
      <c r="B463" s="2">
        <v>43420</v>
      </c>
      <c r="C463" s="6">
        <f t="shared" si="21"/>
        <v>11</v>
      </c>
      <c r="D463" s="2">
        <v>43431</v>
      </c>
      <c r="E463" s="1">
        <f t="shared" si="22"/>
        <v>0</v>
      </c>
      <c r="F463" s="2">
        <v>43431</v>
      </c>
      <c r="G463" s="1">
        <f t="shared" si="23"/>
        <v>0</v>
      </c>
      <c r="H463" s="2">
        <v>43431</v>
      </c>
      <c r="I463" s="1" t="s">
        <v>299</v>
      </c>
      <c r="J463" s="3" t="str">
        <f>IF(Constat[[#This Row],[ECART DPREV-DDEP]]&gt;200,"ERREUR PREV","")</f>
        <v/>
      </c>
    </row>
    <row r="464" spans="1:10">
      <c r="A464" s="1" t="s">
        <v>0</v>
      </c>
      <c r="B464" s="2">
        <v>43420</v>
      </c>
      <c r="C464" s="6">
        <f t="shared" si="21"/>
        <v>11</v>
      </c>
      <c r="D464" s="2">
        <v>43431</v>
      </c>
      <c r="E464" s="1">
        <f t="shared" si="22"/>
        <v>0</v>
      </c>
      <c r="F464" s="2">
        <v>43431</v>
      </c>
      <c r="G464" s="1">
        <f t="shared" si="23"/>
        <v>0</v>
      </c>
      <c r="H464" s="2">
        <v>43431</v>
      </c>
      <c r="I464" s="1" t="s">
        <v>300</v>
      </c>
      <c r="J464" s="3" t="str">
        <f>IF(Constat[[#This Row],[ECART DPREV-DDEP]]&gt;200,"ERREUR PREV","")</f>
        <v/>
      </c>
    </row>
    <row r="465" spans="1:10">
      <c r="A465" s="1" t="s">
        <v>0</v>
      </c>
      <c r="B465" s="2">
        <v>43420</v>
      </c>
      <c r="C465" s="6">
        <f t="shared" si="21"/>
        <v>11</v>
      </c>
      <c r="D465" s="2">
        <v>43431</v>
      </c>
      <c r="E465" s="1">
        <f t="shared" si="22"/>
        <v>0</v>
      </c>
      <c r="F465" s="2">
        <v>43431</v>
      </c>
      <c r="G465" s="1">
        <f t="shared" si="23"/>
        <v>0</v>
      </c>
      <c r="H465" s="2">
        <v>43431</v>
      </c>
      <c r="I465" s="1" t="s">
        <v>301</v>
      </c>
      <c r="J465" s="3" t="str">
        <f>IF(Constat[[#This Row],[ECART DPREV-DDEP]]&gt;200,"ERREUR PREV","")</f>
        <v/>
      </c>
    </row>
    <row r="466" spans="1:10">
      <c r="A466" s="1" t="s">
        <v>0</v>
      </c>
      <c r="B466" s="2">
        <v>43420</v>
      </c>
      <c r="C466" s="6">
        <f t="shared" si="21"/>
        <v>11</v>
      </c>
      <c r="D466" s="2">
        <v>43431</v>
      </c>
      <c r="E466" s="1">
        <f t="shared" si="22"/>
        <v>0</v>
      </c>
      <c r="F466" s="2">
        <v>43431</v>
      </c>
      <c r="G466" s="1">
        <f t="shared" si="23"/>
        <v>0</v>
      </c>
      <c r="H466" s="2">
        <v>43431</v>
      </c>
      <c r="I466" s="1" t="s">
        <v>302</v>
      </c>
      <c r="J466" s="3" t="str">
        <f>IF(Constat[[#This Row],[ECART DPREV-DDEP]]&gt;200,"ERREUR PREV","")</f>
        <v/>
      </c>
    </row>
    <row r="467" spans="1:10">
      <c r="A467" s="1" t="s">
        <v>0</v>
      </c>
      <c r="B467" s="2">
        <v>43420</v>
      </c>
      <c r="C467" s="6">
        <f t="shared" si="21"/>
        <v>11</v>
      </c>
      <c r="D467" s="2">
        <v>43431</v>
      </c>
      <c r="E467" s="1">
        <f t="shared" si="22"/>
        <v>0</v>
      </c>
      <c r="F467" s="2">
        <v>43431</v>
      </c>
      <c r="G467" s="1">
        <f t="shared" si="23"/>
        <v>0</v>
      </c>
      <c r="H467" s="2">
        <v>43431</v>
      </c>
      <c r="I467" s="1" t="s">
        <v>303</v>
      </c>
      <c r="J467" s="3" t="str">
        <f>IF(Constat[[#This Row],[ECART DPREV-DDEP]]&gt;200,"ERREUR PREV","")</f>
        <v/>
      </c>
    </row>
    <row r="468" spans="1:10">
      <c r="A468" s="1" t="s">
        <v>0</v>
      </c>
      <c r="B468" s="2">
        <v>43447</v>
      </c>
      <c r="C468" s="6">
        <f t="shared" si="21"/>
        <v>0</v>
      </c>
      <c r="D468" s="2">
        <v>43447</v>
      </c>
      <c r="E468" s="1">
        <f t="shared" si="22"/>
        <v>0</v>
      </c>
      <c r="F468" s="2">
        <v>43447</v>
      </c>
      <c r="G468" s="1">
        <f t="shared" si="23"/>
        <v>0</v>
      </c>
      <c r="H468" s="2">
        <v>43447</v>
      </c>
      <c r="I468" s="1" t="s">
        <v>357</v>
      </c>
      <c r="J468" s="3" t="str">
        <f>IF(Constat[[#This Row],[ECART DPREV-DDEP]]&gt;200,"ERREUR PREV","")</f>
        <v/>
      </c>
    </row>
    <row r="469" spans="1:10">
      <c r="A469" s="1" t="s">
        <v>0</v>
      </c>
      <c r="B469" s="2">
        <v>43430</v>
      </c>
      <c r="C469" s="6">
        <f t="shared" si="21"/>
        <v>1</v>
      </c>
      <c r="D469" s="2">
        <v>43431</v>
      </c>
      <c r="E469" s="1">
        <f t="shared" si="22"/>
        <v>0</v>
      </c>
      <c r="F469" s="2">
        <v>43431</v>
      </c>
      <c r="G469" s="1">
        <f t="shared" si="23"/>
        <v>0</v>
      </c>
      <c r="H469" s="2">
        <v>43431</v>
      </c>
      <c r="I469" s="1" t="s">
        <v>304</v>
      </c>
      <c r="J469" s="3" t="str">
        <f>IF(Constat[[#This Row],[ECART DPREV-DDEP]]&gt;200,"ERREUR PREV","")</f>
        <v/>
      </c>
    </row>
    <row r="470" spans="1:10">
      <c r="A470" s="1" t="s">
        <v>0</v>
      </c>
      <c r="B470" s="2">
        <v>43438</v>
      </c>
      <c r="C470" s="6">
        <f t="shared" si="21"/>
        <v>0</v>
      </c>
      <c r="D470" s="2">
        <v>43438</v>
      </c>
      <c r="E470" s="1">
        <f t="shared" si="22"/>
        <v>0</v>
      </c>
      <c r="F470" s="2">
        <v>43438</v>
      </c>
      <c r="G470" s="1">
        <f t="shared" si="23"/>
        <v>0</v>
      </c>
      <c r="H470" s="2">
        <v>43438</v>
      </c>
      <c r="I470" s="1" t="s">
        <v>334</v>
      </c>
      <c r="J470" s="3" t="str">
        <f>IF(Constat[[#This Row],[ECART DPREV-DDEP]]&gt;200,"ERREUR PREV","")</f>
        <v/>
      </c>
    </row>
    <row r="471" spans="1:10">
      <c r="A471" s="1" t="s">
        <v>0</v>
      </c>
      <c r="B471" s="2">
        <v>43438</v>
      </c>
      <c r="C471" s="6">
        <f t="shared" si="21"/>
        <v>0</v>
      </c>
      <c r="D471" s="2">
        <v>43438</v>
      </c>
      <c r="E471" s="1">
        <f t="shared" si="22"/>
        <v>0</v>
      </c>
      <c r="F471" s="2">
        <v>43438</v>
      </c>
      <c r="G471" s="1">
        <f t="shared" si="23"/>
        <v>0</v>
      </c>
      <c r="H471" s="2">
        <v>43438</v>
      </c>
      <c r="I471" s="1" t="s">
        <v>335</v>
      </c>
      <c r="J471" s="3" t="str">
        <f>IF(Constat[[#This Row],[ECART DPREV-DDEP]]&gt;200,"ERREUR PREV","")</f>
        <v/>
      </c>
    </row>
    <row r="472" spans="1:10">
      <c r="A472" s="1" t="s">
        <v>0</v>
      </c>
      <c r="B472" s="2">
        <v>43438</v>
      </c>
      <c r="C472" s="6">
        <f t="shared" si="21"/>
        <v>0</v>
      </c>
      <c r="D472" s="2">
        <v>43438</v>
      </c>
      <c r="E472" s="1">
        <f t="shared" si="22"/>
        <v>0</v>
      </c>
      <c r="F472" s="2">
        <v>43438</v>
      </c>
      <c r="G472" s="1">
        <f t="shared" si="23"/>
        <v>0</v>
      </c>
      <c r="H472" s="2">
        <v>43438</v>
      </c>
      <c r="I472" s="1" t="s">
        <v>336</v>
      </c>
      <c r="J472" s="3" t="str">
        <f>IF(Constat[[#This Row],[ECART DPREV-DDEP]]&gt;200,"ERREUR PREV","")</f>
        <v/>
      </c>
    </row>
    <row r="473" spans="1:10">
      <c r="A473" s="1" t="s">
        <v>0</v>
      </c>
      <c r="B473" s="2">
        <v>43447</v>
      </c>
      <c r="C473" s="6">
        <f t="shared" si="21"/>
        <v>0</v>
      </c>
      <c r="E473" s="1">
        <f t="shared" si="22"/>
        <v>0</v>
      </c>
      <c r="F473" s="2">
        <v>43447</v>
      </c>
      <c r="G473" s="1">
        <f t="shared" si="23"/>
        <v>0</v>
      </c>
      <c r="H473" s="2">
        <v>43447</v>
      </c>
      <c r="I473" s="1" t="s">
        <v>360</v>
      </c>
      <c r="J473" s="3" t="str">
        <f>IF(Constat[[#This Row],[ECART DPREV-DDEP]]&gt;200,"ERREUR PREV","")</f>
        <v/>
      </c>
    </row>
    <row r="474" spans="1:10">
      <c r="A474" s="1" t="s">
        <v>0</v>
      </c>
      <c r="B474" s="2">
        <v>43452</v>
      </c>
      <c r="C474" s="6">
        <f t="shared" si="21"/>
        <v>16</v>
      </c>
      <c r="D474" s="2">
        <v>43468</v>
      </c>
      <c r="E474" s="1">
        <f t="shared" si="22"/>
        <v>0</v>
      </c>
      <c r="F474" s="2">
        <v>43468</v>
      </c>
      <c r="G474" s="1">
        <f t="shared" si="23"/>
        <v>0</v>
      </c>
      <c r="H474" s="2">
        <v>43468</v>
      </c>
      <c r="I474" s="1" t="s">
        <v>399</v>
      </c>
      <c r="J474" s="3" t="str">
        <f>IF(Constat[[#This Row],[ECART DPREV-DDEP]]&gt;200,"ERREUR PREV","")</f>
        <v/>
      </c>
    </row>
    <row r="475" spans="1:10">
      <c r="A475" s="1" t="s">
        <v>0</v>
      </c>
      <c r="B475" s="2">
        <v>43504</v>
      </c>
      <c r="C475" s="6">
        <f t="shared" si="21"/>
        <v>0</v>
      </c>
      <c r="E475" s="1">
        <f t="shared" si="22"/>
        <v>0</v>
      </c>
      <c r="G475" s="1">
        <f t="shared" si="23"/>
        <v>0</v>
      </c>
      <c r="H475" s="2">
        <v>43504</v>
      </c>
      <c r="I475" s="1" t="s">
        <v>453</v>
      </c>
      <c r="J475" s="3" t="str">
        <f>IF(Constat[[#This Row],[ECART DPREV-DDEP]]&gt;200,"ERREUR PREV","")</f>
        <v/>
      </c>
    </row>
    <row r="476" spans="1:10">
      <c r="A476" s="1" t="s">
        <v>0</v>
      </c>
      <c r="B476" s="2">
        <v>43468</v>
      </c>
      <c r="C476" s="6">
        <f t="shared" si="21"/>
        <v>0</v>
      </c>
      <c r="D476" s="2">
        <v>43468</v>
      </c>
      <c r="E476" s="1">
        <f t="shared" si="22"/>
        <v>0</v>
      </c>
      <c r="F476" s="2">
        <v>43468</v>
      </c>
      <c r="G476" s="1">
        <f t="shared" si="23"/>
        <v>0</v>
      </c>
      <c r="H476" s="2">
        <v>43468</v>
      </c>
      <c r="I476" s="1" t="s">
        <v>401</v>
      </c>
      <c r="J476" s="3" t="str">
        <f>IF(Constat[[#This Row],[ECART DPREV-DDEP]]&gt;200,"ERREUR PREV","")</f>
        <v/>
      </c>
    </row>
    <row r="477" spans="1:10">
      <c r="A477" s="1" t="s">
        <v>0</v>
      </c>
      <c r="B477" s="2">
        <v>43468</v>
      </c>
      <c r="C477" s="6">
        <f t="shared" si="21"/>
        <v>0</v>
      </c>
      <c r="D477" s="2">
        <v>43468</v>
      </c>
      <c r="E477" s="1">
        <f t="shared" si="22"/>
        <v>0</v>
      </c>
      <c r="F477" s="2">
        <v>43468</v>
      </c>
      <c r="G477" s="1">
        <f t="shared" si="23"/>
        <v>0</v>
      </c>
      <c r="H477" s="2">
        <v>43468</v>
      </c>
      <c r="I477" s="1" t="s">
        <v>402</v>
      </c>
      <c r="J477" s="3" t="str">
        <f>IF(Constat[[#This Row],[ECART DPREV-DDEP]]&gt;200,"ERREUR PREV","")</f>
        <v/>
      </c>
    </row>
    <row r="478" spans="1:10">
      <c r="A478" s="1" t="s">
        <v>0</v>
      </c>
      <c r="B478" s="2">
        <v>43468</v>
      </c>
      <c r="C478" s="6">
        <f t="shared" si="21"/>
        <v>7</v>
      </c>
      <c r="D478" s="2">
        <v>43475</v>
      </c>
      <c r="E478" s="1">
        <f t="shared" si="22"/>
        <v>0</v>
      </c>
      <c r="F478" s="2">
        <v>43475</v>
      </c>
      <c r="G478" s="1">
        <f t="shared" si="23"/>
        <v>0</v>
      </c>
      <c r="H478" s="2">
        <v>43475</v>
      </c>
      <c r="I478" s="1" t="s">
        <v>425</v>
      </c>
      <c r="J478" s="3" t="str">
        <f>IF(Constat[[#This Row],[ECART DPREV-DDEP]]&gt;200,"ERREUR PREV","")</f>
        <v/>
      </c>
    </row>
    <row r="479" spans="1:10">
      <c r="A479" s="1" t="s">
        <v>0</v>
      </c>
      <c r="B479" s="2">
        <v>43468</v>
      </c>
      <c r="C479" s="6">
        <f t="shared" si="21"/>
        <v>0</v>
      </c>
      <c r="E479" s="1">
        <f t="shared" si="22"/>
        <v>0</v>
      </c>
      <c r="F479" s="2">
        <v>43479</v>
      </c>
      <c r="G479" s="1">
        <f t="shared" si="23"/>
        <v>0</v>
      </c>
      <c r="H479" s="2">
        <v>43479</v>
      </c>
      <c r="I479" s="1" t="s">
        <v>457</v>
      </c>
      <c r="J479" s="3" t="str">
        <f>IF(Constat[[#This Row],[ECART DPREV-DDEP]]&gt;200,"ERREUR PREV","")</f>
        <v/>
      </c>
    </row>
    <row r="480" spans="1:10">
      <c r="A480" s="1" t="s">
        <v>0</v>
      </c>
      <c r="B480" s="2">
        <v>43468</v>
      </c>
      <c r="C480" s="6">
        <f t="shared" si="21"/>
        <v>0</v>
      </c>
      <c r="E480" s="1">
        <f t="shared" si="22"/>
        <v>0</v>
      </c>
      <c r="F480" s="2">
        <v>43479</v>
      </c>
      <c r="G480" s="1">
        <f t="shared" si="23"/>
        <v>0</v>
      </c>
      <c r="H480" s="2">
        <v>43479</v>
      </c>
      <c r="I480" s="1" t="s">
        <v>458</v>
      </c>
      <c r="J480" s="3" t="str">
        <f>IF(Constat[[#This Row],[ECART DPREV-DDEP]]&gt;200,"ERREUR PREV","")</f>
        <v/>
      </c>
    </row>
    <row r="481" spans="1:10">
      <c r="A481" s="1" t="s">
        <v>0</v>
      </c>
      <c r="B481" s="2">
        <v>43508</v>
      </c>
      <c r="C481" s="6">
        <f t="shared" si="21"/>
        <v>0</v>
      </c>
      <c r="E481" s="1">
        <f t="shared" si="22"/>
        <v>0</v>
      </c>
      <c r="G481" s="1">
        <f t="shared" si="23"/>
        <v>0</v>
      </c>
      <c r="H481" s="2">
        <v>43508</v>
      </c>
      <c r="I481" s="1" t="s">
        <v>459</v>
      </c>
      <c r="J481" s="3" t="str">
        <f>IF(Constat[[#This Row],[ECART DPREV-DDEP]]&gt;200,"ERREUR PREV","")</f>
        <v/>
      </c>
    </row>
    <row r="482" spans="1:10">
      <c r="A482" s="1" t="s">
        <v>0</v>
      </c>
      <c r="B482" s="2">
        <v>43472</v>
      </c>
      <c r="C482" s="6">
        <f t="shared" si="21"/>
        <v>0</v>
      </c>
      <c r="D482" s="2">
        <v>43472</v>
      </c>
      <c r="E482" s="1">
        <f t="shared" si="22"/>
        <v>0</v>
      </c>
      <c r="F482" s="2">
        <v>43472</v>
      </c>
      <c r="G482" s="1">
        <f t="shared" si="23"/>
        <v>0</v>
      </c>
      <c r="H482" s="2">
        <v>43472</v>
      </c>
      <c r="I482" s="1" t="s">
        <v>411</v>
      </c>
      <c r="J482" s="3" t="str">
        <f>IF(Constat[[#This Row],[ECART DPREV-DDEP]]&gt;200,"ERREUR PREV","")</f>
        <v/>
      </c>
    </row>
    <row r="483" spans="1:10">
      <c r="A483" s="1" t="s">
        <v>0</v>
      </c>
      <c r="B483" s="2">
        <v>43472</v>
      </c>
      <c r="C483" s="6">
        <f t="shared" si="21"/>
        <v>0</v>
      </c>
      <c r="D483" s="2">
        <v>43472</v>
      </c>
      <c r="E483" s="1">
        <f t="shared" si="22"/>
        <v>0</v>
      </c>
      <c r="F483" s="2">
        <v>43472</v>
      </c>
      <c r="G483" s="1">
        <f t="shared" si="23"/>
        <v>0</v>
      </c>
      <c r="H483" s="2">
        <v>43472</v>
      </c>
      <c r="I483" s="1" t="s">
        <v>412</v>
      </c>
      <c r="J483" s="3" t="str">
        <f>IF(Constat[[#This Row],[ECART DPREV-DDEP]]&gt;200,"ERREUR PREV","")</f>
        <v/>
      </c>
    </row>
    <row r="484" spans="1:10">
      <c r="A484" s="1" t="s">
        <v>0</v>
      </c>
      <c r="B484" s="2">
        <v>43468</v>
      </c>
      <c r="C484" s="6">
        <f t="shared" si="21"/>
        <v>0</v>
      </c>
      <c r="D484" s="2">
        <v>43468</v>
      </c>
      <c r="E484" s="1">
        <f t="shared" si="22"/>
        <v>0</v>
      </c>
      <c r="F484" s="2">
        <v>43468</v>
      </c>
      <c r="G484" s="1">
        <f t="shared" si="23"/>
        <v>0</v>
      </c>
      <c r="H484" s="2">
        <v>43468</v>
      </c>
      <c r="I484" s="1" t="s">
        <v>403</v>
      </c>
      <c r="J484" s="3" t="str">
        <f>IF(Constat[[#This Row],[ECART DPREV-DDEP]]&gt;200,"ERREUR PREV","")</f>
        <v/>
      </c>
    </row>
    <row r="485" spans="1:10">
      <c r="A485" s="1" t="s">
        <v>0</v>
      </c>
      <c r="B485" s="2">
        <v>43508</v>
      </c>
      <c r="C485" s="6">
        <f t="shared" si="21"/>
        <v>0</v>
      </c>
      <c r="E485" s="1">
        <f t="shared" si="22"/>
        <v>0</v>
      </c>
      <c r="G485" s="1">
        <f t="shared" si="23"/>
        <v>0</v>
      </c>
      <c r="H485" s="2">
        <v>43508</v>
      </c>
      <c r="I485" s="1" t="s">
        <v>460</v>
      </c>
      <c r="J485" s="3" t="str">
        <f>IF(Constat[[#This Row],[ECART DPREV-DDEP]]&gt;200,"ERREUR PREV","")</f>
        <v/>
      </c>
    </row>
    <row r="486" spans="1:10">
      <c r="A486" s="1" t="s">
        <v>0</v>
      </c>
      <c r="B486" s="2">
        <v>43508</v>
      </c>
      <c r="C486" s="6">
        <f t="shared" si="21"/>
        <v>0</v>
      </c>
      <c r="E486" s="1">
        <f t="shared" si="22"/>
        <v>0</v>
      </c>
      <c r="G486" s="1">
        <f t="shared" si="23"/>
        <v>0</v>
      </c>
      <c r="H486" s="2">
        <v>43508</v>
      </c>
      <c r="I486" s="1" t="s">
        <v>461</v>
      </c>
      <c r="J486" s="3" t="str">
        <f>IF(Constat[[#This Row],[ECART DPREV-DDEP]]&gt;200,"ERREUR PREV","")</f>
        <v/>
      </c>
    </row>
    <row r="487" spans="1:10">
      <c r="A487" s="1" t="s">
        <v>0</v>
      </c>
      <c r="B487" s="2">
        <v>43508</v>
      </c>
      <c r="C487" s="6">
        <f t="shared" si="21"/>
        <v>0</v>
      </c>
      <c r="E487" s="1">
        <f t="shared" si="22"/>
        <v>0</v>
      </c>
      <c r="G487" s="1">
        <f t="shared" si="23"/>
        <v>0</v>
      </c>
      <c r="H487" s="2">
        <v>43508</v>
      </c>
      <c r="I487" s="1" t="s">
        <v>462</v>
      </c>
      <c r="J487" s="3" t="str">
        <f>IF(Constat[[#This Row],[ECART DPREV-DDEP]]&gt;200,"ERREUR PREV","")</f>
        <v/>
      </c>
    </row>
    <row r="488" spans="1:10">
      <c r="A488" s="1" t="s">
        <v>0</v>
      </c>
      <c r="B488" s="2">
        <v>43508</v>
      </c>
      <c r="C488" s="6">
        <f t="shared" si="21"/>
        <v>0</v>
      </c>
      <c r="E488" s="1">
        <f t="shared" si="22"/>
        <v>0</v>
      </c>
      <c r="G488" s="1">
        <f t="shared" si="23"/>
        <v>0</v>
      </c>
      <c r="H488" s="2">
        <v>43508</v>
      </c>
      <c r="I488" s="1" t="s">
        <v>463</v>
      </c>
      <c r="J488" s="3" t="str">
        <f>IF(Constat[[#This Row],[ECART DPREV-DDEP]]&gt;200,"ERREUR PREV","")</f>
        <v/>
      </c>
    </row>
    <row r="489" spans="1:10">
      <c r="A489" s="1" t="s">
        <v>0</v>
      </c>
      <c r="B489" s="2">
        <v>43507</v>
      </c>
      <c r="C489" s="6">
        <f t="shared" si="21"/>
        <v>0</v>
      </c>
      <c r="E489" s="1">
        <f t="shared" si="22"/>
        <v>0</v>
      </c>
      <c r="G489" s="1">
        <f t="shared" si="23"/>
        <v>0</v>
      </c>
      <c r="H489" s="2">
        <v>43507</v>
      </c>
      <c r="I489" s="1" t="s">
        <v>464</v>
      </c>
      <c r="J489" s="3" t="str">
        <f>IF(Constat[[#This Row],[ECART DPREV-DDEP]]&gt;200,"ERREUR PREV","")</f>
        <v/>
      </c>
    </row>
    <row r="490" spans="1:10">
      <c r="A490" s="1" t="s">
        <v>0</v>
      </c>
      <c r="C490" s="6">
        <f t="shared" si="21"/>
        <v>0</v>
      </c>
      <c r="E490" s="1">
        <f t="shared" si="22"/>
        <v>0</v>
      </c>
      <c r="F490" s="2">
        <v>43468</v>
      </c>
      <c r="G490" s="1">
        <f t="shared" si="23"/>
        <v>0</v>
      </c>
      <c r="H490" s="2">
        <v>43468</v>
      </c>
      <c r="I490" s="1" t="s">
        <v>404</v>
      </c>
      <c r="J490" s="3" t="str">
        <f>IF(Constat[[#This Row],[ECART DPREV-DDEP]]&gt;200,"ERREUR PREV","")</f>
        <v/>
      </c>
    </row>
    <row r="491" spans="1:10">
      <c r="A491" s="1" t="s">
        <v>0</v>
      </c>
      <c r="B491" s="2">
        <v>43504</v>
      </c>
      <c r="C491" s="6">
        <f t="shared" si="21"/>
        <v>0</v>
      </c>
      <c r="E491" s="1">
        <f t="shared" si="22"/>
        <v>0</v>
      </c>
      <c r="G491" s="1">
        <f t="shared" si="23"/>
        <v>0</v>
      </c>
      <c r="H491" s="2">
        <v>43504</v>
      </c>
      <c r="I491" s="1" t="s">
        <v>513</v>
      </c>
      <c r="J491" s="3" t="str">
        <f>IF(Constat[[#This Row],[ECART DPREV-DDEP]]&gt;200,"ERREUR PREV","")</f>
        <v/>
      </c>
    </row>
    <row r="492" spans="1:10">
      <c r="A492" s="1" t="s">
        <v>0</v>
      </c>
      <c r="B492" s="2">
        <v>43502</v>
      </c>
      <c r="C492" s="6">
        <f t="shared" si="21"/>
        <v>0</v>
      </c>
      <c r="E492" s="1">
        <f t="shared" si="22"/>
        <v>0</v>
      </c>
      <c r="G492" s="1">
        <f t="shared" si="23"/>
        <v>0</v>
      </c>
      <c r="H492" s="2">
        <v>43502</v>
      </c>
      <c r="I492" s="1" t="s">
        <v>594</v>
      </c>
      <c r="J492" s="3" t="str">
        <f>IF(Constat[[#This Row],[ECART DPREV-DDEP]]&gt;200,"ERREUR PREV","")</f>
        <v/>
      </c>
    </row>
    <row r="493" spans="1:10">
      <c r="A493" s="1" t="s">
        <v>0</v>
      </c>
      <c r="B493" s="2">
        <v>43502</v>
      </c>
      <c r="C493" s="6">
        <f t="shared" si="21"/>
        <v>0</v>
      </c>
      <c r="E493" s="1">
        <f t="shared" si="22"/>
        <v>0</v>
      </c>
      <c r="G493" s="1">
        <f t="shared" si="23"/>
        <v>0</v>
      </c>
      <c r="H493" s="2">
        <v>43502</v>
      </c>
      <c r="I493" s="1" t="s">
        <v>595</v>
      </c>
      <c r="J493" s="3" t="str">
        <f>IF(Constat[[#This Row],[ECART DPREV-DDEP]]&gt;200,"ERREUR PREV","")</f>
        <v/>
      </c>
    </row>
    <row r="494" spans="1:10">
      <c r="A494" s="1" t="s">
        <v>0</v>
      </c>
      <c r="B494" s="2">
        <v>43502</v>
      </c>
      <c r="C494" s="6">
        <f t="shared" si="21"/>
        <v>0</v>
      </c>
      <c r="E494" s="1">
        <f t="shared" si="22"/>
        <v>0</v>
      </c>
      <c r="G494" s="1">
        <f t="shared" si="23"/>
        <v>0</v>
      </c>
      <c r="H494" s="2">
        <v>43502</v>
      </c>
      <c r="I494" s="1" t="s">
        <v>596</v>
      </c>
      <c r="J494" s="3" t="str">
        <f>IF(Constat[[#This Row],[ECART DPREV-DDEP]]&gt;200,"ERREUR PREV","")</f>
        <v/>
      </c>
    </row>
    <row r="495" spans="1:10">
      <c r="A495" s="1" t="s">
        <v>0</v>
      </c>
      <c r="B495" s="2">
        <v>43502</v>
      </c>
      <c r="C495" s="6">
        <f t="shared" si="21"/>
        <v>0</v>
      </c>
      <c r="E495" s="1">
        <f t="shared" si="22"/>
        <v>0</v>
      </c>
      <c r="G495" s="1">
        <f t="shared" si="23"/>
        <v>0</v>
      </c>
      <c r="H495" s="2">
        <v>43502</v>
      </c>
      <c r="I495" s="1" t="s">
        <v>597</v>
      </c>
      <c r="J495" s="3" t="str">
        <f>IF(Constat[[#This Row],[ECART DPREV-DDEP]]&gt;200,"ERREUR PREV","")</f>
        <v/>
      </c>
    </row>
    <row r="496" spans="1:10">
      <c r="A496" s="1" t="s">
        <v>0</v>
      </c>
      <c r="C496" s="9">
        <f t="shared" si="21"/>
        <v>0</v>
      </c>
      <c r="E496" s="5">
        <f t="shared" si="22"/>
        <v>0</v>
      </c>
      <c r="G496" s="5">
        <f t="shared" si="23"/>
        <v>0</v>
      </c>
      <c r="H496" s="2">
        <v>43516</v>
      </c>
      <c r="I496" s="1" t="s">
        <v>598</v>
      </c>
      <c r="J496" s="5" t="str">
        <f>IF(Constat[[#This Row],[ECART DPREV-DDEP]]&gt;200,"ERREUR PREV","")</f>
        <v/>
      </c>
    </row>
    <row r="497" spans="1:10">
      <c r="A497" s="1" t="s">
        <v>0</v>
      </c>
      <c r="C497" s="9">
        <f t="shared" si="21"/>
        <v>0</v>
      </c>
      <c r="E497" s="5">
        <f t="shared" si="22"/>
        <v>0</v>
      </c>
      <c r="G497" s="5">
        <f t="shared" si="23"/>
        <v>0</v>
      </c>
      <c r="H497" s="2">
        <v>43516</v>
      </c>
      <c r="I497" s="1" t="s">
        <v>599</v>
      </c>
      <c r="J497" s="5" t="str">
        <f>IF(Constat[[#This Row],[ECART DPREV-DDEP]]&gt;200,"ERREUR PREV","")</f>
        <v/>
      </c>
    </row>
    <row r="498" spans="1:10">
      <c r="A498" s="1" t="s">
        <v>21</v>
      </c>
      <c r="C498" s="9">
        <f t="shared" si="21"/>
        <v>0</v>
      </c>
      <c r="E498" s="5">
        <f t="shared" si="22"/>
        <v>0</v>
      </c>
      <c r="F498" s="2">
        <v>43356</v>
      </c>
      <c r="G498" s="5">
        <f t="shared" si="23"/>
        <v>0</v>
      </c>
      <c r="H498" s="2">
        <v>43356</v>
      </c>
      <c r="I498" s="1" t="s">
        <v>24</v>
      </c>
      <c r="J498" s="5" t="str">
        <f>IF(Constat[[#This Row],[ECART DPREV-DDEP]]&gt;200,"ERREUR PREV","")</f>
        <v/>
      </c>
    </row>
    <row r="499" spans="1:10">
      <c r="A499" s="1" t="s">
        <v>21</v>
      </c>
      <c r="B499" s="2">
        <v>43350</v>
      </c>
      <c r="C499" s="9">
        <f t="shared" si="21"/>
        <v>0</v>
      </c>
      <c r="E499" s="5">
        <f t="shared" si="22"/>
        <v>0</v>
      </c>
      <c r="F499" s="2">
        <v>43355</v>
      </c>
      <c r="G499" s="5">
        <f t="shared" si="23"/>
        <v>0</v>
      </c>
      <c r="H499" s="2">
        <v>43355</v>
      </c>
      <c r="I499" s="1" t="s">
        <v>22</v>
      </c>
      <c r="J499" s="5" t="str">
        <f>IF(Constat[[#This Row],[ECART DPREV-DDEP]]&gt;200,"ERREUR PREV","")</f>
        <v/>
      </c>
    </row>
    <row r="500" spans="1:10">
      <c r="A500" s="1" t="s">
        <v>21</v>
      </c>
      <c r="C500" s="9">
        <f t="shared" si="21"/>
        <v>0</v>
      </c>
      <c r="E500" s="5">
        <f t="shared" si="22"/>
        <v>0</v>
      </c>
      <c r="F500" s="2">
        <v>43377</v>
      </c>
      <c r="G500" s="5">
        <f t="shared" si="23"/>
        <v>0</v>
      </c>
      <c r="H500" s="2">
        <v>43377</v>
      </c>
      <c r="I500" s="1" t="s">
        <v>139</v>
      </c>
      <c r="J500" s="5" t="str">
        <f>IF(Constat[[#This Row],[ECART DPREV-DDEP]]&gt;200,"ERREUR PREV","")</f>
        <v/>
      </c>
    </row>
    <row r="501" spans="1:10">
      <c r="A501" s="1" t="s">
        <v>21</v>
      </c>
      <c r="C501" s="9">
        <f t="shared" si="21"/>
        <v>0</v>
      </c>
      <c r="E501" s="5">
        <f t="shared" si="22"/>
        <v>0</v>
      </c>
      <c r="F501" s="2">
        <v>43377</v>
      </c>
      <c r="G501" s="5">
        <f t="shared" si="23"/>
        <v>0</v>
      </c>
      <c r="H501" s="2">
        <v>43377</v>
      </c>
      <c r="I501" s="1" t="s">
        <v>140</v>
      </c>
      <c r="J501" s="5" t="str">
        <f>IF(Constat[[#This Row],[ECART DPREV-DDEP]]&gt;200,"ERREUR PREV","")</f>
        <v/>
      </c>
    </row>
    <row r="502" spans="1:10">
      <c r="A502" s="1" t="s">
        <v>21</v>
      </c>
      <c r="C502" s="9">
        <f t="shared" si="21"/>
        <v>0</v>
      </c>
      <c r="E502" s="5">
        <f t="shared" si="22"/>
        <v>0</v>
      </c>
      <c r="F502" s="2">
        <v>43398</v>
      </c>
      <c r="G502" s="5">
        <f t="shared" si="23"/>
        <v>0</v>
      </c>
      <c r="H502" s="2">
        <v>43398</v>
      </c>
      <c r="I502" s="1" t="s">
        <v>185</v>
      </c>
      <c r="J502" s="5" t="str">
        <f>IF(Constat[[#This Row],[ECART DPREV-DDEP]]&gt;200,"ERREUR PREV","")</f>
        <v/>
      </c>
    </row>
    <row r="503" spans="1:10">
      <c r="A503" s="1" t="s">
        <v>21</v>
      </c>
      <c r="C503" s="9">
        <f t="shared" si="21"/>
        <v>0</v>
      </c>
      <c r="E503" s="5">
        <f t="shared" si="22"/>
        <v>0</v>
      </c>
      <c r="F503" s="2">
        <v>43399</v>
      </c>
      <c r="G503" s="5">
        <f t="shared" si="23"/>
        <v>0</v>
      </c>
      <c r="H503" s="2">
        <v>43399</v>
      </c>
      <c r="I503" s="1" t="s">
        <v>189</v>
      </c>
      <c r="J503" s="5" t="str">
        <f>IF(Constat[[#This Row],[ECART DPREV-DDEP]]&gt;200,"ERREUR PREV","")</f>
        <v/>
      </c>
    </row>
    <row r="504" spans="1:10">
      <c r="A504" s="1" t="s">
        <v>21</v>
      </c>
      <c r="C504" s="9">
        <f t="shared" si="21"/>
        <v>0</v>
      </c>
      <c r="E504" s="5">
        <f t="shared" si="22"/>
        <v>0</v>
      </c>
      <c r="F504" s="2">
        <v>43363</v>
      </c>
      <c r="G504" s="5">
        <f t="shared" si="23"/>
        <v>0</v>
      </c>
      <c r="H504" s="2">
        <v>43363</v>
      </c>
      <c r="I504" s="1" t="s">
        <v>67</v>
      </c>
      <c r="J504" s="5" t="str">
        <f>IF(Constat[[#This Row],[ECART DPREV-DDEP]]&gt;200,"ERREUR PREV","")</f>
        <v/>
      </c>
    </row>
    <row r="505" spans="1:10">
      <c r="A505" s="1" t="s">
        <v>21</v>
      </c>
      <c r="C505" s="9">
        <f t="shared" si="21"/>
        <v>0</v>
      </c>
      <c r="E505" s="5">
        <f t="shared" si="22"/>
        <v>0</v>
      </c>
      <c r="F505" s="2">
        <v>43368</v>
      </c>
      <c r="G505" s="5">
        <f t="shared" si="23"/>
        <v>0</v>
      </c>
      <c r="H505" s="2">
        <v>43368</v>
      </c>
      <c r="I505" s="1" t="s">
        <v>94</v>
      </c>
      <c r="J505" s="5" t="str">
        <f>IF(Constat[[#This Row],[ECART DPREV-DDEP]]&gt;200,"ERREUR PREV","")</f>
        <v/>
      </c>
    </row>
    <row r="506" spans="1:10">
      <c r="A506" s="1" t="s">
        <v>21</v>
      </c>
      <c r="C506" s="9">
        <f t="shared" si="21"/>
        <v>0</v>
      </c>
      <c r="E506" s="5">
        <f t="shared" si="22"/>
        <v>0</v>
      </c>
      <c r="F506" s="2">
        <v>43367</v>
      </c>
      <c r="G506" s="5">
        <f t="shared" si="23"/>
        <v>0</v>
      </c>
      <c r="H506" s="2">
        <v>43367</v>
      </c>
      <c r="I506" s="1" t="s">
        <v>88</v>
      </c>
      <c r="J506" s="5" t="str">
        <f>IF(Constat[[#This Row],[ECART DPREV-DDEP]]&gt;200,"ERREUR PREV","")</f>
        <v/>
      </c>
    </row>
    <row r="507" spans="1:10">
      <c r="A507" s="1" t="s">
        <v>21</v>
      </c>
      <c r="C507" s="9">
        <f t="shared" si="21"/>
        <v>0</v>
      </c>
      <c r="E507" s="5">
        <f t="shared" si="22"/>
        <v>0</v>
      </c>
      <c r="F507" s="2">
        <v>43356</v>
      </c>
      <c r="G507" s="5">
        <f t="shared" si="23"/>
        <v>0</v>
      </c>
      <c r="H507" s="2">
        <v>43356</v>
      </c>
      <c r="I507" s="1" t="s">
        <v>29</v>
      </c>
      <c r="J507" s="5" t="str">
        <f>IF(Constat[[#This Row],[ECART DPREV-DDEP]]&gt;200,"ERREUR PREV","")</f>
        <v/>
      </c>
    </row>
    <row r="508" spans="1:10">
      <c r="A508" s="1" t="s">
        <v>21</v>
      </c>
      <c r="C508" s="9">
        <f t="shared" si="21"/>
        <v>0</v>
      </c>
      <c r="E508" s="5">
        <f t="shared" si="22"/>
        <v>0</v>
      </c>
      <c r="F508" s="2">
        <v>43399</v>
      </c>
      <c r="G508" s="5">
        <f t="shared" si="23"/>
        <v>0</v>
      </c>
      <c r="H508" s="2">
        <v>43399</v>
      </c>
      <c r="I508" s="1" t="s">
        <v>194</v>
      </c>
      <c r="J508" s="5" t="str">
        <f>IF(Constat[[#This Row],[ECART DPREV-DDEP]]&gt;200,"ERREUR PREV","")</f>
        <v/>
      </c>
    </row>
    <row r="509" spans="1:10">
      <c r="A509" s="1" t="s">
        <v>21</v>
      </c>
      <c r="C509" s="9">
        <f t="shared" si="21"/>
        <v>0</v>
      </c>
      <c r="E509" s="5">
        <f t="shared" si="22"/>
        <v>0</v>
      </c>
      <c r="F509" s="2">
        <v>43396</v>
      </c>
      <c r="G509" s="5">
        <f t="shared" si="23"/>
        <v>0</v>
      </c>
      <c r="H509" s="2">
        <v>43396</v>
      </c>
      <c r="I509" s="1" t="s">
        <v>179</v>
      </c>
      <c r="J509" s="5" t="str">
        <f>IF(Constat[[#This Row],[ECART DPREV-DDEP]]&gt;200,"ERREUR PREV","")</f>
        <v/>
      </c>
    </row>
    <row r="510" spans="1:10">
      <c r="A510" s="1" t="s">
        <v>21</v>
      </c>
      <c r="C510" s="9">
        <f t="shared" si="21"/>
        <v>0</v>
      </c>
      <c r="E510" s="5">
        <f t="shared" si="22"/>
        <v>0</v>
      </c>
      <c r="F510" s="2">
        <v>43446</v>
      </c>
      <c r="G510" s="5">
        <f t="shared" si="23"/>
        <v>0</v>
      </c>
      <c r="H510" s="2">
        <v>43446</v>
      </c>
      <c r="I510" s="1" t="s">
        <v>354</v>
      </c>
      <c r="J510" s="5" t="str">
        <f>IF(Constat[[#This Row],[ECART DPREV-DDEP]]&gt;200,"ERREUR PREV","")</f>
        <v/>
      </c>
    </row>
    <row r="511" spans="1:10">
      <c r="A511" s="1" t="s">
        <v>21</v>
      </c>
      <c r="C511" s="9">
        <f t="shared" si="21"/>
        <v>0</v>
      </c>
      <c r="E511" s="5">
        <f t="shared" si="22"/>
        <v>0</v>
      </c>
      <c r="F511" s="2">
        <v>43447</v>
      </c>
      <c r="G511" s="5">
        <f t="shared" si="23"/>
        <v>0</v>
      </c>
      <c r="H511" s="2">
        <v>43447</v>
      </c>
      <c r="I511" s="1" t="s">
        <v>356</v>
      </c>
      <c r="J511" s="5" t="str">
        <f>IF(Constat[[#This Row],[ECART DPREV-DDEP]]&gt;200,"ERREUR PREV","")</f>
        <v/>
      </c>
    </row>
    <row r="512" spans="1:10">
      <c r="A512" s="1" t="s">
        <v>21</v>
      </c>
      <c r="C512" s="9">
        <f t="shared" si="21"/>
        <v>0</v>
      </c>
      <c r="E512" s="5">
        <f t="shared" si="22"/>
        <v>0</v>
      </c>
      <c r="F512" s="2">
        <v>43398</v>
      </c>
      <c r="G512" s="5">
        <f t="shared" si="23"/>
        <v>0</v>
      </c>
      <c r="H512" s="2">
        <v>43398</v>
      </c>
      <c r="I512" s="1" t="s">
        <v>186</v>
      </c>
      <c r="J512" s="5" t="str">
        <f>IF(Constat[[#This Row],[ECART DPREV-DDEP]]&gt;200,"ERREUR PREV","")</f>
        <v/>
      </c>
    </row>
    <row r="513" spans="1:10">
      <c r="A513" s="1" t="s">
        <v>21</v>
      </c>
      <c r="C513" s="9">
        <f t="shared" si="21"/>
        <v>0</v>
      </c>
      <c r="E513" s="5">
        <f t="shared" si="22"/>
        <v>0</v>
      </c>
      <c r="F513" s="2">
        <v>43452</v>
      </c>
      <c r="G513" s="5">
        <f t="shared" si="23"/>
        <v>0</v>
      </c>
      <c r="H513" s="2">
        <v>43452</v>
      </c>
      <c r="I513" s="1" t="s">
        <v>374</v>
      </c>
      <c r="J513" s="5" t="str">
        <f>IF(Constat[[#This Row],[ECART DPREV-DDEP]]&gt;200,"ERREUR PREV","")</f>
        <v/>
      </c>
    </row>
    <row r="514" spans="1:10">
      <c r="A514" s="1" t="s">
        <v>21</v>
      </c>
      <c r="C514" s="9">
        <f t="shared" ref="C514:C525" si="24">IF(B514="",0,AVEDEV(B514,D514)*2)</f>
        <v>0</v>
      </c>
      <c r="E514" s="5">
        <f t="shared" ref="E514:E525" si="25">IF(D514="",0,AVEDEV(D514,F514)*2)</f>
        <v>0</v>
      </c>
      <c r="G514" s="5">
        <f t="shared" ref="G514:G525" si="26">IF(F514="",0,AVEDEV(F514,H514)*2)</f>
        <v>0</v>
      </c>
      <c r="H514" s="2">
        <v>43490</v>
      </c>
      <c r="I514" s="1" t="s">
        <v>442</v>
      </c>
      <c r="J514" s="5" t="str">
        <f>IF(Constat[[#This Row],[ECART DPREV-DDEP]]&gt;200,"ERREUR PREV","")</f>
        <v/>
      </c>
    </row>
    <row r="515" spans="1:10">
      <c r="A515" s="1" t="s">
        <v>21</v>
      </c>
      <c r="C515" s="9">
        <f t="shared" si="24"/>
        <v>0</v>
      </c>
      <c r="E515" s="5">
        <f t="shared" si="25"/>
        <v>0</v>
      </c>
      <c r="G515" s="5">
        <f t="shared" si="26"/>
        <v>0</v>
      </c>
      <c r="H515" s="2">
        <v>43490</v>
      </c>
      <c r="I515" s="1" t="s">
        <v>443</v>
      </c>
      <c r="J515" s="5" t="str">
        <f>IF(Constat[[#This Row],[ECART DPREV-DDEP]]&gt;200,"ERREUR PREV","")</f>
        <v/>
      </c>
    </row>
    <row r="516" spans="1:10">
      <c r="A516" s="1" t="s">
        <v>21</v>
      </c>
      <c r="C516" s="9">
        <f t="shared" si="24"/>
        <v>0</v>
      </c>
      <c r="E516" s="5">
        <f t="shared" si="25"/>
        <v>0</v>
      </c>
      <c r="G516" s="5">
        <f t="shared" si="26"/>
        <v>0</v>
      </c>
      <c r="H516" s="2">
        <v>43554</v>
      </c>
      <c r="I516" s="1" t="s">
        <v>454</v>
      </c>
      <c r="J516" s="5" t="str">
        <f>IF(Constat[[#This Row],[ECART DPREV-DDEP]]&gt;200,"ERREUR PREV","")</f>
        <v/>
      </c>
    </row>
    <row r="517" spans="1:10">
      <c r="A517" s="1" t="s">
        <v>21</v>
      </c>
      <c r="C517" s="9">
        <f t="shared" si="24"/>
        <v>0</v>
      </c>
      <c r="E517" s="5">
        <f t="shared" si="25"/>
        <v>0</v>
      </c>
      <c r="G517" s="5">
        <f t="shared" si="26"/>
        <v>0</v>
      </c>
      <c r="H517" s="2">
        <v>43554</v>
      </c>
      <c r="I517" s="1" t="s">
        <v>455</v>
      </c>
      <c r="J517" s="5" t="str">
        <f>IF(Constat[[#This Row],[ECART DPREV-DDEP]]&gt;200,"ERREUR PREV","")</f>
        <v/>
      </c>
    </row>
    <row r="518" spans="1:10">
      <c r="A518" s="1" t="s">
        <v>21</v>
      </c>
      <c r="C518" s="9">
        <f t="shared" si="24"/>
        <v>0</v>
      </c>
      <c r="E518" s="5">
        <f t="shared" si="25"/>
        <v>0</v>
      </c>
      <c r="F518" s="2">
        <v>43445</v>
      </c>
      <c r="G518" s="5">
        <f t="shared" si="26"/>
        <v>0</v>
      </c>
      <c r="H518" s="2">
        <v>43445</v>
      </c>
      <c r="I518" s="1" t="s">
        <v>352</v>
      </c>
      <c r="J518" s="5" t="str">
        <f>IF(Constat[[#This Row],[ECART DPREV-DDEP]]&gt;200,"ERREUR PREV","")</f>
        <v/>
      </c>
    </row>
    <row r="519" spans="1:10">
      <c r="A519" s="1" t="s">
        <v>21</v>
      </c>
      <c r="C519" s="9">
        <f t="shared" si="24"/>
        <v>0</v>
      </c>
      <c r="E519" s="5">
        <f t="shared" si="25"/>
        <v>0</v>
      </c>
      <c r="G519" s="5">
        <f t="shared" si="26"/>
        <v>0</v>
      </c>
      <c r="H519" s="2">
        <v>43507</v>
      </c>
      <c r="I519" s="1" t="s">
        <v>522</v>
      </c>
      <c r="J519" s="5" t="str">
        <f>IF(Constat[[#This Row],[ECART DPREV-DDEP]]&gt;200,"ERREUR PREV","")</f>
        <v/>
      </c>
    </row>
    <row r="520" spans="1:10">
      <c r="A520" s="1" t="s">
        <v>21</v>
      </c>
      <c r="C520" s="9">
        <f t="shared" si="24"/>
        <v>0</v>
      </c>
      <c r="E520" s="5">
        <f t="shared" si="25"/>
        <v>0</v>
      </c>
      <c r="G520" s="5">
        <f t="shared" si="26"/>
        <v>0</v>
      </c>
      <c r="H520" s="2">
        <v>43509</v>
      </c>
      <c r="I520" s="1" t="s">
        <v>543</v>
      </c>
      <c r="J520" s="5" t="str">
        <f>IF(Constat[[#This Row],[ECART DPREV-DDEP]]&gt;200,"ERREUR PREV","")</f>
        <v/>
      </c>
    </row>
    <row r="521" spans="1:10">
      <c r="A521" s="1" t="s">
        <v>21</v>
      </c>
      <c r="C521" s="9">
        <f t="shared" si="24"/>
        <v>0</v>
      </c>
      <c r="E521" s="5">
        <f t="shared" si="25"/>
        <v>0</v>
      </c>
      <c r="G521" s="5">
        <f t="shared" si="26"/>
        <v>0</v>
      </c>
      <c r="H521" s="2">
        <v>43553</v>
      </c>
      <c r="I521" s="1" t="s">
        <v>544</v>
      </c>
      <c r="J521" s="5" t="str">
        <f>IF(Constat[[#This Row],[ECART DPREV-DDEP]]&gt;200,"ERREUR PREV","")</f>
        <v/>
      </c>
    </row>
    <row r="522" spans="1:10">
      <c r="A522" s="1" t="s">
        <v>21</v>
      </c>
      <c r="C522" s="9">
        <f t="shared" si="24"/>
        <v>0</v>
      </c>
      <c r="E522" s="5">
        <f t="shared" si="25"/>
        <v>0</v>
      </c>
      <c r="G522" s="5">
        <f t="shared" si="26"/>
        <v>0</v>
      </c>
      <c r="H522" s="2">
        <v>43553</v>
      </c>
      <c r="I522" s="1" t="s">
        <v>545</v>
      </c>
      <c r="J522" s="5" t="str">
        <f>IF(Constat[[#This Row],[ECART DPREV-DDEP]]&gt;200,"ERREUR PREV","")</f>
        <v/>
      </c>
    </row>
    <row r="523" spans="1:10">
      <c r="A523" s="1" t="s">
        <v>21</v>
      </c>
      <c r="C523" s="9">
        <f t="shared" si="24"/>
        <v>0</v>
      </c>
      <c r="E523" s="5">
        <f t="shared" si="25"/>
        <v>0</v>
      </c>
      <c r="G523" s="5">
        <f t="shared" si="26"/>
        <v>0</v>
      </c>
      <c r="H523" s="2">
        <v>43585</v>
      </c>
      <c r="I523" s="1" t="s">
        <v>546</v>
      </c>
      <c r="J523" s="5" t="str">
        <f>IF(Constat[[#This Row],[ECART DPREV-DDEP]]&gt;200,"ERREUR PREV","")</f>
        <v/>
      </c>
    </row>
    <row r="524" spans="1:10">
      <c r="A524" s="1" t="s">
        <v>21</v>
      </c>
      <c r="C524" s="9">
        <f t="shared" si="24"/>
        <v>0</v>
      </c>
      <c r="E524" s="5">
        <f t="shared" si="25"/>
        <v>0</v>
      </c>
      <c r="G524" s="5">
        <f t="shared" si="26"/>
        <v>0</v>
      </c>
      <c r="H524" s="2">
        <v>43585</v>
      </c>
      <c r="I524" s="1" t="s">
        <v>547</v>
      </c>
      <c r="J524" s="5" t="str">
        <f>IF(Constat[[#This Row],[ECART DPREV-DDEP]]&gt;200,"ERREUR PREV","")</f>
        <v/>
      </c>
    </row>
    <row r="525" spans="1:10">
      <c r="A525" s="1" t="s">
        <v>21</v>
      </c>
      <c r="C525" s="9">
        <f t="shared" si="24"/>
        <v>0</v>
      </c>
      <c r="E525" s="5">
        <f t="shared" si="25"/>
        <v>0</v>
      </c>
      <c r="G525" s="5">
        <f t="shared" si="26"/>
        <v>0</v>
      </c>
      <c r="H525" s="2">
        <v>43509</v>
      </c>
      <c r="I525" s="1" t="s">
        <v>548</v>
      </c>
      <c r="J525" s="5" t="str">
        <f>IF(Constat[[#This Row],[ECART DPREV-DDEP]]&gt;200,"ERREUR PREV","")</f>
        <v/>
      </c>
    </row>
  </sheetData>
  <sheetProtection algorithmName="SHA-512" hashValue="diFKYmmKjD9tLN1yS8BzrajC0GF8SBbhVlgTjgLfakOW3Oa5eXwld/9JGwZ2egTSWMUH9UstYGlx0fd+pYqQhg==" saltValue="x0aQmjzZ/qAn+ijS6mQGNw==" spinCount="100000" sheet="1" selectLockedCells="1" sort="0" autoFilter="0" selectUnlockedCells="1"/>
  <conditionalFormatting sqref="G2:G525">
    <cfRule type="cellIs" dxfId="3" priority="2" stopIfTrue="1" operator="greaterThan">
      <formula>0</formula>
    </cfRule>
  </conditionalFormatting>
  <conditionalFormatting sqref="E2:E525">
    <cfRule type="cellIs" dxfId="2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95"/>
  <sheetViews>
    <sheetView workbookViewId="0">
      <selection activeCell="A2" sqref="A2:A73"/>
    </sheetView>
  </sheetViews>
  <sheetFormatPr baseColWidth="10" defaultRowHeight="14.25"/>
  <cols>
    <col min="1" max="1" width="30.28515625" style="3" bestFit="1" customWidth="1"/>
    <col min="2" max="2" width="12.7109375" style="3" bestFit="1" customWidth="1"/>
    <col min="3" max="3" width="21.5703125" style="3" bestFit="1" customWidth="1"/>
    <col min="4" max="16384" width="11.42578125" style="3"/>
  </cols>
  <sheetData>
    <row r="1" spans="1:3">
      <c r="A1" s="3" t="s">
        <v>549</v>
      </c>
      <c r="B1" s="3" t="s">
        <v>558</v>
      </c>
      <c r="C1" s="3" t="s">
        <v>559</v>
      </c>
    </row>
    <row r="2" spans="1:3">
      <c r="A2" s="3" t="s">
        <v>0</v>
      </c>
      <c r="B2" s="4">
        <f>SUMPRODUCT(Constat[ECART DPOSI-DPREV]*(COUNTIF((A2),Constat[PAYS])&gt;0))</f>
        <v>110</v>
      </c>
      <c r="C2" s="3" t="str">
        <f>IF(DPOSDPREV[[#This Row],[ECART]]&gt;300,"ERREUR PREV","")</f>
        <v/>
      </c>
    </row>
    <row r="3" spans="1:3">
      <c r="A3" s="3" t="s">
        <v>71</v>
      </c>
      <c r="B3" s="3">
        <f>SUMPRODUCT(Constat[ECART DPOSI-DPREV]*(COUNTIF((A3),Constat[PAYS])&gt;0))</f>
        <v>55</v>
      </c>
      <c r="C3" s="3" t="str">
        <f>IF(DPOSDPREV[[#This Row],[ECART]]&gt;300,"ERREUR PREV","")</f>
        <v/>
      </c>
    </row>
    <row r="4" spans="1:3">
      <c r="A4" s="3" t="s">
        <v>32</v>
      </c>
      <c r="B4" s="3">
        <f>SUMPRODUCT(Constat[ECART DPOSI-DPREV]*(COUNTIF((A4),Constat[PAYS])&gt;0))</f>
        <v>0</v>
      </c>
      <c r="C4" s="3" t="str">
        <f>IF(DPOSDPREV[[#This Row],[ECART]]&gt;300,"ERREUR PREV","")</f>
        <v/>
      </c>
    </row>
    <row r="5" spans="1:3">
      <c r="A5" s="3" t="s">
        <v>135</v>
      </c>
      <c r="B5" s="3">
        <f>SUMPRODUCT(Constat[ECART DPOSI-DPREV]*(COUNTIF((A5),Constat[PAYS])&gt;0))</f>
        <v>0</v>
      </c>
      <c r="C5" s="3" t="str">
        <f>IF(DPOSDPREV[[#This Row],[ECART]]&gt;300,"ERREUR PREV","")</f>
        <v/>
      </c>
    </row>
    <row r="6" spans="1:3">
      <c r="A6" s="3" t="s">
        <v>153</v>
      </c>
      <c r="B6" s="3">
        <f>SUMPRODUCT(Constat[ECART DPOSI-DPREV]*(COUNTIF((A6),Constat[PAYS])&gt;0))</f>
        <v>1</v>
      </c>
      <c r="C6" s="3" t="str">
        <f>IF(DPOSDPREV[[#This Row],[ECART]]&gt;300,"ERREUR PREV","")</f>
        <v/>
      </c>
    </row>
    <row r="7" spans="1:3">
      <c r="A7" s="3" t="s">
        <v>325</v>
      </c>
      <c r="B7" s="3">
        <f>SUMPRODUCT(Constat[ECART DPOSI-DPREV]*(COUNTIF((A7),Constat[PAYS])&gt;0))</f>
        <v>0</v>
      </c>
      <c r="C7" s="3" t="str">
        <f>IF(DPOSDPREV[[#This Row],[ECART]]&gt;300,"ERREUR PREV","")</f>
        <v/>
      </c>
    </row>
    <row r="8" spans="1:3">
      <c r="A8" s="3" t="s">
        <v>110</v>
      </c>
      <c r="B8" s="3">
        <f>SUMPRODUCT(Constat[ECART DPOSI-DPREV]*(COUNTIF((A8),Constat[PAYS])&gt;0))</f>
        <v>1</v>
      </c>
      <c r="C8" s="3" t="str">
        <f>IF(DPOSDPREV[[#This Row],[ECART]]&gt;300,"ERREUR PREV","")</f>
        <v/>
      </c>
    </row>
    <row r="9" spans="1:3">
      <c r="A9" s="3" t="s">
        <v>307</v>
      </c>
      <c r="B9" s="3">
        <f>SUMPRODUCT(Constat[ECART DPOSI-DPREV]*(COUNTIF((A9),Constat[PAYS])&gt;0))</f>
        <v>0</v>
      </c>
      <c r="C9" s="3" t="str">
        <f>IF(DPOSDPREV[[#This Row],[ECART]]&gt;300,"ERREUR PREV","")</f>
        <v/>
      </c>
    </row>
    <row r="10" spans="1:3">
      <c r="A10" s="3" t="s">
        <v>61</v>
      </c>
      <c r="B10" s="3">
        <f>SUMPRODUCT(Constat[ECART DPOSI-DPREV]*(COUNTIF((A10),Constat[PAYS])&gt;0))</f>
        <v>15</v>
      </c>
      <c r="C10" s="3" t="str">
        <f>IF(DPOSDPREV[[#This Row],[ECART]]&gt;300,"ERREUR PREV","")</f>
        <v/>
      </c>
    </row>
    <row r="11" spans="1:3">
      <c r="A11" s="3" t="s">
        <v>413</v>
      </c>
      <c r="B11" s="3">
        <f>SUMPRODUCT(Constat[ECART DPOSI-DPREV]*(COUNTIF((A11),Constat[PAYS])&gt;0))</f>
        <v>18</v>
      </c>
      <c r="C11" s="3" t="str">
        <f>IF(DPOSDPREV[[#This Row],[ECART]]&gt;300,"ERREUR PREV","")</f>
        <v/>
      </c>
    </row>
    <row r="12" spans="1:3">
      <c r="A12" s="3" t="s">
        <v>305</v>
      </c>
      <c r="B12" s="3">
        <f>SUMPRODUCT(Constat[ECART DPOSI-DPREV]*(COUNTIF((A12),Constat[PAYS])&gt;0))</f>
        <v>0</v>
      </c>
      <c r="C12" s="3" t="str">
        <f>IF(DPOSDPREV[[#This Row],[ECART]]&gt;300,"ERREUR PREV","")</f>
        <v/>
      </c>
    </row>
    <row r="13" spans="1:3">
      <c r="A13" s="3" t="s">
        <v>421</v>
      </c>
      <c r="B13" s="3">
        <f>SUMPRODUCT(Constat[ECART DPOSI-DPREV]*(COUNTIF((A13),Constat[PAYS])&gt;0))</f>
        <v>23</v>
      </c>
      <c r="C13" s="3" t="str">
        <f>IF(DPOSDPREV[[#This Row],[ECART]]&gt;300,"ERREUR PREV","")</f>
        <v/>
      </c>
    </row>
    <row r="14" spans="1:3">
      <c r="A14" s="3" t="s">
        <v>222</v>
      </c>
      <c r="B14" s="3">
        <f>SUMPRODUCT(Constat[ECART DPOSI-DPREV]*(COUNTIF((A14),Constat[PAYS])&gt;0))</f>
        <v>0</v>
      </c>
      <c r="C14" s="3" t="str">
        <f>IF(DPOSDPREV[[#This Row],[ECART]]&gt;300,"ERREUR PREV","")</f>
        <v/>
      </c>
    </row>
    <row r="15" spans="1:3">
      <c r="A15" s="3" t="s">
        <v>68</v>
      </c>
      <c r="B15" s="3">
        <f>SUMPRODUCT(Constat[ECART DPOSI-DPREV]*(COUNTIF((A15),Constat[PAYS])&gt;0))</f>
        <v>0</v>
      </c>
      <c r="C15" s="3" t="str">
        <f>IF(DPOSDPREV[[#This Row],[ECART]]&gt;300,"ERREUR PREV","")</f>
        <v/>
      </c>
    </row>
    <row r="16" spans="1:3">
      <c r="A16" s="3" t="s">
        <v>4</v>
      </c>
      <c r="B16" s="3">
        <f>SUMPRODUCT(Constat[ECART DPOSI-DPREV]*(COUNTIF((A16),Constat[PAYS])&gt;0))</f>
        <v>58</v>
      </c>
      <c r="C16" s="3" t="str">
        <f>IF(DPOSDPREV[[#This Row],[ECART]]&gt;300,"ERREUR PREV","")</f>
        <v/>
      </c>
    </row>
    <row r="17" spans="1:3">
      <c r="A17" s="3" t="s">
        <v>56</v>
      </c>
      <c r="B17" s="3">
        <f>SUMPRODUCT(Constat[ECART DPOSI-DPREV]*(COUNTIF((A17),Constat[PAYS])&gt;0))</f>
        <v>0</v>
      </c>
      <c r="C17" s="3" t="str">
        <f>IF(DPOSDPREV[[#This Row],[ECART]]&gt;300,"ERREUR PREV","")</f>
        <v/>
      </c>
    </row>
    <row r="18" spans="1:3">
      <c r="A18" s="3" t="s">
        <v>82</v>
      </c>
      <c r="B18" s="3">
        <f>SUMPRODUCT(Constat[ECART DPOSI-DPREV]*(COUNTIF((A18),Constat[PAYS])&gt;0))</f>
        <v>51</v>
      </c>
      <c r="C18" s="3" t="str">
        <f>IF(DPOSDPREV[[#This Row],[ECART]]&gt;300,"ERREUR PREV","")</f>
        <v/>
      </c>
    </row>
    <row r="19" spans="1:3">
      <c r="A19" s="3" t="s">
        <v>54</v>
      </c>
      <c r="B19" s="3">
        <f>SUMPRODUCT(Constat[ECART DPOSI-DPREV]*(COUNTIF((A19),Constat[PAYS])&gt;0))</f>
        <v>3</v>
      </c>
      <c r="C19" s="3" t="str">
        <f>IF(DPOSDPREV[[#This Row],[ECART]]&gt;300,"ERREUR PREV","")</f>
        <v/>
      </c>
    </row>
    <row r="20" spans="1:3">
      <c r="A20" s="3" t="s">
        <v>295</v>
      </c>
      <c r="B20" s="3">
        <f>SUMPRODUCT(Constat[ECART DPOSI-DPREV]*(COUNTIF((A20),Constat[PAYS])&gt;0))</f>
        <v>48</v>
      </c>
      <c r="C20" s="3" t="str">
        <f>IF(DPOSDPREV[[#This Row],[ECART]]&gt;300,"ERREUR PREV","")</f>
        <v/>
      </c>
    </row>
    <row r="21" spans="1:3">
      <c r="A21" s="3" t="s">
        <v>49</v>
      </c>
      <c r="B21" s="3">
        <f>SUMPRODUCT(Constat[ECART DPOSI-DPREV]*(COUNTIF((A21),Constat[PAYS])&gt;0))</f>
        <v>53</v>
      </c>
      <c r="C21" s="3" t="str">
        <f>IF(DPOSDPREV[[#This Row],[ECART]]&gt;300,"ERREUR PREV","")</f>
        <v/>
      </c>
    </row>
    <row r="22" spans="1:3">
      <c r="A22" s="3" t="s">
        <v>108</v>
      </c>
      <c r="B22" s="3">
        <f>SUMPRODUCT(Constat[ECART DPOSI-DPREV]*(COUNTIF((A22),Constat[PAYS])&gt;0))</f>
        <v>0</v>
      </c>
      <c r="C22" s="3" t="str">
        <f>IF(DPOSDPREV[[#This Row],[ECART]]&gt;300,"ERREUR PREV","")</f>
        <v/>
      </c>
    </row>
    <row r="23" spans="1:3">
      <c r="A23" s="3" t="s">
        <v>118</v>
      </c>
      <c r="B23" s="3">
        <f>SUMPRODUCT(Constat[ECART DPOSI-DPREV]*(COUNTIF((A23),Constat[PAYS])&gt;0))</f>
        <v>0</v>
      </c>
      <c r="C23" s="3" t="str">
        <f>IF(DPOSDPREV[[#This Row],[ECART]]&gt;300,"ERREUR PREV","")</f>
        <v/>
      </c>
    </row>
    <row r="24" spans="1:3">
      <c r="A24" s="3" t="s">
        <v>151</v>
      </c>
      <c r="B24" s="3">
        <f>SUMPRODUCT(Constat[ECART DPOSI-DPREV]*(COUNTIF((A24),Constat[PAYS])&gt;0))</f>
        <v>0</v>
      </c>
      <c r="C24" s="3" t="str">
        <f>IF(DPOSDPREV[[#This Row],[ECART]]&gt;300,"ERREUR PREV","")</f>
        <v/>
      </c>
    </row>
    <row r="25" spans="1:3">
      <c r="A25" s="3" t="s">
        <v>34</v>
      </c>
      <c r="B25" s="3">
        <f>SUMPRODUCT(Constat[ECART DPOSI-DPREV]*(COUNTIF((A25),Constat[PAYS])&gt;0))</f>
        <v>35</v>
      </c>
      <c r="C25" s="3" t="str">
        <f>IF(DPOSDPREV[[#This Row],[ECART]]&gt;300,"ERREUR PREV","")</f>
        <v/>
      </c>
    </row>
    <row r="26" spans="1:3">
      <c r="A26" s="3" t="s">
        <v>220</v>
      </c>
      <c r="B26" s="3">
        <f>SUMPRODUCT(Constat[ECART DPOSI-DPREV]*(COUNTIF((A26),Constat[PAYS])&gt;0))</f>
        <v>0</v>
      </c>
      <c r="C26" s="3" t="str">
        <f>IF(DPOSDPREV[[#This Row],[ECART]]&gt;300,"ERREUR PREV","")</f>
        <v/>
      </c>
    </row>
    <row r="27" spans="1:3">
      <c r="A27" s="3" t="s">
        <v>260</v>
      </c>
      <c r="B27" s="3">
        <f>SUMPRODUCT(Constat[ECART DPOSI-DPREV]*(COUNTIF((A27),Constat[PAYS])&gt;0))</f>
        <v>0</v>
      </c>
      <c r="C27" s="3" t="str">
        <f>IF(DPOSDPREV[[#This Row],[ECART]]&gt;300,"ERREUR PREV","")</f>
        <v/>
      </c>
    </row>
    <row r="28" spans="1:3">
      <c r="A28" s="3" t="s">
        <v>8</v>
      </c>
      <c r="B28" s="3">
        <f>SUMPRODUCT(Constat[ECART DPOSI-DPREV]*(COUNTIF((A28),Constat[PAYS])&gt;0))</f>
        <v>45</v>
      </c>
      <c r="C28" s="3" t="str">
        <f>IF(DPOSDPREV[[#This Row],[ECART]]&gt;300,"ERREUR PREV","")</f>
        <v/>
      </c>
    </row>
    <row r="29" spans="1:3">
      <c r="A29" s="3" t="s">
        <v>122</v>
      </c>
      <c r="B29" s="3">
        <f>SUMPRODUCT(Constat[ECART DPOSI-DPREV]*(COUNTIF((A29),Constat[PAYS])&gt;0))</f>
        <v>25</v>
      </c>
      <c r="C29" s="3" t="str">
        <f>IF(DPOSDPREV[[#This Row],[ECART]]&gt;300,"ERREUR PREV","")</f>
        <v/>
      </c>
    </row>
    <row r="30" spans="1:3">
      <c r="A30" s="3" t="s">
        <v>281</v>
      </c>
      <c r="B30" s="3">
        <f>SUMPRODUCT(Constat[ECART DPOSI-DPREV]*(COUNTIF((A30),Constat[PAYS])&gt;0))</f>
        <v>0</v>
      </c>
      <c r="C30" s="3" t="str">
        <f>IF(DPOSDPREV[[#This Row],[ECART]]&gt;300,"ERREUR PREV","")</f>
        <v/>
      </c>
    </row>
    <row r="31" spans="1:3">
      <c r="A31" s="3" t="s">
        <v>59</v>
      </c>
      <c r="B31" s="3">
        <f>SUMPRODUCT(Constat[ECART DPOSI-DPREV]*(COUNTIF((A31),Constat[PAYS])&gt;0))</f>
        <v>23</v>
      </c>
      <c r="C31" s="3" t="str">
        <f>IF(DPOSDPREV[[#This Row],[ECART]]&gt;300,"ERREUR PREV","")</f>
        <v/>
      </c>
    </row>
    <row r="32" spans="1:3">
      <c r="A32" s="3" t="s">
        <v>43</v>
      </c>
      <c r="B32" s="3">
        <f>SUMPRODUCT(Constat[ECART DPOSI-DPREV]*(COUNTIF((A32),Constat[PAYS])&gt;0))</f>
        <v>21</v>
      </c>
      <c r="C32" s="3" t="str">
        <f>IF(DPOSDPREV[[#This Row],[ECART]]&gt;300,"ERREUR PREV","")</f>
        <v/>
      </c>
    </row>
    <row r="33" spans="1:3">
      <c r="A33" s="3" t="s">
        <v>125</v>
      </c>
      <c r="B33" s="3">
        <f>SUMPRODUCT(Constat[ECART DPOSI-DPREV]*(COUNTIF((A33),Constat[PAYS])&gt;0))</f>
        <v>19</v>
      </c>
      <c r="C33" s="3" t="str">
        <f>IF(DPOSDPREV[[#This Row],[ECART]]&gt;300,"ERREUR PREV","")</f>
        <v/>
      </c>
    </row>
    <row r="34" spans="1:3">
      <c r="A34" s="3" t="s">
        <v>21</v>
      </c>
      <c r="B34" s="3">
        <f>SUMPRODUCT(Constat[ECART DPOSI-DPREV]*(COUNTIF((A34),Constat[PAYS])&gt;0))</f>
        <v>0</v>
      </c>
      <c r="C34" s="3" t="str">
        <f>IF(DPOSDPREV[[#This Row],[ECART]]&gt;300,"ERREUR PREV","")</f>
        <v/>
      </c>
    </row>
    <row r="35" spans="1:3">
      <c r="A35" s="3" t="s">
        <v>40</v>
      </c>
      <c r="B35" s="3">
        <f>SUMPRODUCT(Constat[ECART DPOSI-DPREV]*(COUNTIF((A35),Constat[PAYS])&gt;0))</f>
        <v>18</v>
      </c>
      <c r="C35" s="3" t="str">
        <f>IF(DPOSDPREV[[#This Row],[ECART]]&gt;300,"ERREUR PREV","")</f>
        <v/>
      </c>
    </row>
    <row r="36" spans="1:3">
      <c r="A36" s="3" t="s">
        <v>75</v>
      </c>
      <c r="B36" s="3">
        <f>SUMPRODUCT(Constat[ECART DPOSI-DPREV]*(COUNTIF((A36),Constat[PAYS])&gt;0))</f>
        <v>33</v>
      </c>
      <c r="C36" s="3" t="str">
        <f>IF(DPOSDPREV[[#This Row],[ECART]]&gt;300,"ERREUR PREV","")</f>
        <v/>
      </c>
    </row>
    <row r="37" spans="1:3">
      <c r="A37" s="3" t="s">
        <v>180</v>
      </c>
      <c r="B37" s="3">
        <f>SUMPRODUCT(Constat[ECART DPOSI-DPREV]*(COUNTIF((A37),Constat[PAYS])&gt;0))</f>
        <v>12</v>
      </c>
      <c r="C37" s="3" t="str">
        <f>IF(DPOSDPREV[[#This Row],[ECART]]&gt;300,"ERREUR PREV","")</f>
        <v/>
      </c>
    </row>
    <row r="38" spans="1:3">
      <c r="A38" s="3" t="s">
        <v>226</v>
      </c>
      <c r="B38" s="3">
        <f>SUMPRODUCT(Constat[ECART DPOSI-DPREV]*(COUNTIF((A38),Constat[PAYS])&gt;0))</f>
        <v>21</v>
      </c>
      <c r="C38" s="3" t="str">
        <f>IF(DPOSDPREV[[#This Row],[ECART]]&gt;300,"ERREUR PREV","")</f>
        <v/>
      </c>
    </row>
    <row r="39" spans="1:3">
      <c r="A39" s="3" t="s">
        <v>80</v>
      </c>
      <c r="B39" s="3">
        <f>SUMPRODUCT(Constat[ECART DPOSI-DPREV]*(COUNTIF((A39),Constat[PAYS])&gt;0))</f>
        <v>0</v>
      </c>
      <c r="C39" s="3" t="str">
        <f>IF(DPOSDPREV[[#This Row],[ECART]]&gt;300,"ERREUR PREV","")</f>
        <v/>
      </c>
    </row>
    <row r="40" spans="1:3">
      <c r="A40" s="3" t="s">
        <v>100</v>
      </c>
      <c r="B40" s="3">
        <f>SUMPRODUCT(Constat[ECART DPOSI-DPREV]*(COUNTIF((A40),Constat[PAYS])&gt;0))</f>
        <v>0</v>
      </c>
      <c r="C40" s="3" t="str">
        <f>IF(DPOSDPREV[[#This Row],[ECART]]&gt;300,"ERREUR PREV","")</f>
        <v/>
      </c>
    </row>
    <row r="41" spans="1:3">
      <c r="A41" s="3" t="s">
        <v>2</v>
      </c>
      <c r="B41" s="3">
        <f>SUMPRODUCT(Constat[ECART DPOSI-DPREV]*(COUNTIF((A41),Constat[PAYS])&gt;0))</f>
        <v>9</v>
      </c>
      <c r="C41" s="3" t="str">
        <f>IF(DPOSDPREV[[#This Row],[ECART]]&gt;300,"ERREUR PREV","")</f>
        <v/>
      </c>
    </row>
    <row r="42" spans="1:3">
      <c r="A42" s="3" t="s">
        <v>146</v>
      </c>
      <c r="B42" s="3">
        <f>SUMPRODUCT(Constat[ECART DPOSI-DPREV]*(COUNTIF((A42),Constat[PAYS])&gt;0))</f>
        <v>0</v>
      </c>
      <c r="C42" s="3" t="str">
        <f>IF(DPOSDPREV[[#This Row],[ECART]]&gt;300,"ERREUR PREV","")</f>
        <v/>
      </c>
    </row>
    <row r="43" spans="1:3">
      <c r="A43" s="3" t="s">
        <v>228</v>
      </c>
      <c r="B43" s="3">
        <f>SUMPRODUCT(Constat[ECART DPOSI-DPREV]*(COUNTIF((A43),Constat[PAYS])&gt;0))</f>
        <v>9</v>
      </c>
      <c r="C43" s="3" t="str">
        <f>IF(DPOSDPREV[[#This Row],[ECART]]&gt;300,"ERREUR PREV","")</f>
        <v/>
      </c>
    </row>
    <row r="44" spans="1:3">
      <c r="A44" s="3" t="s">
        <v>96</v>
      </c>
      <c r="B44" s="3">
        <f>SUMPRODUCT(Constat[ECART DPOSI-DPREV]*(COUNTIF((A44),Constat[PAYS])&gt;0))</f>
        <v>8</v>
      </c>
      <c r="C44" s="3" t="str">
        <f>IF(DPOSDPREV[[#This Row],[ECART]]&gt;300,"ERREUR PREV","")</f>
        <v/>
      </c>
    </row>
    <row r="45" spans="1:3">
      <c r="A45" s="3" t="s">
        <v>505</v>
      </c>
      <c r="B45" s="3">
        <f>SUMPRODUCT(Constat[ECART DPOSI-DPREV]*(COUNTIF((A45),Constat[PAYS])&gt;0))</f>
        <v>0</v>
      </c>
      <c r="C45" s="3" t="str">
        <f>IF(DPOSDPREV[[#This Row],[ECART]]&gt;300,"ERREUR PREV","")</f>
        <v/>
      </c>
    </row>
    <row r="46" spans="1:3">
      <c r="A46" s="3" t="s">
        <v>27</v>
      </c>
      <c r="B46" s="3">
        <f>SUMPRODUCT(Constat[ECART DPOSI-DPREV]*(COUNTIF((A46),Constat[PAYS])&gt;0))</f>
        <v>7</v>
      </c>
      <c r="C46" s="3" t="str">
        <f>IF(DPOSDPREV[[#This Row],[ECART]]&gt;300,"ERREUR PREV","")</f>
        <v/>
      </c>
    </row>
    <row r="47" spans="1:3">
      <c r="A47" s="3" t="s">
        <v>11</v>
      </c>
      <c r="B47" s="3">
        <f>SUMPRODUCT(Constat[ECART DPOSI-DPREV]*(COUNTIF((A47),Constat[PAYS])&gt;0))</f>
        <v>7</v>
      </c>
      <c r="C47" s="3" t="str">
        <f>IF(DPOSDPREV[[#This Row],[ECART]]&gt;300,"ERREUR PREV","")</f>
        <v/>
      </c>
    </row>
    <row r="48" spans="1:3">
      <c r="A48" s="3" t="s">
        <v>84</v>
      </c>
      <c r="B48" s="3">
        <f>SUMPRODUCT(Constat[ECART DPOSI-DPREV]*(COUNTIF((A48),Constat[PAYS])&gt;0))</f>
        <v>6</v>
      </c>
      <c r="C48" s="3" t="str">
        <f>IF(DPOSDPREV[[#This Row],[ECART]]&gt;300,"ERREUR PREV","")</f>
        <v/>
      </c>
    </row>
    <row r="49" spans="1:3">
      <c r="A49" s="3" t="s">
        <v>434</v>
      </c>
      <c r="B49" s="3">
        <f>SUMPRODUCT(Constat[ECART DPOSI-DPREV]*(COUNTIF((A49),Constat[PAYS])&gt;0))</f>
        <v>0</v>
      </c>
      <c r="C49" s="3" t="str">
        <f>IF(DPOSDPREV[[#This Row],[ECART]]&gt;300,"ERREUR PREV","")</f>
        <v/>
      </c>
    </row>
    <row r="50" spans="1:3">
      <c r="A50" s="3" t="s">
        <v>172</v>
      </c>
      <c r="B50" s="3">
        <f>SUMPRODUCT(Constat[ECART DPOSI-DPREV]*(COUNTIF((A50),Constat[PAYS])&gt;0))</f>
        <v>0</v>
      </c>
      <c r="C50" s="3" t="str">
        <f>IF(DPOSDPREV[[#This Row],[ECART]]&gt;300,"ERREUR PREV","")</f>
        <v/>
      </c>
    </row>
    <row r="51" spans="1:3">
      <c r="A51" s="3" t="s">
        <v>197</v>
      </c>
      <c r="B51" s="3">
        <f>SUMPRODUCT(Constat[ECART DPOSI-DPREV]*(COUNTIF((A51),Constat[PAYS])&gt;0))</f>
        <v>5</v>
      </c>
      <c r="C51" s="3" t="str">
        <f>IF(DPOSDPREV[[#This Row],[ECART]]&gt;300,"ERREUR PREV","")</f>
        <v/>
      </c>
    </row>
    <row r="52" spans="1:3">
      <c r="A52" s="3" t="s">
        <v>89</v>
      </c>
      <c r="B52" s="3">
        <f>SUMPRODUCT(Constat[ECART DPOSI-DPREV]*(COUNTIF((A52),Constat[PAYS])&gt;0))</f>
        <v>5</v>
      </c>
      <c r="C52" s="3" t="str">
        <f>IF(DPOSDPREV[[#This Row],[ECART]]&gt;300,"ERREUR PREV","")</f>
        <v/>
      </c>
    </row>
    <row r="53" spans="1:3">
      <c r="A53" s="3" t="s">
        <v>19</v>
      </c>
      <c r="B53" s="3">
        <f>SUMPRODUCT(Constat[ECART DPOSI-DPREV]*(COUNTIF((A53),Constat[PAYS])&gt;0))</f>
        <v>4</v>
      </c>
      <c r="C53" s="3" t="str">
        <f>IF(DPOSDPREV[[#This Row],[ECART]]&gt;300,"ERREUR PREV","")</f>
        <v/>
      </c>
    </row>
    <row r="54" spans="1:3">
      <c r="A54" s="3" t="s">
        <v>51</v>
      </c>
      <c r="B54" s="3">
        <f>SUMPRODUCT(Constat[ECART DPOSI-DPREV]*(COUNTIF((A54),Constat[PAYS])&gt;0))</f>
        <v>4</v>
      </c>
      <c r="C54" s="3" t="str">
        <f>IF(DPOSDPREV[[#This Row],[ECART]]&gt;300,"ERREUR PREV","")</f>
        <v/>
      </c>
    </row>
    <row r="55" spans="1:3">
      <c r="A55" s="3" t="s">
        <v>170</v>
      </c>
      <c r="B55" s="3">
        <f>SUMPRODUCT(Constat[ECART DPOSI-DPREV]*(COUNTIF((A55),Constat[PAYS])&gt;0))</f>
        <v>4</v>
      </c>
      <c r="C55" s="3" t="str">
        <f>IF(DPOSDPREV[[#This Row],[ECART]]&gt;300,"ERREUR PREV","")</f>
        <v/>
      </c>
    </row>
    <row r="56" spans="1:3">
      <c r="A56" s="3" t="s">
        <v>91</v>
      </c>
      <c r="B56" s="3">
        <f>SUMPRODUCT(Constat[ECART DPOSI-DPREV]*(COUNTIF((A56),Constat[PAYS])&gt;0))</f>
        <v>0</v>
      </c>
      <c r="C56" s="3" t="str">
        <f>IF(DPOSDPREV[[#This Row],[ECART]]&gt;300,"ERREUR PREV","")</f>
        <v/>
      </c>
    </row>
    <row r="57" spans="1:3">
      <c r="A57" s="3" t="s">
        <v>47</v>
      </c>
      <c r="B57" s="3">
        <f>SUMPRODUCT(Constat[ECART DPOSI-DPREV]*(COUNTIF((A57),Constat[PAYS])&gt;0))</f>
        <v>0</v>
      </c>
      <c r="C57" s="3" t="str">
        <f>IF(DPOSDPREV[[#This Row],[ECART]]&gt;300,"ERREUR PREV","")</f>
        <v/>
      </c>
    </row>
    <row r="58" spans="1:3">
      <c r="A58" s="3" t="s">
        <v>266</v>
      </c>
      <c r="B58" s="3">
        <f>SUMPRODUCT(Constat[ECART DPOSI-DPREV]*(COUNTIF((A58),Constat[PAYS])&gt;0))</f>
        <v>0</v>
      </c>
      <c r="C58" s="3" t="str">
        <f>IF(DPOSDPREV[[#This Row],[ECART]]&gt;300,"ERREUR PREV","")</f>
        <v/>
      </c>
    </row>
    <row r="59" spans="1:3">
      <c r="A59" s="3" t="s">
        <v>380</v>
      </c>
      <c r="B59" s="3">
        <f>SUMPRODUCT(Constat[ECART DPOSI-DPREV]*(COUNTIF((A59),Constat[PAYS])&gt;0))</f>
        <v>0</v>
      </c>
      <c r="C59" s="3" t="str">
        <f>IF(DPOSDPREV[[#This Row],[ECART]]&gt;300,"ERREUR PREV","")</f>
        <v/>
      </c>
    </row>
    <row r="60" spans="1:3">
      <c r="A60" s="3" t="s">
        <v>17</v>
      </c>
      <c r="B60" s="3">
        <f>SUMPRODUCT(Constat[ECART DPOSI-DPREV]*(COUNTIF((A60),Constat[PAYS])&gt;0))</f>
        <v>3</v>
      </c>
      <c r="C60" s="3" t="str">
        <f>IF(DPOSDPREV[[#This Row],[ECART]]&gt;300,"ERREUR PREV","")</f>
        <v/>
      </c>
    </row>
    <row r="61" spans="1:3">
      <c r="A61" s="3" t="s">
        <v>241</v>
      </c>
      <c r="B61" s="3">
        <f>SUMPRODUCT(Constat[ECART DPOSI-DPREV]*(COUNTIF((A61),Constat[PAYS])&gt;0))</f>
        <v>0</v>
      </c>
      <c r="C61" s="3" t="str">
        <f>IF(DPOSDPREV[[#This Row],[ECART]]&gt;300,"ERREUR PREV","")</f>
        <v/>
      </c>
    </row>
    <row r="62" spans="1:3">
      <c r="A62" s="3" t="s">
        <v>98</v>
      </c>
      <c r="B62" s="3">
        <f>SUMPRODUCT(Constat[ECART DPOSI-DPREV]*(COUNTIF((A62),Constat[PAYS])&gt;0))</f>
        <v>3</v>
      </c>
      <c r="C62" s="3" t="str">
        <f>IF(DPOSDPREV[[#This Row],[ECART]]&gt;300,"ERREUR PREV","")</f>
        <v/>
      </c>
    </row>
    <row r="63" spans="1:3">
      <c r="A63" s="3" t="s">
        <v>6</v>
      </c>
      <c r="B63" s="3">
        <f>SUMPRODUCT(Constat[ECART DPOSI-DPREV]*(COUNTIF((A63),Constat[PAYS])&gt;0))</f>
        <v>2</v>
      </c>
      <c r="C63" s="3" t="str">
        <f>IF(DPOSDPREV[[#This Row],[ECART]]&gt;300,"ERREUR PREV","")</f>
        <v/>
      </c>
    </row>
    <row r="64" spans="1:3">
      <c r="A64" s="3" t="s">
        <v>166</v>
      </c>
      <c r="B64" s="3">
        <f>SUMPRODUCT(Constat[ECART DPOSI-DPREV]*(COUNTIF((A64),Constat[PAYS])&gt;0))</f>
        <v>1</v>
      </c>
      <c r="C64" s="3" t="str">
        <f>IF(DPOSDPREV[[#This Row],[ECART]]&gt;300,"ERREUR PREV","")</f>
        <v/>
      </c>
    </row>
    <row r="65" spans="1:3">
      <c r="A65" s="3" t="s">
        <v>36</v>
      </c>
      <c r="B65" s="3">
        <f>SUMPRODUCT(Constat[ECART DPOSI-DPREV]*(COUNTIF((A65),Constat[PAYS])&gt;0))</f>
        <v>0</v>
      </c>
      <c r="C65" s="3" t="str">
        <f>IF(DPOSDPREV[[#This Row],[ECART]]&gt;300,"ERREUR PREV","")</f>
        <v/>
      </c>
    </row>
    <row r="66" spans="1:3">
      <c r="A66" s="3" t="s">
        <v>311</v>
      </c>
      <c r="B66" s="3">
        <f>SUMPRODUCT(Constat[ECART DPOSI-DPREV]*(COUNTIF((A66),Constat[PAYS])&gt;0))</f>
        <v>0</v>
      </c>
      <c r="C66" s="3" t="str">
        <f>IF(DPOSDPREV[[#This Row],[ECART]]&gt;300,"ERREUR PREV","")</f>
        <v/>
      </c>
    </row>
    <row r="67" spans="1:3">
      <c r="A67" s="3" t="s">
        <v>15</v>
      </c>
      <c r="B67" s="3">
        <f>SUMPRODUCT(Constat[ECART DPOSI-DPREV]*(COUNTIF((A67),Constat[PAYS])&gt;0))</f>
        <v>0</v>
      </c>
      <c r="C67" s="3" t="str">
        <f>IF(DPOSDPREV[[#This Row],[ECART]]&gt;300,"ERREUR PREV","")</f>
        <v/>
      </c>
    </row>
    <row r="68" spans="1:3">
      <c r="A68" s="3" t="s">
        <v>102</v>
      </c>
      <c r="B68" s="3">
        <f>SUMPRODUCT(Constat[ECART DPOSI-DPREV]*(COUNTIF((A68),Constat[PAYS])&gt;0))</f>
        <v>1</v>
      </c>
      <c r="C68" s="3" t="str">
        <f>IF(DPOSDPREV[[#This Row],[ECART]]&gt;300,"ERREUR PREV","")</f>
        <v/>
      </c>
    </row>
    <row r="69" spans="1:3">
      <c r="A69" s="3" t="s">
        <v>218</v>
      </c>
      <c r="B69" s="3">
        <f>SUMPRODUCT(Constat[ECART DPOSI-DPREV]*(COUNTIF((A69),Constat[PAYS])&gt;0))</f>
        <v>1</v>
      </c>
      <c r="C69" s="3" t="str">
        <f>IF(DPOSDPREV[[#This Row],[ECART]]&gt;300,"ERREUR PREV","")</f>
        <v/>
      </c>
    </row>
    <row r="70" spans="1:3">
      <c r="A70" s="3" t="s">
        <v>224</v>
      </c>
      <c r="B70" s="3">
        <f>SUMPRODUCT(Constat[ECART DPOSI-DPREV]*(COUNTIF((A70),Constat[PAYS])&gt;0))</f>
        <v>1</v>
      </c>
      <c r="C70" s="3" t="str">
        <f>IF(DPOSDPREV[[#This Row],[ECART]]&gt;300,"ERREUR PREV","")</f>
        <v/>
      </c>
    </row>
    <row r="71" spans="1:3">
      <c r="A71" s="3" t="s">
        <v>313</v>
      </c>
      <c r="B71" s="3">
        <f>SUMPRODUCT(Constat[ECART DPOSI-DPREV]*(COUNTIF((A71),Constat[PAYS])&gt;0))</f>
        <v>1</v>
      </c>
      <c r="C71" s="3" t="str">
        <f>IF(DPOSDPREV[[#This Row],[ECART]]&gt;300,"ERREUR PREV","")</f>
        <v/>
      </c>
    </row>
    <row r="72" spans="1:3">
      <c r="A72" s="3" t="s">
        <v>190</v>
      </c>
      <c r="B72" s="3">
        <f>SUMPRODUCT(Constat[ECART DPOSI-DPREV]*(COUNTIF((A72),Constat[PAYS])&gt;0))</f>
        <v>1</v>
      </c>
      <c r="C72" s="3" t="str">
        <f>IF(DPOSDPREV[[#This Row],[ECART]]&gt;300,"ERREUR PREV","")</f>
        <v/>
      </c>
    </row>
    <row r="73" spans="1:3">
      <c r="A73" s="3" t="s">
        <v>201</v>
      </c>
      <c r="B73" s="3">
        <f>SUMPRODUCT(Constat[ECART DPOSI-DPREV]*(COUNTIF((A73),Constat[PAYS])&gt;0))</f>
        <v>1</v>
      </c>
      <c r="C73" s="3" t="str">
        <f>IF(DPOSDPREV[[#This Row],[ECART]]&gt;300,"ERREUR PREV","")</f>
        <v/>
      </c>
    </row>
    <row r="74" spans="1:3" ht="15">
      <c r="A74"/>
      <c r="B74"/>
      <c r="C74"/>
    </row>
    <row r="75" spans="1:3" ht="15">
      <c r="A75"/>
      <c r="B75"/>
      <c r="C75"/>
    </row>
    <row r="76" spans="1:3" ht="15">
      <c r="A76"/>
      <c r="B76"/>
      <c r="C76"/>
    </row>
    <row r="77" spans="1:3" ht="15">
      <c r="A77"/>
      <c r="B77"/>
      <c r="C77"/>
    </row>
    <row r="78" spans="1:3" ht="15">
      <c r="A78"/>
      <c r="B78"/>
      <c r="C78"/>
    </row>
    <row r="79" spans="1:3" ht="15">
      <c r="A79"/>
      <c r="B79"/>
      <c r="C79"/>
    </row>
    <row r="80" spans="1:3" ht="15">
      <c r="A80"/>
      <c r="B80"/>
      <c r="C80"/>
    </row>
    <row r="81" spans="1:3" ht="15">
      <c r="A81"/>
      <c r="B81"/>
      <c r="C81"/>
    </row>
    <row r="82" spans="1:3" ht="15">
      <c r="A82"/>
      <c r="B82"/>
      <c r="C82"/>
    </row>
    <row r="83" spans="1:3" ht="15">
      <c r="A83"/>
      <c r="B83"/>
      <c r="C83"/>
    </row>
    <row r="84" spans="1:3" ht="15">
      <c r="A84"/>
      <c r="B84"/>
      <c r="C84"/>
    </row>
    <row r="85" spans="1:3" ht="15">
      <c r="A85"/>
      <c r="B85"/>
      <c r="C85"/>
    </row>
    <row r="86" spans="1:3" ht="15">
      <c r="A86"/>
      <c r="B86"/>
      <c r="C86"/>
    </row>
    <row r="87" spans="1:3" ht="15">
      <c r="A87"/>
      <c r="B87"/>
      <c r="C87"/>
    </row>
    <row r="88" spans="1:3" ht="15">
      <c r="A88"/>
      <c r="B88"/>
      <c r="C88"/>
    </row>
    <row r="89" spans="1:3" ht="15">
      <c r="A89"/>
      <c r="B89"/>
      <c r="C89"/>
    </row>
    <row r="90" spans="1:3" ht="15">
      <c r="A90"/>
      <c r="B90"/>
      <c r="C90"/>
    </row>
    <row r="91" spans="1:3" ht="15">
      <c r="A91"/>
      <c r="B91"/>
      <c r="C91"/>
    </row>
    <row r="92" spans="1:3" ht="15">
      <c r="A92"/>
      <c r="B92"/>
      <c r="C92"/>
    </row>
    <row r="93" spans="1:3" ht="15">
      <c r="A93"/>
      <c r="B93"/>
      <c r="C93"/>
    </row>
    <row r="94" spans="1:3" ht="15">
      <c r="A94"/>
      <c r="B94"/>
      <c r="C94"/>
    </row>
    <row r="95" spans="1:3" ht="15">
      <c r="A95"/>
      <c r="B95"/>
      <c r="C95"/>
    </row>
    <row r="96" spans="1:3" ht="15">
      <c r="A96"/>
      <c r="B96"/>
      <c r="C96"/>
    </row>
    <row r="97" spans="1:3" ht="15">
      <c r="A97"/>
      <c r="B97"/>
      <c r="C97"/>
    </row>
    <row r="98" spans="1:3" ht="15">
      <c r="A98"/>
      <c r="B98"/>
      <c r="C98"/>
    </row>
    <row r="99" spans="1:3" ht="15">
      <c r="A99"/>
      <c r="B99"/>
      <c r="C99"/>
    </row>
    <row r="100" spans="1:3" ht="15">
      <c r="A100"/>
      <c r="B100"/>
      <c r="C100"/>
    </row>
    <row r="101" spans="1:3" ht="15">
      <c r="A101"/>
      <c r="B101"/>
      <c r="C101"/>
    </row>
    <row r="102" spans="1:3" ht="15">
      <c r="A102"/>
      <c r="B102"/>
      <c r="C102"/>
    </row>
    <row r="103" spans="1:3" ht="15">
      <c r="A103"/>
      <c r="B103"/>
      <c r="C103"/>
    </row>
    <row r="104" spans="1:3" ht="15">
      <c r="A104"/>
      <c r="B104"/>
      <c r="C104"/>
    </row>
    <row r="105" spans="1:3" ht="15">
      <c r="A105"/>
      <c r="B105"/>
      <c r="C105"/>
    </row>
    <row r="106" spans="1:3" ht="15">
      <c r="A106"/>
      <c r="B106"/>
      <c r="C106"/>
    </row>
    <row r="107" spans="1:3" ht="15">
      <c r="A107"/>
      <c r="B107"/>
      <c r="C107"/>
    </row>
    <row r="108" spans="1:3" ht="15">
      <c r="A108"/>
      <c r="B108"/>
      <c r="C108"/>
    </row>
    <row r="109" spans="1:3" ht="15">
      <c r="A109"/>
      <c r="B109"/>
      <c r="C109"/>
    </row>
    <row r="110" spans="1:3" ht="15">
      <c r="A110"/>
      <c r="B110"/>
      <c r="C110"/>
    </row>
    <row r="111" spans="1:3" ht="15">
      <c r="A111"/>
      <c r="B111"/>
      <c r="C111"/>
    </row>
    <row r="112" spans="1:3" ht="15">
      <c r="A112"/>
      <c r="B112"/>
      <c r="C112"/>
    </row>
    <row r="113" spans="1:3" ht="15">
      <c r="A113"/>
      <c r="B113"/>
      <c r="C113"/>
    </row>
    <row r="114" spans="1:3" ht="15">
      <c r="A114"/>
      <c r="B114"/>
      <c r="C114"/>
    </row>
    <row r="115" spans="1:3" ht="15">
      <c r="A115"/>
      <c r="B115"/>
      <c r="C115"/>
    </row>
    <row r="116" spans="1:3" ht="15">
      <c r="A116"/>
      <c r="B116"/>
      <c r="C116"/>
    </row>
    <row r="117" spans="1:3" ht="15">
      <c r="A117"/>
      <c r="B117"/>
      <c r="C117"/>
    </row>
    <row r="118" spans="1:3" ht="15">
      <c r="A118"/>
      <c r="B118"/>
      <c r="C118"/>
    </row>
    <row r="119" spans="1:3" ht="15">
      <c r="A119"/>
      <c r="B119"/>
      <c r="C119"/>
    </row>
    <row r="120" spans="1:3" ht="15">
      <c r="A120"/>
      <c r="B120"/>
      <c r="C120"/>
    </row>
    <row r="121" spans="1:3" ht="15">
      <c r="A121"/>
      <c r="B121"/>
      <c r="C121"/>
    </row>
    <row r="122" spans="1:3" ht="15">
      <c r="A122"/>
      <c r="B122"/>
      <c r="C122"/>
    </row>
    <row r="123" spans="1:3" ht="15">
      <c r="A123"/>
      <c r="B123"/>
      <c r="C123"/>
    </row>
    <row r="124" spans="1:3" ht="15">
      <c r="A124"/>
      <c r="B124"/>
      <c r="C124"/>
    </row>
    <row r="125" spans="1:3" ht="15">
      <c r="A125"/>
      <c r="B125"/>
      <c r="C125"/>
    </row>
    <row r="126" spans="1:3" ht="15">
      <c r="A126"/>
      <c r="B126"/>
      <c r="C126"/>
    </row>
    <row r="127" spans="1:3" ht="15">
      <c r="A127"/>
      <c r="B127"/>
      <c r="C127"/>
    </row>
    <row r="128" spans="1:3" ht="15">
      <c r="A128"/>
      <c r="B128"/>
      <c r="C128"/>
    </row>
    <row r="129" spans="1:3" ht="15">
      <c r="A129"/>
      <c r="B129"/>
      <c r="C129"/>
    </row>
    <row r="130" spans="1:3" ht="15">
      <c r="A130"/>
      <c r="B130"/>
      <c r="C130"/>
    </row>
    <row r="131" spans="1:3" ht="15">
      <c r="A131"/>
      <c r="B131"/>
      <c r="C131"/>
    </row>
    <row r="132" spans="1:3" ht="15">
      <c r="A132"/>
      <c r="B132"/>
      <c r="C132"/>
    </row>
    <row r="133" spans="1:3" ht="15">
      <c r="A133"/>
      <c r="B133"/>
      <c r="C133"/>
    </row>
    <row r="134" spans="1:3" ht="15">
      <c r="A134"/>
      <c r="B134"/>
      <c r="C134"/>
    </row>
    <row r="135" spans="1:3" ht="15">
      <c r="A135"/>
      <c r="B135"/>
      <c r="C135"/>
    </row>
    <row r="136" spans="1:3" ht="15">
      <c r="A136"/>
      <c r="B136"/>
      <c r="C136"/>
    </row>
    <row r="137" spans="1:3" ht="15">
      <c r="A137"/>
      <c r="B137"/>
      <c r="C137"/>
    </row>
    <row r="138" spans="1:3" ht="15">
      <c r="A138"/>
      <c r="B138"/>
      <c r="C138"/>
    </row>
    <row r="139" spans="1:3" ht="15">
      <c r="A139"/>
      <c r="B139"/>
      <c r="C139"/>
    </row>
    <row r="140" spans="1:3" ht="15">
      <c r="A140"/>
      <c r="B140"/>
      <c r="C140"/>
    </row>
    <row r="141" spans="1:3" ht="15">
      <c r="A141"/>
      <c r="B141"/>
      <c r="C141"/>
    </row>
    <row r="142" spans="1:3" ht="15">
      <c r="A142"/>
      <c r="B142"/>
      <c r="C142"/>
    </row>
    <row r="143" spans="1:3" ht="15">
      <c r="A143"/>
      <c r="B143"/>
      <c r="C143"/>
    </row>
    <row r="144" spans="1:3" ht="15">
      <c r="A144"/>
      <c r="B144"/>
      <c r="C144"/>
    </row>
    <row r="145" spans="1:3" ht="15">
      <c r="A145"/>
      <c r="B145"/>
      <c r="C145"/>
    </row>
    <row r="146" spans="1:3" ht="15">
      <c r="A146"/>
      <c r="B146"/>
      <c r="C146"/>
    </row>
    <row r="147" spans="1:3" ht="15">
      <c r="A147"/>
      <c r="B147"/>
      <c r="C147"/>
    </row>
    <row r="148" spans="1:3" ht="15">
      <c r="A148"/>
      <c r="B148"/>
      <c r="C148"/>
    </row>
    <row r="149" spans="1:3" ht="15">
      <c r="A149"/>
      <c r="B149"/>
      <c r="C149"/>
    </row>
    <row r="150" spans="1:3" ht="15">
      <c r="A150"/>
      <c r="B150"/>
      <c r="C150"/>
    </row>
    <row r="151" spans="1:3" ht="15">
      <c r="A151"/>
      <c r="B151"/>
      <c r="C151"/>
    </row>
    <row r="152" spans="1:3" ht="15">
      <c r="A152"/>
      <c r="B152"/>
      <c r="C152"/>
    </row>
    <row r="153" spans="1:3" ht="15">
      <c r="A153"/>
      <c r="B153"/>
      <c r="C153"/>
    </row>
    <row r="154" spans="1:3" ht="15">
      <c r="A154"/>
      <c r="B154"/>
      <c r="C154"/>
    </row>
    <row r="155" spans="1:3" ht="15">
      <c r="A155"/>
      <c r="B155"/>
      <c r="C155"/>
    </row>
    <row r="156" spans="1:3" ht="15">
      <c r="A156"/>
      <c r="B156"/>
      <c r="C156"/>
    </row>
    <row r="157" spans="1:3" ht="15">
      <c r="A157"/>
      <c r="B157"/>
      <c r="C157"/>
    </row>
    <row r="158" spans="1:3" ht="15">
      <c r="A158"/>
      <c r="B158"/>
      <c r="C158"/>
    </row>
    <row r="159" spans="1:3" ht="15">
      <c r="A159"/>
      <c r="B159"/>
      <c r="C159"/>
    </row>
    <row r="160" spans="1:3" ht="15">
      <c r="A160"/>
      <c r="B160"/>
      <c r="C160"/>
    </row>
    <row r="161" spans="1:3" ht="15">
      <c r="A161"/>
      <c r="B161"/>
      <c r="C161"/>
    </row>
    <row r="162" spans="1:3" ht="15">
      <c r="A162"/>
      <c r="B162"/>
      <c r="C162"/>
    </row>
    <row r="163" spans="1:3" ht="15">
      <c r="A163"/>
      <c r="B163"/>
      <c r="C163"/>
    </row>
    <row r="164" spans="1:3" ht="15">
      <c r="A164"/>
      <c r="B164"/>
      <c r="C164"/>
    </row>
    <row r="165" spans="1:3" ht="15">
      <c r="A165"/>
      <c r="B165"/>
      <c r="C165"/>
    </row>
    <row r="166" spans="1:3" ht="15">
      <c r="A166"/>
      <c r="B166"/>
      <c r="C166"/>
    </row>
    <row r="167" spans="1:3" ht="15">
      <c r="A167"/>
      <c r="B167"/>
      <c r="C167"/>
    </row>
    <row r="168" spans="1:3" ht="15">
      <c r="A168"/>
      <c r="B168"/>
      <c r="C168"/>
    </row>
    <row r="169" spans="1:3" ht="15">
      <c r="A169"/>
      <c r="B169"/>
      <c r="C169"/>
    </row>
    <row r="170" spans="1:3" ht="15">
      <c r="A170"/>
      <c r="B170"/>
      <c r="C170"/>
    </row>
    <row r="171" spans="1:3" ht="15">
      <c r="A171"/>
      <c r="B171"/>
      <c r="C171"/>
    </row>
    <row r="172" spans="1:3" ht="15">
      <c r="A172"/>
      <c r="B172"/>
      <c r="C172"/>
    </row>
    <row r="173" spans="1:3" ht="15">
      <c r="A173"/>
      <c r="B173"/>
      <c r="C173"/>
    </row>
    <row r="174" spans="1:3" ht="15">
      <c r="A174"/>
      <c r="B174"/>
      <c r="C174"/>
    </row>
    <row r="175" spans="1:3" ht="15">
      <c r="A175"/>
      <c r="B175"/>
      <c r="C175"/>
    </row>
    <row r="176" spans="1:3" ht="15">
      <c r="A176"/>
      <c r="B176"/>
      <c r="C176"/>
    </row>
    <row r="177" spans="1:3" ht="15">
      <c r="A177"/>
      <c r="B177"/>
      <c r="C177"/>
    </row>
    <row r="178" spans="1:3" ht="15">
      <c r="A178"/>
      <c r="B178"/>
      <c r="C178"/>
    </row>
    <row r="179" spans="1:3" ht="15">
      <c r="A179"/>
      <c r="B179"/>
      <c r="C179"/>
    </row>
    <row r="180" spans="1:3" ht="15">
      <c r="A180"/>
      <c r="B180"/>
      <c r="C180"/>
    </row>
    <row r="181" spans="1:3" ht="15">
      <c r="A181"/>
      <c r="B181"/>
      <c r="C181"/>
    </row>
    <row r="182" spans="1:3" ht="15">
      <c r="A182"/>
      <c r="B182"/>
      <c r="C182"/>
    </row>
    <row r="183" spans="1:3" ht="15">
      <c r="A183"/>
      <c r="B183"/>
      <c r="C183"/>
    </row>
    <row r="184" spans="1:3" ht="15">
      <c r="A184"/>
      <c r="B184"/>
      <c r="C184"/>
    </row>
    <row r="185" spans="1:3" ht="15">
      <c r="A185"/>
      <c r="B185"/>
      <c r="C185"/>
    </row>
    <row r="186" spans="1:3" ht="15">
      <c r="A186"/>
      <c r="B186"/>
      <c r="C186"/>
    </row>
    <row r="187" spans="1:3" ht="15">
      <c r="A187"/>
      <c r="B187"/>
      <c r="C187"/>
    </row>
    <row r="188" spans="1:3" ht="15">
      <c r="A188"/>
      <c r="B188"/>
      <c r="C188"/>
    </row>
    <row r="189" spans="1:3" ht="15">
      <c r="A189"/>
      <c r="B189"/>
      <c r="C189"/>
    </row>
    <row r="190" spans="1:3" ht="15">
      <c r="A190"/>
      <c r="B190"/>
      <c r="C190"/>
    </row>
    <row r="191" spans="1:3" ht="15">
      <c r="A191"/>
      <c r="B191"/>
      <c r="C191"/>
    </row>
    <row r="192" spans="1:3" ht="15">
      <c r="A192"/>
      <c r="B192"/>
      <c r="C192"/>
    </row>
    <row r="193" spans="1:3" ht="15">
      <c r="A193"/>
      <c r="B193"/>
      <c r="C193"/>
    </row>
    <row r="194" spans="1:3" ht="15">
      <c r="A194"/>
      <c r="B194"/>
      <c r="C194"/>
    </row>
    <row r="195" spans="1:3" ht="15">
      <c r="A195"/>
      <c r="B195"/>
      <c r="C195"/>
    </row>
    <row r="196" spans="1:3" ht="15">
      <c r="A196"/>
      <c r="B196"/>
      <c r="C196"/>
    </row>
    <row r="197" spans="1:3" ht="15">
      <c r="A197"/>
      <c r="B197"/>
      <c r="C197"/>
    </row>
    <row r="198" spans="1:3" ht="15">
      <c r="A198"/>
      <c r="B198"/>
      <c r="C198"/>
    </row>
    <row r="199" spans="1:3" ht="15">
      <c r="A199"/>
      <c r="B199"/>
      <c r="C199"/>
    </row>
    <row r="200" spans="1:3" ht="15">
      <c r="A200"/>
      <c r="B200"/>
      <c r="C200"/>
    </row>
    <row r="201" spans="1:3" ht="15">
      <c r="A201"/>
      <c r="B201"/>
      <c r="C201"/>
    </row>
    <row r="202" spans="1:3" ht="15">
      <c r="A202"/>
      <c r="B202"/>
      <c r="C202"/>
    </row>
    <row r="203" spans="1:3" ht="15">
      <c r="A203"/>
      <c r="B203"/>
      <c r="C203"/>
    </row>
    <row r="204" spans="1:3" ht="15">
      <c r="A204"/>
      <c r="B204"/>
      <c r="C204"/>
    </row>
    <row r="205" spans="1:3" ht="15">
      <c r="A205"/>
      <c r="B205"/>
      <c r="C205"/>
    </row>
    <row r="206" spans="1:3" ht="15">
      <c r="A206"/>
      <c r="B206"/>
      <c r="C206"/>
    </row>
    <row r="207" spans="1:3" ht="15">
      <c r="A207"/>
      <c r="B207"/>
      <c r="C207"/>
    </row>
    <row r="208" spans="1:3" ht="15">
      <c r="A208"/>
      <c r="B208"/>
      <c r="C208"/>
    </row>
    <row r="209" spans="1:3" ht="15">
      <c r="A209"/>
      <c r="B209"/>
      <c r="C209"/>
    </row>
    <row r="210" spans="1:3" ht="15">
      <c r="A210"/>
      <c r="B210"/>
      <c r="C210"/>
    </row>
    <row r="211" spans="1:3" ht="15">
      <c r="A211"/>
      <c r="B211"/>
      <c r="C211"/>
    </row>
    <row r="212" spans="1:3" ht="15">
      <c r="A212"/>
      <c r="B212"/>
      <c r="C212"/>
    </row>
    <row r="213" spans="1:3" ht="15">
      <c r="A213"/>
      <c r="B213"/>
      <c r="C213"/>
    </row>
    <row r="214" spans="1:3" ht="15">
      <c r="A214"/>
      <c r="B214"/>
      <c r="C214"/>
    </row>
    <row r="215" spans="1:3" ht="15">
      <c r="A215"/>
      <c r="B215"/>
      <c r="C215"/>
    </row>
    <row r="216" spans="1:3" ht="15">
      <c r="A216"/>
      <c r="B216"/>
      <c r="C216"/>
    </row>
    <row r="217" spans="1:3" ht="15">
      <c r="A217"/>
      <c r="B217"/>
      <c r="C217"/>
    </row>
    <row r="218" spans="1:3" ht="15">
      <c r="A218"/>
      <c r="B218"/>
      <c r="C218"/>
    </row>
    <row r="219" spans="1:3" ht="15">
      <c r="A219"/>
      <c r="B219"/>
      <c r="C219"/>
    </row>
    <row r="220" spans="1:3" ht="15">
      <c r="A220"/>
      <c r="B220"/>
      <c r="C220"/>
    </row>
    <row r="221" spans="1:3" ht="15">
      <c r="A221"/>
      <c r="B221"/>
      <c r="C221"/>
    </row>
    <row r="222" spans="1:3" ht="15">
      <c r="A222"/>
      <c r="B222"/>
      <c r="C222"/>
    </row>
    <row r="223" spans="1:3" ht="15">
      <c r="A223"/>
      <c r="B223"/>
      <c r="C223"/>
    </row>
    <row r="224" spans="1:3" ht="15">
      <c r="A224"/>
      <c r="B224"/>
      <c r="C224"/>
    </row>
    <row r="225" spans="1:3" ht="15">
      <c r="A225"/>
      <c r="B225"/>
      <c r="C225"/>
    </row>
    <row r="226" spans="1:3" ht="15">
      <c r="A226"/>
      <c r="B226"/>
      <c r="C226"/>
    </row>
    <row r="227" spans="1:3" ht="15">
      <c r="A227"/>
      <c r="B227"/>
      <c r="C227"/>
    </row>
    <row r="228" spans="1:3" ht="15">
      <c r="A228"/>
      <c r="B228"/>
      <c r="C228"/>
    </row>
    <row r="229" spans="1:3" ht="15">
      <c r="A229"/>
      <c r="B229"/>
      <c r="C229"/>
    </row>
    <row r="230" spans="1:3" ht="15">
      <c r="A230"/>
      <c r="B230"/>
      <c r="C230"/>
    </row>
    <row r="231" spans="1:3" ht="15">
      <c r="A231"/>
      <c r="B231"/>
      <c r="C231"/>
    </row>
    <row r="232" spans="1:3" ht="15">
      <c r="A232"/>
      <c r="B232"/>
      <c r="C232"/>
    </row>
    <row r="233" spans="1:3" ht="15">
      <c r="A233"/>
      <c r="B233"/>
      <c r="C233"/>
    </row>
    <row r="234" spans="1:3" ht="15">
      <c r="A234"/>
      <c r="B234"/>
      <c r="C234"/>
    </row>
    <row r="235" spans="1:3" ht="15">
      <c r="A235"/>
      <c r="B235"/>
      <c r="C235"/>
    </row>
    <row r="236" spans="1:3" ht="15">
      <c r="A236"/>
      <c r="B236"/>
      <c r="C236"/>
    </row>
    <row r="237" spans="1:3" ht="15">
      <c r="A237"/>
      <c r="B237"/>
      <c r="C237"/>
    </row>
    <row r="238" spans="1:3" ht="15">
      <c r="A238"/>
      <c r="B238"/>
      <c r="C238"/>
    </row>
    <row r="239" spans="1:3" ht="15">
      <c r="A239"/>
      <c r="B239"/>
      <c r="C239"/>
    </row>
    <row r="240" spans="1:3" ht="15">
      <c r="A240"/>
      <c r="B240"/>
      <c r="C240"/>
    </row>
    <row r="241" spans="1:3" ht="15">
      <c r="A241"/>
      <c r="B241"/>
      <c r="C241"/>
    </row>
    <row r="242" spans="1:3" ht="15">
      <c r="A242"/>
      <c r="B242"/>
      <c r="C242"/>
    </row>
    <row r="243" spans="1:3" ht="15">
      <c r="A243"/>
      <c r="B243"/>
      <c r="C243"/>
    </row>
    <row r="244" spans="1:3" ht="15">
      <c r="A244"/>
      <c r="B244"/>
      <c r="C244"/>
    </row>
    <row r="245" spans="1:3" ht="15">
      <c r="A245"/>
      <c r="B245"/>
      <c r="C245"/>
    </row>
    <row r="246" spans="1:3" ht="15">
      <c r="A246"/>
      <c r="B246"/>
      <c r="C246"/>
    </row>
    <row r="247" spans="1:3" ht="15">
      <c r="A247"/>
      <c r="B247"/>
      <c r="C247"/>
    </row>
    <row r="248" spans="1:3" ht="15">
      <c r="A248"/>
      <c r="B248"/>
      <c r="C248"/>
    </row>
    <row r="249" spans="1:3" ht="15">
      <c r="A249"/>
      <c r="B249"/>
      <c r="C249"/>
    </row>
    <row r="250" spans="1:3" ht="15">
      <c r="A250"/>
      <c r="B250"/>
      <c r="C250"/>
    </row>
    <row r="251" spans="1:3" ht="15">
      <c r="A251"/>
      <c r="B251"/>
      <c r="C251"/>
    </row>
    <row r="252" spans="1:3" ht="15">
      <c r="A252"/>
      <c r="B252"/>
      <c r="C252"/>
    </row>
    <row r="253" spans="1:3" ht="15">
      <c r="A253"/>
      <c r="B253"/>
      <c r="C253"/>
    </row>
    <row r="254" spans="1:3" ht="15">
      <c r="A254"/>
      <c r="B254"/>
      <c r="C254"/>
    </row>
    <row r="255" spans="1:3" ht="15">
      <c r="A255"/>
      <c r="B255"/>
      <c r="C255"/>
    </row>
    <row r="256" spans="1:3" ht="15">
      <c r="A256"/>
      <c r="B256"/>
      <c r="C256"/>
    </row>
    <row r="257" spans="1:3" ht="15">
      <c r="A257"/>
      <c r="B257"/>
      <c r="C257"/>
    </row>
    <row r="258" spans="1:3" ht="15">
      <c r="A258"/>
      <c r="B258"/>
      <c r="C258"/>
    </row>
    <row r="259" spans="1:3" ht="15">
      <c r="A259"/>
      <c r="B259"/>
      <c r="C259"/>
    </row>
    <row r="260" spans="1:3" ht="15">
      <c r="A260"/>
      <c r="B260"/>
      <c r="C260"/>
    </row>
    <row r="261" spans="1:3" ht="15">
      <c r="A261"/>
      <c r="B261"/>
      <c r="C261"/>
    </row>
    <row r="262" spans="1:3" ht="15">
      <c r="A262"/>
      <c r="B262"/>
      <c r="C262"/>
    </row>
    <row r="263" spans="1:3" ht="15">
      <c r="A263"/>
      <c r="B263"/>
      <c r="C263"/>
    </row>
    <row r="264" spans="1:3" ht="15">
      <c r="A264"/>
      <c r="B264"/>
      <c r="C264"/>
    </row>
    <row r="265" spans="1:3" ht="15">
      <c r="A265"/>
      <c r="B265"/>
      <c r="C265"/>
    </row>
    <row r="266" spans="1:3" ht="15">
      <c r="A266"/>
      <c r="B266"/>
      <c r="C266"/>
    </row>
    <row r="267" spans="1:3" ht="15">
      <c r="A267"/>
      <c r="B267"/>
      <c r="C267"/>
    </row>
    <row r="268" spans="1:3" ht="15">
      <c r="A268"/>
      <c r="B268"/>
      <c r="C268"/>
    </row>
    <row r="269" spans="1:3" ht="15">
      <c r="A269"/>
      <c r="B269"/>
      <c r="C269"/>
    </row>
    <row r="270" spans="1:3" ht="15">
      <c r="A270"/>
      <c r="B270"/>
      <c r="C270"/>
    </row>
    <row r="271" spans="1:3" ht="15">
      <c r="A271"/>
      <c r="B271"/>
      <c r="C271"/>
    </row>
    <row r="272" spans="1:3" ht="15">
      <c r="A272"/>
      <c r="B272"/>
      <c r="C272"/>
    </row>
    <row r="273" spans="1:3" ht="15">
      <c r="A273"/>
      <c r="B273"/>
      <c r="C273"/>
    </row>
    <row r="274" spans="1:3" ht="15">
      <c r="A274"/>
      <c r="B274"/>
      <c r="C274"/>
    </row>
    <row r="275" spans="1:3" ht="15">
      <c r="A275"/>
      <c r="B275"/>
      <c r="C275"/>
    </row>
    <row r="276" spans="1:3" ht="15">
      <c r="A276"/>
      <c r="B276"/>
      <c r="C276"/>
    </row>
    <row r="277" spans="1:3" ht="15">
      <c r="A277"/>
      <c r="B277"/>
      <c r="C277"/>
    </row>
    <row r="278" spans="1:3" ht="15">
      <c r="A278"/>
      <c r="B278"/>
      <c r="C278"/>
    </row>
    <row r="279" spans="1:3" ht="15">
      <c r="A279"/>
      <c r="B279"/>
      <c r="C279"/>
    </row>
    <row r="280" spans="1:3" ht="15">
      <c r="A280"/>
      <c r="B280"/>
      <c r="C280"/>
    </row>
    <row r="281" spans="1:3" ht="15">
      <c r="A281"/>
      <c r="B281"/>
      <c r="C281"/>
    </row>
    <row r="282" spans="1:3" ht="15">
      <c r="A282"/>
      <c r="B282"/>
      <c r="C282"/>
    </row>
    <row r="283" spans="1:3" ht="15">
      <c r="A283"/>
      <c r="B283"/>
      <c r="C283"/>
    </row>
    <row r="284" spans="1:3" ht="15">
      <c r="A284"/>
      <c r="B284"/>
      <c r="C284"/>
    </row>
    <row r="285" spans="1:3" ht="15">
      <c r="A285"/>
      <c r="B285"/>
      <c r="C285"/>
    </row>
    <row r="286" spans="1:3" ht="15">
      <c r="A286"/>
      <c r="B286"/>
      <c r="C286"/>
    </row>
    <row r="287" spans="1:3" ht="15">
      <c r="A287"/>
      <c r="B287"/>
      <c r="C287"/>
    </row>
    <row r="288" spans="1:3" ht="15">
      <c r="A288"/>
      <c r="B288"/>
      <c r="C288"/>
    </row>
    <row r="289" spans="1:3" ht="15">
      <c r="A289"/>
      <c r="B289"/>
      <c r="C289"/>
    </row>
    <row r="290" spans="1:3" ht="15">
      <c r="A290"/>
      <c r="B290"/>
      <c r="C290"/>
    </row>
    <row r="291" spans="1:3" ht="15">
      <c r="A291"/>
      <c r="B291"/>
      <c r="C291"/>
    </row>
    <row r="292" spans="1:3" ht="15">
      <c r="A292"/>
      <c r="B292"/>
      <c r="C292"/>
    </row>
    <row r="293" spans="1:3" ht="15">
      <c r="A293"/>
      <c r="B293"/>
      <c r="C293"/>
    </row>
    <row r="294" spans="1:3" ht="15">
      <c r="A294"/>
      <c r="B294"/>
      <c r="C294"/>
    </row>
    <row r="295" spans="1:3" ht="15">
      <c r="A295"/>
      <c r="B295"/>
      <c r="C295"/>
    </row>
    <row r="296" spans="1:3" ht="15">
      <c r="A296"/>
      <c r="B296"/>
      <c r="C296"/>
    </row>
    <row r="297" spans="1:3" ht="15">
      <c r="A297"/>
      <c r="B297"/>
      <c r="C297"/>
    </row>
    <row r="298" spans="1:3" ht="15">
      <c r="A298"/>
      <c r="B298"/>
      <c r="C298"/>
    </row>
    <row r="299" spans="1:3" ht="15">
      <c r="A299"/>
      <c r="B299"/>
      <c r="C299"/>
    </row>
    <row r="300" spans="1:3" ht="15">
      <c r="A300"/>
      <c r="B300"/>
      <c r="C300"/>
    </row>
    <row r="301" spans="1:3" ht="15">
      <c r="A301"/>
      <c r="B301"/>
      <c r="C301"/>
    </row>
    <row r="302" spans="1:3" ht="15">
      <c r="A302"/>
      <c r="B302"/>
      <c r="C302"/>
    </row>
    <row r="303" spans="1:3" ht="15">
      <c r="A303"/>
      <c r="B303"/>
      <c r="C303"/>
    </row>
    <row r="304" spans="1:3" ht="15">
      <c r="A304"/>
      <c r="B304"/>
      <c r="C304"/>
    </row>
    <row r="305" spans="1:3" ht="15">
      <c r="A305"/>
      <c r="B305"/>
      <c r="C305"/>
    </row>
    <row r="306" spans="1:3" ht="15">
      <c r="A306"/>
      <c r="B306"/>
      <c r="C306"/>
    </row>
    <row r="307" spans="1:3" ht="15">
      <c r="A307"/>
      <c r="B307"/>
      <c r="C307"/>
    </row>
    <row r="308" spans="1:3" ht="15">
      <c r="A308"/>
      <c r="B308"/>
      <c r="C308"/>
    </row>
    <row r="309" spans="1:3" ht="15">
      <c r="A309"/>
      <c r="B309"/>
      <c r="C309"/>
    </row>
    <row r="310" spans="1:3" ht="15">
      <c r="A310"/>
      <c r="B310"/>
      <c r="C310"/>
    </row>
    <row r="311" spans="1:3" ht="15">
      <c r="A311"/>
      <c r="B311"/>
      <c r="C311"/>
    </row>
    <row r="312" spans="1:3" ht="15">
      <c r="A312"/>
      <c r="B312"/>
      <c r="C312"/>
    </row>
    <row r="313" spans="1:3" ht="15">
      <c r="A313"/>
      <c r="B313"/>
      <c r="C313"/>
    </row>
    <row r="314" spans="1:3" ht="15">
      <c r="A314"/>
      <c r="B314"/>
      <c r="C314"/>
    </row>
    <row r="315" spans="1:3" ht="15">
      <c r="A315"/>
      <c r="B315"/>
      <c r="C315"/>
    </row>
    <row r="316" spans="1:3" ht="15">
      <c r="A316"/>
      <c r="B316"/>
      <c r="C316"/>
    </row>
    <row r="317" spans="1:3" ht="15">
      <c r="A317"/>
      <c r="B317"/>
      <c r="C317"/>
    </row>
    <row r="318" spans="1:3" ht="15">
      <c r="A318"/>
      <c r="B318"/>
      <c r="C318"/>
    </row>
    <row r="319" spans="1:3" ht="15">
      <c r="A319"/>
      <c r="B319"/>
      <c r="C319"/>
    </row>
    <row r="320" spans="1:3" ht="15">
      <c r="A320"/>
      <c r="B320"/>
      <c r="C320"/>
    </row>
    <row r="321" spans="1:3" ht="15">
      <c r="A321"/>
      <c r="B321"/>
      <c r="C321"/>
    </row>
    <row r="322" spans="1:3" ht="15">
      <c r="A322"/>
      <c r="B322"/>
      <c r="C322"/>
    </row>
    <row r="323" spans="1:3" ht="15">
      <c r="A323"/>
      <c r="B323"/>
      <c r="C323"/>
    </row>
    <row r="324" spans="1:3" ht="15">
      <c r="A324"/>
      <c r="B324"/>
      <c r="C324"/>
    </row>
    <row r="325" spans="1:3" ht="15">
      <c r="A325"/>
      <c r="B325"/>
      <c r="C325"/>
    </row>
    <row r="326" spans="1:3" ht="15">
      <c r="A326"/>
      <c r="B326"/>
      <c r="C326"/>
    </row>
    <row r="327" spans="1:3" ht="15">
      <c r="A327"/>
      <c r="B327"/>
      <c r="C327"/>
    </row>
    <row r="328" spans="1:3" ht="15">
      <c r="A328"/>
      <c r="B328"/>
      <c r="C328"/>
    </row>
    <row r="329" spans="1:3" ht="15">
      <c r="A329"/>
      <c r="B329"/>
      <c r="C329"/>
    </row>
    <row r="330" spans="1:3" ht="15">
      <c r="A330"/>
      <c r="B330"/>
      <c r="C330"/>
    </row>
    <row r="331" spans="1:3" ht="15">
      <c r="A331"/>
      <c r="B331"/>
      <c r="C331"/>
    </row>
    <row r="332" spans="1:3" ht="15">
      <c r="A332"/>
      <c r="B332"/>
      <c r="C332"/>
    </row>
    <row r="333" spans="1:3" ht="15">
      <c r="A333"/>
      <c r="B333"/>
      <c r="C333"/>
    </row>
    <row r="334" spans="1:3" ht="15">
      <c r="A334"/>
      <c r="B334"/>
      <c r="C334"/>
    </row>
    <row r="335" spans="1:3" ht="15">
      <c r="A335"/>
      <c r="B335"/>
      <c r="C335"/>
    </row>
    <row r="336" spans="1:3" ht="15">
      <c r="A336"/>
      <c r="B336"/>
      <c r="C336"/>
    </row>
    <row r="337" spans="1:3" ht="15">
      <c r="A337"/>
      <c r="B337"/>
      <c r="C337"/>
    </row>
    <row r="338" spans="1:3" ht="15">
      <c r="A338"/>
      <c r="B338"/>
      <c r="C338"/>
    </row>
    <row r="339" spans="1:3" ht="15">
      <c r="A339"/>
      <c r="B339"/>
      <c r="C339"/>
    </row>
    <row r="340" spans="1:3" ht="15">
      <c r="A340"/>
      <c r="B340"/>
      <c r="C340"/>
    </row>
    <row r="341" spans="1:3" ht="15">
      <c r="A341"/>
      <c r="B341"/>
      <c r="C341"/>
    </row>
    <row r="342" spans="1:3" ht="15">
      <c r="A342"/>
      <c r="B342"/>
      <c r="C342"/>
    </row>
    <row r="343" spans="1:3" ht="15">
      <c r="A343"/>
      <c r="B343"/>
      <c r="C343"/>
    </row>
    <row r="344" spans="1:3" ht="15">
      <c r="A344"/>
      <c r="B344"/>
      <c r="C344"/>
    </row>
    <row r="345" spans="1:3" ht="15">
      <c r="A345"/>
      <c r="B345"/>
      <c r="C345"/>
    </row>
    <row r="346" spans="1:3" ht="15">
      <c r="A346"/>
      <c r="B346"/>
      <c r="C346"/>
    </row>
    <row r="347" spans="1:3" ht="15">
      <c r="A347"/>
      <c r="B347"/>
      <c r="C347"/>
    </row>
    <row r="348" spans="1:3" ht="15">
      <c r="A348"/>
      <c r="B348"/>
      <c r="C348"/>
    </row>
    <row r="349" spans="1:3" ht="15">
      <c r="A349"/>
      <c r="B349"/>
      <c r="C349"/>
    </row>
    <row r="350" spans="1:3" ht="15">
      <c r="A350"/>
      <c r="B350"/>
      <c r="C350"/>
    </row>
    <row r="351" spans="1:3" ht="15">
      <c r="A351"/>
      <c r="B351"/>
      <c r="C351"/>
    </row>
    <row r="352" spans="1:3" ht="15">
      <c r="A352"/>
      <c r="B352"/>
      <c r="C352"/>
    </row>
    <row r="353" spans="1:3" ht="15">
      <c r="A353"/>
      <c r="B353"/>
      <c r="C353"/>
    </row>
    <row r="354" spans="1:3" ht="15">
      <c r="A354"/>
      <c r="B354"/>
      <c r="C354"/>
    </row>
    <row r="355" spans="1:3" ht="15">
      <c r="A355"/>
      <c r="B355"/>
      <c r="C355"/>
    </row>
    <row r="356" spans="1:3" ht="15">
      <c r="A356"/>
      <c r="B356"/>
      <c r="C356"/>
    </row>
    <row r="357" spans="1:3" ht="15">
      <c r="A357"/>
      <c r="B357"/>
      <c r="C357"/>
    </row>
    <row r="358" spans="1:3" ht="15">
      <c r="A358"/>
      <c r="B358"/>
      <c r="C358"/>
    </row>
    <row r="359" spans="1:3" ht="15">
      <c r="A359"/>
      <c r="B359"/>
      <c r="C359"/>
    </row>
    <row r="360" spans="1:3" ht="15">
      <c r="A360"/>
      <c r="B360"/>
      <c r="C360"/>
    </row>
    <row r="361" spans="1:3" ht="15">
      <c r="A361"/>
      <c r="B361"/>
      <c r="C361"/>
    </row>
    <row r="362" spans="1:3" ht="15">
      <c r="A362"/>
      <c r="B362"/>
      <c r="C362"/>
    </row>
    <row r="363" spans="1:3" ht="15">
      <c r="A363"/>
      <c r="B363"/>
      <c r="C363"/>
    </row>
    <row r="364" spans="1:3" ht="15">
      <c r="A364"/>
      <c r="B364"/>
      <c r="C364"/>
    </row>
    <row r="365" spans="1:3" ht="15">
      <c r="A365"/>
      <c r="B365"/>
      <c r="C365"/>
    </row>
    <row r="366" spans="1:3" ht="15">
      <c r="A366"/>
      <c r="B366"/>
      <c r="C366"/>
    </row>
    <row r="367" spans="1:3" ht="15">
      <c r="A367"/>
      <c r="B367"/>
      <c r="C367"/>
    </row>
    <row r="368" spans="1:3" ht="15">
      <c r="A368"/>
      <c r="B368"/>
      <c r="C368"/>
    </row>
    <row r="369" spans="1:3" ht="15">
      <c r="A369"/>
      <c r="B369"/>
      <c r="C369"/>
    </row>
    <row r="370" spans="1:3" ht="15">
      <c r="A370"/>
      <c r="B370"/>
      <c r="C370"/>
    </row>
    <row r="371" spans="1:3" ht="15">
      <c r="A371"/>
      <c r="B371"/>
      <c r="C371"/>
    </row>
    <row r="372" spans="1:3" ht="15">
      <c r="A372"/>
      <c r="B372"/>
      <c r="C372"/>
    </row>
    <row r="373" spans="1:3" ht="15">
      <c r="A373"/>
      <c r="B373"/>
      <c r="C373"/>
    </row>
    <row r="374" spans="1:3" ht="15">
      <c r="A374"/>
      <c r="B374"/>
      <c r="C374"/>
    </row>
    <row r="375" spans="1:3" ht="15">
      <c r="A375"/>
      <c r="B375"/>
      <c r="C375"/>
    </row>
    <row r="376" spans="1:3" ht="15">
      <c r="A376"/>
      <c r="B376"/>
      <c r="C376"/>
    </row>
    <row r="377" spans="1:3" ht="15">
      <c r="A377"/>
      <c r="B377"/>
      <c r="C377"/>
    </row>
    <row r="378" spans="1:3" ht="15">
      <c r="A378"/>
      <c r="B378"/>
      <c r="C378"/>
    </row>
    <row r="379" spans="1:3" ht="15">
      <c r="A379"/>
      <c r="B379"/>
      <c r="C379"/>
    </row>
    <row r="380" spans="1:3" ht="15">
      <c r="A380"/>
      <c r="B380"/>
      <c r="C380"/>
    </row>
    <row r="381" spans="1:3" ht="15">
      <c r="A381"/>
      <c r="B381"/>
      <c r="C381"/>
    </row>
    <row r="382" spans="1:3" ht="15">
      <c r="A382"/>
      <c r="B382"/>
      <c r="C382"/>
    </row>
    <row r="383" spans="1:3" ht="15">
      <c r="A383"/>
      <c r="B383"/>
      <c r="C383"/>
    </row>
    <row r="384" spans="1:3" ht="15">
      <c r="A384"/>
      <c r="B384"/>
      <c r="C384"/>
    </row>
    <row r="385" spans="1:3" ht="15">
      <c r="A385"/>
      <c r="B385"/>
      <c r="C385"/>
    </row>
    <row r="386" spans="1:3" ht="15">
      <c r="A386"/>
      <c r="B386"/>
      <c r="C386"/>
    </row>
    <row r="387" spans="1:3" ht="15">
      <c r="A387"/>
      <c r="B387"/>
      <c r="C387"/>
    </row>
    <row r="388" spans="1:3" ht="15">
      <c r="A388"/>
      <c r="B388"/>
      <c r="C388"/>
    </row>
    <row r="389" spans="1:3" ht="15">
      <c r="A389"/>
      <c r="B389"/>
      <c r="C389"/>
    </row>
    <row r="390" spans="1:3" ht="15">
      <c r="A390"/>
      <c r="B390"/>
      <c r="C390"/>
    </row>
    <row r="391" spans="1:3" ht="15">
      <c r="A391"/>
      <c r="B391"/>
      <c r="C391"/>
    </row>
    <row r="392" spans="1:3" ht="15">
      <c r="A392"/>
      <c r="B392"/>
      <c r="C392"/>
    </row>
    <row r="393" spans="1:3" ht="15">
      <c r="A393"/>
      <c r="B393"/>
      <c r="C393"/>
    </row>
    <row r="394" spans="1:3" ht="15">
      <c r="A394"/>
      <c r="B394"/>
      <c r="C394"/>
    </row>
    <row r="395" spans="1:3" ht="15">
      <c r="A395"/>
      <c r="B395"/>
      <c r="C395"/>
    </row>
    <row r="396" spans="1:3" ht="15">
      <c r="A396"/>
      <c r="B396"/>
      <c r="C396"/>
    </row>
    <row r="397" spans="1:3" ht="15">
      <c r="A397"/>
      <c r="B397"/>
      <c r="C397"/>
    </row>
    <row r="398" spans="1:3" ht="15">
      <c r="A398"/>
      <c r="B398"/>
      <c r="C398"/>
    </row>
    <row r="399" spans="1:3" ht="15">
      <c r="A399"/>
      <c r="B399"/>
      <c r="C399"/>
    </row>
    <row r="400" spans="1:3" ht="15">
      <c r="A400"/>
      <c r="B400"/>
      <c r="C400"/>
    </row>
    <row r="401" spans="1:3" ht="15">
      <c r="A401"/>
      <c r="B401"/>
      <c r="C401"/>
    </row>
    <row r="402" spans="1:3" ht="15">
      <c r="A402"/>
      <c r="B402"/>
      <c r="C402"/>
    </row>
    <row r="403" spans="1:3" ht="15">
      <c r="A403"/>
      <c r="B403"/>
      <c r="C403"/>
    </row>
    <row r="404" spans="1:3" ht="15">
      <c r="A404"/>
      <c r="B404"/>
      <c r="C404"/>
    </row>
    <row r="405" spans="1:3" ht="15">
      <c r="A405"/>
      <c r="B405"/>
      <c r="C405"/>
    </row>
    <row r="406" spans="1:3" ht="15">
      <c r="A406"/>
      <c r="B406"/>
      <c r="C406"/>
    </row>
    <row r="407" spans="1:3" ht="15">
      <c r="A407"/>
      <c r="B407"/>
      <c r="C407"/>
    </row>
    <row r="408" spans="1:3" ht="15">
      <c r="A408"/>
      <c r="B408"/>
      <c r="C408"/>
    </row>
    <row r="409" spans="1:3" ht="15">
      <c r="A409"/>
      <c r="B409"/>
      <c r="C409"/>
    </row>
    <row r="410" spans="1:3" ht="15">
      <c r="A410"/>
      <c r="B410"/>
      <c r="C410"/>
    </row>
    <row r="411" spans="1:3" ht="15">
      <c r="A411"/>
      <c r="B411"/>
      <c r="C411"/>
    </row>
    <row r="412" spans="1:3" ht="15">
      <c r="A412"/>
      <c r="B412"/>
      <c r="C412"/>
    </row>
    <row r="413" spans="1:3" ht="15">
      <c r="A413"/>
      <c r="B413"/>
      <c r="C413"/>
    </row>
    <row r="414" spans="1:3" ht="15">
      <c r="A414"/>
      <c r="B414"/>
      <c r="C414"/>
    </row>
    <row r="415" spans="1:3" ht="15">
      <c r="A415"/>
      <c r="B415"/>
      <c r="C415"/>
    </row>
    <row r="416" spans="1:3" ht="15">
      <c r="A416"/>
      <c r="B416"/>
      <c r="C416"/>
    </row>
    <row r="417" spans="1:3" ht="15">
      <c r="A417"/>
      <c r="B417"/>
      <c r="C417"/>
    </row>
    <row r="418" spans="1:3" ht="15">
      <c r="A418"/>
      <c r="B418"/>
      <c r="C418"/>
    </row>
    <row r="419" spans="1:3" ht="15">
      <c r="A419"/>
      <c r="B419"/>
      <c r="C419"/>
    </row>
    <row r="420" spans="1:3" ht="15">
      <c r="A420"/>
      <c r="B420"/>
      <c r="C420"/>
    </row>
    <row r="421" spans="1:3" ht="15">
      <c r="A421"/>
      <c r="B421"/>
      <c r="C421"/>
    </row>
    <row r="422" spans="1:3" ht="15">
      <c r="A422"/>
      <c r="B422"/>
      <c r="C422"/>
    </row>
    <row r="423" spans="1:3" ht="15">
      <c r="A423"/>
      <c r="B423"/>
      <c r="C423"/>
    </row>
    <row r="424" spans="1:3" ht="15">
      <c r="A424"/>
      <c r="B424"/>
      <c r="C424"/>
    </row>
    <row r="425" spans="1:3" ht="15">
      <c r="A425"/>
      <c r="B425"/>
      <c r="C425"/>
    </row>
    <row r="426" spans="1:3" ht="15">
      <c r="A426"/>
      <c r="B426"/>
      <c r="C426"/>
    </row>
    <row r="427" spans="1:3" ht="15">
      <c r="A427"/>
      <c r="B427"/>
      <c r="C427"/>
    </row>
    <row r="428" spans="1:3" ht="15">
      <c r="A428"/>
      <c r="B428"/>
      <c r="C428"/>
    </row>
    <row r="429" spans="1:3" ht="15">
      <c r="A429"/>
      <c r="B429"/>
      <c r="C429"/>
    </row>
    <row r="430" spans="1:3" ht="15">
      <c r="A430"/>
      <c r="B430"/>
      <c r="C430"/>
    </row>
    <row r="431" spans="1:3" ht="15">
      <c r="A431"/>
      <c r="B431"/>
      <c r="C431"/>
    </row>
    <row r="432" spans="1:3" ht="15">
      <c r="A432"/>
      <c r="B432"/>
      <c r="C432"/>
    </row>
    <row r="433" spans="1:3" ht="15">
      <c r="A433"/>
      <c r="B433"/>
      <c r="C433"/>
    </row>
    <row r="434" spans="1:3" ht="15">
      <c r="A434"/>
      <c r="B434"/>
      <c r="C434"/>
    </row>
    <row r="435" spans="1:3" ht="15">
      <c r="A435"/>
      <c r="B435"/>
      <c r="C435"/>
    </row>
    <row r="436" spans="1:3" ht="15">
      <c r="A436"/>
      <c r="B436"/>
      <c r="C436"/>
    </row>
    <row r="437" spans="1:3" ht="15">
      <c r="A437"/>
      <c r="B437"/>
      <c r="C437"/>
    </row>
    <row r="438" spans="1:3" ht="15">
      <c r="A438"/>
      <c r="B438"/>
      <c r="C438"/>
    </row>
    <row r="439" spans="1:3" ht="15">
      <c r="A439"/>
      <c r="B439"/>
      <c r="C439"/>
    </row>
    <row r="440" spans="1:3" ht="15">
      <c r="A440"/>
      <c r="B440"/>
      <c r="C440"/>
    </row>
    <row r="441" spans="1:3" ht="15">
      <c r="A441"/>
      <c r="B441"/>
      <c r="C441"/>
    </row>
    <row r="442" spans="1:3" ht="15">
      <c r="A442"/>
      <c r="B442"/>
      <c r="C442"/>
    </row>
    <row r="443" spans="1:3" ht="15">
      <c r="A443"/>
      <c r="B443"/>
      <c r="C443"/>
    </row>
    <row r="444" spans="1:3" ht="15">
      <c r="A444"/>
      <c r="B444"/>
      <c r="C444"/>
    </row>
    <row r="445" spans="1:3" ht="15">
      <c r="A445"/>
      <c r="B445"/>
      <c r="C445"/>
    </row>
    <row r="446" spans="1:3" ht="15">
      <c r="A446"/>
      <c r="B446"/>
      <c r="C446"/>
    </row>
    <row r="447" spans="1:3" ht="15">
      <c r="A447"/>
      <c r="B447"/>
      <c r="C447"/>
    </row>
    <row r="448" spans="1:3" ht="15">
      <c r="A448"/>
      <c r="B448"/>
      <c r="C448"/>
    </row>
    <row r="449" spans="1:3" ht="15">
      <c r="A449"/>
      <c r="B449"/>
      <c r="C449"/>
    </row>
    <row r="450" spans="1:3" ht="15">
      <c r="A450"/>
      <c r="B450"/>
      <c r="C450"/>
    </row>
    <row r="451" spans="1:3" ht="15">
      <c r="A451"/>
      <c r="B451"/>
      <c r="C451"/>
    </row>
    <row r="452" spans="1:3" ht="15">
      <c r="A452"/>
      <c r="B452"/>
      <c r="C452"/>
    </row>
    <row r="453" spans="1:3" ht="15">
      <c r="A453"/>
      <c r="B453"/>
      <c r="C453"/>
    </row>
    <row r="454" spans="1:3" ht="15">
      <c r="A454"/>
      <c r="B454"/>
      <c r="C454"/>
    </row>
    <row r="455" spans="1:3" ht="15">
      <c r="A455"/>
      <c r="B455"/>
      <c r="C455"/>
    </row>
    <row r="456" spans="1:3" ht="15">
      <c r="A456"/>
      <c r="B456"/>
      <c r="C456"/>
    </row>
    <row r="457" spans="1:3" ht="15">
      <c r="A457"/>
      <c r="B457"/>
      <c r="C457"/>
    </row>
    <row r="458" spans="1:3" ht="15">
      <c r="A458"/>
      <c r="B458"/>
      <c r="C458"/>
    </row>
    <row r="459" spans="1:3" ht="15">
      <c r="A459"/>
      <c r="B459"/>
      <c r="C459"/>
    </row>
    <row r="460" spans="1:3" ht="15">
      <c r="A460"/>
      <c r="B460"/>
      <c r="C460"/>
    </row>
    <row r="461" spans="1:3" ht="15">
      <c r="A461"/>
      <c r="B461"/>
      <c r="C461"/>
    </row>
    <row r="462" spans="1:3" ht="15">
      <c r="A462"/>
      <c r="B462"/>
      <c r="C462"/>
    </row>
    <row r="463" spans="1:3" ht="15">
      <c r="A463"/>
      <c r="B463"/>
      <c r="C463"/>
    </row>
    <row r="464" spans="1:3" ht="15">
      <c r="A464"/>
      <c r="B464"/>
      <c r="C464"/>
    </row>
    <row r="465" spans="1:3" ht="15">
      <c r="A465"/>
      <c r="B465"/>
      <c r="C465"/>
    </row>
    <row r="466" spans="1:3" ht="15">
      <c r="A466"/>
      <c r="B466"/>
      <c r="C466"/>
    </row>
    <row r="467" spans="1:3" ht="15">
      <c r="A467"/>
      <c r="B467"/>
      <c r="C467"/>
    </row>
    <row r="468" spans="1:3" ht="15">
      <c r="A468"/>
      <c r="B468"/>
      <c r="C468"/>
    </row>
    <row r="469" spans="1:3" ht="15">
      <c r="A469"/>
      <c r="B469"/>
      <c r="C469"/>
    </row>
    <row r="470" spans="1:3" ht="15">
      <c r="A470"/>
      <c r="B470"/>
      <c r="C470"/>
    </row>
    <row r="471" spans="1:3" ht="15">
      <c r="A471"/>
      <c r="B471"/>
      <c r="C471"/>
    </row>
    <row r="472" spans="1:3" ht="15">
      <c r="A472"/>
      <c r="B472"/>
      <c r="C472"/>
    </row>
    <row r="473" spans="1:3" ht="15">
      <c r="A473"/>
      <c r="B473"/>
      <c r="C473"/>
    </row>
    <row r="474" spans="1:3" ht="15">
      <c r="A474"/>
      <c r="B474"/>
      <c r="C474"/>
    </row>
    <row r="475" spans="1:3" ht="15">
      <c r="A475"/>
      <c r="B475"/>
      <c r="C475"/>
    </row>
    <row r="476" spans="1:3" ht="15">
      <c r="A476"/>
      <c r="B476"/>
      <c r="C476"/>
    </row>
    <row r="477" spans="1:3" ht="15">
      <c r="A477"/>
      <c r="B477"/>
      <c r="C477"/>
    </row>
    <row r="478" spans="1:3" ht="15">
      <c r="A478"/>
      <c r="B478"/>
      <c r="C478"/>
    </row>
    <row r="479" spans="1:3" ht="15">
      <c r="A479"/>
      <c r="B479"/>
      <c r="C479"/>
    </row>
    <row r="480" spans="1:3" ht="15">
      <c r="A480"/>
      <c r="B480"/>
      <c r="C480"/>
    </row>
    <row r="481" spans="1:3" ht="15">
      <c r="A481"/>
      <c r="B481"/>
      <c r="C481"/>
    </row>
    <row r="482" spans="1:3" ht="15">
      <c r="A482"/>
      <c r="B482"/>
      <c r="C482"/>
    </row>
    <row r="483" spans="1:3" ht="15">
      <c r="A483"/>
      <c r="B483"/>
      <c r="C483"/>
    </row>
    <row r="484" spans="1:3" ht="15">
      <c r="A484"/>
      <c r="B484"/>
      <c r="C484"/>
    </row>
    <row r="485" spans="1:3" ht="15">
      <c r="A485"/>
      <c r="B485"/>
      <c r="C485"/>
    </row>
    <row r="486" spans="1:3" ht="15">
      <c r="A486"/>
      <c r="B486"/>
      <c r="C486"/>
    </row>
    <row r="487" spans="1:3" ht="15">
      <c r="A487"/>
      <c r="B487"/>
      <c r="C487"/>
    </row>
    <row r="488" spans="1:3" ht="15">
      <c r="A488"/>
      <c r="B488"/>
      <c r="C488"/>
    </row>
    <row r="489" spans="1:3" ht="15">
      <c r="A489"/>
      <c r="B489"/>
      <c r="C489"/>
    </row>
    <row r="490" spans="1:3" ht="15">
      <c r="A490"/>
      <c r="B490"/>
      <c r="C490"/>
    </row>
    <row r="491" spans="1:3" ht="15">
      <c r="A491"/>
      <c r="B491"/>
      <c r="C491"/>
    </row>
    <row r="492" spans="1:3" ht="15">
      <c r="A492"/>
      <c r="B492"/>
      <c r="C492"/>
    </row>
    <row r="493" spans="1:3" ht="15">
      <c r="A493"/>
      <c r="B493"/>
      <c r="C493"/>
    </row>
    <row r="494" spans="1:3" ht="15">
      <c r="A494"/>
      <c r="B494"/>
      <c r="C494"/>
    </row>
    <row r="495" spans="1:3" ht="15">
      <c r="A495"/>
      <c r="B495"/>
      <c r="C495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3"/>
  <sheetViews>
    <sheetView topLeftCell="A4" workbookViewId="0">
      <selection activeCell="A2" sqref="A2:A73"/>
    </sheetView>
  </sheetViews>
  <sheetFormatPr baseColWidth="10" defaultRowHeight="15"/>
  <cols>
    <col min="1" max="1" width="30.28515625" bestFit="1" customWidth="1"/>
    <col min="2" max="2" width="12.7109375" bestFit="1" customWidth="1"/>
    <col min="3" max="3" width="21.5703125" bestFit="1" customWidth="1"/>
  </cols>
  <sheetData>
    <row r="1" spans="1:3">
      <c r="A1" s="3" t="s">
        <v>549</v>
      </c>
      <c r="B1" s="3" t="s">
        <v>558</v>
      </c>
      <c r="C1" s="3" t="s">
        <v>559</v>
      </c>
    </row>
    <row r="2" spans="1:3">
      <c r="A2" s="3" t="s">
        <v>8</v>
      </c>
      <c r="B2" s="3">
        <f>SUMPRODUCT(Constat[ECART DPREV-DDEP]*(COUNTIF((A2),Constat[PAYS])&gt;0))</f>
        <v>41</v>
      </c>
      <c r="C2" s="3" t="str">
        <f>IF(DPOSDPREV[[#This Row],[ECART]]&gt;300,"ERREUR PREV","")</f>
        <v/>
      </c>
    </row>
    <row r="3" spans="1:3">
      <c r="A3" s="3" t="s">
        <v>281</v>
      </c>
      <c r="B3" s="3">
        <f>SUMPRODUCT(Constat[ECART DPREV-DDEP]*(COUNTIF((A3),Constat[PAYS])&gt;0))</f>
        <v>22</v>
      </c>
      <c r="C3" s="3" t="str">
        <f>IF(DPOSDPREV[[#This Row],[ECART]]&gt;300,"ERREUR PREV","")</f>
        <v/>
      </c>
    </row>
    <row r="4" spans="1:3">
      <c r="A4" s="3" t="s">
        <v>125</v>
      </c>
      <c r="B4" s="3">
        <f>SUMPRODUCT(Constat[ECART DPREV-DDEP]*(COUNTIF((A4),Constat[PAYS])&gt;0))</f>
        <v>8</v>
      </c>
      <c r="C4" s="3" t="str">
        <f>IF(DPOSDPREV[[#This Row],[ECART]]&gt;300,"ERREUR PREV","")</f>
        <v/>
      </c>
    </row>
    <row r="5" spans="1:3">
      <c r="A5" s="3" t="s">
        <v>0</v>
      </c>
      <c r="B5" s="4">
        <f>SUMPRODUCT(Constat[ECART DPREV-DDEP]*(COUNTIF((A5),Constat[PAYS])&gt;0))</f>
        <v>6</v>
      </c>
      <c r="C5" s="3" t="str">
        <f>IF(DPOSDPREV[[#This Row],[ECART]]&gt;300,"ERREUR PREV","")</f>
        <v/>
      </c>
    </row>
    <row r="6" spans="1:3">
      <c r="A6" s="3" t="s">
        <v>43</v>
      </c>
      <c r="B6" s="3">
        <f>SUMPRODUCT(Constat[ECART DPREV-DDEP]*(COUNTIF((A6),Constat[PAYS])&gt;0))</f>
        <v>3</v>
      </c>
      <c r="C6" s="3" t="str">
        <f>IF(DPOSDPREV[[#This Row],[ECART]]&gt;300,"ERREUR PREV","")</f>
        <v/>
      </c>
    </row>
    <row r="7" spans="1:3">
      <c r="A7" s="3" t="s">
        <v>91</v>
      </c>
      <c r="B7" s="3">
        <f>SUMPRODUCT(Constat[ECART DPREV-DDEP]*(COUNTIF((A7),Constat[PAYS])&gt;0))</f>
        <v>3</v>
      </c>
      <c r="C7" s="3" t="str">
        <f>IF(DPOSDPREV[[#This Row],[ECART]]&gt;300,"ERREUR PREV","")</f>
        <v/>
      </c>
    </row>
    <row r="8" spans="1:3">
      <c r="A8" s="3" t="s">
        <v>61</v>
      </c>
      <c r="B8" s="3">
        <f>SUMPRODUCT(Constat[ECART DPREV-DDEP]*(COUNTIF((A8),Constat[PAYS])&gt;0))</f>
        <v>2</v>
      </c>
      <c r="C8" s="3" t="str">
        <f>IF(DPOSDPREV[[#This Row],[ECART]]&gt;300,"ERREUR PREV","")</f>
        <v/>
      </c>
    </row>
    <row r="9" spans="1:3">
      <c r="A9" s="3" t="s">
        <v>122</v>
      </c>
      <c r="B9" s="3">
        <f>SUMPRODUCT(Constat[ECART DPREV-DDEP]*(COUNTIF((A9),Constat[PAYS])&gt;0))</f>
        <v>2</v>
      </c>
      <c r="C9" s="3" t="str">
        <f>IF(DPOSDPREV[[#This Row],[ECART]]&gt;300,"ERREUR PREV","")</f>
        <v/>
      </c>
    </row>
    <row r="10" spans="1:3">
      <c r="A10" s="3" t="s">
        <v>49</v>
      </c>
      <c r="B10" s="3">
        <f>SUMPRODUCT(Constat[ECART DPREV-DDEP]*(COUNTIF((A10),Constat[PAYS])&gt;0))</f>
        <v>2</v>
      </c>
      <c r="C10" s="3" t="str">
        <f>IF(DPOSDPREV[[#This Row],[ECART]]&gt;300,"ERREUR PREV","")</f>
        <v/>
      </c>
    </row>
    <row r="11" spans="1:3">
      <c r="A11" s="3" t="s">
        <v>11</v>
      </c>
      <c r="B11" s="3">
        <f>SUMPRODUCT(Constat[ECART DPREV-DDEP]*(COUNTIF((A11),Constat[PAYS])&gt;0))</f>
        <v>2</v>
      </c>
      <c r="C11" s="3" t="str">
        <f>IF(DPOSDPREV[[#This Row],[ECART]]&gt;300,"ERREUR PREV","")</f>
        <v/>
      </c>
    </row>
    <row r="12" spans="1:3">
      <c r="A12" s="3" t="s">
        <v>17</v>
      </c>
      <c r="B12" s="3">
        <f>SUMPRODUCT(Constat[ECART DPREV-DDEP]*(COUNTIF((A12),Constat[PAYS])&gt;0))</f>
        <v>2</v>
      </c>
      <c r="C12" s="3" t="str">
        <f>IF(DPOSDPREV[[#This Row],[ECART]]&gt;300,"ERREUR PREV","")</f>
        <v/>
      </c>
    </row>
    <row r="13" spans="1:3">
      <c r="A13" s="3" t="s">
        <v>59</v>
      </c>
      <c r="B13" s="3">
        <f>SUMPRODUCT(Constat[ECART DPREV-DDEP]*(COUNTIF((A13),Constat[PAYS])&gt;0))</f>
        <v>1</v>
      </c>
      <c r="C13" s="3" t="str">
        <f>IF(DPOSDPREV[[#This Row],[ECART]]&gt;300,"ERREUR PREV","")</f>
        <v/>
      </c>
    </row>
    <row r="14" spans="1:3">
      <c r="A14" s="3" t="s">
        <v>218</v>
      </c>
      <c r="B14" s="3">
        <f>SUMPRODUCT(Constat[ECART DPREV-DDEP]*(COUNTIF((A14),Constat[PAYS])&gt;0))</f>
        <v>1</v>
      </c>
      <c r="C14" s="3" t="str">
        <f>IF(DPOSDPREV[[#This Row],[ECART]]&gt;300,"ERREUR PREV","")</f>
        <v/>
      </c>
    </row>
    <row r="15" spans="1:3">
      <c r="A15" s="3" t="s">
        <v>2</v>
      </c>
      <c r="B15" s="3">
        <f>SUMPRODUCT(Constat[ECART DPREV-DDEP]*(COUNTIF((A15),Constat[PAYS])&gt;0))</f>
        <v>1</v>
      </c>
      <c r="C15" s="3" t="str">
        <f>IF(DPOSDPREV[[#This Row],[ECART]]&gt;300,"ERREUR PREV","")</f>
        <v/>
      </c>
    </row>
    <row r="16" spans="1:3">
      <c r="A16" s="3" t="s">
        <v>224</v>
      </c>
      <c r="B16" s="3">
        <f>SUMPRODUCT(Constat[ECART DPREV-DDEP]*(COUNTIF((A16),Constat[PAYS])&gt;0))</f>
        <v>1</v>
      </c>
      <c r="C16" s="3" t="str">
        <f>IF(DPOSDPREV[[#This Row],[ECART]]&gt;300,"ERREUR PREV","")</f>
        <v/>
      </c>
    </row>
    <row r="17" spans="1:3">
      <c r="A17" s="3" t="s">
        <v>15</v>
      </c>
      <c r="B17" s="3">
        <f>SUMPRODUCT(Constat[ECART DPREV-DDEP]*(COUNTIF((A17),Constat[PAYS])&gt;0))</f>
        <v>1</v>
      </c>
      <c r="C17" s="3" t="str">
        <f>IF(DPOSDPREV[[#This Row],[ECART]]&gt;300,"ERREUR PREV","")</f>
        <v/>
      </c>
    </row>
    <row r="18" spans="1:3">
      <c r="A18" s="3" t="s">
        <v>226</v>
      </c>
      <c r="B18" s="3">
        <f>SUMPRODUCT(Constat[ECART DPREV-DDEP]*(COUNTIF((A18),Constat[PAYS])&gt;0))</f>
        <v>1</v>
      </c>
      <c r="C18" s="3" t="str">
        <f>IF(DPOSDPREV[[#This Row],[ECART]]&gt;300,"ERREUR PREV","")</f>
        <v/>
      </c>
    </row>
    <row r="19" spans="1:3">
      <c r="A19" s="3" t="s">
        <v>71</v>
      </c>
      <c r="B19" s="3">
        <f>SUMPRODUCT(Constat[ECART DPREV-DDEP]*(COUNTIF((A19),Constat[PAYS])&gt;0))</f>
        <v>0</v>
      </c>
      <c r="C19" s="3" t="str">
        <f>IF(DPOSDPREV[[#This Row],[ECART]]&gt;300,"ERREUR PREV","")</f>
        <v/>
      </c>
    </row>
    <row r="20" spans="1:3">
      <c r="A20" s="3" t="s">
        <v>32</v>
      </c>
      <c r="B20" s="3">
        <f>SUMPRODUCT(Constat[ECART DPREV-DDEP]*(COUNTIF((A20),Constat[PAYS])&gt;0))</f>
        <v>0</v>
      </c>
      <c r="C20" s="3" t="str">
        <f>IF(DPOSDPREV[[#This Row],[ECART]]&gt;300,"ERREUR PREV","")</f>
        <v/>
      </c>
    </row>
    <row r="21" spans="1:3">
      <c r="A21" s="3" t="s">
        <v>421</v>
      </c>
      <c r="B21" s="3">
        <f>SUMPRODUCT(Constat[ECART DPREV-DDEP]*(COUNTIF((A21),Constat[PAYS])&gt;0))</f>
        <v>0</v>
      </c>
      <c r="C21" s="3" t="str">
        <f>IF(DPOSDPREV[[#This Row],[ECART]]&gt;300,"ERREUR PREV","")</f>
        <v/>
      </c>
    </row>
    <row r="22" spans="1:3">
      <c r="A22" s="3" t="s">
        <v>153</v>
      </c>
      <c r="B22" s="3">
        <f>SUMPRODUCT(Constat[ECART DPREV-DDEP]*(COUNTIF((A22),Constat[PAYS])&gt;0))</f>
        <v>0</v>
      </c>
      <c r="C22" s="3" t="str">
        <f>IF(DPOSDPREV[[#This Row],[ECART]]&gt;300,"ERREUR PREV","")</f>
        <v/>
      </c>
    </row>
    <row r="23" spans="1:3">
      <c r="A23" s="3" t="s">
        <v>110</v>
      </c>
      <c r="B23" s="3">
        <f>SUMPRODUCT(Constat[ECART DPREV-DDEP]*(COUNTIF((A23),Constat[PAYS])&gt;0))</f>
        <v>0</v>
      </c>
      <c r="C23" s="3" t="str">
        <f>IF(DPOSDPREV[[#This Row],[ECART]]&gt;300,"ERREUR PREV","")</f>
        <v/>
      </c>
    </row>
    <row r="24" spans="1:3">
      <c r="A24" s="3" t="s">
        <v>413</v>
      </c>
      <c r="B24" s="3">
        <f>SUMPRODUCT(Constat[ECART DPREV-DDEP]*(COUNTIF((A24),Constat[PAYS])&gt;0))</f>
        <v>0</v>
      </c>
      <c r="C24" s="3" t="str">
        <f>IF(DPOSDPREV[[#This Row],[ECART]]&gt;300,"ERREUR PREV","")</f>
        <v/>
      </c>
    </row>
    <row r="25" spans="1:3">
      <c r="A25" s="3" t="s">
        <v>135</v>
      </c>
      <c r="B25" s="3">
        <f>SUMPRODUCT(Constat[ECART DPREV-DDEP]*(COUNTIF((A25),Constat[PAYS])&gt;0))</f>
        <v>0</v>
      </c>
      <c r="C25" s="3" t="str">
        <f>IF(DPOSDPREV[[#This Row],[ECART]]&gt;300,"ERREUR PREV","")</f>
        <v/>
      </c>
    </row>
    <row r="26" spans="1:3">
      <c r="A26" s="3" t="s">
        <v>19</v>
      </c>
      <c r="B26" s="3">
        <f>SUMPRODUCT(Constat[ECART DPREV-DDEP]*(COUNTIF((A26),Constat[PAYS])&gt;0))</f>
        <v>0</v>
      </c>
      <c r="C26" s="3" t="str">
        <f>IF(DPOSDPREV[[#This Row],[ECART]]&gt;300,"ERREUR PREV","")</f>
        <v/>
      </c>
    </row>
    <row r="27" spans="1:3">
      <c r="A27" s="3" t="s">
        <v>27</v>
      </c>
      <c r="B27" s="3">
        <f>SUMPRODUCT(Constat[ECART DPREV-DDEP]*(COUNTIF((A27),Constat[PAYS])&gt;0))</f>
        <v>0</v>
      </c>
      <c r="C27" s="3" t="str">
        <f>IF(DPOSDPREV[[#This Row],[ECART]]&gt;300,"ERREUR PREV","")</f>
        <v/>
      </c>
    </row>
    <row r="28" spans="1:3">
      <c r="A28" s="3" t="s">
        <v>166</v>
      </c>
      <c r="B28" s="3">
        <f>SUMPRODUCT(Constat[ECART DPREV-DDEP]*(COUNTIF((A28),Constat[PAYS])&gt;0))</f>
        <v>0</v>
      </c>
      <c r="C28" s="3" t="str">
        <f>IF(DPOSDPREV[[#This Row],[ECART]]&gt;300,"ERREUR PREV","")</f>
        <v/>
      </c>
    </row>
    <row r="29" spans="1:3">
      <c r="A29" s="3" t="s">
        <v>34</v>
      </c>
      <c r="B29" s="3">
        <f>SUMPRODUCT(Constat[ECART DPREV-DDEP]*(COUNTIF((A29),Constat[PAYS])&gt;0))</f>
        <v>0</v>
      </c>
      <c r="C29" s="3" t="str">
        <f>IF(DPOSDPREV[[#This Row],[ECART]]&gt;300,"ERREUR PREV","")</f>
        <v/>
      </c>
    </row>
    <row r="30" spans="1:3">
      <c r="A30" s="3" t="s">
        <v>325</v>
      </c>
      <c r="B30" s="3">
        <f>SUMPRODUCT(Constat[ECART DPREV-DDEP]*(COUNTIF((A30),Constat[PAYS])&gt;0))</f>
        <v>0</v>
      </c>
      <c r="C30" s="3" t="str">
        <f>IF(DPOSDPREV[[#This Row],[ECART]]&gt;300,"ERREUR PREV","")</f>
        <v/>
      </c>
    </row>
    <row r="31" spans="1:3">
      <c r="A31" s="3" t="s">
        <v>307</v>
      </c>
      <c r="B31" s="3">
        <f>SUMPRODUCT(Constat[ECART DPREV-DDEP]*(COUNTIF((A31),Constat[PAYS])&gt;0))</f>
        <v>0</v>
      </c>
      <c r="C31" s="3" t="str">
        <f>IF(DPOSDPREV[[#This Row],[ECART]]&gt;300,"ERREUR PREV","")</f>
        <v/>
      </c>
    </row>
    <row r="32" spans="1:3">
      <c r="A32" s="3" t="s">
        <v>75</v>
      </c>
      <c r="B32" s="3">
        <f>SUMPRODUCT(Constat[ECART DPREV-DDEP]*(COUNTIF((A32),Constat[PAYS])&gt;0))</f>
        <v>0</v>
      </c>
      <c r="C32" s="3" t="str">
        <f>IF(DPOSDPREV[[#This Row],[ECART]]&gt;300,"ERREUR PREV","")</f>
        <v/>
      </c>
    </row>
    <row r="33" spans="1:3">
      <c r="A33" s="3" t="s">
        <v>305</v>
      </c>
      <c r="B33" s="3">
        <f>SUMPRODUCT(Constat[ECART DPREV-DDEP]*(COUNTIF((A33),Constat[PAYS])&gt;0))</f>
        <v>0</v>
      </c>
      <c r="C33" s="3" t="str">
        <f>IF(DPOSDPREV[[#This Row],[ECART]]&gt;300,"ERREUR PREV","")</f>
        <v/>
      </c>
    </row>
    <row r="34" spans="1:3">
      <c r="A34" s="3" t="s">
        <v>40</v>
      </c>
      <c r="B34" s="3">
        <f>SUMPRODUCT(Constat[ECART DPREV-DDEP]*(COUNTIF((A34),Constat[PAYS])&gt;0))</f>
        <v>0</v>
      </c>
      <c r="C34" s="3" t="str">
        <f>IF(DPOSDPREV[[#This Row],[ECART]]&gt;300,"ERREUR PREV","")</f>
        <v/>
      </c>
    </row>
    <row r="35" spans="1:3">
      <c r="A35" s="3" t="s">
        <v>222</v>
      </c>
      <c r="B35" s="3">
        <f>SUMPRODUCT(Constat[ECART DPREV-DDEP]*(COUNTIF((A35),Constat[PAYS])&gt;0))</f>
        <v>0</v>
      </c>
      <c r="C35" s="3" t="str">
        <f>IF(DPOSDPREV[[#This Row],[ECART]]&gt;300,"ERREUR PREV","")</f>
        <v/>
      </c>
    </row>
    <row r="36" spans="1:3">
      <c r="A36" s="3" t="s">
        <v>68</v>
      </c>
      <c r="B36" s="3">
        <f>SUMPRODUCT(Constat[ECART DPREV-DDEP]*(COUNTIF((A36),Constat[PAYS])&gt;0))</f>
        <v>0</v>
      </c>
      <c r="C36" s="3" t="str">
        <f>IF(DPOSDPREV[[#This Row],[ECART]]&gt;300,"ERREUR PREV","")</f>
        <v/>
      </c>
    </row>
    <row r="37" spans="1:3">
      <c r="A37" s="3" t="s">
        <v>56</v>
      </c>
      <c r="B37" s="3">
        <f>SUMPRODUCT(Constat[ECART DPREV-DDEP]*(COUNTIF((A37),Constat[PAYS])&gt;0))</f>
        <v>0</v>
      </c>
      <c r="C37" s="3" t="str">
        <f>IF(DPOSDPREV[[#This Row],[ECART]]&gt;300,"ERREUR PREV","")</f>
        <v/>
      </c>
    </row>
    <row r="38" spans="1:3">
      <c r="A38" s="3" t="s">
        <v>6</v>
      </c>
      <c r="B38" s="3">
        <f>SUMPRODUCT(Constat[ECART DPREV-DDEP]*(COUNTIF((A38),Constat[PAYS])&gt;0))</f>
        <v>0</v>
      </c>
      <c r="C38" s="3" t="str">
        <f>IF(DPOSDPREV[[#This Row],[ECART]]&gt;300,"ERREUR PREV","")</f>
        <v/>
      </c>
    </row>
    <row r="39" spans="1:3">
      <c r="A39" s="3" t="s">
        <v>54</v>
      </c>
      <c r="B39" s="3">
        <f>SUMPRODUCT(Constat[ECART DPREV-DDEP]*(COUNTIF((A39),Constat[PAYS])&gt;0))</f>
        <v>0</v>
      </c>
      <c r="C39" s="3" t="str">
        <f>IF(DPOSDPREV[[#This Row],[ECART]]&gt;300,"ERREUR PREV","")</f>
        <v/>
      </c>
    </row>
    <row r="40" spans="1:3">
      <c r="A40" s="3" t="s">
        <v>84</v>
      </c>
      <c r="B40" s="3">
        <f>SUMPRODUCT(Constat[ECART DPREV-DDEP]*(COUNTIF((A40),Constat[PAYS])&gt;0))</f>
        <v>0</v>
      </c>
      <c r="C40" s="3" t="str">
        <f>IF(DPOSDPREV[[#This Row],[ECART]]&gt;300,"ERREUR PREV","")</f>
        <v/>
      </c>
    </row>
    <row r="41" spans="1:3">
      <c r="A41" s="3" t="s">
        <v>180</v>
      </c>
      <c r="B41" s="3">
        <f>SUMPRODUCT(Constat[ECART DPREV-DDEP]*(COUNTIF((A41),Constat[PAYS])&gt;0))</f>
        <v>0</v>
      </c>
      <c r="C41" s="3" t="str">
        <f>IF(DPOSDPREV[[#This Row],[ECART]]&gt;300,"ERREUR PREV","")</f>
        <v/>
      </c>
    </row>
    <row r="42" spans="1:3">
      <c r="A42" s="3" t="s">
        <v>108</v>
      </c>
      <c r="B42" s="3">
        <f>SUMPRODUCT(Constat[ECART DPREV-DDEP]*(COUNTIF((A42),Constat[PAYS])&gt;0))</f>
        <v>0</v>
      </c>
      <c r="C42" s="3" t="str">
        <f>IF(DPOSDPREV[[#This Row],[ECART]]&gt;300,"ERREUR PREV","")</f>
        <v/>
      </c>
    </row>
    <row r="43" spans="1:3">
      <c r="A43" s="3" t="s">
        <v>118</v>
      </c>
      <c r="B43" s="3">
        <f>SUMPRODUCT(Constat[ECART DPREV-DDEP]*(COUNTIF((A43),Constat[PAYS])&gt;0))</f>
        <v>0</v>
      </c>
      <c r="C43" s="3" t="str">
        <f>IF(DPOSDPREV[[#This Row],[ECART]]&gt;300,"ERREUR PREV","")</f>
        <v/>
      </c>
    </row>
    <row r="44" spans="1:3">
      <c r="A44" s="3" t="s">
        <v>151</v>
      </c>
      <c r="B44" s="3">
        <f>SUMPRODUCT(Constat[ECART DPREV-DDEP]*(COUNTIF((A44),Constat[PAYS])&gt;0))</f>
        <v>0</v>
      </c>
      <c r="C44" s="3" t="str">
        <f>IF(DPOSDPREV[[#This Row],[ECART]]&gt;300,"ERREUR PREV","")</f>
        <v/>
      </c>
    </row>
    <row r="45" spans="1:3">
      <c r="A45" s="3" t="s">
        <v>197</v>
      </c>
      <c r="B45" s="3">
        <f>SUMPRODUCT(Constat[ECART DPREV-DDEP]*(COUNTIF((A45),Constat[PAYS])&gt;0))</f>
        <v>0</v>
      </c>
      <c r="C45" s="3" t="str">
        <f>IF(DPOSDPREV[[#This Row],[ECART]]&gt;300,"ERREUR PREV","")</f>
        <v/>
      </c>
    </row>
    <row r="46" spans="1:3">
      <c r="A46" s="3" t="s">
        <v>220</v>
      </c>
      <c r="B46" s="3">
        <f>SUMPRODUCT(Constat[ECART DPREV-DDEP]*(COUNTIF((A46),Constat[PAYS])&gt;0))</f>
        <v>0</v>
      </c>
      <c r="C46" s="3" t="str">
        <f>IF(DPOSDPREV[[#This Row],[ECART]]&gt;300,"ERREUR PREV","")</f>
        <v/>
      </c>
    </row>
    <row r="47" spans="1:3">
      <c r="A47" s="3" t="s">
        <v>260</v>
      </c>
      <c r="B47" s="3">
        <f>SUMPRODUCT(Constat[ECART DPREV-DDEP]*(COUNTIF((A47),Constat[PAYS])&gt;0))</f>
        <v>0</v>
      </c>
      <c r="C47" s="3" t="str">
        <f>IF(DPOSDPREV[[#This Row],[ECART]]&gt;300,"ERREUR PREV","")</f>
        <v/>
      </c>
    </row>
    <row r="48" spans="1:3">
      <c r="A48" s="3" t="s">
        <v>102</v>
      </c>
      <c r="B48" s="3">
        <f>SUMPRODUCT(Constat[ECART DPREV-DDEP]*(COUNTIF((A48),Constat[PAYS])&gt;0))</f>
        <v>0</v>
      </c>
      <c r="C48" s="3" t="str">
        <f>IF(DPOSDPREV[[#This Row],[ECART]]&gt;300,"ERREUR PREV","")</f>
        <v/>
      </c>
    </row>
    <row r="49" spans="1:3">
      <c r="A49" s="3" t="s">
        <v>21</v>
      </c>
      <c r="B49" s="3">
        <f>SUMPRODUCT(Constat[ECART DPREV-DDEP]*(COUNTIF((A49),Constat[PAYS])&gt;0))</f>
        <v>0</v>
      </c>
      <c r="C49" s="3" t="str">
        <f>IF(DPOSDPREV[[#This Row],[ECART]]&gt;300,"ERREUR PREV","")</f>
        <v/>
      </c>
    </row>
    <row r="50" spans="1:3">
      <c r="A50" s="3" t="s">
        <v>96</v>
      </c>
      <c r="B50" s="3">
        <f>SUMPRODUCT(Constat[ECART DPREV-DDEP]*(COUNTIF((A50),Constat[PAYS])&gt;0))</f>
        <v>0</v>
      </c>
      <c r="C50" s="3" t="str">
        <f>IF(DPOSDPREV[[#This Row],[ECART]]&gt;300,"ERREUR PREV","")</f>
        <v/>
      </c>
    </row>
    <row r="51" spans="1:3">
      <c r="A51" s="3" t="s">
        <v>80</v>
      </c>
      <c r="B51" s="3">
        <f>SUMPRODUCT(Constat[ECART DPREV-DDEP]*(COUNTIF((A51),Constat[PAYS])&gt;0))</f>
        <v>0</v>
      </c>
      <c r="C51" s="3" t="str">
        <f>IF(DPOSDPREV[[#This Row],[ECART]]&gt;300,"ERREUR PREV","")</f>
        <v/>
      </c>
    </row>
    <row r="52" spans="1:3">
      <c r="A52" s="3" t="s">
        <v>100</v>
      </c>
      <c r="B52" s="3">
        <f>SUMPRODUCT(Constat[ECART DPREV-DDEP]*(COUNTIF((A52),Constat[PAYS])&gt;0))</f>
        <v>0</v>
      </c>
      <c r="C52" s="3" t="str">
        <f>IF(DPOSDPREV[[#This Row],[ECART]]&gt;300,"ERREUR PREV","")</f>
        <v/>
      </c>
    </row>
    <row r="53" spans="1:3">
      <c r="A53" s="3" t="s">
        <v>146</v>
      </c>
      <c r="B53" s="3">
        <f>SUMPRODUCT(Constat[ECART DPREV-DDEP]*(COUNTIF((A53),Constat[PAYS])&gt;0))</f>
        <v>0</v>
      </c>
      <c r="C53" s="3" t="str">
        <f>IF(DPOSDPREV[[#This Row],[ECART]]&gt;300,"ERREUR PREV","")</f>
        <v/>
      </c>
    </row>
    <row r="54" spans="1:3">
      <c r="A54" s="3" t="s">
        <v>505</v>
      </c>
      <c r="B54" s="3">
        <f>SUMPRODUCT(Constat[ECART DPREV-DDEP]*(COUNTIF((A54),Constat[PAYS])&gt;0))</f>
        <v>0</v>
      </c>
      <c r="C54" s="3" t="str">
        <f>IF(DPOSDPREV[[#This Row],[ECART]]&gt;300,"ERREUR PREV","")</f>
        <v/>
      </c>
    </row>
    <row r="55" spans="1:3">
      <c r="A55" s="3" t="s">
        <v>82</v>
      </c>
      <c r="B55" s="3">
        <f>SUMPRODUCT(Constat[ECART DPREV-DDEP]*(COUNTIF((A55),Constat[PAYS])&gt;0))</f>
        <v>0</v>
      </c>
      <c r="C55" s="3" t="str">
        <f>IF(DPOSDPREV[[#This Row],[ECART]]&gt;300,"ERREUR PREV","")</f>
        <v/>
      </c>
    </row>
    <row r="56" spans="1:3">
      <c r="A56" s="3" t="s">
        <v>51</v>
      </c>
      <c r="B56" s="3">
        <f>SUMPRODUCT(Constat[ECART DPREV-DDEP]*(COUNTIF((A56),Constat[PAYS])&gt;0))</f>
        <v>0</v>
      </c>
      <c r="C56" s="3" t="str">
        <f>IF(DPOSDPREV[[#This Row],[ECART]]&gt;300,"ERREUR PREV","")</f>
        <v/>
      </c>
    </row>
    <row r="57" spans="1:3">
      <c r="A57" s="3" t="s">
        <v>434</v>
      </c>
      <c r="B57" s="3">
        <f>SUMPRODUCT(Constat[ECART DPREV-DDEP]*(COUNTIF((A57),Constat[PAYS])&gt;0))</f>
        <v>0</v>
      </c>
      <c r="C57" s="3" t="str">
        <f>IF(DPOSDPREV[[#This Row],[ECART]]&gt;300,"ERREUR PREV","")</f>
        <v/>
      </c>
    </row>
    <row r="58" spans="1:3">
      <c r="A58" s="3" t="s">
        <v>172</v>
      </c>
      <c r="B58" s="3">
        <f>SUMPRODUCT(Constat[ECART DPREV-DDEP]*(COUNTIF((A58),Constat[PAYS])&gt;0))</f>
        <v>0</v>
      </c>
      <c r="C58" s="3" t="str">
        <f>IF(DPOSDPREV[[#This Row],[ECART]]&gt;300,"ERREUR PREV","")</f>
        <v/>
      </c>
    </row>
    <row r="59" spans="1:3">
      <c r="A59" s="3" t="s">
        <v>170</v>
      </c>
      <c r="B59" s="3">
        <f>SUMPRODUCT(Constat[ECART DPREV-DDEP]*(COUNTIF((A59),Constat[PAYS])&gt;0))</f>
        <v>0</v>
      </c>
      <c r="C59" s="3" t="str">
        <f>IF(DPOSDPREV[[#This Row],[ECART]]&gt;300,"ERREUR PREV","")</f>
        <v/>
      </c>
    </row>
    <row r="60" spans="1:3">
      <c r="A60" s="3" t="s">
        <v>89</v>
      </c>
      <c r="B60" s="3">
        <f>SUMPRODUCT(Constat[ECART DPREV-DDEP]*(COUNTIF((A60),Constat[PAYS])&gt;0))</f>
        <v>0</v>
      </c>
      <c r="C60" s="3" t="str">
        <f>IF(DPOSDPREV[[#This Row],[ECART]]&gt;300,"ERREUR PREV","")</f>
        <v/>
      </c>
    </row>
    <row r="61" spans="1:3">
      <c r="A61" s="3" t="s">
        <v>295</v>
      </c>
      <c r="B61" s="3">
        <f>SUMPRODUCT(Constat[ECART DPREV-DDEP]*(COUNTIF((A61),Constat[PAYS])&gt;0))</f>
        <v>0</v>
      </c>
      <c r="C61" s="3" t="str">
        <f>IF(DPOSDPREV[[#This Row],[ECART]]&gt;300,"ERREUR PREV","")</f>
        <v/>
      </c>
    </row>
    <row r="62" spans="1:3">
      <c r="A62" s="3" t="s">
        <v>47</v>
      </c>
      <c r="B62" s="3">
        <f>SUMPRODUCT(Constat[ECART DPREV-DDEP]*(COUNTIF((A62),Constat[PAYS])&gt;0))</f>
        <v>0</v>
      </c>
      <c r="C62" s="3" t="str">
        <f>IF(DPOSDPREV[[#This Row],[ECART]]&gt;300,"ERREUR PREV","")</f>
        <v/>
      </c>
    </row>
    <row r="63" spans="1:3">
      <c r="A63" s="3" t="s">
        <v>266</v>
      </c>
      <c r="B63" s="3">
        <f>SUMPRODUCT(Constat[ECART DPREV-DDEP]*(COUNTIF((A63),Constat[PAYS])&gt;0))</f>
        <v>0</v>
      </c>
      <c r="C63" s="3" t="str">
        <f>IF(DPOSDPREV[[#This Row],[ECART]]&gt;300,"ERREUR PREV","")</f>
        <v/>
      </c>
    </row>
    <row r="64" spans="1:3">
      <c r="A64" s="3" t="s">
        <v>380</v>
      </c>
      <c r="B64" s="3">
        <f>SUMPRODUCT(Constat[ECART DPREV-DDEP]*(COUNTIF((A64),Constat[PAYS])&gt;0))</f>
        <v>0</v>
      </c>
      <c r="C64" s="3" t="str">
        <f>IF(DPOSDPREV[[#This Row],[ECART]]&gt;300,"ERREUR PREV","")</f>
        <v/>
      </c>
    </row>
    <row r="65" spans="1:3">
      <c r="A65" s="3" t="s">
        <v>241</v>
      </c>
      <c r="B65" s="3">
        <f>SUMPRODUCT(Constat[ECART DPREV-DDEP]*(COUNTIF((A65),Constat[PAYS])&gt;0))</f>
        <v>0</v>
      </c>
      <c r="C65" s="3" t="str">
        <f>IF(DPOSDPREV[[#This Row],[ECART]]&gt;300,"ERREUR PREV","")</f>
        <v/>
      </c>
    </row>
    <row r="66" spans="1:3">
      <c r="A66" s="3" t="s">
        <v>313</v>
      </c>
      <c r="B66" s="3">
        <f>SUMPRODUCT(Constat[ECART DPREV-DDEP]*(COUNTIF((A66),Constat[PAYS])&gt;0))</f>
        <v>0</v>
      </c>
      <c r="C66" s="3" t="str">
        <f>IF(DPOSDPREV[[#This Row],[ECART]]&gt;300,"ERREUR PREV","")</f>
        <v/>
      </c>
    </row>
    <row r="67" spans="1:3">
      <c r="A67" s="3" t="s">
        <v>4</v>
      </c>
      <c r="B67" s="3">
        <f>SUMPRODUCT(Constat[ECART DPREV-DDEP]*(COUNTIF((A67),Constat[PAYS])&gt;0))</f>
        <v>0</v>
      </c>
      <c r="C67" s="3" t="str">
        <f>IF(DPOSDPREV[[#This Row],[ECART]]&gt;300,"ERREUR PREV","")</f>
        <v/>
      </c>
    </row>
    <row r="68" spans="1:3">
      <c r="A68" s="3" t="s">
        <v>36</v>
      </c>
      <c r="B68" s="3">
        <f>SUMPRODUCT(Constat[ECART DPREV-DDEP]*(COUNTIF((A68),Constat[PAYS])&gt;0))</f>
        <v>0</v>
      </c>
      <c r="C68" s="3" t="str">
        <f>IF(DPOSDPREV[[#This Row],[ECART]]&gt;300,"ERREUR PREV","")</f>
        <v/>
      </c>
    </row>
    <row r="69" spans="1:3">
      <c r="A69" s="3" t="s">
        <v>311</v>
      </c>
      <c r="B69" s="3">
        <f>SUMPRODUCT(Constat[ECART DPREV-DDEP]*(COUNTIF((A69),Constat[PAYS])&gt;0))</f>
        <v>0</v>
      </c>
      <c r="C69" s="3" t="str">
        <f>IF(DPOSDPREV[[#This Row],[ECART]]&gt;300,"ERREUR PREV","")</f>
        <v/>
      </c>
    </row>
    <row r="70" spans="1:3">
      <c r="A70" s="3" t="s">
        <v>190</v>
      </c>
      <c r="B70" s="3">
        <f>SUMPRODUCT(Constat[ECART DPREV-DDEP]*(COUNTIF((A70),Constat[PAYS])&gt;0))</f>
        <v>0</v>
      </c>
      <c r="C70" s="3" t="str">
        <f>IF(DPOSDPREV[[#This Row],[ECART]]&gt;300,"ERREUR PREV","")</f>
        <v/>
      </c>
    </row>
    <row r="71" spans="1:3">
      <c r="A71" s="3" t="s">
        <v>98</v>
      </c>
      <c r="B71" s="3">
        <f>SUMPRODUCT(Constat[ECART DPREV-DDEP]*(COUNTIF((A71),Constat[PAYS])&gt;0))</f>
        <v>0</v>
      </c>
      <c r="C71" s="3" t="str">
        <f>IF(DPOSDPREV[[#This Row],[ECART]]&gt;300,"ERREUR PREV","")</f>
        <v/>
      </c>
    </row>
    <row r="72" spans="1:3">
      <c r="A72" s="3" t="s">
        <v>201</v>
      </c>
      <c r="B72" s="3">
        <f>SUMPRODUCT(Constat[ECART DPREV-DDEP]*(COUNTIF((A72),Constat[PAYS])&gt;0))</f>
        <v>0</v>
      </c>
      <c r="C72" s="3" t="str">
        <f>IF(DPOSDPREV[[#This Row],[ECART]]&gt;300,"ERREUR PREV","")</f>
        <v/>
      </c>
    </row>
    <row r="73" spans="1:3">
      <c r="A73" s="3" t="s">
        <v>228</v>
      </c>
      <c r="B73" s="3">
        <f>SUMPRODUCT(Constat[ECART DPREV-DDEP]*(COUNTIF((A73),Constat[PAYS])&gt;0))</f>
        <v>0</v>
      </c>
      <c r="C73" s="3" t="str">
        <f>IF(DPOSDPREV[[#This Row],[ECART]]&gt;300,"ERREUR PREV","")</f>
        <v/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3"/>
  <sheetViews>
    <sheetView workbookViewId="0">
      <selection activeCell="A2" sqref="A2:A73"/>
    </sheetView>
  </sheetViews>
  <sheetFormatPr baseColWidth="10" defaultRowHeight="15"/>
  <cols>
    <col min="1" max="1" width="30.28515625" bestFit="1" customWidth="1"/>
    <col min="2" max="2" width="12.7109375" bestFit="1" customWidth="1"/>
    <col min="3" max="3" width="21.5703125" bestFit="1" customWidth="1"/>
  </cols>
  <sheetData>
    <row r="1" spans="1:3">
      <c r="A1" s="3" t="s">
        <v>549</v>
      </c>
      <c r="B1" s="3" t="s">
        <v>558</v>
      </c>
      <c r="C1" s="3" t="s">
        <v>559</v>
      </c>
    </row>
    <row r="2" spans="1:3" hidden="1">
      <c r="A2" s="3" t="s">
        <v>19</v>
      </c>
      <c r="B2" s="3">
        <f>SUMPRODUCT(Constat[ECART DDEP-DFAC]*(COUNTIF((A2),Constat[PAYS])&gt;0))</f>
        <v>0</v>
      </c>
      <c r="C2" s="3" t="str">
        <f>IF(DPOSDPREV[[#This Row],[ECART]]&gt;300,"ERREUR PREV","")</f>
        <v/>
      </c>
    </row>
    <row r="3" spans="1:3" hidden="1">
      <c r="A3" s="3" t="s">
        <v>27</v>
      </c>
      <c r="B3" s="3">
        <f>SUMPRODUCT(Constat[ECART DDEP-DFAC]*(COUNTIF((A3),Constat[PAYS])&gt;0))</f>
        <v>0</v>
      </c>
      <c r="C3" s="3" t="str">
        <f>IF(DPOSDPREV[[#This Row],[ECART]]&gt;300,"ERREUR PREV","")</f>
        <v/>
      </c>
    </row>
    <row r="4" spans="1:3">
      <c r="A4" s="3" t="s">
        <v>8</v>
      </c>
      <c r="B4" s="3">
        <f>SUMPRODUCT(Constat[ECART DDEP-DFAC]*(COUNTIF((A4),Constat[PAYS])&gt;0))</f>
        <v>5</v>
      </c>
      <c r="C4" s="3" t="str">
        <f>IF(DPOSDPREV[[#This Row],[ECART]]&gt;300,"ERREUR PREV","")</f>
        <v/>
      </c>
    </row>
    <row r="5" spans="1:3" hidden="1">
      <c r="A5" s="3" t="s">
        <v>166</v>
      </c>
      <c r="B5" s="3">
        <f>SUMPRODUCT(Constat[ECART DDEP-DFAC]*(COUNTIF((A5),Constat[PAYS])&gt;0))</f>
        <v>0</v>
      </c>
      <c r="C5" s="3" t="str">
        <f>IF(DPOSDPREV[[#This Row],[ECART]]&gt;300,"ERREUR PREV","")</f>
        <v/>
      </c>
    </row>
    <row r="6" spans="1:3" hidden="1">
      <c r="A6" s="3" t="s">
        <v>34</v>
      </c>
      <c r="B6" s="3">
        <f>SUMPRODUCT(Constat[ECART DDEP-DFAC]*(COUNTIF((A6),Constat[PAYS])&gt;0))</f>
        <v>0</v>
      </c>
      <c r="C6" s="3" t="str">
        <f>IF(DPOSDPREV[[#This Row],[ECART]]&gt;300,"ERREUR PREV","")</f>
        <v/>
      </c>
    </row>
    <row r="7" spans="1:3" hidden="1">
      <c r="A7" s="3" t="s">
        <v>325</v>
      </c>
      <c r="B7" s="3">
        <f>SUMPRODUCT(Constat[ECART DDEP-DFAC]*(COUNTIF((A7),Constat[PAYS])&gt;0))</f>
        <v>0</v>
      </c>
      <c r="C7" s="3" t="str">
        <f>IF(DPOSDPREV[[#This Row],[ECART]]&gt;300,"ERREUR PREV","")</f>
        <v/>
      </c>
    </row>
    <row r="8" spans="1:3" hidden="1">
      <c r="A8" s="3" t="s">
        <v>32</v>
      </c>
      <c r="B8" s="3">
        <f>SUMPRODUCT(Constat[ECART DDEP-DFAC]*(COUNTIF((A8),Constat[PAYS])&gt;0))</f>
        <v>0</v>
      </c>
      <c r="C8" s="3" t="str">
        <f>IF(DPOSDPREV[[#This Row],[ECART]]&gt;300,"ERREUR PREV","")</f>
        <v/>
      </c>
    </row>
    <row r="9" spans="1:3" hidden="1">
      <c r="A9" s="3" t="s">
        <v>307</v>
      </c>
      <c r="B9" s="3">
        <f>SUMPRODUCT(Constat[ECART DDEP-DFAC]*(COUNTIF((A9),Constat[PAYS])&gt;0))</f>
        <v>0</v>
      </c>
      <c r="C9" s="3" t="str">
        <f>IF(DPOSDPREV[[#This Row],[ECART]]&gt;300,"ERREUR PREV","")</f>
        <v/>
      </c>
    </row>
    <row r="10" spans="1:3" hidden="1">
      <c r="A10" s="3" t="s">
        <v>71</v>
      </c>
      <c r="B10" s="3">
        <f>SUMPRODUCT(Constat[ECART DDEP-DFAC]*(COUNTIF((A10),Constat[PAYS])&gt;0))</f>
        <v>0</v>
      </c>
      <c r="C10" s="3" t="str">
        <f>IF(DPOSDPREV[[#This Row],[ECART]]&gt;300,"ERREUR PREV","")</f>
        <v/>
      </c>
    </row>
    <row r="11" spans="1:3" hidden="1">
      <c r="A11" s="3" t="s">
        <v>75</v>
      </c>
      <c r="B11" s="3">
        <f>SUMPRODUCT(Constat[ECART DDEP-DFAC]*(COUNTIF((A11),Constat[PAYS])&gt;0))</f>
        <v>0</v>
      </c>
      <c r="C11" s="3" t="str">
        <f>IF(DPOSDPREV[[#This Row],[ECART]]&gt;300,"ERREUR PREV","")</f>
        <v/>
      </c>
    </row>
    <row r="12" spans="1:3" hidden="1">
      <c r="A12" s="3" t="s">
        <v>305</v>
      </c>
      <c r="B12" s="3">
        <f>SUMPRODUCT(Constat[ECART DDEP-DFAC]*(COUNTIF((A12),Constat[PAYS])&gt;0))</f>
        <v>0</v>
      </c>
      <c r="C12" s="3" t="str">
        <f>IF(DPOSDPREV[[#This Row],[ECART]]&gt;300,"ERREUR PREV","")</f>
        <v/>
      </c>
    </row>
    <row r="13" spans="1:3" hidden="1">
      <c r="A13" s="3" t="s">
        <v>40</v>
      </c>
      <c r="B13" s="3">
        <f>SUMPRODUCT(Constat[ECART DDEP-DFAC]*(COUNTIF((A13),Constat[PAYS])&gt;0))</f>
        <v>0</v>
      </c>
      <c r="C13" s="3" t="str">
        <f>IF(DPOSDPREV[[#This Row],[ECART]]&gt;300,"ERREUR PREV","")</f>
        <v/>
      </c>
    </row>
    <row r="14" spans="1:3" hidden="1">
      <c r="A14" s="3" t="s">
        <v>222</v>
      </c>
      <c r="B14" s="3">
        <f>SUMPRODUCT(Constat[ECART DDEP-DFAC]*(COUNTIF((A14),Constat[PAYS])&gt;0))</f>
        <v>0</v>
      </c>
      <c r="C14" s="3" t="str">
        <f>IF(DPOSDPREV[[#This Row],[ECART]]&gt;300,"ERREUR PREV","")</f>
        <v/>
      </c>
    </row>
    <row r="15" spans="1:3" hidden="1">
      <c r="A15" s="3" t="s">
        <v>68</v>
      </c>
      <c r="B15" s="3">
        <f>SUMPRODUCT(Constat[ECART DDEP-DFAC]*(COUNTIF((A15),Constat[PAYS])&gt;0))</f>
        <v>0</v>
      </c>
      <c r="C15" s="3" t="str">
        <f>IF(DPOSDPREV[[#This Row],[ECART]]&gt;300,"ERREUR PREV","")</f>
        <v/>
      </c>
    </row>
    <row r="16" spans="1:3" hidden="1">
      <c r="A16" s="3" t="s">
        <v>421</v>
      </c>
      <c r="B16" s="3">
        <f>SUMPRODUCT(Constat[ECART DDEP-DFAC]*(COUNTIF((A16),Constat[PAYS])&gt;0))</f>
        <v>0</v>
      </c>
      <c r="C16" s="3" t="str">
        <f>IF(DPOSDPREV[[#This Row],[ECART]]&gt;300,"ERREUR PREV","")</f>
        <v/>
      </c>
    </row>
    <row r="17" spans="1:3" hidden="1">
      <c r="A17" s="3" t="s">
        <v>56</v>
      </c>
      <c r="B17" s="3">
        <f>SUMPRODUCT(Constat[ECART DDEP-DFAC]*(COUNTIF((A17),Constat[PAYS])&gt;0))</f>
        <v>0</v>
      </c>
      <c r="C17" s="3" t="str">
        <f>IF(DPOSDPREV[[#This Row],[ECART]]&gt;300,"ERREUR PREV","")</f>
        <v/>
      </c>
    </row>
    <row r="18" spans="1:3" hidden="1">
      <c r="A18" s="3" t="s">
        <v>6</v>
      </c>
      <c r="B18" s="3">
        <f>SUMPRODUCT(Constat[ECART DDEP-DFAC]*(COUNTIF((A18),Constat[PAYS])&gt;0))</f>
        <v>0</v>
      </c>
      <c r="C18" s="3" t="str">
        <f>IF(DPOSDPREV[[#This Row],[ECART]]&gt;300,"ERREUR PREV","")</f>
        <v/>
      </c>
    </row>
    <row r="19" spans="1:3" hidden="1">
      <c r="A19" s="3" t="s">
        <v>54</v>
      </c>
      <c r="B19" s="3">
        <f>SUMPRODUCT(Constat[ECART DDEP-DFAC]*(COUNTIF((A19),Constat[PAYS])&gt;0))</f>
        <v>0</v>
      </c>
      <c r="C19" s="3" t="str">
        <f>IF(DPOSDPREV[[#This Row],[ECART]]&gt;300,"ERREUR PREV","")</f>
        <v/>
      </c>
    </row>
    <row r="20" spans="1:3" hidden="1">
      <c r="A20" s="3" t="s">
        <v>84</v>
      </c>
      <c r="B20" s="3">
        <f>SUMPRODUCT(Constat[ECART DDEP-DFAC]*(COUNTIF((A20),Constat[PAYS])&gt;0))</f>
        <v>0</v>
      </c>
      <c r="C20" s="3" t="str">
        <f>IF(DPOSDPREV[[#This Row],[ECART]]&gt;300,"ERREUR PREV","")</f>
        <v/>
      </c>
    </row>
    <row r="21" spans="1:3" hidden="1">
      <c r="A21" s="3" t="s">
        <v>180</v>
      </c>
      <c r="B21" s="3">
        <f>SUMPRODUCT(Constat[ECART DDEP-DFAC]*(COUNTIF((A21),Constat[PAYS])&gt;0))</f>
        <v>0</v>
      </c>
      <c r="C21" s="3" t="str">
        <f>IF(DPOSDPREV[[#This Row],[ECART]]&gt;300,"ERREUR PREV","")</f>
        <v/>
      </c>
    </row>
    <row r="22" spans="1:3" hidden="1">
      <c r="A22" s="3" t="s">
        <v>108</v>
      </c>
      <c r="B22" s="3">
        <f>SUMPRODUCT(Constat[ECART DDEP-DFAC]*(COUNTIF((A22),Constat[PAYS])&gt;0))</f>
        <v>0</v>
      </c>
      <c r="C22" s="3" t="str">
        <f>IF(DPOSDPREV[[#This Row],[ECART]]&gt;300,"ERREUR PREV","")</f>
        <v/>
      </c>
    </row>
    <row r="23" spans="1:3" hidden="1">
      <c r="A23" s="3" t="s">
        <v>118</v>
      </c>
      <c r="B23" s="3">
        <f>SUMPRODUCT(Constat[ECART DDEP-DFAC]*(COUNTIF((A23),Constat[PAYS])&gt;0))</f>
        <v>0</v>
      </c>
      <c r="C23" s="3" t="str">
        <f>IF(DPOSDPREV[[#This Row],[ECART]]&gt;300,"ERREUR PREV","")</f>
        <v/>
      </c>
    </row>
    <row r="24" spans="1:3" hidden="1">
      <c r="A24" s="3" t="s">
        <v>151</v>
      </c>
      <c r="B24" s="3">
        <f>SUMPRODUCT(Constat[ECART DDEP-DFAC]*(COUNTIF((A24),Constat[PAYS])&gt;0))</f>
        <v>0</v>
      </c>
      <c r="C24" s="3" t="str">
        <f>IF(DPOSDPREV[[#This Row],[ECART]]&gt;300,"ERREUR PREV","")</f>
        <v/>
      </c>
    </row>
    <row r="25" spans="1:3" hidden="1">
      <c r="A25" s="3" t="s">
        <v>197</v>
      </c>
      <c r="B25" s="3">
        <f>SUMPRODUCT(Constat[ECART DDEP-DFAC]*(COUNTIF((A25),Constat[PAYS])&gt;0))</f>
        <v>0</v>
      </c>
      <c r="C25" s="3" t="str">
        <f>IF(DPOSDPREV[[#This Row],[ECART]]&gt;300,"ERREUR PREV","")</f>
        <v/>
      </c>
    </row>
    <row r="26" spans="1:3" hidden="1">
      <c r="A26" s="3" t="s">
        <v>220</v>
      </c>
      <c r="B26" s="3">
        <f>SUMPRODUCT(Constat[ECART DDEP-DFAC]*(COUNTIF((A26),Constat[PAYS])&gt;0))</f>
        <v>0</v>
      </c>
      <c r="C26" s="3" t="str">
        <f>IF(DPOSDPREV[[#This Row],[ECART]]&gt;300,"ERREUR PREV","")</f>
        <v/>
      </c>
    </row>
    <row r="27" spans="1:3" hidden="1">
      <c r="A27" s="3" t="s">
        <v>260</v>
      </c>
      <c r="B27" s="3">
        <f>SUMPRODUCT(Constat[ECART DDEP-DFAC]*(COUNTIF((A27),Constat[PAYS])&gt;0))</f>
        <v>0</v>
      </c>
      <c r="C27" s="3" t="str">
        <f>IF(DPOSDPREV[[#This Row],[ECART]]&gt;300,"ERREUR PREV","")</f>
        <v/>
      </c>
    </row>
    <row r="28" spans="1:3" hidden="1">
      <c r="A28" s="3" t="s">
        <v>102</v>
      </c>
      <c r="B28" s="3">
        <f>SUMPRODUCT(Constat[ECART DDEP-DFAC]*(COUNTIF((A28),Constat[PAYS])&gt;0))</f>
        <v>0</v>
      </c>
      <c r="C28" s="3" t="str">
        <f>IF(DPOSDPREV[[#This Row],[ECART]]&gt;300,"ERREUR PREV","")</f>
        <v/>
      </c>
    </row>
    <row r="29" spans="1:3" hidden="1">
      <c r="A29" s="3" t="s">
        <v>153</v>
      </c>
      <c r="B29" s="3">
        <f>SUMPRODUCT(Constat[ECART DDEP-DFAC]*(COUNTIF((A29),Constat[PAYS])&gt;0))</f>
        <v>0</v>
      </c>
      <c r="C29" s="3" t="str">
        <f>IF(DPOSDPREV[[#This Row],[ECART]]&gt;300,"ERREUR PREV","")</f>
        <v/>
      </c>
    </row>
    <row r="30" spans="1:3" hidden="1">
      <c r="A30" s="3" t="s">
        <v>281</v>
      </c>
      <c r="B30" s="3">
        <f>SUMPRODUCT(Constat[ECART DDEP-DFAC]*(COUNTIF((A30),Constat[PAYS])&gt;0))</f>
        <v>0</v>
      </c>
      <c r="C30" s="3" t="str">
        <f>IF(DPOSDPREV[[#This Row],[ECART]]&gt;300,"ERREUR PREV","")</f>
        <v/>
      </c>
    </row>
    <row r="31" spans="1:3" hidden="1">
      <c r="A31" s="3" t="s">
        <v>59</v>
      </c>
      <c r="B31" s="3">
        <f>SUMPRODUCT(Constat[ECART DDEP-DFAC]*(COUNTIF((A31),Constat[PAYS])&gt;0))</f>
        <v>0</v>
      </c>
      <c r="C31" s="3" t="str">
        <f>IF(DPOSDPREV[[#This Row],[ECART]]&gt;300,"ERREUR PREV","")</f>
        <v/>
      </c>
    </row>
    <row r="32" spans="1:3" hidden="1">
      <c r="A32" s="3" t="s">
        <v>43</v>
      </c>
      <c r="B32" s="3">
        <f>SUMPRODUCT(Constat[ECART DDEP-DFAC]*(COUNTIF((A32),Constat[PAYS])&gt;0))</f>
        <v>0</v>
      </c>
      <c r="C32" s="3" t="str">
        <f>IF(DPOSDPREV[[#This Row],[ECART]]&gt;300,"ERREUR PREV","")</f>
        <v/>
      </c>
    </row>
    <row r="33" spans="1:3" hidden="1">
      <c r="A33" s="3" t="s">
        <v>218</v>
      </c>
      <c r="B33" s="3">
        <f>SUMPRODUCT(Constat[ECART DDEP-DFAC]*(COUNTIF((A33),Constat[PAYS])&gt;0))</f>
        <v>0</v>
      </c>
      <c r="C33" s="3" t="str">
        <f>IF(DPOSDPREV[[#This Row],[ECART]]&gt;300,"ERREUR PREV","")</f>
        <v/>
      </c>
    </row>
    <row r="34" spans="1:3" hidden="1">
      <c r="A34" s="3" t="s">
        <v>21</v>
      </c>
      <c r="B34" s="3">
        <f>SUMPRODUCT(Constat[ECART DDEP-DFAC]*(COUNTIF((A34),Constat[PAYS])&gt;0))</f>
        <v>0</v>
      </c>
      <c r="C34" s="3" t="str">
        <f>IF(DPOSDPREV[[#This Row],[ECART]]&gt;300,"ERREUR PREV","")</f>
        <v/>
      </c>
    </row>
    <row r="35" spans="1:3" hidden="1">
      <c r="A35" s="3" t="s">
        <v>2</v>
      </c>
      <c r="B35" s="3">
        <f>SUMPRODUCT(Constat[ECART DDEP-DFAC]*(COUNTIF((A35),Constat[PAYS])&gt;0))</f>
        <v>0</v>
      </c>
      <c r="C35" s="3" t="str">
        <f>IF(DPOSDPREV[[#This Row],[ECART]]&gt;300,"ERREUR PREV","")</f>
        <v/>
      </c>
    </row>
    <row r="36" spans="1:3" hidden="1">
      <c r="A36" s="3" t="s">
        <v>96</v>
      </c>
      <c r="B36" s="3">
        <f>SUMPRODUCT(Constat[ECART DDEP-DFAC]*(COUNTIF((A36),Constat[PAYS])&gt;0))</f>
        <v>0</v>
      </c>
      <c r="C36" s="3" t="str">
        <f>IF(DPOSDPREV[[#This Row],[ECART]]&gt;300,"ERREUR PREV","")</f>
        <v/>
      </c>
    </row>
    <row r="37" spans="1:3" hidden="1">
      <c r="A37" s="3" t="s">
        <v>224</v>
      </c>
      <c r="B37" s="3">
        <f>SUMPRODUCT(Constat[ECART DDEP-DFAC]*(COUNTIF((A37),Constat[PAYS])&gt;0))</f>
        <v>0</v>
      </c>
      <c r="C37" s="3" t="str">
        <f>IF(DPOSDPREV[[#This Row],[ECART]]&gt;300,"ERREUR PREV","")</f>
        <v/>
      </c>
    </row>
    <row r="38" spans="1:3" hidden="1">
      <c r="A38" s="3" t="s">
        <v>61</v>
      </c>
      <c r="B38" s="3">
        <f>SUMPRODUCT(Constat[ECART DDEP-DFAC]*(COUNTIF((A38),Constat[PAYS])&gt;0))</f>
        <v>0</v>
      </c>
      <c r="C38" s="3" t="str">
        <f>IF(DPOSDPREV[[#This Row],[ECART]]&gt;300,"ERREUR PREV","")</f>
        <v/>
      </c>
    </row>
    <row r="39" spans="1:3" hidden="1">
      <c r="A39" s="3" t="s">
        <v>80</v>
      </c>
      <c r="B39" s="3">
        <f>SUMPRODUCT(Constat[ECART DDEP-DFAC]*(COUNTIF((A39),Constat[PAYS])&gt;0))</f>
        <v>0</v>
      </c>
      <c r="C39" s="3" t="str">
        <f>IF(DPOSDPREV[[#This Row],[ECART]]&gt;300,"ERREUR PREV","")</f>
        <v/>
      </c>
    </row>
    <row r="40" spans="1:3" hidden="1">
      <c r="A40" s="3" t="s">
        <v>100</v>
      </c>
      <c r="B40" s="3">
        <f>SUMPRODUCT(Constat[ECART DDEP-DFAC]*(COUNTIF((A40),Constat[PAYS])&gt;0))</f>
        <v>0</v>
      </c>
      <c r="C40" s="3" t="str">
        <f>IF(DPOSDPREV[[#This Row],[ECART]]&gt;300,"ERREUR PREV","")</f>
        <v/>
      </c>
    </row>
    <row r="41" spans="1:3" hidden="1">
      <c r="A41" s="3" t="s">
        <v>110</v>
      </c>
      <c r="B41" s="3">
        <f>SUMPRODUCT(Constat[ECART DDEP-DFAC]*(COUNTIF((A41),Constat[PAYS])&gt;0))</f>
        <v>0</v>
      </c>
      <c r="C41" s="3" t="str">
        <f>IF(DPOSDPREV[[#This Row],[ECART]]&gt;300,"ERREUR PREV","")</f>
        <v/>
      </c>
    </row>
    <row r="42" spans="1:3" hidden="1">
      <c r="A42" s="3" t="s">
        <v>146</v>
      </c>
      <c r="B42" s="3">
        <f>SUMPRODUCT(Constat[ECART DDEP-DFAC]*(COUNTIF((A42),Constat[PAYS])&gt;0))</f>
        <v>0</v>
      </c>
      <c r="C42" s="3" t="str">
        <f>IF(DPOSDPREV[[#This Row],[ECART]]&gt;300,"ERREUR PREV","")</f>
        <v/>
      </c>
    </row>
    <row r="43" spans="1:3" hidden="1">
      <c r="A43" s="3" t="s">
        <v>125</v>
      </c>
      <c r="B43" s="3">
        <f>SUMPRODUCT(Constat[ECART DDEP-DFAC]*(COUNTIF((A43),Constat[PAYS])&gt;0))</f>
        <v>0</v>
      </c>
      <c r="C43" s="3" t="str">
        <f>IF(DPOSDPREV[[#This Row],[ECART]]&gt;300,"ERREUR PREV","")</f>
        <v/>
      </c>
    </row>
    <row r="44" spans="1:3" hidden="1">
      <c r="A44" s="3" t="s">
        <v>122</v>
      </c>
      <c r="B44" s="3">
        <f>SUMPRODUCT(Constat[ECART DDEP-DFAC]*(COUNTIF((A44),Constat[PAYS])&gt;0))</f>
        <v>0</v>
      </c>
      <c r="C44" s="3" t="str">
        <f>IF(DPOSDPREV[[#This Row],[ECART]]&gt;300,"ERREUR PREV","")</f>
        <v/>
      </c>
    </row>
    <row r="45" spans="1:3" hidden="1">
      <c r="A45" s="3" t="s">
        <v>505</v>
      </c>
      <c r="B45" s="3">
        <f>SUMPRODUCT(Constat[ECART DDEP-DFAC]*(COUNTIF((A45),Constat[PAYS])&gt;0))</f>
        <v>0</v>
      </c>
      <c r="C45" s="3" t="str">
        <f>IF(DPOSDPREV[[#This Row],[ECART]]&gt;300,"ERREUR PREV","")</f>
        <v/>
      </c>
    </row>
    <row r="46" spans="1:3" hidden="1">
      <c r="A46" s="3" t="s">
        <v>82</v>
      </c>
      <c r="B46" s="3">
        <f>SUMPRODUCT(Constat[ECART DDEP-DFAC]*(COUNTIF((A46),Constat[PAYS])&gt;0))</f>
        <v>0</v>
      </c>
      <c r="C46" s="3" t="str">
        <f>IF(DPOSDPREV[[#This Row],[ECART]]&gt;300,"ERREUR PREV","")</f>
        <v/>
      </c>
    </row>
    <row r="47" spans="1:3" hidden="1">
      <c r="A47" s="3" t="s">
        <v>51</v>
      </c>
      <c r="B47" s="3">
        <f>SUMPRODUCT(Constat[ECART DDEP-DFAC]*(COUNTIF((A47),Constat[PAYS])&gt;0))</f>
        <v>0</v>
      </c>
      <c r="C47" s="3" t="str">
        <f>IF(DPOSDPREV[[#This Row],[ECART]]&gt;300,"ERREUR PREV","")</f>
        <v/>
      </c>
    </row>
    <row r="48" spans="1:3" hidden="1">
      <c r="A48" s="3" t="s">
        <v>49</v>
      </c>
      <c r="B48" s="3">
        <f>SUMPRODUCT(Constat[ECART DDEP-DFAC]*(COUNTIF((A48),Constat[PAYS])&gt;0))</f>
        <v>0</v>
      </c>
      <c r="C48" s="3" t="str">
        <f>IF(DPOSDPREV[[#This Row],[ECART]]&gt;300,"ERREUR PREV","")</f>
        <v/>
      </c>
    </row>
    <row r="49" spans="1:3" hidden="1">
      <c r="A49" s="3" t="s">
        <v>434</v>
      </c>
      <c r="B49" s="3">
        <f>SUMPRODUCT(Constat[ECART DDEP-DFAC]*(COUNTIF((A49),Constat[PAYS])&gt;0))</f>
        <v>0</v>
      </c>
      <c r="C49" s="3" t="str">
        <f>IF(DPOSDPREV[[#This Row],[ECART]]&gt;300,"ERREUR PREV","")</f>
        <v/>
      </c>
    </row>
    <row r="50" spans="1:3" hidden="1">
      <c r="A50" s="3" t="s">
        <v>172</v>
      </c>
      <c r="B50" s="3">
        <f>SUMPRODUCT(Constat[ECART DDEP-DFAC]*(COUNTIF((A50),Constat[PAYS])&gt;0))</f>
        <v>0</v>
      </c>
      <c r="C50" s="3" t="str">
        <f>IF(DPOSDPREV[[#This Row],[ECART]]&gt;300,"ERREUR PREV","")</f>
        <v/>
      </c>
    </row>
    <row r="51" spans="1:3" hidden="1">
      <c r="A51" s="3" t="s">
        <v>170</v>
      </c>
      <c r="B51" s="3">
        <f>SUMPRODUCT(Constat[ECART DDEP-DFAC]*(COUNTIF((A51),Constat[PAYS])&gt;0))</f>
        <v>0</v>
      </c>
      <c r="C51" s="3" t="str">
        <f>IF(DPOSDPREV[[#This Row],[ECART]]&gt;300,"ERREUR PREV","")</f>
        <v/>
      </c>
    </row>
    <row r="52" spans="1:3" hidden="1">
      <c r="A52" s="3" t="s">
        <v>89</v>
      </c>
      <c r="B52" s="3">
        <f>SUMPRODUCT(Constat[ECART DDEP-DFAC]*(COUNTIF((A52),Constat[PAYS])&gt;0))</f>
        <v>0</v>
      </c>
      <c r="C52" s="3" t="str">
        <f>IF(DPOSDPREV[[#This Row],[ECART]]&gt;300,"ERREUR PREV","")</f>
        <v/>
      </c>
    </row>
    <row r="53" spans="1:3" hidden="1">
      <c r="A53" s="3" t="s">
        <v>413</v>
      </c>
      <c r="B53" s="3">
        <f>SUMPRODUCT(Constat[ECART DDEP-DFAC]*(COUNTIF((A53),Constat[PAYS])&gt;0))</f>
        <v>0</v>
      </c>
      <c r="C53" s="3" t="str">
        <f>IF(DPOSDPREV[[#This Row],[ECART]]&gt;300,"ERREUR PREV","")</f>
        <v/>
      </c>
    </row>
    <row r="54" spans="1:3" hidden="1">
      <c r="A54" s="3" t="s">
        <v>11</v>
      </c>
      <c r="B54" s="3">
        <f>SUMPRODUCT(Constat[ECART DDEP-DFAC]*(COUNTIF((A54),Constat[PAYS])&gt;0))</f>
        <v>0</v>
      </c>
      <c r="C54" s="3" t="str">
        <f>IF(DPOSDPREV[[#This Row],[ECART]]&gt;300,"ERREUR PREV","")</f>
        <v/>
      </c>
    </row>
    <row r="55" spans="1:3" hidden="1">
      <c r="A55" s="3" t="s">
        <v>295</v>
      </c>
      <c r="B55" s="3">
        <f>SUMPRODUCT(Constat[ECART DDEP-DFAC]*(COUNTIF((A55),Constat[PAYS])&gt;0))</f>
        <v>0</v>
      </c>
      <c r="C55" s="3" t="str">
        <f>IF(DPOSDPREV[[#This Row],[ECART]]&gt;300,"ERREUR PREV","")</f>
        <v/>
      </c>
    </row>
    <row r="56" spans="1:3" hidden="1">
      <c r="A56" s="3" t="s">
        <v>91</v>
      </c>
      <c r="B56" s="3">
        <f>SUMPRODUCT(Constat[ECART DDEP-DFAC]*(COUNTIF((A56),Constat[PAYS])&gt;0))</f>
        <v>0</v>
      </c>
      <c r="C56" s="3" t="str">
        <f>IF(DPOSDPREV[[#This Row],[ECART]]&gt;300,"ERREUR PREV","")</f>
        <v/>
      </c>
    </row>
    <row r="57" spans="1:3" hidden="1">
      <c r="A57" s="3" t="s">
        <v>47</v>
      </c>
      <c r="B57" s="3">
        <f>SUMPRODUCT(Constat[ECART DDEP-DFAC]*(COUNTIF((A57),Constat[PAYS])&gt;0))</f>
        <v>0</v>
      </c>
      <c r="C57" s="3" t="str">
        <f>IF(DPOSDPREV[[#This Row],[ECART]]&gt;300,"ERREUR PREV","")</f>
        <v/>
      </c>
    </row>
    <row r="58" spans="1:3" hidden="1">
      <c r="A58" s="3" t="s">
        <v>266</v>
      </c>
      <c r="B58" s="3">
        <f>SUMPRODUCT(Constat[ECART DDEP-DFAC]*(COUNTIF((A58),Constat[PAYS])&gt;0))</f>
        <v>0</v>
      </c>
      <c r="C58" s="3" t="str">
        <f>IF(DPOSDPREV[[#This Row],[ECART]]&gt;300,"ERREUR PREV","")</f>
        <v/>
      </c>
    </row>
    <row r="59" spans="1:3" hidden="1">
      <c r="A59" s="3" t="s">
        <v>380</v>
      </c>
      <c r="B59" s="3">
        <f>SUMPRODUCT(Constat[ECART DDEP-DFAC]*(COUNTIF((A59),Constat[PAYS])&gt;0))</f>
        <v>0</v>
      </c>
      <c r="C59" s="3" t="str">
        <f>IF(DPOSDPREV[[#This Row],[ECART]]&gt;300,"ERREUR PREV","")</f>
        <v/>
      </c>
    </row>
    <row r="60" spans="1:3" hidden="1">
      <c r="A60" s="3" t="s">
        <v>135</v>
      </c>
      <c r="B60" s="3">
        <f>SUMPRODUCT(Constat[ECART DDEP-DFAC]*(COUNTIF((A60),Constat[PAYS])&gt;0))</f>
        <v>0</v>
      </c>
      <c r="C60" s="3" t="str">
        <f>IF(DPOSDPREV[[#This Row],[ECART]]&gt;300,"ERREUR PREV","")</f>
        <v/>
      </c>
    </row>
    <row r="61" spans="1:3" hidden="1">
      <c r="A61" s="3" t="s">
        <v>241</v>
      </c>
      <c r="B61" s="3">
        <f>SUMPRODUCT(Constat[ECART DDEP-DFAC]*(COUNTIF((A61),Constat[PAYS])&gt;0))</f>
        <v>0</v>
      </c>
      <c r="C61" s="3" t="str">
        <f>IF(DPOSDPREV[[#This Row],[ECART]]&gt;300,"ERREUR PREV","")</f>
        <v/>
      </c>
    </row>
    <row r="62" spans="1:3" hidden="1">
      <c r="A62" s="3" t="s">
        <v>226</v>
      </c>
      <c r="B62" s="3">
        <f>SUMPRODUCT(Constat[ECART DDEP-DFAC]*(COUNTIF((A62),Constat[PAYS])&gt;0))</f>
        <v>0</v>
      </c>
      <c r="C62" s="3" t="str">
        <f>IF(DPOSDPREV[[#This Row],[ECART]]&gt;300,"ERREUR PREV","")</f>
        <v/>
      </c>
    </row>
    <row r="63" spans="1:3" hidden="1">
      <c r="A63" s="3" t="s">
        <v>313</v>
      </c>
      <c r="B63" s="3">
        <f>SUMPRODUCT(Constat[ECART DDEP-DFAC]*(COUNTIF((A63),Constat[PAYS])&gt;0))</f>
        <v>0</v>
      </c>
      <c r="C63" s="3" t="str">
        <f>IF(DPOSDPREV[[#This Row],[ECART]]&gt;300,"ERREUR PREV","")</f>
        <v/>
      </c>
    </row>
    <row r="64" spans="1:3" hidden="1">
      <c r="A64" s="3" t="s">
        <v>4</v>
      </c>
      <c r="B64" s="3">
        <f>SUMPRODUCT(Constat[ECART DDEP-DFAC]*(COUNTIF((A64),Constat[PAYS])&gt;0))</f>
        <v>0</v>
      </c>
      <c r="C64" s="3" t="str">
        <f>IF(DPOSDPREV[[#This Row],[ECART]]&gt;300,"ERREUR PREV","")</f>
        <v/>
      </c>
    </row>
    <row r="65" spans="1:3" hidden="1">
      <c r="A65" s="3" t="s">
        <v>36</v>
      </c>
      <c r="B65" s="3">
        <f>SUMPRODUCT(Constat[ECART DDEP-DFAC]*(COUNTIF((A65),Constat[PAYS])&gt;0))</f>
        <v>0</v>
      </c>
      <c r="C65" s="3" t="str">
        <f>IF(DPOSDPREV[[#This Row],[ECART]]&gt;300,"ERREUR PREV","")</f>
        <v/>
      </c>
    </row>
    <row r="66" spans="1:3" hidden="1">
      <c r="A66" s="3" t="s">
        <v>311</v>
      </c>
      <c r="B66" s="3">
        <f>SUMPRODUCT(Constat[ECART DDEP-DFAC]*(COUNTIF((A66),Constat[PAYS])&gt;0))</f>
        <v>0</v>
      </c>
      <c r="C66" s="3" t="str">
        <f>IF(DPOSDPREV[[#This Row],[ECART]]&gt;300,"ERREUR PREV","")</f>
        <v/>
      </c>
    </row>
    <row r="67" spans="1:3" hidden="1">
      <c r="A67" s="3" t="s">
        <v>15</v>
      </c>
      <c r="B67" s="3">
        <f>SUMPRODUCT(Constat[ECART DDEP-DFAC]*(COUNTIF((A67),Constat[PAYS])&gt;0))</f>
        <v>0</v>
      </c>
      <c r="C67" s="3" t="str">
        <f>IF(DPOSDPREV[[#This Row],[ECART]]&gt;300,"ERREUR PREV","")</f>
        <v/>
      </c>
    </row>
    <row r="68" spans="1:3" hidden="1">
      <c r="A68" s="3" t="s">
        <v>17</v>
      </c>
      <c r="B68" s="3">
        <f>SUMPRODUCT(Constat[ECART DDEP-DFAC]*(COUNTIF((A68),Constat[PAYS])&gt;0))</f>
        <v>0</v>
      </c>
      <c r="C68" s="3" t="str">
        <f>IF(DPOSDPREV[[#This Row],[ECART]]&gt;300,"ERREUR PREV","")</f>
        <v/>
      </c>
    </row>
    <row r="69" spans="1:3" hidden="1">
      <c r="A69" s="3" t="s">
        <v>190</v>
      </c>
      <c r="B69" s="3">
        <f>SUMPRODUCT(Constat[ECART DDEP-DFAC]*(COUNTIF((A69),Constat[PAYS])&gt;0))</f>
        <v>0</v>
      </c>
      <c r="C69" s="3" t="str">
        <f>IF(DPOSDPREV[[#This Row],[ECART]]&gt;300,"ERREUR PREV","")</f>
        <v/>
      </c>
    </row>
    <row r="70" spans="1:3" hidden="1">
      <c r="A70" s="3" t="s">
        <v>98</v>
      </c>
      <c r="B70" s="3">
        <f>SUMPRODUCT(Constat[ECART DDEP-DFAC]*(COUNTIF((A70),Constat[PAYS])&gt;0))</f>
        <v>0</v>
      </c>
      <c r="C70" s="3" t="str">
        <f>IF(DPOSDPREV[[#This Row],[ECART]]&gt;300,"ERREUR PREV","")</f>
        <v/>
      </c>
    </row>
    <row r="71" spans="1:3" hidden="1">
      <c r="A71" s="3" t="s">
        <v>201</v>
      </c>
      <c r="B71" s="3">
        <f>SUMPRODUCT(Constat[ECART DDEP-DFAC]*(COUNTIF((A71),Constat[PAYS])&gt;0))</f>
        <v>0</v>
      </c>
      <c r="C71" s="3" t="str">
        <f>IF(DPOSDPREV[[#This Row],[ECART]]&gt;300,"ERREUR PREV","")</f>
        <v/>
      </c>
    </row>
    <row r="72" spans="1:3" hidden="1">
      <c r="A72" s="3" t="s">
        <v>228</v>
      </c>
      <c r="B72" s="3">
        <f>SUMPRODUCT(Constat[ECART DDEP-DFAC]*(COUNTIF((A72),Constat[PAYS])&gt;0))</f>
        <v>0</v>
      </c>
      <c r="C72" s="3" t="str">
        <f>IF(DPOSDPREV[[#This Row],[ECART]]&gt;300,"ERREUR PREV","")</f>
        <v/>
      </c>
    </row>
    <row r="73" spans="1:3" hidden="1">
      <c r="A73" s="3" t="s">
        <v>0</v>
      </c>
      <c r="B73" s="4">
        <f>SUMPRODUCT(Constat[ECART DDEP-DFAC]*(COUNTIF((A73),Constat[PAYS])&gt;0))</f>
        <v>0</v>
      </c>
      <c r="C73" s="3" t="str">
        <f>IF(DPOSDPREV[[#This Row],[ECART]]&gt;300,"ERREUR PREV","")</f>
        <v/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525"/>
  <sheetViews>
    <sheetView tabSelected="1" topLeftCell="A13" workbookViewId="0">
      <selection activeCell="K37" sqref="K37"/>
    </sheetView>
  </sheetViews>
  <sheetFormatPr baseColWidth="10" defaultRowHeight="15"/>
  <cols>
    <col min="1" max="1" width="28.42578125" style="1" bestFit="1" customWidth="1"/>
    <col min="2" max="2" width="29.85546875" style="1" bestFit="1" customWidth="1"/>
    <col min="3" max="3" width="29.85546875" style="12" customWidth="1"/>
    <col min="4" max="4" width="20.140625" style="1" bestFit="1" customWidth="1"/>
    <col min="5" max="5" width="20.140625" style="12" customWidth="1"/>
    <col min="6" max="6" width="32.5703125" style="19" hidden="1" customWidth="1"/>
    <col min="7" max="7" width="11.140625" style="1" bestFit="1" customWidth="1"/>
    <col min="8" max="8" width="15.5703125" style="1" bestFit="1" customWidth="1"/>
    <col min="9" max="9" width="15.5703125" style="12" customWidth="1"/>
    <col min="10" max="16384" width="11.42578125" style="1"/>
  </cols>
  <sheetData>
    <row r="1" spans="1:8">
      <c r="A1" s="1" t="s">
        <v>549</v>
      </c>
      <c r="B1" s="1" t="s">
        <v>550</v>
      </c>
      <c r="C1" s="12" t="s">
        <v>604</v>
      </c>
      <c r="D1" s="1" t="s">
        <v>552</v>
      </c>
      <c r="E1" s="12" t="s">
        <v>562</v>
      </c>
      <c r="F1" s="19" t="s">
        <v>600</v>
      </c>
      <c r="G1" s="1" t="s">
        <v>558</v>
      </c>
      <c r="H1" s="11" t="s">
        <v>601</v>
      </c>
    </row>
    <row r="2" spans="1:8">
      <c r="A2" s="1" t="s">
        <v>6</v>
      </c>
      <c r="B2" s="2">
        <v>43346</v>
      </c>
      <c r="C2" s="5">
        <f>VLOOKUP(DPOSDDEP[[#This Row],[PAYS]],Tableau8[],2,FALSE)</f>
        <v>0</v>
      </c>
      <c r="D2" s="2">
        <v>43346</v>
      </c>
      <c r="E2" s="2"/>
      <c r="F2" s="19" t="s">
        <v>7</v>
      </c>
      <c r="G2" s="5">
        <f>IF(DPOSDDEP[[#This Row],[DATE DE POSITIONNEMENT]]="",0,AVEDEV(DPOSDDEP[[#This Row],[DATE DE POSITIONNEMENT]],DPOSDDEP[[#This Row],[DATE DE DEPART]])*2)</f>
        <v>0</v>
      </c>
      <c r="H2" s="11">
        <f>VLOOKUP(DPOSDDEP[[#This Row],[PAYS]],Tableau8[],2,FALSE)</f>
        <v>0</v>
      </c>
    </row>
    <row r="3" spans="1:8">
      <c r="A3" s="1" t="s">
        <v>4</v>
      </c>
      <c r="B3" s="2">
        <v>43346</v>
      </c>
      <c r="C3" s="5">
        <f>VLOOKUP(DPOSDDEP[[#This Row],[PAYS]],Tableau8[],2,FALSE)</f>
        <v>0</v>
      </c>
      <c r="D3" s="2">
        <v>43346</v>
      </c>
      <c r="E3" s="2"/>
      <c r="F3" s="19" t="s">
        <v>5</v>
      </c>
      <c r="G3" s="5">
        <f>IF(DPOSDDEP[[#This Row],[DATE DE POSITIONNEMENT]]="",0,AVEDEV(DPOSDDEP[[#This Row],[DATE DE POSITIONNEMENT]],DPOSDDEP[[#This Row],[DATE DE DEPART]])*2)</f>
        <v>0</v>
      </c>
      <c r="H3" s="11">
        <f>VLOOKUP(DPOSDDEP[[#This Row],[PAYS]],Tableau8[],2,FALSE)</f>
        <v>0</v>
      </c>
    </row>
    <row r="4" spans="1:8">
      <c r="A4" s="1" t="s">
        <v>8</v>
      </c>
      <c r="B4" s="2">
        <v>43348</v>
      </c>
      <c r="C4" s="5">
        <f>VLOOKUP(DPOSDDEP[[#This Row],[PAYS]],Tableau8[],2,FALSE)</f>
        <v>26</v>
      </c>
      <c r="D4" s="2">
        <v>43350</v>
      </c>
      <c r="E4" s="2"/>
      <c r="F4" s="19" t="s">
        <v>14</v>
      </c>
      <c r="G4" s="5">
        <f>IF(DPOSDDEP[[#This Row],[DATE DE POSITIONNEMENT]]="",0,AVEDEV(DPOSDDEP[[#This Row],[DATE DE POSITIONNEMENT]],DPOSDDEP[[#This Row],[DATE DE DEPART]])*2)</f>
        <v>2</v>
      </c>
      <c r="H4" s="11">
        <f>VLOOKUP(DPOSDDEP[[#This Row],[PAYS]],Tableau8[],2,FALSE)</f>
        <v>26</v>
      </c>
    </row>
    <row r="5" spans="1:8">
      <c r="A5" s="1" t="s">
        <v>2</v>
      </c>
      <c r="B5" s="2">
        <v>43348</v>
      </c>
      <c r="C5" s="5">
        <f>VLOOKUP(DPOSDDEP[[#This Row],[PAYS]],Tableau8[],2,FALSE)</f>
        <v>26</v>
      </c>
      <c r="D5" s="2">
        <v>43349</v>
      </c>
      <c r="E5" s="2"/>
      <c r="F5" s="19" t="s">
        <v>10</v>
      </c>
      <c r="G5" s="5">
        <f>IF(DPOSDDEP[[#This Row],[DATE DE POSITIONNEMENT]]="",0,AVEDEV(DPOSDDEP[[#This Row],[DATE DE POSITIONNEMENT]],DPOSDDEP[[#This Row],[DATE DE DEPART]])*2)</f>
        <v>1</v>
      </c>
      <c r="H5" s="11">
        <f>VLOOKUP(DPOSDDEP[[#This Row],[PAYS]],Tableau8[],2,FALSE)</f>
        <v>26</v>
      </c>
    </row>
    <row r="6" spans="1:8">
      <c r="A6" s="1" t="s">
        <v>11</v>
      </c>
      <c r="B6" s="2">
        <v>43348</v>
      </c>
      <c r="C6" s="5">
        <f>VLOOKUP(DPOSDDEP[[#This Row],[PAYS]],Tableau8[],2,FALSE)</f>
        <v>10</v>
      </c>
      <c r="D6" s="2">
        <v>43349</v>
      </c>
      <c r="E6" s="2"/>
      <c r="F6" s="19" t="s">
        <v>12</v>
      </c>
      <c r="G6" s="5">
        <f>IF(DPOSDDEP[[#This Row],[DATE DE POSITIONNEMENT]]="",0,AVEDEV(DPOSDDEP[[#This Row],[DATE DE POSITIONNEMENT]],DPOSDDEP[[#This Row],[DATE DE DEPART]])*2)</f>
        <v>1</v>
      </c>
      <c r="H6" s="11">
        <f>VLOOKUP(DPOSDDEP[[#This Row],[PAYS]],Tableau8[],2,FALSE)</f>
        <v>10</v>
      </c>
    </row>
    <row r="7" spans="1:8">
      <c r="A7" s="1" t="s">
        <v>15</v>
      </c>
      <c r="B7" s="2">
        <v>43350</v>
      </c>
      <c r="C7" s="5">
        <f>VLOOKUP(DPOSDDEP[[#This Row],[PAYS]],Tableau8[],2,FALSE)</f>
        <v>33</v>
      </c>
      <c r="D7" s="2">
        <v>43350</v>
      </c>
      <c r="E7" s="2"/>
      <c r="F7" s="19" t="s">
        <v>16</v>
      </c>
      <c r="G7" s="5">
        <f>IF(DPOSDDEP[[#This Row],[DATE DE POSITIONNEMENT]]="",0,AVEDEV(DPOSDDEP[[#This Row],[DATE DE POSITIONNEMENT]],DPOSDDEP[[#This Row],[DATE DE DEPART]])*2)</f>
        <v>0</v>
      </c>
      <c r="H7" s="11">
        <f>VLOOKUP(DPOSDDEP[[#This Row],[PAYS]],Tableau8[],2,FALSE)</f>
        <v>33</v>
      </c>
    </row>
    <row r="8" spans="1:8">
      <c r="A8" s="1" t="s">
        <v>21</v>
      </c>
      <c r="B8" s="2">
        <v>43350</v>
      </c>
      <c r="C8" s="5">
        <f>VLOOKUP(DPOSDDEP[[#This Row],[PAYS]],Tableau8[],2,FALSE)</f>
        <v>20</v>
      </c>
      <c r="D8" s="2">
        <v>43355</v>
      </c>
      <c r="E8" s="2"/>
      <c r="F8" s="19" t="s">
        <v>22</v>
      </c>
      <c r="G8" s="5">
        <f>IF(DPOSDDEP[[#This Row],[DATE DE POSITIONNEMENT]]="",0,AVEDEV(DPOSDDEP[[#This Row],[DATE DE POSITIONNEMENT]],DPOSDDEP[[#This Row],[DATE DE DEPART]])*2)</f>
        <v>5</v>
      </c>
      <c r="H8" s="11">
        <f>VLOOKUP(DPOSDDEP[[#This Row],[PAYS]],Tableau8[],2,FALSE)</f>
        <v>20</v>
      </c>
    </row>
    <row r="9" spans="1:8">
      <c r="A9" s="1" t="s">
        <v>17</v>
      </c>
      <c r="B9" s="2">
        <v>43353</v>
      </c>
      <c r="C9" s="5">
        <f>VLOOKUP(DPOSDDEP[[#This Row],[PAYS]],Tableau8[],2,FALSE)</f>
        <v>33</v>
      </c>
      <c r="D9" s="2">
        <v>43355</v>
      </c>
      <c r="E9" s="2"/>
      <c r="F9" s="19" t="s">
        <v>23</v>
      </c>
      <c r="G9" s="5">
        <f>IF(DPOSDDEP[[#This Row],[DATE DE POSITIONNEMENT]]="",0,AVEDEV(DPOSDDEP[[#This Row],[DATE DE POSITIONNEMENT]],DPOSDDEP[[#This Row],[DATE DE DEPART]])*2)</f>
        <v>2</v>
      </c>
      <c r="H9" s="11">
        <f>VLOOKUP(DPOSDDEP[[#This Row],[PAYS]],Tableau8[],2,FALSE)</f>
        <v>33</v>
      </c>
    </row>
    <row r="10" spans="1:8">
      <c r="A10" s="1" t="s">
        <v>8</v>
      </c>
      <c r="B10" s="2">
        <v>43353</v>
      </c>
      <c r="C10" s="5">
        <f>VLOOKUP(DPOSDDEP[[#This Row],[PAYS]],Tableau8[],2,FALSE)</f>
        <v>26</v>
      </c>
      <c r="D10" s="2">
        <v>43347</v>
      </c>
      <c r="E10" s="2"/>
      <c r="F10" s="19" t="s">
        <v>9</v>
      </c>
      <c r="G10" s="5">
        <f>IF(DPOSDDEP[[#This Row],[DATE DE POSITIONNEMENT]]="",0,AVEDEV(DPOSDDEP[[#This Row],[DATE DE POSITIONNEMENT]],DPOSDDEP[[#This Row],[DATE DE DEPART]])*2)</f>
        <v>6</v>
      </c>
      <c r="H10" s="11">
        <f>VLOOKUP(DPOSDDEP[[#This Row],[PAYS]],Tableau8[],2,FALSE)</f>
        <v>26</v>
      </c>
    </row>
    <row r="11" spans="1:8">
      <c r="A11" s="1" t="s">
        <v>17</v>
      </c>
      <c r="B11" s="2">
        <v>43353</v>
      </c>
      <c r="C11" s="5">
        <f>VLOOKUP(DPOSDDEP[[#This Row],[PAYS]],Tableau8[],2,FALSE)</f>
        <v>33</v>
      </c>
      <c r="D11" s="2">
        <v>43353</v>
      </c>
      <c r="E11" s="2"/>
      <c r="F11" s="19" t="s">
        <v>18</v>
      </c>
      <c r="G11" s="5">
        <f>IF(DPOSDDEP[[#This Row],[DATE DE POSITIONNEMENT]]="",0,AVEDEV(DPOSDDEP[[#This Row],[DATE DE POSITIONNEMENT]],DPOSDDEP[[#This Row],[DATE DE DEPART]])*2)</f>
        <v>0</v>
      </c>
      <c r="H11" s="11">
        <f>VLOOKUP(DPOSDDEP[[#This Row],[PAYS]],Tableau8[],2,FALSE)</f>
        <v>33</v>
      </c>
    </row>
    <row r="12" spans="1:8">
      <c r="A12" s="1" t="s">
        <v>47</v>
      </c>
      <c r="B12" s="2">
        <v>43354</v>
      </c>
      <c r="C12" s="5">
        <f>VLOOKUP(DPOSDDEP[[#This Row],[PAYS]],Tableau8[],2,FALSE)</f>
        <v>33</v>
      </c>
      <c r="D12" s="2">
        <v>43361</v>
      </c>
      <c r="E12" s="2"/>
      <c r="F12" s="19" t="s">
        <v>48</v>
      </c>
      <c r="G12" s="5">
        <f>IF(DPOSDDEP[[#This Row],[DATE DE POSITIONNEMENT]]="",0,AVEDEV(DPOSDDEP[[#This Row],[DATE DE POSITIONNEMENT]],DPOSDDEP[[#This Row],[DATE DE DEPART]])*2)</f>
        <v>7</v>
      </c>
      <c r="H12" s="11">
        <f>VLOOKUP(DPOSDDEP[[#This Row],[PAYS]],Tableau8[],2,FALSE)</f>
        <v>33</v>
      </c>
    </row>
    <row r="13" spans="1:8">
      <c r="A13" s="1" t="s">
        <v>8</v>
      </c>
      <c r="B13" s="2">
        <v>43355</v>
      </c>
      <c r="C13" s="5">
        <f>VLOOKUP(DPOSDDEP[[#This Row],[PAYS]],Tableau8[],2,FALSE)</f>
        <v>26</v>
      </c>
      <c r="D13" s="2">
        <v>43356</v>
      </c>
      <c r="E13" s="2"/>
      <c r="F13" s="19" t="s">
        <v>25</v>
      </c>
      <c r="G13" s="5">
        <f>IF(DPOSDDEP[[#This Row],[DATE DE POSITIONNEMENT]]="",0,AVEDEV(DPOSDDEP[[#This Row],[DATE DE POSITIONNEMENT]],DPOSDDEP[[#This Row],[DATE DE DEPART]])*2)</f>
        <v>1</v>
      </c>
      <c r="H13" s="11">
        <f>VLOOKUP(DPOSDDEP[[#This Row],[PAYS]],Tableau8[],2,FALSE)</f>
        <v>26</v>
      </c>
    </row>
    <row r="14" spans="1:8">
      <c r="A14" s="1" t="s">
        <v>36</v>
      </c>
      <c r="B14" s="2">
        <v>43355</v>
      </c>
      <c r="C14" s="5">
        <f>VLOOKUP(DPOSDDEP[[#This Row],[PAYS]],Tableau8[],2,FALSE)</f>
        <v>0</v>
      </c>
      <c r="D14" s="2">
        <v>43357</v>
      </c>
      <c r="E14" s="2"/>
      <c r="F14" s="19" t="s">
        <v>37</v>
      </c>
      <c r="G14" s="5">
        <f>IF(DPOSDDEP[[#This Row],[DATE DE POSITIONNEMENT]]="",0,AVEDEV(DPOSDDEP[[#This Row],[DATE DE POSITIONNEMENT]],DPOSDDEP[[#This Row],[DATE DE DEPART]])*2)</f>
        <v>2</v>
      </c>
      <c r="H14" s="11">
        <f>VLOOKUP(DPOSDDEP[[#This Row],[PAYS]],Tableau8[],2,FALSE)</f>
        <v>0</v>
      </c>
    </row>
    <row r="15" spans="1:8">
      <c r="A15" s="1" t="s">
        <v>34</v>
      </c>
      <c r="B15" s="2">
        <v>43356</v>
      </c>
      <c r="C15" s="5">
        <f>VLOOKUP(DPOSDDEP[[#This Row],[PAYS]],Tableau8[],2,FALSE)</f>
        <v>0</v>
      </c>
      <c r="D15" s="2">
        <v>43357</v>
      </c>
      <c r="E15" s="2"/>
      <c r="F15" s="19" t="s">
        <v>35</v>
      </c>
      <c r="G15" s="5">
        <f>IF(DPOSDDEP[[#This Row],[DATE DE POSITIONNEMENT]]="",0,AVEDEV(DPOSDDEP[[#This Row],[DATE DE POSITIONNEMENT]],DPOSDDEP[[#This Row],[DATE DE DEPART]])*2)</f>
        <v>1</v>
      </c>
      <c r="H15" s="11">
        <f>VLOOKUP(DPOSDDEP[[#This Row],[PAYS]],Tableau8[],2,FALSE)</f>
        <v>0</v>
      </c>
    </row>
    <row r="16" spans="1:8">
      <c r="A16" s="1" t="s">
        <v>34</v>
      </c>
      <c r="B16" s="2">
        <v>43356</v>
      </c>
      <c r="C16" s="5">
        <f>VLOOKUP(DPOSDDEP[[#This Row],[PAYS]],Tableau8[],2,FALSE)</f>
        <v>0</v>
      </c>
      <c r="D16" s="2">
        <v>43390</v>
      </c>
      <c r="E16" s="2"/>
      <c r="F16" s="19" t="s">
        <v>12</v>
      </c>
      <c r="G16" s="5">
        <f>IF(DPOSDDEP[[#This Row],[DATE DE POSITIONNEMENT]]="",0,AVEDEV(DPOSDDEP[[#This Row],[DATE DE POSITIONNEMENT]],DPOSDDEP[[#This Row],[DATE DE DEPART]])*2)</f>
        <v>34</v>
      </c>
      <c r="H16" s="11">
        <f>VLOOKUP(DPOSDDEP[[#This Row],[PAYS]],Tableau8[],2,FALSE)</f>
        <v>0</v>
      </c>
    </row>
    <row r="17" spans="1:8">
      <c r="A17" s="1" t="s">
        <v>2</v>
      </c>
      <c r="B17" s="2">
        <v>43356</v>
      </c>
      <c r="C17" s="5">
        <f>VLOOKUP(DPOSDDEP[[#This Row],[PAYS]],Tableau8[],2,FALSE)</f>
        <v>26</v>
      </c>
      <c r="D17" s="2">
        <v>43356</v>
      </c>
      <c r="E17" s="2"/>
      <c r="F17" s="19" t="s">
        <v>26</v>
      </c>
      <c r="G17" s="5">
        <f>IF(DPOSDDEP[[#This Row],[DATE DE POSITIONNEMENT]]="",0,AVEDEV(DPOSDDEP[[#This Row],[DATE DE POSITIONNEMENT]],DPOSDDEP[[#This Row],[DATE DE DEPART]])*2)</f>
        <v>0</v>
      </c>
      <c r="H17" s="11">
        <f>VLOOKUP(DPOSDDEP[[#This Row],[PAYS]],Tableau8[],2,FALSE)</f>
        <v>26</v>
      </c>
    </row>
    <row r="18" spans="1:8">
      <c r="A18" s="1" t="s">
        <v>15</v>
      </c>
      <c r="B18" s="2">
        <v>43356</v>
      </c>
      <c r="C18" s="5">
        <f>VLOOKUP(DPOSDDEP[[#This Row],[PAYS]],Tableau8[],2,FALSE)</f>
        <v>33</v>
      </c>
      <c r="D18" s="2">
        <v>43361</v>
      </c>
      <c r="E18" s="2"/>
      <c r="F18" s="19" t="s">
        <v>53</v>
      </c>
      <c r="G18" s="5">
        <f>IF(DPOSDDEP[[#This Row],[DATE DE POSITIONNEMENT]]="",0,AVEDEV(DPOSDDEP[[#This Row],[DATE DE POSITIONNEMENT]],DPOSDDEP[[#This Row],[DATE DE DEPART]])*2)</f>
        <v>5</v>
      </c>
      <c r="H18" s="11">
        <f>VLOOKUP(DPOSDDEP[[#This Row],[PAYS]],Tableau8[],2,FALSE)</f>
        <v>33</v>
      </c>
    </row>
    <row r="19" spans="1:8">
      <c r="A19" s="1" t="s">
        <v>15</v>
      </c>
      <c r="B19" s="2">
        <v>43356</v>
      </c>
      <c r="C19" s="5">
        <f>VLOOKUP(DPOSDDEP[[#This Row],[PAYS]],Tableau8[],2,FALSE)</f>
        <v>33</v>
      </c>
      <c r="D19" s="2">
        <v>43362</v>
      </c>
      <c r="E19" s="2"/>
      <c r="F19" s="19" t="s">
        <v>58</v>
      </c>
      <c r="G19" s="5">
        <f>IF(DPOSDDEP[[#This Row],[DATE DE POSITIONNEMENT]]="",0,AVEDEV(DPOSDDEP[[#This Row],[DATE DE POSITIONNEMENT]],DPOSDDEP[[#This Row],[DATE DE DEPART]])*2)</f>
        <v>6</v>
      </c>
      <c r="H19" s="11">
        <f>VLOOKUP(DPOSDDEP[[#This Row],[PAYS]],Tableau8[],2,FALSE)</f>
        <v>33</v>
      </c>
    </row>
    <row r="20" spans="1:8">
      <c r="A20" s="1" t="s">
        <v>27</v>
      </c>
      <c r="B20" s="2">
        <v>43357</v>
      </c>
      <c r="C20" s="5">
        <f>VLOOKUP(DPOSDDEP[[#This Row],[PAYS]],Tableau8[],2,FALSE)</f>
        <v>33</v>
      </c>
      <c r="D20" s="2">
        <v>43356</v>
      </c>
      <c r="E20" s="2"/>
      <c r="F20" s="19" t="s">
        <v>28</v>
      </c>
      <c r="G20" s="5">
        <f>IF(DPOSDDEP[[#This Row],[DATE DE POSITIONNEMENT]]="",0,AVEDEV(DPOSDDEP[[#This Row],[DATE DE POSITIONNEMENT]],DPOSDDEP[[#This Row],[DATE DE DEPART]])*2)</f>
        <v>1</v>
      </c>
      <c r="H20" s="11">
        <f>VLOOKUP(DPOSDDEP[[#This Row],[PAYS]],Tableau8[],2,FALSE)</f>
        <v>33</v>
      </c>
    </row>
    <row r="21" spans="1:8">
      <c r="A21" s="1" t="s">
        <v>27</v>
      </c>
      <c r="B21" s="2">
        <v>43357</v>
      </c>
      <c r="C21" s="5">
        <f>VLOOKUP(DPOSDDEP[[#This Row],[PAYS]],Tableau8[],2,FALSE)</f>
        <v>33</v>
      </c>
      <c r="D21" s="2">
        <v>43357</v>
      </c>
      <c r="E21" s="2"/>
      <c r="F21" s="19" t="s">
        <v>38</v>
      </c>
      <c r="G21" s="5">
        <f>IF(DPOSDDEP[[#This Row],[DATE DE POSITIONNEMENT]]="",0,AVEDEV(DPOSDDEP[[#This Row],[DATE DE POSITIONNEMENT]],DPOSDDEP[[#This Row],[DATE DE DEPART]])*2)</f>
        <v>0</v>
      </c>
      <c r="H21" s="11">
        <f>VLOOKUP(DPOSDDEP[[#This Row],[PAYS]],Tableau8[],2,FALSE)</f>
        <v>33</v>
      </c>
    </row>
    <row r="22" spans="1:8">
      <c r="A22" s="1" t="s">
        <v>32</v>
      </c>
      <c r="B22" s="2">
        <v>43357</v>
      </c>
      <c r="C22" s="5">
        <f>VLOOKUP(DPOSDDEP[[#This Row],[PAYS]],Tableau8[],2,FALSE)</f>
        <v>0</v>
      </c>
      <c r="D22" s="2">
        <v>43357</v>
      </c>
      <c r="E22" s="2"/>
      <c r="F22" s="19" t="s">
        <v>33</v>
      </c>
      <c r="G22" s="5">
        <f>IF(DPOSDDEP[[#This Row],[DATE DE POSITIONNEMENT]]="",0,AVEDEV(DPOSDDEP[[#This Row],[DATE DE POSITIONNEMENT]],DPOSDDEP[[#This Row],[DATE DE DEPART]])*2)</f>
        <v>0</v>
      </c>
      <c r="H22" s="11">
        <f>VLOOKUP(DPOSDDEP[[#This Row],[PAYS]],Tableau8[],2,FALSE)</f>
        <v>0</v>
      </c>
    </row>
    <row r="23" spans="1:8">
      <c r="A23" s="1" t="s">
        <v>40</v>
      </c>
      <c r="B23" s="2">
        <v>43357</v>
      </c>
      <c r="C23" s="5">
        <f>VLOOKUP(DPOSDDEP[[#This Row],[PAYS]],Tableau8[],2,FALSE)</f>
        <v>0</v>
      </c>
      <c r="D23" s="2">
        <v>43360</v>
      </c>
      <c r="E23" s="2"/>
      <c r="F23" s="19" t="s">
        <v>41</v>
      </c>
      <c r="G23" s="5">
        <f>IF(DPOSDDEP[[#This Row],[DATE DE POSITIONNEMENT]]="",0,AVEDEV(DPOSDDEP[[#This Row],[DATE DE POSITIONNEMENT]],DPOSDDEP[[#This Row],[DATE DE DEPART]])*2)</f>
        <v>3</v>
      </c>
      <c r="H23" s="11">
        <f>VLOOKUP(DPOSDDEP[[#This Row],[PAYS]],Tableau8[],2,FALSE)</f>
        <v>0</v>
      </c>
    </row>
    <row r="24" spans="1:8">
      <c r="A24" s="1" t="s">
        <v>40</v>
      </c>
      <c r="B24" s="2">
        <v>43357</v>
      </c>
      <c r="C24" s="5">
        <f>VLOOKUP(DPOSDDEP[[#This Row],[PAYS]],Tableau8[],2,FALSE)</f>
        <v>0</v>
      </c>
      <c r="D24" s="2">
        <v>43360</v>
      </c>
      <c r="E24" s="2"/>
      <c r="F24" s="19" t="s">
        <v>42</v>
      </c>
      <c r="G24" s="5">
        <f>IF(DPOSDDEP[[#This Row],[DATE DE POSITIONNEMENT]]="",0,AVEDEV(DPOSDDEP[[#This Row],[DATE DE POSITIONNEMENT]],DPOSDDEP[[#This Row],[DATE DE DEPART]])*2)</f>
        <v>3</v>
      </c>
      <c r="H24" s="11">
        <f>VLOOKUP(DPOSDDEP[[#This Row],[PAYS]],Tableau8[],2,FALSE)</f>
        <v>0</v>
      </c>
    </row>
    <row r="25" spans="1:8">
      <c r="A25" s="1" t="s">
        <v>51</v>
      </c>
      <c r="B25" s="2">
        <v>43357</v>
      </c>
      <c r="C25" s="5" t="str">
        <f>VLOOKUP(DPOSDDEP[[#This Row],[PAYS]],Tableau8[],2,FALSE)</f>
        <v>26 ?</v>
      </c>
      <c r="D25" s="2">
        <v>43361</v>
      </c>
      <c r="E25" s="2"/>
      <c r="F25" s="19" t="s">
        <v>52</v>
      </c>
      <c r="G25" s="5">
        <f>IF(DPOSDDEP[[#This Row],[DATE DE POSITIONNEMENT]]="",0,AVEDEV(DPOSDDEP[[#This Row],[DATE DE POSITIONNEMENT]],DPOSDDEP[[#This Row],[DATE DE DEPART]])*2)</f>
        <v>4</v>
      </c>
      <c r="H25" s="11" t="str">
        <f>VLOOKUP(DPOSDDEP[[#This Row],[PAYS]],Tableau8[],2,FALSE)</f>
        <v>26 ?</v>
      </c>
    </row>
    <row r="26" spans="1:8">
      <c r="A26" s="1" t="s">
        <v>71</v>
      </c>
      <c r="B26" s="2">
        <v>43360</v>
      </c>
      <c r="C26" s="5">
        <f>VLOOKUP(DPOSDDEP[[#This Row],[PAYS]],Tableau8[],2,FALSE)</f>
        <v>0</v>
      </c>
      <c r="D26" s="2">
        <v>43364</v>
      </c>
      <c r="E26" s="2"/>
      <c r="F26" s="19" t="s">
        <v>72</v>
      </c>
      <c r="G26" s="5">
        <f>IF(DPOSDDEP[[#This Row],[DATE DE POSITIONNEMENT]]="",0,AVEDEV(DPOSDDEP[[#This Row],[DATE DE POSITIONNEMENT]],DPOSDDEP[[#This Row],[DATE DE DEPART]])*2)</f>
        <v>4</v>
      </c>
      <c r="H26" s="11">
        <f>VLOOKUP(DPOSDDEP[[#This Row],[PAYS]],Tableau8[],2,FALSE)</f>
        <v>0</v>
      </c>
    </row>
    <row r="27" spans="1:8">
      <c r="A27" s="1" t="s">
        <v>75</v>
      </c>
      <c r="B27" s="2">
        <v>43360</v>
      </c>
      <c r="C27" s="5">
        <f>VLOOKUP(DPOSDDEP[[#This Row],[PAYS]],Tableau8[],2,FALSE)</f>
        <v>0</v>
      </c>
      <c r="D27" s="2">
        <v>43364</v>
      </c>
      <c r="E27" s="2"/>
      <c r="F27" s="19" t="s">
        <v>76</v>
      </c>
      <c r="G27" s="5">
        <f>IF(DPOSDDEP[[#This Row],[DATE DE POSITIONNEMENT]]="",0,AVEDEV(DPOSDDEP[[#This Row],[DATE DE POSITIONNEMENT]],DPOSDDEP[[#This Row],[DATE DE DEPART]])*2)</f>
        <v>4</v>
      </c>
      <c r="H27" s="11">
        <f>VLOOKUP(DPOSDDEP[[#This Row],[PAYS]],Tableau8[],2,FALSE)</f>
        <v>0</v>
      </c>
    </row>
    <row r="28" spans="1:8">
      <c r="A28" s="1" t="s">
        <v>75</v>
      </c>
      <c r="B28" s="2">
        <v>43360</v>
      </c>
      <c r="C28" s="5">
        <f>VLOOKUP(DPOSDDEP[[#This Row],[PAYS]],Tableau8[],2,FALSE)</f>
        <v>0</v>
      </c>
      <c r="D28" s="2">
        <v>43364</v>
      </c>
      <c r="E28" s="2"/>
      <c r="F28" s="19" t="s">
        <v>77</v>
      </c>
      <c r="G28" s="5">
        <f>IF(DPOSDDEP[[#This Row],[DATE DE POSITIONNEMENT]]="",0,AVEDEV(DPOSDDEP[[#This Row],[DATE DE POSITIONNEMENT]],DPOSDDEP[[#This Row],[DATE DE DEPART]])*2)</f>
        <v>4</v>
      </c>
      <c r="H28" s="11">
        <f>VLOOKUP(DPOSDDEP[[#This Row],[PAYS]],Tableau8[],2,FALSE)</f>
        <v>0</v>
      </c>
    </row>
    <row r="29" spans="1:8">
      <c r="A29" s="1" t="s">
        <v>40</v>
      </c>
      <c r="B29" s="2">
        <v>43360</v>
      </c>
      <c r="C29" s="5">
        <f>VLOOKUP(DPOSDDEP[[#This Row],[PAYS]],Tableau8[],2,FALSE)</f>
        <v>0</v>
      </c>
      <c r="D29" s="2">
        <v>43364</v>
      </c>
      <c r="E29" s="2"/>
      <c r="F29" s="19" t="s">
        <v>78</v>
      </c>
      <c r="G29" s="5">
        <f>IF(DPOSDDEP[[#This Row],[DATE DE POSITIONNEMENT]]="",0,AVEDEV(DPOSDDEP[[#This Row],[DATE DE POSITIONNEMENT]],DPOSDDEP[[#This Row],[DATE DE DEPART]])*2)</f>
        <v>4</v>
      </c>
      <c r="H29" s="11">
        <f>VLOOKUP(DPOSDDEP[[#This Row],[PAYS]],Tableau8[],2,FALSE)</f>
        <v>0</v>
      </c>
    </row>
    <row r="30" spans="1:8">
      <c r="A30" s="1" t="s">
        <v>40</v>
      </c>
      <c r="B30" s="2">
        <v>43360</v>
      </c>
      <c r="C30" s="5">
        <f>VLOOKUP(DPOSDDEP[[#This Row],[PAYS]],Tableau8[],2,FALSE)</f>
        <v>0</v>
      </c>
      <c r="D30" s="2">
        <v>43364</v>
      </c>
      <c r="E30" s="2"/>
      <c r="F30" s="19" t="s">
        <v>79</v>
      </c>
      <c r="G30" s="5">
        <f>IF(DPOSDDEP[[#This Row],[DATE DE POSITIONNEMENT]]="",0,AVEDEV(DPOSDDEP[[#This Row],[DATE DE POSITIONNEMENT]],DPOSDDEP[[#This Row],[DATE DE DEPART]])*2)</f>
        <v>4</v>
      </c>
      <c r="H30" s="11">
        <f>VLOOKUP(DPOSDDEP[[#This Row],[PAYS]],Tableau8[],2,FALSE)</f>
        <v>0</v>
      </c>
    </row>
    <row r="31" spans="1:8">
      <c r="A31" s="1" t="s">
        <v>49</v>
      </c>
      <c r="B31" s="2">
        <v>43360</v>
      </c>
      <c r="C31" s="5">
        <f>VLOOKUP(DPOSDDEP[[#This Row],[PAYS]],Tableau8[],2,FALSE)</f>
        <v>0</v>
      </c>
      <c r="D31" s="2">
        <v>43361</v>
      </c>
      <c r="E31" s="2"/>
      <c r="F31" s="19" t="s">
        <v>50</v>
      </c>
      <c r="G31" s="5">
        <f>IF(DPOSDDEP[[#This Row],[DATE DE POSITIONNEMENT]]="",0,AVEDEV(DPOSDDEP[[#This Row],[DATE DE POSITIONNEMENT]],DPOSDDEP[[#This Row],[DATE DE DEPART]])*2)</f>
        <v>1</v>
      </c>
      <c r="H31" s="11">
        <f>VLOOKUP(DPOSDDEP[[#This Row],[PAYS]],Tableau8[],2,FALSE)</f>
        <v>0</v>
      </c>
    </row>
    <row r="32" spans="1:8">
      <c r="A32" s="1" t="s">
        <v>61</v>
      </c>
      <c r="B32" s="2">
        <v>43361</v>
      </c>
      <c r="C32" s="5">
        <f>VLOOKUP(DPOSDDEP[[#This Row],[PAYS]],Tableau8[],2,FALSE)</f>
        <v>0</v>
      </c>
      <c r="D32" s="2">
        <v>43362</v>
      </c>
      <c r="E32" s="2"/>
      <c r="F32" s="19" t="s">
        <v>62</v>
      </c>
      <c r="G32" s="5">
        <f>IF(DPOSDDEP[[#This Row],[DATE DE POSITIONNEMENT]]="",0,AVEDEV(DPOSDDEP[[#This Row],[DATE DE POSITIONNEMENT]],DPOSDDEP[[#This Row],[DATE DE DEPART]])*2)</f>
        <v>1</v>
      </c>
      <c r="H32" s="11">
        <f>VLOOKUP(DPOSDDEP[[#This Row],[PAYS]],Tableau8[],2,FALSE)</f>
        <v>0</v>
      </c>
    </row>
    <row r="33" spans="1:8">
      <c r="A33" s="1" t="s">
        <v>56</v>
      </c>
      <c r="B33" s="2">
        <v>43361</v>
      </c>
      <c r="C33" s="5">
        <f>VLOOKUP(DPOSDDEP[[#This Row],[PAYS]],Tableau8[],2,FALSE)</f>
        <v>0</v>
      </c>
      <c r="D33" s="2">
        <v>43361</v>
      </c>
      <c r="E33" s="2"/>
      <c r="F33" s="19" t="s">
        <v>57</v>
      </c>
      <c r="G33" s="5">
        <f>IF(DPOSDDEP[[#This Row],[DATE DE POSITIONNEMENT]]="",0,AVEDEV(DPOSDDEP[[#This Row],[DATE DE POSITIONNEMENT]],DPOSDDEP[[#This Row],[DATE DE DEPART]])*2)</f>
        <v>0</v>
      </c>
      <c r="H33" s="11">
        <f>VLOOKUP(DPOSDDEP[[#This Row],[PAYS]],Tableau8[],2,FALSE)</f>
        <v>0</v>
      </c>
    </row>
    <row r="34" spans="1:8">
      <c r="A34" s="1" t="s">
        <v>6</v>
      </c>
      <c r="B34" s="2">
        <v>43361</v>
      </c>
      <c r="C34" s="5">
        <f>VLOOKUP(DPOSDDEP[[#This Row],[PAYS]],Tableau8[],2,FALSE)</f>
        <v>0</v>
      </c>
      <c r="D34" s="2">
        <v>43363</v>
      </c>
      <c r="E34" s="2"/>
      <c r="F34" s="19" t="s">
        <v>66</v>
      </c>
      <c r="G34" s="5">
        <f>IF(DPOSDDEP[[#This Row],[DATE DE POSITIONNEMENT]]="",0,AVEDEV(DPOSDDEP[[#This Row],[DATE DE POSITIONNEMENT]],DPOSDDEP[[#This Row],[DATE DE DEPART]])*2)</f>
        <v>2</v>
      </c>
      <c r="H34" s="11">
        <f>VLOOKUP(DPOSDDEP[[#This Row],[PAYS]],Tableau8[],2,FALSE)</f>
        <v>0</v>
      </c>
    </row>
    <row r="35" spans="1:8">
      <c r="A35" s="1" t="s">
        <v>84</v>
      </c>
      <c r="B35" s="2">
        <v>43361</v>
      </c>
      <c r="C35" s="5">
        <f>VLOOKUP(DPOSDDEP[[#This Row],[PAYS]],Tableau8[],2,FALSE)</f>
        <v>0</v>
      </c>
      <c r="D35" s="2">
        <v>43367</v>
      </c>
      <c r="E35" s="2"/>
      <c r="F35" s="19" t="s">
        <v>85</v>
      </c>
      <c r="G35" s="5">
        <f>IF(DPOSDDEP[[#This Row],[DATE DE POSITIONNEMENT]]="",0,AVEDEV(DPOSDDEP[[#This Row],[DATE DE POSITIONNEMENT]],DPOSDDEP[[#This Row],[DATE DE DEPART]])*2)</f>
        <v>6</v>
      </c>
      <c r="H35" s="11">
        <f>VLOOKUP(DPOSDDEP[[#This Row],[PAYS]],Tableau8[],2,FALSE)</f>
        <v>0</v>
      </c>
    </row>
    <row r="36" spans="1:8">
      <c r="A36" s="1" t="s">
        <v>54</v>
      </c>
      <c r="B36" s="2">
        <v>43361</v>
      </c>
      <c r="C36" s="5">
        <f>VLOOKUP(DPOSDDEP[[#This Row],[PAYS]],Tableau8[],2,FALSE)</f>
        <v>0</v>
      </c>
      <c r="D36" s="2">
        <v>43361</v>
      </c>
      <c r="E36" s="2"/>
      <c r="F36" s="19" t="s">
        <v>55</v>
      </c>
      <c r="G36" s="5">
        <f>IF(DPOSDDEP[[#This Row],[DATE DE POSITIONNEMENT]]="",0,AVEDEV(DPOSDDEP[[#This Row],[DATE DE POSITIONNEMENT]],DPOSDDEP[[#This Row],[DATE DE DEPART]])*2)</f>
        <v>0</v>
      </c>
      <c r="H36" s="11">
        <f>VLOOKUP(DPOSDDEP[[#This Row],[PAYS]],Tableau8[],2,FALSE)</f>
        <v>0</v>
      </c>
    </row>
    <row r="37" spans="1:8">
      <c r="A37" s="1" t="s">
        <v>96</v>
      </c>
      <c r="B37" s="2">
        <v>43361</v>
      </c>
      <c r="C37" s="5">
        <f>VLOOKUP(DPOSDDEP[[#This Row],[PAYS]],Tableau8[],2,FALSE)</f>
        <v>0</v>
      </c>
      <c r="D37" s="2">
        <v>43369</v>
      </c>
      <c r="E37" s="2"/>
      <c r="F37" s="19" t="s">
        <v>97</v>
      </c>
      <c r="G37" s="5">
        <f>IF(DPOSDDEP[[#This Row],[DATE DE POSITIONNEMENT]]="",0,AVEDEV(DPOSDDEP[[#This Row],[DATE DE POSITIONNEMENT]],DPOSDDEP[[#This Row],[DATE DE DEPART]])*2)</f>
        <v>8</v>
      </c>
      <c r="H37" s="11">
        <f>VLOOKUP(DPOSDDEP[[#This Row],[PAYS]],Tableau8[],2,FALSE)</f>
        <v>0</v>
      </c>
    </row>
    <row r="38" spans="1:8">
      <c r="A38" s="1" t="s">
        <v>47</v>
      </c>
      <c r="B38" s="2">
        <v>43361</v>
      </c>
      <c r="C38" s="5">
        <f>VLOOKUP(DPOSDDEP[[#This Row],[PAYS]],Tableau8[],2,FALSE)</f>
        <v>33</v>
      </c>
      <c r="D38" s="2">
        <v>43363</v>
      </c>
      <c r="E38" s="2"/>
      <c r="F38" s="19" t="s">
        <v>64</v>
      </c>
      <c r="G38" s="5">
        <f>IF(DPOSDDEP[[#This Row],[DATE DE POSITIONNEMENT]]="",0,AVEDEV(DPOSDDEP[[#This Row],[DATE DE POSITIONNEMENT]],DPOSDDEP[[#This Row],[DATE DE DEPART]])*2)</f>
        <v>2</v>
      </c>
      <c r="H38" s="11">
        <f>VLOOKUP(DPOSDDEP[[#This Row],[PAYS]],Tableau8[],2,FALSE)</f>
        <v>33</v>
      </c>
    </row>
    <row r="39" spans="1:8">
      <c r="A39" s="1" t="s">
        <v>8</v>
      </c>
      <c r="B39" s="2">
        <v>43363</v>
      </c>
      <c r="C39" s="5">
        <f>VLOOKUP(DPOSDDEP[[#This Row],[PAYS]],Tableau8[],2,FALSE)</f>
        <v>26</v>
      </c>
      <c r="D39" s="2">
        <v>43364</v>
      </c>
      <c r="E39" s="2"/>
      <c r="F39" s="19" t="s">
        <v>73</v>
      </c>
      <c r="G39" s="5">
        <f>IF(DPOSDDEP[[#This Row],[DATE DE POSITIONNEMENT]]="",0,AVEDEV(DPOSDDEP[[#This Row],[DATE DE POSITIONNEMENT]],DPOSDDEP[[#This Row],[DATE DE DEPART]])*2)</f>
        <v>1</v>
      </c>
      <c r="H39" s="11">
        <f>VLOOKUP(DPOSDDEP[[#This Row],[PAYS]],Tableau8[],2,FALSE)</f>
        <v>26</v>
      </c>
    </row>
    <row r="40" spans="1:8">
      <c r="A40" s="1" t="s">
        <v>8</v>
      </c>
      <c r="B40" s="2">
        <v>43363</v>
      </c>
      <c r="C40" s="5">
        <f>VLOOKUP(DPOSDDEP[[#This Row],[PAYS]],Tableau8[],2,FALSE)</f>
        <v>26</v>
      </c>
      <c r="D40" s="2">
        <v>43364</v>
      </c>
      <c r="E40" s="2"/>
      <c r="F40" s="19" t="s">
        <v>74</v>
      </c>
      <c r="G40" s="5">
        <f>IF(DPOSDDEP[[#This Row],[DATE DE POSITIONNEMENT]]="",0,AVEDEV(DPOSDDEP[[#This Row],[DATE DE POSITIONNEMENT]],DPOSDDEP[[#This Row],[DATE DE DEPART]])*2)</f>
        <v>1</v>
      </c>
      <c r="H40" s="11">
        <f>VLOOKUP(DPOSDDEP[[#This Row],[PAYS]],Tableau8[],2,FALSE)</f>
        <v>26</v>
      </c>
    </row>
    <row r="41" spans="1:8">
      <c r="A41" s="1" t="s">
        <v>8</v>
      </c>
      <c r="B41" s="2">
        <v>43363</v>
      </c>
      <c r="C41" s="5">
        <f>VLOOKUP(DPOSDDEP[[#This Row],[PAYS]],Tableau8[],2,FALSE)</f>
        <v>26</v>
      </c>
      <c r="D41" s="2">
        <v>43363</v>
      </c>
      <c r="E41" s="2"/>
      <c r="F41" s="19" t="s">
        <v>65</v>
      </c>
      <c r="G41" s="5">
        <f>IF(DPOSDDEP[[#This Row],[DATE DE POSITIONNEMENT]]="",0,AVEDEV(DPOSDDEP[[#This Row],[DATE DE POSITIONNEMENT]],DPOSDDEP[[#This Row],[DATE DE DEPART]])*2)</f>
        <v>0</v>
      </c>
      <c r="H41" s="11">
        <f>VLOOKUP(DPOSDDEP[[#This Row],[PAYS]],Tableau8[],2,FALSE)</f>
        <v>26</v>
      </c>
    </row>
    <row r="42" spans="1:8">
      <c r="A42" s="1" t="s">
        <v>68</v>
      </c>
      <c r="B42" s="2">
        <v>43363</v>
      </c>
      <c r="C42" s="5">
        <f>VLOOKUP(DPOSDDEP[[#This Row],[PAYS]],Tableau8[],2,FALSE)</f>
        <v>0</v>
      </c>
      <c r="D42" s="2">
        <v>43363</v>
      </c>
      <c r="E42" s="2"/>
      <c r="F42" s="19" t="s">
        <v>69</v>
      </c>
      <c r="G42" s="5">
        <f>IF(DPOSDDEP[[#This Row],[DATE DE POSITIONNEMENT]]="",0,AVEDEV(DPOSDDEP[[#This Row],[DATE DE POSITIONNEMENT]],DPOSDDEP[[#This Row],[DATE DE DEPART]])*2)</f>
        <v>0</v>
      </c>
      <c r="H42" s="11">
        <f>VLOOKUP(DPOSDDEP[[#This Row],[PAYS]],Tableau8[],2,FALSE)</f>
        <v>0</v>
      </c>
    </row>
    <row r="43" spans="1:8">
      <c r="A43" s="1" t="s">
        <v>80</v>
      </c>
      <c r="B43" s="2">
        <v>43364</v>
      </c>
      <c r="C43" s="5">
        <f>VLOOKUP(DPOSDDEP[[#This Row],[PAYS]],Tableau8[],2,FALSE)</f>
        <v>26</v>
      </c>
      <c r="D43" s="2">
        <v>43364</v>
      </c>
      <c r="E43" s="2"/>
      <c r="F43" s="19" t="s">
        <v>81</v>
      </c>
      <c r="G43" s="5">
        <f>IF(DPOSDDEP[[#This Row],[DATE DE POSITIONNEMENT]]="",0,AVEDEV(DPOSDDEP[[#This Row],[DATE DE POSITIONNEMENT]],DPOSDDEP[[#This Row],[DATE DE DEPART]])*2)</f>
        <v>0</v>
      </c>
      <c r="H43" s="11">
        <f>VLOOKUP(DPOSDDEP[[#This Row],[PAYS]],Tableau8[],2,FALSE)</f>
        <v>26</v>
      </c>
    </row>
    <row r="44" spans="1:8">
      <c r="A44" s="1" t="s">
        <v>59</v>
      </c>
      <c r="B44" s="2">
        <v>43367</v>
      </c>
      <c r="C44" s="5">
        <f>VLOOKUP(DPOSDDEP[[#This Row],[PAYS]],Tableau8[],2,FALSE)</f>
        <v>33</v>
      </c>
      <c r="D44" s="2">
        <v>43362</v>
      </c>
      <c r="E44" s="2"/>
      <c r="F44" s="19" t="s">
        <v>60</v>
      </c>
      <c r="G44" s="5">
        <f>IF(DPOSDDEP[[#This Row],[DATE DE POSITIONNEMENT]]="",0,AVEDEV(DPOSDDEP[[#This Row],[DATE DE POSITIONNEMENT]],DPOSDDEP[[#This Row],[DATE DE DEPART]])*2)</f>
        <v>5</v>
      </c>
      <c r="H44" s="11">
        <f>VLOOKUP(DPOSDDEP[[#This Row],[PAYS]],Tableau8[],2,FALSE)</f>
        <v>33</v>
      </c>
    </row>
    <row r="45" spans="1:8">
      <c r="A45" s="1" t="s">
        <v>43</v>
      </c>
      <c r="B45" s="2">
        <v>43367</v>
      </c>
      <c r="C45" s="5">
        <f>VLOOKUP(DPOSDDEP[[#This Row],[PAYS]],Tableau8[],2,FALSE)</f>
        <v>0</v>
      </c>
      <c r="D45" s="2">
        <v>43360</v>
      </c>
      <c r="E45" s="2"/>
      <c r="F45" s="19" t="s">
        <v>44</v>
      </c>
      <c r="G45" s="5">
        <f>IF(DPOSDDEP[[#This Row],[DATE DE POSITIONNEMENT]]="",0,AVEDEV(DPOSDDEP[[#This Row],[DATE DE POSITIONNEMENT]],DPOSDDEP[[#This Row],[DATE DE DEPART]])*2)</f>
        <v>7</v>
      </c>
      <c r="H45" s="11">
        <f>VLOOKUP(DPOSDDEP[[#This Row],[PAYS]],Tableau8[],2,FALSE)</f>
        <v>0</v>
      </c>
    </row>
    <row r="46" spans="1:8">
      <c r="A46" s="1" t="s">
        <v>43</v>
      </c>
      <c r="B46" s="2">
        <v>43367</v>
      </c>
      <c r="C46" s="5">
        <f>VLOOKUP(DPOSDDEP[[#This Row],[PAYS]],Tableau8[],2,FALSE)</f>
        <v>0</v>
      </c>
      <c r="D46" s="2">
        <v>43360</v>
      </c>
      <c r="E46" s="2"/>
      <c r="F46" s="19" t="s">
        <v>45</v>
      </c>
      <c r="G46" s="5">
        <f>IF(DPOSDDEP[[#This Row],[DATE DE POSITIONNEMENT]]="",0,AVEDEV(DPOSDDEP[[#This Row],[DATE DE POSITIONNEMENT]],DPOSDDEP[[#This Row],[DATE DE DEPART]])*2)</f>
        <v>7</v>
      </c>
      <c r="H46" s="11">
        <f>VLOOKUP(DPOSDDEP[[#This Row],[PAYS]],Tableau8[],2,FALSE)</f>
        <v>0</v>
      </c>
    </row>
    <row r="47" spans="1:8">
      <c r="A47" s="1" t="s">
        <v>43</v>
      </c>
      <c r="B47" s="2">
        <v>43367</v>
      </c>
      <c r="C47" s="5">
        <f>VLOOKUP(DPOSDDEP[[#This Row],[PAYS]],Tableau8[],2,FALSE)</f>
        <v>0</v>
      </c>
      <c r="D47" s="2">
        <v>43369</v>
      </c>
      <c r="E47" s="2"/>
      <c r="F47" s="19" t="s">
        <v>105</v>
      </c>
      <c r="G47" s="5">
        <f>IF(DPOSDDEP[[#This Row],[DATE DE POSITIONNEMENT]]="",0,AVEDEV(DPOSDDEP[[#This Row],[DATE DE POSITIONNEMENT]],DPOSDDEP[[#This Row],[DATE DE DEPART]])*2)</f>
        <v>2</v>
      </c>
      <c r="H47" s="11">
        <f>VLOOKUP(DPOSDDEP[[#This Row],[PAYS]],Tableau8[],2,FALSE)</f>
        <v>0</v>
      </c>
    </row>
    <row r="48" spans="1:8">
      <c r="A48" s="1" t="s">
        <v>82</v>
      </c>
      <c r="B48" s="2">
        <v>43367</v>
      </c>
      <c r="C48" s="5">
        <f>VLOOKUP(DPOSDDEP[[#This Row],[PAYS]],Tableau8[],2,FALSE)</f>
        <v>0</v>
      </c>
      <c r="D48" s="2">
        <v>43367</v>
      </c>
      <c r="E48" s="2"/>
      <c r="F48" s="19" t="s">
        <v>83</v>
      </c>
      <c r="G48" s="5">
        <f>IF(DPOSDDEP[[#This Row],[DATE DE POSITIONNEMENT]]="",0,AVEDEV(DPOSDDEP[[#This Row],[DATE DE POSITIONNEMENT]],DPOSDDEP[[#This Row],[DATE DE DEPART]])*2)</f>
        <v>0</v>
      </c>
      <c r="H48" s="11">
        <f>VLOOKUP(DPOSDDEP[[#This Row],[PAYS]],Tableau8[],2,FALSE)</f>
        <v>0</v>
      </c>
    </row>
    <row r="49" spans="1:8">
      <c r="A49" s="1" t="s">
        <v>82</v>
      </c>
      <c r="B49" s="2">
        <v>43367</v>
      </c>
      <c r="C49" s="5">
        <f>VLOOKUP(DPOSDDEP[[#This Row],[PAYS]],Tableau8[],2,FALSE)</f>
        <v>0</v>
      </c>
      <c r="D49" s="2">
        <v>43370</v>
      </c>
      <c r="E49" s="2"/>
      <c r="F49" s="19" t="s">
        <v>106</v>
      </c>
      <c r="G49" s="5">
        <f>IF(DPOSDDEP[[#This Row],[DATE DE POSITIONNEMENT]]="",0,AVEDEV(DPOSDDEP[[#This Row],[DATE DE POSITIONNEMENT]],DPOSDDEP[[#This Row],[DATE DE DEPART]])*2)</f>
        <v>3</v>
      </c>
      <c r="H49" s="11">
        <f>VLOOKUP(DPOSDDEP[[#This Row],[PAYS]],Tableau8[],2,FALSE)</f>
        <v>0</v>
      </c>
    </row>
    <row r="50" spans="1:8">
      <c r="A50" s="1" t="s">
        <v>82</v>
      </c>
      <c r="B50" s="2">
        <v>43367</v>
      </c>
      <c r="C50" s="5">
        <f>VLOOKUP(DPOSDDEP[[#This Row],[PAYS]],Tableau8[],2,FALSE)</f>
        <v>0</v>
      </c>
      <c r="D50" s="2">
        <v>43381</v>
      </c>
      <c r="E50" s="2"/>
      <c r="F50" s="19" t="s">
        <v>142</v>
      </c>
      <c r="G50" s="5">
        <f>IF(DPOSDDEP[[#This Row],[DATE DE POSITIONNEMENT]]="",0,AVEDEV(DPOSDDEP[[#This Row],[DATE DE POSITIONNEMENT]],DPOSDDEP[[#This Row],[DATE DE DEPART]])*2)</f>
        <v>14</v>
      </c>
      <c r="H50" s="11">
        <f>VLOOKUP(DPOSDDEP[[#This Row],[PAYS]],Tableau8[],2,FALSE)</f>
        <v>0</v>
      </c>
    </row>
    <row r="51" spans="1:8">
      <c r="A51" s="1" t="s">
        <v>91</v>
      </c>
      <c r="B51" s="2">
        <v>43367</v>
      </c>
      <c r="C51" s="5">
        <f>VLOOKUP(DPOSDDEP[[#This Row],[PAYS]],Tableau8[],2,FALSE)</f>
        <v>33</v>
      </c>
      <c r="D51" s="2">
        <v>43367</v>
      </c>
      <c r="E51" s="2"/>
      <c r="F51" s="19" t="s">
        <v>92</v>
      </c>
      <c r="G51" s="5">
        <f>IF(DPOSDDEP[[#This Row],[DATE DE POSITIONNEMENT]]="",0,AVEDEV(DPOSDDEP[[#This Row],[DATE DE POSITIONNEMENT]],DPOSDDEP[[#This Row],[DATE DE DEPART]])*2)</f>
        <v>0</v>
      </c>
      <c r="H51" s="11">
        <f>VLOOKUP(DPOSDDEP[[#This Row],[PAYS]],Tableau8[],2,FALSE)</f>
        <v>33</v>
      </c>
    </row>
    <row r="52" spans="1:8">
      <c r="A52" s="1" t="s">
        <v>4</v>
      </c>
      <c r="B52" s="2">
        <v>43367</v>
      </c>
      <c r="C52" s="5">
        <f>VLOOKUP(DPOSDDEP[[#This Row],[PAYS]],Tableau8[],2,FALSE)</f>
        <v>0</v>
      </c>
      <c r="D52" s="2">
        <v>43371</v>
      </c>
      <c r="E52" s="2"/>
      <c r="F52" s="19" t="s">
        <v>120</v>
      </c>
      <c r="G52" s="5">
        <f>IF(DPOSDDEP[[#This Row],[DATE DE POSITIONNEMENT]]="",0,AVEDEV(DPOSDDEP[[#This Row],[DATE DE POSITIONNEMENT]],DPOSDDEP[[#This Row],[DATE DE DEPART]])*2)</f>
        <v>4</v>
      </c>
      <c r="H52" s="11">
        <f>VLOOKUP(DPOSDDEP[[#This Row],[PAYS]],Tableau8[],2,FALSE)</f>
        <v>0</v>
      </c>
    </row>
    <row r="53" spans="1:8">
      <c r="A53" s="1" t="s">
        <v>4</v>
      </c>
      <c r="B53" s="2">
        <v>43367</v>
      </c>
      <c r="C53" s="5">
        <f>VLOOKUP(DPOSDDEP[[#This Row],[PAYS]],Tableau8[],2,FALSE)</f>
        <v>0</v>
      </c>
      <c r="D53" s="2">
        <v>43371</v>
      </c>
      <c r="E53" s="2"/>
      <c r="F53" s="19" t="s">
        <v>121</v>
      </c>
      <c r="G53" s="5">
        <f>IF(DPOSDDEP[[#This Row],[DATE DE POSITIONNEMENT]]="",0,AVEDEV(DPOSDDEP[[#This Row],[DATE DE POSITIONNEMENT]],DPOSDDEP[[#This Row],[DATE DE DEPART]])*2)</f>
        <v>4</v>
      </c>
      <c r="H53" s="11">
        <f>VLOOKUP(DPOSDDEP[[#This Row],[PAYS]],Tableau8[],2,FALSE)</f>
        <v>0</v>
      </c>
    </row>
    <row r="54" spans="1:8">
      <c r="A54" s="1" t="s">
        <v>4</v>
      </c>
      <c r="B54" s="2">
        <v>43367</v>
      </c>
      <c r="C54" s="5">
        <f>VLOOKUP(DPOSDDEP[[#This Row],[PAYS]],Tableau8[],2,FALSE)</f>
        <v>0</v>
      </c>
      <c r="D54" s="2">
        <v>43388</v>
      </c>
      <c r="E54" s="2"/>
      <c r="F54" s="19" t="s">
        <v>157</v>
      </c>
      <c r="G54" s="5">
        <f>IF(DPOSDDEP[[#This Row],[DATE DE POSITIONNEMENT]]="",0,AVEDEV(DPOSDDEP[[#This Row],[DATE DE POSITIONNEMENT]],DPOSDDEP[[#This Row],[DATE DE DEPART]])*2)</f>
        <v>21</v>
      </c>
      <c r="H54" s="11">
        <f>VLOOKUP(DPOSDDEP[[#This Row],[PAYS]],Tableau8[],2,FALSE)</f>
        <v>0</v>
      </c>
    </row>
    <row r="55" spans="1:8">
      <c r="A55" s="1" t="s">
        <v>15</v>
      </c>
      <c r="B55" s="2">
        <v>43367</v>
      </c>
      <c r="C55" s="5">
        <f>VLOOKUP(DPOSDDEP[[#This Row],[PAYS]],Tableau8[],2,FALSE)</f>
        <v>33</v>
      </c>
      <c r="D55" s="2">
        <v>43367</v>
      </c>
      <c r="E55" s="2"/>
      <c r="F55" s="19" t="s">
        <v>86</v>
      </c>
      <c r="G55" s="5">
        <f>IF(DPOSDDEP[[#This Row],[DATE DE POSITIONNEMENT]]="",0,AVEDEV(DPOSDDEP[[#This Row],[DATE DE POSITIONNEMENT]],DPOSDDEP[[#This Row],[DATE DE DEPART]])*2)</f>
        <v>0</v>
      </c>
      <c r="H55" s="11">
        <f>VLOOKUP(DPOSDDEP[[#This Row],[PAYS]],Tableau8[],2,FALSE)</f>
        <v>33</v>
      </c>
    </row>
    <row r="56" spans="1:8">
      <c r="A56" s="1" t="s">
        <v>102</v>
      </c>
      <c r="B56" s="2">
        <v>43368</v>
      </c>
      <c r="C56" s="5">
        <f>VLOOKUP(DPOSDDEP[[#This Row],[PAYS]],Tableau8[],2,FALSE)</f>
        <v>33</v>
      </c>
      <c r="D56" s="2">
        <v>43369</v>
      </c>
      <c r="E56" s="2"/>
      <c r="F56" s="19" t="s">
        <v>103</v>
      </c>
      <c r="G56" s="5">
        <f>IF(DPOSDDEP[[#This Row],[DATE DE POSITIONNEMENT]]="",0,AVEDEV(DPOSDDEP[[#This Row],[DATE DE POSITIONNEMENT]],DPOSDDEP[[#This Row],[DATE DE DEPART]])*2)</f>
        <v>1</v>
      </c>
      <c r="H56" s="11">
        <f>VLOOKUP(DPOSDDEP[[#This Row],[PAYS]],Tableau8[],2,FALSE)</f>
        <v>33</v>
      </c>
    </row>
    <row r="57" spans="1:8">
      <c r="A57" s="1" t="s">
        <v>100</v>
      </c>
      <c r="B57" s="2">
        <v>43368</v>
      </c>
      <c r="C57" s="5">
        <f>VLOOKUP(DPOSDDEP[[#This Row],[PAYS]],Tableau8[],2,FALSE)</f>
        <v>10</v>
      </c>
      <c r="D57" s="2">
        <v>43369</v>
      </c>
      <c r="E57" s="2"/>
      <c r="F57" s="19" t="s">
        <v>101</v>
      </c>
      <c r="G57" s="5">
        <f>IF(DPOSDDEP[[#This Row],[DATE DE POSITIONNEMENT]]="",0,AVEDEV(DPOSDDEP[[#This Row],[DATE DE POSITIONNEMENT]],DPOSDDEP[[#This Row],[DATE DE DEPART]])*2)</f>
        <v>1</v>
      </c>
      <c r="H57" s="11">
        <f>VLOOKUP(DPOSDDEP[[#This Row],[PAYS]],Tableau8[],2,FALSE)</f>
        <v>10</v>
      </c>
    </row>
    <row r="58" spans="1:8">
      <c r="A58" s="1" t="s">
        <v>4</v>
      </c>
      <c r="B58" s="2">
        <v>43368</v>
      </c>
      <c r="C58" s="5">
        <f>VLOOKUP(DPOSDDEP[[#This Row],[PAYS]],Tableau8[],2,FALSE)</f>
        <v>0</v>
      </c>
      <c r="D58" s="2">
        <v>43388</v>
      </c>
      <c r="E58" s="2"/>
      <c r="F58" s="19" t="s">
        <v>156</v>
      </c>
      <c r="G58" s="5">
        <f>IF(DPOSDDEP[[#This Row],[DATE DE POSITIONNEMENT]]="",0,AVEDEV(DPOSDDEP[[#This Row],[DATE DE POSITIONNEMENT]],DPOSDDEP[[#This Row],[DATE DE DEPART]])*2)</f>
        <v>20</v>
      </c>
      <c r="H58" s="11">
        <f>VLOOKUP(DPOSDDEP[[#This Row],[PAYS]],Tableau8[],2,FALSE)</f>
        <v>0</v>
      </c>
    </row>
    <row r="59" spans="1:8">
      <c r="A59" s="1" t="s">
        <v>8</v>
      </c>
      <c r="B59" s="2">
        <v>43369</v>
      </c>
      <c r="C59" s="5">
        <f>VLOOKUP(DPOSDDEP[[#This Row],[PAYS]],Tableau8[],2,FALSE)</f>
        <v>26</v>
      </c>
      <c r="D59" s="2">
        <v>43368</v>
      </c>
      <c r="E59" s="2"/>
      <c r="F59" s="19" t="s">
        <v>95</v>
      </c>
      <c r="G59" s="5">
        <f>IF(DPOSDDEP[[#This Row],[DATE DE POSITIONNEMENT]]="",0,AVEDEV(DPOSDDEP[[#This Row],[DATE DE POSITIONNEMENT]],DPOSDDEP[[#This Row],[DATE DE DEPART]])*2)</f>
        <v>1</v>
      </c>
      <c r="H59" s="11">
        <f>VLOOKUP(DPOSDDEP[[#This Row],[PAYS]],Tableau8[],2,FALSE)</f>
        <v>26</v>
      </c>
    </row>
    <row r="60" spans="1:8">
      <c r="A60" s="1" t="s">
        <v>8</v>
      </c>
      <c r="B60" s="2">
        <v>43369</v>
      </c>
      <c r="C60" s="5">
        <f>VLOOKUP(DPOSDDEP[[#This Row],[PAYS]],Tableau8[],2,FALSE)</f>
        <v>26</v>
      </c>
      <c r="D60" s="2">
        <v>43370</v>
      </c>
      <c r="E60" s="2"/>
      <c r="F60" s="19" t="s">
        <v>115</v>
      </c>
      <c r="G60" s="5">
        <f>IF(DPOSDDEP[[#This Row],[DATE DE POSITIONNEMENT]]="",0,AVEDEV(DPOSDDEP[[#This Row],[DATE DE POSITIONNEMENT]],DPOSDDEP[[#This Row],[DATE DE DEPART]])*2)</f>
        <v>1</v>
      </c>
      <c r="H60" s="11">
        <f>VLOOKUP(DPOSDDEP[[#This Row],[PAYS]],Tableau8[],2,FALSE)</f>
        <v>26</v>
      </c>
    </row>
    <row r="61" spans="1:8">
      <c r="A61" s="1" t="s">
        <v>125</v>
      </c>
      <c r="B61" s="2">
        <v>43369</v>
      </c>
      <c r="C61" s="5">
        <f>VLOOKUP(DPOSDDEP[[#This Row],[PAYS]],Tableau8[],2,FALSE)</f>
        <v>21</v>
      </c>
      <c r="D61" s="2">
        <v>43371</v>
      </c>
      <c r="E61" s="2"/>
      <c r="F61" s="19" t="s">
        <v>126</v>
      </c>
      <c r="G61" s="5">
        <f>IF(DPOSDDEP[[#This Row],[DATE DE POSITIONNEMENT]]="",0,AVEDEV(DPOSDDEP[[#This Row],[DATE DE POSITIONNEMENT]],DPOSDDEP[[#This Row],[DATE DE DEPART]])*2)</f>
        <v>2</v>
      </c>
      <c r="H61" s="11">
        <f>VLOOKUP(DPOSDDEP[[#This Row],[PAYS]],Tableau8[],2,FALSE)</f>
        <v>21</v>
      </c>
    </row>
    <row r="62" spans="1:8">
      <c r="A62" s="1" t="s">
        <v>8</v>
      </c>
      <c r="B62" s="2">
        <v>43369</v>
      </c>
      <c r="C62" s="5">
        <f>VLOOKUP(DPOSDDEP[[#This Row],[PAYS]],Tableau8[],2,FALSE)</f>
        <v>26</v>
      </c>
      <c r="D62" s="2">
        <v>43369</v>
      </c>
      <c r="E62" s="2"/>
      <c r="F62" s="19" t="s">
        <v>104</v>
      </c>
      <c r="G62" s="5">
        <f>IF(DPOSDDEP[[#This Row],[DATE DE POSITIONNEMENT]]="",0,AVEDEV(DPOSDDEP[[#This Row],[DATE DE POSITIONNEMENT]],DPOSDDEP[[#This Row],[DATE DE DEPART]])*2)</f>
        <v>0</v>
      </c>
      <c r="H62" s="11">
        <f>VLOOKUP(DPOSDDEP[[#This Row],[PAYS]],Tableau8[],2,FALSE)</f>
        <v>26</v>
      </c>
    </row>
    <row r="63" spans="1:8">
      <c r="A63" s="1" t="s">
        <v>75</v>
      </c>
      <c r="B63" s="2">
        <v>43369</v>
      </c>
      <c r="C63" s="5">
        <f>VLOOKUP(DPOSDDEP[[#This Row],[PAYS]],Tableau8[],2,FALSE)</f>
        <v>0</v>
      </c>
      <c r="D63" s="2">
        <v>43375</v>
      </c>
      <c r="E63" s="2"/>
      <c r="F63" s="19" t="s">
        <v>138</v>
      </c>
      <c r="G63" s="5">
        <f>IF(DPOSDDEP[[#This Row],[DATE DE POSITIONNEMENT]]="",0,AVEDEV(DPOSDDEP[[#This Row],[DATE DE POSITIONNEMENT]],DPOSDDEP[[#This Row],[DATE DE DEPART]])*2)</f>
        <v>6</v>
      </c>
      <c r="H63" s="11">
        <f>VLOOKUP(DPOSDDEP[[#This Row],[PAYS]],Tableau8[],2,FALSE)</f>
        <v>0</v>
      </c>
    </row>
    <row r="64" spans="1:8">
      <c r="A64" s="1" t="s">
        <v>40</v>
      </c>
      <c r="B64" s="2">
        <v>43369</v>
      </c>
      <c r="C64" s="5">
        <f>VLOOKUP(DPOSDDEP[[#This Row],[PAYS]],Tableau8[],2,FALSE)</f>
        <v>0</v>
      </c>
      <c r="D64" s="2">
        <v>43371</v>
      </c>
      <c r="E64" s="2"/>
      <c r="F64" s="19" t="s">
        <v>133</v>
      </c>
      <c r="G64" s="5">
        <f>IF(DPOSDDEP[[#This Row],[DATE DE POSITIONNEMENT]]="",0,AVEDEV(DPOSDDEP[[#This Row],[DATE DE POSITIONNEMENT]],DPOSDDEP[[#This Row],[DATE DE DEPART]])*2)</f>
        <v>2</v>
      </c>
      <c r="H64" s="11">
        <f>VLOOKUP(DPOSDDEP[[#This Row],[PAYS]],Tableau8[],2,FALSE)</f>
        <v>0</v>
      </c>
    </row>
    <row r="65" spans="1:8">
      <c r="A65" s="1" t="s">
        <v>40</v>
      </c>
      <c r="B65" s="2">
        <v>43369</v>
      </c>
      <c r="C65" s="5">
        <f>VLOOKUP(DPOSDDEP[[#This Row],[PAYS]],Tableau8[],2,FALSE)</f>
        <v>0</v>
      </c>
      <c r="D65" s="2">
        <v>43371</v>
      </c>
      <c r="E65" s="2"/>
      <c r="F65" s="19" t="s">
        <v>134</v>
      </c>
      <c r="G65" s="5">
        <f>IF(DPOSDDEP[[#This Row],[DATE DE POSITIONNEMENT]]="",0,AVEDEV(DPOSDDEP[[#This Row],[DATE DE POSITIONNEMENT]],DPOSDDEP[[#This Row],[DATE DE DEPART]])*2)</f>
        <v>2</v>
      </c>
      <c r="H65" s="11">
        <f>VLOOKUP(DPOSDDEP[[#This Row],[PAYS]],Tableau8[],2,FALSE)</f>
        <v>0</v>
      </c>
    </row>
    <row r="66" spans="1:8">
      <c r="A66" s="1" t="s">
        <v>146</v>
      </c>
      <c r="B66" s="2">
        <v>43369</v>
      </c>
      <c r="C66" s="5">
        <f>VLOOKUP(DPOSDDEP[[#This Row],[PAYS]],Tableau8[],2,FALSE)</f>
        <v>0</v>
      </c>
      <c r="D66" s="2">
        <v>43383</v>
      </c>
      <c r="E66" s="2"/>
      <c r="F66" s="19" t="s">
        <v>147</v>
      </c>
      <c r="G66" s="5">
        <f>IF(DPOSDDEP[[#This Row],[DATE DE POSITIONNEMENT]]="",0,AVEDEV(DPOSDDEP[[#This Row],[DATE DE POSITIONNEMENT]],DPOSDDEP[[#This Row],[DATE DE DEPART]])*2)</f>
        <v>14</v>
      </c>
      <c r="H66" s="11">
        <f>VLOOKUP(DPOSDDEP[[#This Row],[PAYS]],Tableau8[],2,FALSE)</f>
        <v>0</v>
      </c>
    </row>
    <row r="67" spans="1:8">
      <c r="A67" s="1" t="s">
        <v>135</v>
      </c>
      <c r="B67" s="2">
        <v>43369</v>
      </c>
      <c r="C67" s="5">
        <f>VLOOKUP(DPOSDDEP[[#This Row],[PAYS]],Tableau8[],2,FALSE)</f>
        <v>33</v>
      </c>
      <c r="D67" s="2">
        <v>43374</v>
      </c>
      <c r="E67" s="2"/>
      <c r="F67" s="19" t="s">
        <v>136</v>
      </c>
      <c r="G67" s="5">
        <f>IF(DPOSDDEP[[#This Row],[DATE DE POSITIONNEMENT]]="",0,AVEDEV(DPOSDDEP[[#This Row],[DATE DE POSITIONNEMENT]],DPOSDDEP[[#This Row],[DATE DE DEPART]])*2)</f>
        <v>5</v>
      </c>
      <c r="H67" s="11">
        <f>VLOOKUP(DPOSDDEP[[#This Row],[PAYS]],Tableau8[],2,FALSE)</f>
        <v>33</v>
      </c>
    </row>
    <row r="68" spans="1:8">
      <c r="A68" s="1" t="s">
        <v>98</v>
      </c>
      <c r="B68" s="2">
        <v>43369</v>
      </c>
      <c r="C68" s="5">
        <f>VLOOKUP(DPOSDDEP[[#This Row],[PAYS]],Tableau8[],2,FALSE)</f>
        <v>0</v>
      </c>
      <c r="D68" s="2">
        <v>43369</v>
      </c>
      <c r="E68" s="2"/>
      <c r="F68" s="19" t="s">
        <v>99</v>
      </c>
      <c r="G68" s="5">
        <f>IF(DPOSDDEP[[#This Row],[DATE DE POSITIONNEMENT]]="",0,AVEDEV(DPOSDDEP[[#This Row],[DATE DE POSITIONNEMENT]],DPOSDDEP[[#This Row],[DATE DE DEPART]])*2)</f>
        <v>0</v>
      </c>
      <c r="H68" s="11">
        <f>VLOOKUP(DPOSDDEP[[#This Row],[PAYS]],Tableau8[],2,FALSE)</f>
        <v>0</v>
      </c>
    </row>
    <row r="69" spans="1:8">
      <c r="A69" s="1" t="s">
        <v>125</v>
      </c>
      <c r="B69" s="2">
        <v>43370</v>
      </c>
      <c r="C69" s="5">
        <f>VLOOKUP(DPOSDDEP[[#This Row],[PAYS]],Tableau8[],2,FALSE)</f>
        <v>21</v>
      </c>
      <c r="D69" s="2">
        <v>43371</v>
      </c>
      <c r="E69" s="2"/>
      <c r="F69" s="19" t="s">
        <v>127</v>
      </c>
      <c r="G69" s="5">
        <f>IF(DPOSDDEP[[#This Row],[DATE DE POSITIONNEMENT]]="",0,AVEDEV(DPOSDDEP[[#This Row],[DATE DE POSITIONNEMENT]],DPOSDDEP[[#This Row],[DATE DE DEPART]])*2)</f>
        <v>1</v>
      </c>
      <c r="H69" s="11">
        <f>VLOOKUP(DPOSDDEP[[#This Row],[PAYS]],Tableau8[],2,FALSE)</f>
        <v>21</v>
      </c>
    </row>
    <row r="70" spans="1:8">
      <c r="A70" s="1" t="s">
        <v>125</v>
      </c>
      <c r="B70" s="2">
        <v>43370</v>
      </c>
      <c r="C70" s="5">
        <f>VLOOKUP(DPOSDDEP[[#This Row],[PAYS]],Tableau8[],2,FALSE)</f>
        <v>21</v>
      </c>
      <c r="D70" s="2">
        <v>43371</v>
      </c>
      <c r="E70" s="2"/>
      <c r="F70" s="19" t="s">
        <v>128</v>
      </c>
      <c r="G70" s="5">
        <f>IF(DPOSDDEP[[#This Row],[DATE DE POSITIONNEMENT]]="",0,AVEDEV(DPOSDDEP[[#This Row],[DATE DE POSITIONNEMENT]],DPOSDDEP[[#This Row],[DATE DE DEPART]])*2)</f>
        <v>1</v>
      </c>
      <c r="H70" s="11">
        <f>VLOOKUP(DPOSDDEP[[#This Row],[PAYS]],Tableau8[],2,FALSE)</f>
        <v>21</v>
      </c>
    </row>
    <row r="71" spans="1:8">
      <c r="A71" s="1" t="s">
        <v>125</v>
      </c>
      <c r="B71" s="2">
        <v>43370</v>
      </c>
      <c r="C71" s="5">
        <f>VLOOKUP(DPOSDDEP[[#This Row],[PAYS]],Tableau8[],2,FALSE)</f>
        <v>21</v>
      </c>
      <c r="D71" s="2">
        <v>43371</v>
      </c>
      <c r="E71" s="2"/>
      <c r="F71" s="19" t="s">
        <v>129</v>
      </c>
      <c r="G71" s="5">
        <f>IF(DPOSDDEP[[#This Row],[DATE DE POSITIONNEMENT]]="",0,AVEDEV(DPOSDDEP[[#This Row],[DATE DE POSITIONNEMENT]],DPOSDDEP[[#This Row],[DATE DE DEPART]])*2)</f>
        <v>1</v>
      </c>
      <c r="H71" s="11">
        <f>VLOOKUP(DPOSDDEP[[#This Row],[PAYS]],Tableau8[],2,FALSE)</f>
        <v>21</v>
      </c>
    </row>
    <row r="72" spans="1:8">
      <c r="A72" s="1" t="s">
        <v>125</v>
      </c>
      <c r="B72" s="2">
        <v>43370</v>
      </c>
      <c r="C72" s="5">
        <f>VLOOKUP(DPOSDDEP[[#This Row],[PAYS]],Tableau8[],2,FALSE)</f>
        <v>21</v>
      </c>
      <c r="D72" s="2">
        <v>43371</v>
      </c>
      <c r="E72" s="2"/>
      <c r="F72" s="19" t="s">
        <v>130</v>
      </c>
      <c r="G72" s="5">
        <f>IF(DPOSDDEP[[#This Row],[DATE DE POSITIONNEMENT]]="",0,AVEDEV(DPOSDDEP[[#This Row],[DATE DE POSITIONNEMENT]],DPOSDDEP[[#This Row],[DATE DE DEPART]])*2)</f>
        <v>1</v>
      </c>
      <c r="H72" s="11">
        <f>VLOOKUP(DPOSDDEP[[#This Row],[PAYS]],Tableau8[],2,FALSE)</f>
        <v>21</v>
      </c>
    </row>
    <row r="73" spans="1:8">
      <c r="A73" s="1" t="s">
        <v>125</v>
      </c>
      <c r="B73" s="2">
        <v>43370</v>
      </c>
      <c r="C73" s="5">
        <f>VLOOKUP(DPOSDDEP[[#This Row],[PAYS]],Tableau8[],2,FALSE)</f>
        <v>21</v>
      </c>
      <c r="D73" s="2">
        <v>43371</v>
      </c>
      <c r="E73" s="2"/>
      <c r="F73" s="19" t="s">
        <v>131</v>
      </c>
      <c r="G73" s="5">
        <f>IF(DPOSDDEP[[#This Row],[DATE DE POSITIONNEMENT]]="",0,AVEDEV(DPOSDDEP[[#This Row],[DATE DE POSITIONNEMENT]],DPOSDDEP[[#This Row],[DATE DE DEPART]])*2)</f>
        <v>1</v>
      </c>
      <c r="H73" s="11">
        <f>VLOOKUP(DPOSDDEP[[#This Row],[PAYS]],Tableau8[],2,FALSE)</f>
        <v>21</v>
      </c>
    </row>
    <row r="74" spans="1:8">
      <c r="A74" s="1" t="s">
        <v>108</v>
      </c>
      <c r="B74" s="2">
        <v>43370</v>
      </c>
      <c r="C74" s="5">
        <f>VLOOKUP(DPOSDDEP[[#This Row],[PAYS]],Tableau8[],2,FALSE)</f>
        <v>0</v>
      </c>
      <c r="D74" s="2">
        <v>43370</v>
      </c>
      <c r="E74" s="2"/>
      <c r="F74" s="19" t="s">
        <v>109</v>
      </c>
      <c r="G74" s="5">
        <f>IF(DPOSDDEP[[#This Row],[DATE DE POSITIONNEMENT]]="",0,AVEDEV(DPOSDDEP[[#This Row],[DATE DE POSITIONNEMENT]],DPOSDDEP[[#This Row],[DATE DE DEPART]])*2)</f>
        <v>0</v>
      </c>
      <c r="H74" s="11">
        <f>VLOOKUP(DPOSDDEP[[#This Row],[PAYS]],Tableau8[],2,FALSE)</f>
        <v>0</v>
      </c>
    </row>
    <row r="75" spans="1:8">
      <c r="A75" s="1" t="s">
        <v>118</v>
      </c>
      <c r="B75" s="2">
        <v>43370</v>
      </c>
      <c r="C75" s="5">
        <f>VLOOKUP(DPOSDDEP[[#This Row],[PAYS]],Tableau8[],2,FALSE)</f>
        <v>0</v>
      </c>
      <c r="D75" s="2">
        <v>43371</v>
      </c>
      <c r="E75" s="2"/>
      <c r="F75" s="19" t="s">
        <v>119</v>
      </c>
      <c r="G75" s="5">
        <f>IF(DPOSDDEP[[#This Row],[DATE DE POSITIONNEMENT]]="",0,AVEDEV(DPOSDDEP[[#This Row],[DATE DE POSITIONNEMENT]],DPOSDDEP[[#This Row],[DATE DE DEPART]])*2)</f>
        <v>1</v>
      </c>
      <c r="H75" s="11">
        <f>VLOOKUP(DPOSDDEP[[#This Row],[PAYS]],Tableau8[],2,FALSE)</f>
        <v>0</v>
      </c>
    </row>
    <row r="76" spans="1:8">
      <c r="A76" s="1" t="s">
        <v>59</v>
      </c>
      <c r="B76" s="2">
        <v>43370</v>
      </c>
      <c r="C76" s="5">
        <f>VLOOKUP(DPOSDDEP[[#This Row],[PAYS]],Tableau8[],2,FALSE)</f>
        <v>33</v>
      </c>
      <c r="D76" s="2">
        <v>43363</v>
      </c>
      <c r="E76" s="2"/>
      <c r="F76" s="19" t="s">
        <v>70</v>
      </c>
      <c r="G76" s="5">
        <f>IF(DPOSDDEP[[#This Row],[DATE DE POSITIONNEMENT]]="",0,AVEDEV(DPOSDDEP[[#This Row],[DATE DE POSITIONNEMENT]],DPOSDDEP[[#This Row],[DATE DE DEPART]])*2)</f>
        <v>7</v>
      </c>
      <c r="H76" s="11">
        <f>VLOOKUP(DPOSDDEP[[#This Row],[PAYS]],Tableau8[],2,FALSE)</f>
        <v>33</v>
      </c>
    </row>
    <row r="77" spans="1:8">
      <c r="A77" s="1" t="s">
        <v>110</v>
      </c>
      <c r="B77" s="2">
        <v>43370</v>
      </c>
      <c r="C77" s="5">
        <f>VLOOKUP(DPOSDDEP[[#This Row],[PAYS]],Tableau8[],2,FALSE)</f>
        <v>0</v>
      </c>
      <c r="D77" s="2">
        <v>43370</v>
      </c>
      <c r="E77" s="2"/>
      <c r="F77" s="19" t="s">
        <v>111</v>
      </c>
      <c r="G77" s="5">
        <f>IF(DPOSDDEP[[#This Row],[DATE DE POSITIONNEMENT]]="",0,AVEDEV(DPOSDDEP[[#This Row],[DATE DE POSITIONNEMENT]],DPOSDDEP[[#This Row],[DATE DE DEPART]])*2)</f>
        <v>0</v>
      </c>
      <c r="H77" s="11">
        <f>VLOOKUP(DPOSDDEP[[#This Row],[PAYS]],Tableau8[],2,FALSE)</f>
        <v>0</v>
      </c>
    </row>
    <row r="78" spans="1:8">
      <c r="A78" s="1" t="s">
        <v>110</v>
      </c>
      <c r="B78" s="2">
        <v>43370</v>
      </c>
      <c r="C78" s="5">
        <f>VLOOKUP(DPOSDDEP[[#This Row],[PAYS]],Tableau8[],2,FALSE)</f>
        <v>0</v>
      </c>
      <c r="D78" s="2">
        <v>43370</v>
      </c>
      <c r="E78" s="2"/>
      <c r="F78" s="19" t="s">
        <v>112</v>
      </c>
      <c r="G78" s="5">
        <f>IF(DPOSDDEP[[#This Row],[DATE DE POSITIONNEMENT]]="",0,AVEDEV(DPOSDDEP[[#This Row],[DATE DE POSITIONNEMENT]],DPOSDDEP[[#This Row],[DATE DE DEPART]])*2)</f>
        <v>0</v>
      </c>
      <c r="H78" s="11">
        <f>VLOOKUP(DPOSDDEP[[#This Row],[PAYS]],Tableau8[],2,FALSE)</f>
        <v>0</v>
      </c>
    </row>
    <row r="79" spans="1:8">
      <c r="A79" s="1" t="s">
        <v>110</v>
      </c>
      <c r="B79" s="2">
        <v>43370</v>
      </c>
      <c r="C79" s="5">
        <f>VLOOKUP(DPOSDDEP[[#This Row],[PAYS]],Tableau8[],2,FALSE)</f>
        <v>0</v>
      </c>
      <c r="D79" s="2">
        <v>43370</v>
      </c>
      <c r="E79" s="2"/>
      <c r="F79" s="19" t="s">
        <v>113</v>
      </c>
      <c r="G79" s="5">
        <f>IF(DPOSDDEP[[#This Row],[DATE DE POSITIONNEMENT]]="",0,AVEDEV(DPOSDDEP[[#This Row],[DATE DE POSITIONNEMENT]],DPOSDDEP[[#This Row],[DATE DE DEPART]])*2)</f>
        <v>0</v>
      </c>
      <c r="H79" s="11">
        <f>VLOOKUP(DPOSDDEP[[#This Row],[PAYS]],Tableau8[],2,FALSE)</f>
        <v>0</v>
      </c>
    </row>
    <row r="80" spans="1:8">
      <c r="A80" s="1" t="s">
        <v>110</v>
      </c>
      <c r="B80" s="2">
        <v>43370</v>
      </c>
      <c r="C80" s="5">
        <f>VLOOKUP(DPOSDDEP[[#This Row],[PAYS]],Tableau8[],2,FALSE)</f>
        <v>0</v>
      </c>
      <c r="D80" s="2">
        <v>43370</v>
      </c>
      <c r="E80" s="2"/>
      <c r="F80" s="19" t="s">
        <v>114</v>
      </c>
      <c r="G80" s="5">
        <f>IF(DPOSDDEP[[#This Row],[DATE DE POSITIONNEMENT]]="",0,AVEDEV(DPOSDDEP[[#This Row],[DATE DE POSITIONNEMENT]],DPOSDDEP[[#This Row],[DATE DE DEPART]])*2)</f>
        <v>0</v>
      </c>
      <c r="H80" s="11">
        <f>VLOOKUP(DPOSDDEP[[#This Row],[PAYS]],Tableau8[],2,FALSE)</f>
        <v>0</v>
      </c>
    </row>
    <row r="81" spans="1:8">
      <c r="A81" s="1" t="s">
        <v>122</v>
      </c>
      <c r="B81" s="2">
        <v>43371</v>
      </c>
      <c r="C81" s="5">
        <f>VLOOKUP(DPOSDDEP[[#This Row],[PAYS]],Tableau8[],2,FALSE)</f>
        <v>0</v>
      </c>
      <c r="D81" s="2">
        <v>43371</v>
      </c>
      <c r="E81" s="2"/>
      <c r="F81" s="19" t="s">
        <v>123</v>
      </c>
      <c r="G81" s="5">
        <f>IF(DPOSDDEP[[#This Row],[DATE DE POSITIONNEMENT]]="",0,AVEDEV(DPOSDDEP[[#This Row],[DATE DE POSITIONNEMENT]],DPOSDDEP[[#This Row],[DATE DE DEPART]])*2)</f>
        <v>0</v>
      </c>
      <c r="H81" s="11">
        <f>VLOOKUP(DPOSDDEP[[#This Row],[PAYS]],Tableau8[],2,FALSE)</f>
        <v>0</v>
      </c>
    </row>
    <row r="82" spans="1:8">
      <c r="A82" s="1" t="s">
        <v>122</v>
      </c>
      <c r="B82" s="2">
        <v>43371</v>
      </c>
      <c r="C82" s="5">
        <f>VLOOKUP(DPOSDDEP[[#This Row],[PAYS]],Tableau8[],2,FALSE)</f>
        <v>0</v>
      </c>
      <c r="D82" s="2">
        <v>43371</v>
      </c>
      <c r="E82" s="2"/>
      <c r="F82" s="19" t="s">
        <v>124</v>
      </c>
      <c r="G82" s="5">
        <f>IF(DPOSDDEP[[#This Row],[DATE DE POSITIONNEMENT]]="",0,AVEDEV(DPOSDDEP[[#This Row],[DATE DE POSITIONNEMENT]],DPOSDDEP[[#This Row],[DATE DE DEPART]])*2)</f>
        <v>0</v>
      </c>
      <c r="H82" s="11">
        <f>VLOOKUP(DPOSDDEP[[#This Row],[PAYS]],Tableau8[],2,FALSE)</f>
        <v>0</v>
      </c>
    </row>
    <row r="83" spans="1:8">
      <c r="A83" s="1" t="s">
        <v>8</v>
      </c>
      <c r="B83" s="2">
        <v>43376</v>
      </c>
      <c r="C83" s="5">
        <f>VLOOKUP(DPOSDDEP[[#This Row],[PAYS]],Tableau8[],2,FALSE)</f>
        <v>26</v>
      </c>
      <c r="D83" s="2">
        <v>43378</v>
      </c>
      <c r="E83" s="2"/>
      <c r="F83" s="19" t="s">
        <v>141</v>
      </c>
      <c r="G83" s="5">
        <f>IF(DPOSDDEP[[#This Row],[DATE DE POSITIONNEMENT]]="",0,AVEDEV(DPOSDDEP[[#This Row],[DATE DE POSITIONNEMENT]],DPOSDDEP[[#This Row],[DATE DE DEPART]])*2)</f>
        <v>2</v>
      </c>
      <c r="H83" s="11">
        <f>VLOOKUP(DPOSDDEP[[#This Row],[PAYS]],Tableau8[],2,FALSE)</f>
        <v>26</v>
      </c>
    </row>
    <row r="84" spans="1:8">
      <c r="A84" s="1" t="s">
        <v>43</v>
      </c>
      <c r="B84" s="2">
        <v>43381</v>
      </c>
      <c r="C84" s="5">
        <f>VLOOKUP(DPOSDDEP[[#This Row],[PAYS]],Tableau8[],2,FALSE)</f>
        <v>0</v>
      </c>
      <c r="D84" s="2">
        <v>43383</v>
      </c>
      <c r="E84" s="2"/>
      <c r="F84" s="19" t="s">
        <v>150</v>
      </c>
      <c r="G84" s="5">
        <f>IF(DPOSDDEP[[#This Row],[DATE DE POSITIONNEMENT]]="",0,AVEDEV(DPOSDDEP[[#This Row],[DATE DE POSITIONNEMENT]],DPOSDDEP[[#This Row],[DATE DE DEPART]])*2)</f>
        <v>2</v>
      </c>
      <c r="H84" s="11">
        <f>VLOOKUP(DPOSDDEP[[#This Row],[PAYS]],Tableau8[],2,FALSE)</f>
        <v>0</v>
      </c>
    </row>
    <row r="85" spans="1:8">
      <c r="A85" s="1" t="s">
        <v>15</v>
      </c>
      <c r="B85" s="2">
        <v>43381</v>
      </c>
      <c r="C85" s="5">
        <f>VLOOKUP(DPOSDDEP[[#This Row],[PAYS]],Tableau8[],2,FALSE)</f>
        <v>33</v>
      </c>
      <c r="D85" s="2">
        <v>43381</v>
      </c>
      <c r="E85" s="2"/>
      <c r="F85" s="19" t="s">
        <v>143</v>
      </c>
      <c r="G85" s="5">
        <f>IF(DPOSDDEP[[#This Row],[DATE DE POSITIONNEMENT]]="",0,AVEDEV(DPOSDDEP[[#This Row],[DATE DE POSITIONNEMENT]],DPOSDDEP[[#This Row],[DATE DE DEPART]])*2)</f>
        <v>0</v>
      </c>
      <c r="H85" s="11">
        <f>VLOOKUP(DPOSDDEP[[#This Row],[PAYS]],Tableau8[],2,FALSE)</f>
        <v>33</v>
      </c>
    </row>
    <row r="86" spans="1:8">
      <c r="A86" s="1" t="s">
        <v>153</v>
      </c>
      <c r="B86" s="2">
        <v>43382</v>
      </c>
      <c r="C86" s="5">
        <f>VLOOKUP(DPOSDDEP[[#This Row],[PAYS]],Tableau8[],2,FALSE)</f>
        <v>0</v>
      </c>
      <c r="D86" s="2">
        <v>43385</v>
      </c>
      <c r="E86" s="2"/>
      <c r="F86" s="19" t="s">
        <v>154</v>
      </c>
      <c r="G86" s="5">
        <f>IF(DPOSDDEP[[#This Row],[DATE DE POSITIONNEMENT]]="",0,AVEDEV(DPOSDDEP[[#This Row],[DATE DE POSITIONNEMENT]],DPOSDDEP[[#This Row],[DATE DE DEPART]])*2)</f>
        <v>3</v>
      </c>
      <c r="H86" s="11">
        <f>VLOOKUP(DPOSDDEP[[#This Row],[PAYS]],Tableau8[],2,FALSE)</f>
        <v>0</v>
      </c>
    </row>
    <row r="87" spans="1:8">
      <c r="A87" s="1" t="s">
        <v>51</v>
      </c>
      <c r="B87" s="2">
        <v>43382</v>
      </c>
      <c r="C87" s="5" t="str">
        <f>VLOOKUP(DPOSDDEP[[#This Row],[PAYS]],Tableau8[],2,FALSE)</f>
        <v>26 ?</v>
      </c>
      <c r="D87" s="2">
        <v>43389</v>
      </c>
      <c r="E87" s="2"/>
      <c r="F87" s="19" t="s">
        <v>160</v>
      </c>
      <c r="G87" s="5">
        <f>IF(DPOSDDEP[[#This Row],[DATE DE POSITIONNEMENT]]="",0,AVEDEV(DPOSDDEP[[#This Row],[DATE DE POSITIONNEMENT]],DPOSDDEP[[#This Row],[DATE DE DEPART]])*2)</f>
        <v>7</v>
      </c>
      <c r="H87" s="11" t="str">
        <f>VLOOKUP(DPOSDDEP[[#This Row],[PAYS]],Tableau8[],2,FALSE)</f>
        <v>26 ?</v>
      </c>
    </row>
    <row r="88" spans="1:8">
      <c r="A88" s="1" t="s">
        <v>47</v>
      </c>
      <c r="B88" s="2">
        <v>43382</v>
      </c>
      <c r="C88" s="5">
        <f>VLOOKUP(DPOSDDEP[[#This Row],[PAYS]],Tableau8[],2,FALSE)</f>
        <v>33</v>
      </c>
      <c r="D88" s="2">
        <v>43382</v>
      </c>
      <c r="E88" s="2"/>
      <c r="F88" s="19" t="s">
        <v>145</v>
      </c>
      <c r="G88" s="5">
        <f>IF(DPOSDDEP[[#This Row],[DATE DE POSITIONNEMENT]]="",0,AVEDEV(DPOSDDEP[[#This Row],[DATE DE POSITIONNEMENT]],DPOSDDEP[[#This Row],[DATE DE DEPART]])*2)</f>
        <v>0</v>
      </c>
      <c r="H88" s="11">
        <f>VLOOKUP(DPOSDDEP[[#This Row],[PAYS]],Tableau8[],2,FALSE)</f>
        <v>33</v>
      </c>
    </row>
    <row r="89" spans="1:8">
      <c r="A89" s="1" t="s">
        <v>8</v>
      </c>
      <c r="B89" s="2">
        <v>43383</v>
      </c>
      <c r="C89" s="5">
        <f>VLOOKUP(DPOSDDEP[[#This Row],[PAYS]],Tableau8[],2,FALSE)</f>
        <v>26</v>
      </c>
      <c r="D89" s="2">
        <v>43383</v>
      </c>
      <c r="E89" s="2"/>
      <c r="F89" s="19" t="s">
        <v>148</v>
      </c>
      <c r="G89" s="5">
        <f>IF(DPOSDDEP[[#This Row],[DATE DE POSITIONNEMENT]]="",0,AVEDEV(DPOSDDEP[[#This Row],[DATE DE POSITIONNEMENT]],DPOSDDEP[[#This Row],[DATE DE DEPART]])*2)</f>
        <v>0</v>
      </c>
      <c r="H89" s="11">
        <f>VLOOKUP(DPOSDDEP[[#This Row],[PAYS]],Tableau8[],2,FALSE)</f>
        <v>26</v>
      </c>
    </row>
    <row r="90" spans="1:8">
      <c r="A90" s="1" t="s">
        <v>8</v>
      </c>
      <c r="B90" s="2">
        <v>43383</v>
      </c>
      <c r="C90" s="5">
        <f>VLOOKUP(DPOSDDEP[[#This Row],[PAYS]],Tableau8[],2,FALSE)</f>
        <v>26</v>
      </c>
      <c r="D90" s="2">
        <v>43383</v>
      </c>
      <c r="E90" s="2"/>
      <c r="F90" s="19" t="s">
        <v>149</v>
      </c>
      <c r="G90" s="5">
        <f>IF(DPOSDDEP[[#This Row],[DATE DE POSITIONNEMENT]]="",0,AVEDEV(DPOSDDEP[[#This Row],[DATE DE POSITIONNEMENT]],DPOSDDEP[[#This Row],[DATE DE DEPART]])*2)</f>
        <v>0</v>
      </c>
      <c r="H90" s="11">
        <f>VLOOKUP(DPOSDDEP[[#This Row],[PAYS]],Tableau8[],2,FALSE)</f>
        <v>26</v>
      </c>
    </row>
    <row r="91" spans="1:8">
      <c r="A91" s="1" t="s">
        <v>295</v>
      </c>
      <c r="B91" s="2">
        <v>43383</v>
      </c>
      <c r="C91" s="5">
        <f>VLOOKUP(DPOSDDEP[[#This Row],[PAYS]],Tableau8[],2,FALSE)</f>
        <v>10</v>
      </c>
      <c r="D91" s="2">
        <v>43431</v>
      </c>
      <c r="E91" s="2"/>
      <c r="F91" s="19" t="s">
        <v>296</v>
      </c>
      <c r="G91" s="5">
        <f>IF(DPOSDDEP[[#This Row],[DATE DE POSITIONNEMENT]]="",0,AVEDEV(DPOSDDEP[[#This Row],[DATE DE POSITIONNEMENT]],DPOSDDEP[[#This Row],[DATE DE DEPART]])*2)</f>
        <v>48</v>
      </c>
      <c r="H91" s="11">
        <f>VLOOKUP(DPOSDDEP[[#This Row],[PAYS]],Tableau8[],2,FALSE)</f>
        <v>10</v>
      </c>
    </row>
    <row r="92" spans="1:8">
      <c r="A92" s="1" t="s">
        <v>151</v>
      </c>
      <c r="B92" s="2">
        <v>43384</v>
      </c>
      <c r="C92" s="5">
        <f>VLOOKUP(DPOSDDEP[[#This Row],[PAYS]],Tableau8[],2,FALSE)</f>
        <v>0</v>
      </c>
      <c r="D92" s="2">
        <v>43384</v>
      </c>
      <c r="E92" s="2"/>
      <c r="F92" s="19" t="s">
        <v>152</v>
      </c>
      <c r="G92" s="5">
        <f>IF(DPOSDDEP[[#This Row],[DATE DE POSITIONNEMENT]]="",0,AVEDEV(DPOSDDEP[[#This Row],[DATE DE POSITIONNEMENT]],DPOSDDEP[[#This Row],[DATE DE DEPART]])*2)</f>
        <v>0</v>
      </c>
      <c r="H92" s="11">
        <f>VLOOKUP(DPOSDDEP[[#This Row],[PAYS]],Tableau8[],2,FALSE)</f>
        <v>0</v>
      </c>
    </row>
    <row r="93" spans="1:8">
      <c r="A93" s="1" t="s">
        <v>71</v>
      </c>
      <c r="B93" s="2">
        <v>43385</v>
      </c>
      <c r="C93" s="5">
        <f>VLOOKUP(DPOSDDEP[[#This Row],[PAYS]],Tableau8[],2,FALSE)</f>
        <v>0</v>
      </c>
      <c r="D93" s="2">
        <v>43388</v>
      </c>
      <c r="E93" s="2"/>
      <c r="F93" s="19" t="s">
        <v>155</v>
      </c>
      <c r="G93" s="5">
        <f>IF(DPOSDDEP[[#This Row],[DATE DE POSITIONNEMENT]]="",0,AVEDEV(DPOSDDEP[[#This Row],[DATE DE POSITIONNEMENT]],DPOSDDEP[[#This Row],[DATE DE DEPART]])*2)</f>
        <v>3</v>
      </c>
      <c r="H93" s="11">
        <f>VLOOKUP(DPOSDDEP[[#This Row],[PAYS]],Tableau8[],2,FALSE)</f>
        <v>0</v>
      </c>
    </row>
    <row r="94" spans="1:8">
      <c r="A94" s="1" t="s">
        <v>172</v>
      </c>
      <c r="B94" s="2">
        <v>43385</v>
      </c>
      <c r="C94" s="5">
        <f>VLOOKUP(DPOSDDEP[[#This Row],[PAYS]],Tableau8[],2,FALSE)</f>
        <v>33</v>
      </c>
      <c r="D94" s="2">
        <v>43395</v>
      </c>
      <c r="E94" s="2"/>
      <c r="F94" s="19" t="s">
        <v>173</v>
      </c>
      <c r="G94" s="5">
        <f>IF(DPOSDDEP[[#This Row],[DATE DE POSITIONNEMENT]]="",0,AVEDEV(DPOSDDEP[[#This Row],[DATE DE POSITIONNEMENT]],DPOSDDEP[[#This Row],[DATE DE DEPART]])*2)</f>
        <v>10</v>
      </c>
      <c r="H94" s="11">
        <f>VLOOKUP(DPOSDDEP[[#This Row],[PAYS]],Tableau8[],2,FALSE)</f>
        <v>33</v>
      </c>
    </row>
    <row r="95" spans="1:8">
      <c r="A95" s="1" t="s">
        <v>71</v>
      </c>
      <c r="B95" s="2">
        <v>43388</v>
      </c>
      <c r="C95" s="5">
        <f>VLOOKUP(DPOSDDEP[[#This Row],[PAYS]],Tableau8[],2,FALSE)</f>
        <v>0</v>
      </c>
      <c r="D95" s="2">
        <v>43390</v>
      </c>
      <c r="E95" s="2"/>
      <c r="F95" s="19" t="s">
        <v>162</v>
      </c>
      <c r="G95" s="5">
        <f>IF(DPOSDDEP[[#This Row],[DATE DE POSITIONNEMENT]]="",0,AVEDEV(DPOSDDEP[[#This Row],[DATE DE POSITIONNEMENT]],DPOSDDEP[[#This Row],[DATE DE DEPART]])*2)</f>
        <v>2</v>
      </c>
      <c r="H95" s="11">
        <f>VLOOKUP(DPOSDDEP[[#This Row],[PAYS]],Tableau8[],2,FALSE)</f>
        <v>0</v>
      </c>
    </row>
    <row r="96" spans="1:8">
      <c r="A96" s="1" t="s">
        <v>110</v>
      </c>
      <c r="B96" s="2">
        <v>43389</v>
      </c>
      <c r="C96" s="5">
        <f>VLOOKUP(DPOSDDEP[[#This Row],[PAYS]],Tableau8[],2,FALSE)</f>
        <v>0</v>
      </c>
      <c r="D96" s="2">
        <v>43389</v>
      </c>
      <c r="E96" s="2"/>
      <c r="F96" s="19" t="s">
        <v>158</v>
      </c>
      <c r="G96" s="5">
        <f>IF(DPOSDDEP[[#This Row],[DATE DE POSITIONNEMENT]]="",0,AVEDEV(DPOSDDEP[[#This Row],[DATE DE POSITIONNEMENT]],DPOSDDEP[[#This Row],[DATE DE DEPART]])*2)</f>
        <v>0</v>
      </c>
      <c r="H96" s="11">
        <f>VLOOKUP(DPOSDDEP[[#This Row],[PAYS]],Tableau8[],2,FALSE)</f>
        <v>0</v>
      </c>
    </row>
    <row r="97" spans="1:8">
      <c r="A97" s="1" t="s">
        <v>110</v>
      </c>
      <c r="B97" s="2">
        <v>43389</v>
      </c>
      <c r="C97" s="5">
        <f>VLOOKUP(DPOSDDEP[[#This Row],[PAYS]],Tableau8[],2,FALSE)</f>
        <v>0</v>
      </c>
      <c r="D97" s="2">
        <v>43389</v>
      </c>
      <c r="E97" s="2"/>
      <c r="F97" s="19" t="s">
        <v>159</v>
      </c>
      <c r="G97" s="5">
        <f>IF(DPOSDDEP[[#This Row],[DATE DE POSITIONNEMENT]]="",0,AVEDEV(DPOSDDEP[[#This Row],[DATE DE POSITIONNEMENT]],DPOSDDEP[[#This Row],[DATE DE DEPART]])*2)</f>
        <v>0</v>
      </c>
      <c r="H97" s="11">
        <f>VLOOKUP(DPOSDDEP[[#This Row],[PAYS]],Tableau8[],2,FALSE)</f>
        <v>0</v>
      </c>
    </row>
    <row r="98" spans="1:8">
      <c r="A98" s="1" t="s">
        <v>8</v>
      </c>
      <c r="B98" s="2">
        <v>43390</v>
      </c>
      <c r="C98" s="5">
        <f>VLOOKUP(DPOSDDEP[[#This Row],[PAYS]],Tableau8[],2,FALSE)</f>
        <v>26</v>
      </c>
      <c r="D98" s="2">
        <v>43391</v>
      </c>
      <c r="E98" s="2"/>
      <c r="F98" s="19" t="s">
        <v>165</v>
      </c>
      <c r="G98" s="5">
        <f>IF(DPOSDDEP[[#This Row],[DATE DE POSITIONNEMENT]]="",0,AVEDEV(DPOSDDEP[[#This Row],[DATE DE POSITIONNEMENT]],DPOSDDEP[[#This Row],[DATE DE DEPART]])*2)</f>
        <v>1</v>
      </c>
      <c r="H98" s="11">
        <f>VLOOKUP(DPOSDDEP[[#This Row],[PAYS]],Tableau8[],2,FALSE)</f>
        <v>26</v>
      </c>
    </row>
    <row r="99" spans="1:8">
      <c r="A99" s="1" t="s">
        <v>222</v>
      </c>
      <c r="B99" s="2">
        <v>43390</v>
      </c>
      <c r="C99" s="5">
        <f>VLOOKUP(DPOSDDEP[[#This Row],[PAYS]],Tableau8[],2,FALSE)</f>
        <v>0</v>
      </c>
      <c r="D99" s="2">
        <v>43411</v>
      </c>
      <c r="E99" s="2"/>
      <c r="F99" s="19" t="s">
        <v>223</v>
      </c>
      <c r="G99" s="5">
        <f>IF(DPOSDDEP[[#This Row],[DATE DE POSITIONNEMENT]]="",0,AVEDEV(DPOSDDEP[[#This Row],[DATE DE POSITIONNEMENT]],DPOSDDEP[[#This Row],[DATE DE DEPART]])*2)</f>
        <v>21</v>
      </c>
      <c r="H99" s="11">
        <f>VLOOKUP(DPOSDDEP[[#This Row],[PAYS]],Tableau8[],2,FALSE)</f>
        <v>0</v>
      </c>
    </row>
    <row r="100" spans="1:8">
      <c r="A100" s="1" t="s">
        <v>166</v>
      </c>
      <c r="B100" s="2">
        <v>43391</v>
      </c>
      <c r="C100" s="5">
        <f>VLOOKUP(DPOSDDEP[[#This Row],[PAYS]],Tableau8[],2,FALSE)</f>
        <v>0</v>
      </c>
      <c r="D100" s="2">
        <v>43391</v>
      </c>
      <c r="E100" s="2"/>
      <c r="F100" s="19" t="s">
        <v>167</v>
      </c>
      <c r="G100" s="5">
        <f>IF(DPOSDDEP[[#This Row],[DATE DE POSITIONNEMENT]]="",0,AVEDEV(DPOSDDEP[[#This Row],[DATE DE POSITIONNEMENT]],DPOSDDEP[[#This Row],[DATE DE DEPART]])*2)</f>
        <v>0</v>
      </c>
      <c r="H100" s="11">
        <f>VLOOKUP(DPOSDDEP[[#This Row],[PAYS]],Tableau8[],2,FALSE)</f>
        <v>0</v>
      </c>
    </row>
    <row r="101" spans="1:8">
      <c r="A101" s="1" t="s">
        <v>166</v>
      </c>
      <c r="B101" s="2">
        <v>43391</v>
      </c>
      <c r="C101" s="5">
        <f>VLOOKUP(DPOSDDEP[[#This Row],[PAYS]],Tableau8[],2,FALSE)</f>
        <v>0</v>
      </c>
      <c r="D101" s="2">
        <v>43391</v>
      </c>
      <c r="E101" s="2"/>
      <c r="F101" s="19" t="s">
        <v>168</v>
      </c>
      <c r="G101" s="5">
        <f>IF(DPOSDDEP[[#This Row],[DATE DE POSITIONNEMENT]]="",0,AVEDEV(DPOSDDEP[[#This Row],[DATE DE POSITIONNEMENT]],DPOSDDEP[[#This Row],[DATE DE DEPART]])*2)</f>
        <v>0</v>
      </c>
      <c r="H101" s="11">
        <f>VLOOKUP(DPOSDDEP[[#This Row],[PAYS]],Tableau8[],2,FALSE)</f>
        <v>0</v>
      </c>
    </row>
    <row r="102" spans="1:8">
      <c r="A102" s="1" t="s">
        <v>180</v>
      </c>
      <c r="B102" s="2">
        <v>43391</v>
      </c>
      <c r="C102" s="5">
        <f>VLOOKUP(DPOSDDEP[[#This Row],[PAYS]],Tableau8[],2,FALSE)</f>
        <v>0</v>
      </c>
      <c r="D102" s="2">
        <v>43396</v>
      </c>
      <c r="E102" s="2"/>
      <c r="F102" s="19" t="s">
        <v>181</v>
      </c>
      <c r="G102" s="5">
        <f>IF(DPOSDDEP[[#This Row],[DATE DE POSITIONNEMENT]]="",0,AVEDEV(DPOSDDEP[[#This Row],[DATE DE POSITIONNEMENT]],DPOSDDEP[[#This Row],[DATE DE DEPART]])*2)</f>
        <v>5</v>
      </c>
      <c r="H102" s="11">
        <f>VLOOKUP(DPOSDDEP[[#This Row],[PAYS]],Tableau8[],2,FALSE)</f>
        <v>0</v>
      </c>
    </row>
    <row r="103" spans="1:8">
      <c r="A103" s="1" t="s">
        <v>89</v>
      </c>
      <c r="B103" s="2">
        <v>43391</v>
      </c>
      <c r="C103" s="5">
        <f>VLOOKUP(DPOSDDEP[[#This Row],[PAYS]],Tableau8[],2,FALSE)</f>
        <v>0</v>
      </c>
      <c r="D103" s="2">
        <v>43391</v>
      </c>
      <c r="E103" s="2"/>
      <c r="F103" s="19" t="s">
        <v>164</v>
      </c>
      <c r="G103" s="5">
        <f>IF(DPOSDDEP[[#This Row],[DATE DE POSITIONNEMENT]]="",0,AVEDEV(DPOSDDEP[[#This Row],[DATE DE POSITIONNEMENT]],DPOSDDEP[[#This Row],[DATE DE DEPART]])*2)</f>
        <v>0</v>
      </c>
      <c r="H103" s="11">
        <f>VLOOKUP(DPOSDDEP[[#This Row],[PAYS]],Tableau8[],2,FALSE)</f>
        <v>0</v>
      </c>
    </row>
    <row r="104" spans="1:8">
      <c r="A104" s="1" t="s">
        <v>102</v>
      </c>
      <c r="B104" s="2">
        <v>43392</v>
      </c>
      <c r="C104" s="5">
        <f>VLOOKUP(DPOSDDEP[[#This Row],[PAYS]],Tableau8[],2,FALSE)</f>
        <v>33</v>
      </c>
      <c r="D104" s="2">
        <v>43399</v>
      </c>
      <c r="E104" s="2"/>
      <c r="F104" s="19" t="s">
        <v>195</v>
      </c>
      <c r="G104" s="5">
        <f>IF(DPOSDDEP[[#This Row],[DATE DE POSITIONNEMENT]]="",0,AVEDEV(DPOSDDEP[[#This Row],[DATE DE POSITIONNEMENT]],DPOSDDEP[[#This Row],[DATE DE DEPART]])*2)</f>
        <v>7</v>
      </c>
      <c r="H104" s="11">
        <f>VLOOKUP(DPOSDDEP[[#This Row],[PAYS]],Tableau8[],2,FALSE)</f>
        <v>33</v>
      </c>
    </row>
    <row r="105" spans="1:8">
      <c r="A105" s="1" t="s">
        <v>2</v>
      </c>
      <c r="B105" s="2">
        <v>43392</v>
      </c>
      <c r="C105" s="5">
        <f>VLOOKUP(DPOSDDEP[[#This Row],[PAYS]],Tableau8[],2,FALSE)</f>
        <v>26</v>
      </c>
      <c r="D105" s="2">
        <v>43389</v>
      </c>
      <c r="E105" s="2"/>
      <c r="F105" s="19" t="s">
        <v>161</v>
      </c>
      <c r="G105" s="5">
        <f>IF(DPOSDDEP[[#This Row],[DATE DE POSITIONNEMENT]]="",0,AVEDEV(DPOSDDEP[[#This Row],[DATE DE POSITIONNEMENT]],DPOSDDEP[[#This Row],[DATE DE DEPART]])*2)</f>
        <v>3</v>
      </c>
      <c r="H105" s="11">
        <f>VLOOKUP(DPOSDDEP[[#This Row],[PAYS]],Tableau8[],2,FALSE)</f>
        <v>26</v>
      </c>
    </row>
    <row r="106" spans="1:8">
      <c r="A106" s="1" t="s">
        <v>2</v>
      </c>
      <c r="B106" s="2">
        <v>43392</v>
      </c>
      <c r="C106" s="5">
        <f>VLOOKUP(DPOSDDEP[[#This Row],[PAYS]],Tableau8[],2,FALSE)</f>
        <v>26</v>
      </c>
      <c r="D106" s="2">
        <v>43390</v>
      </c>
      <c r="E106" s="2"/>
      <c r="F106" s="19" t="s">
        <v>163</v>
      </c>
      <c r="G106" s="5">
        <f>IF(DPOSDDEP[[#This Row],[DATE DE POSITIONNEMENT]]="",0,AVEDEV(DPOSDDEP[[#This Row],[DATE DE POSITIONNEMENT]],DPOSDDEP[[#This Row],[DATE DE DEPART]])*2)</f>
        <v>2</v>
      </c>
      <c r="H106" s="11">
        <f>VLOOKUP(DPOSDDEP[[#This Row],[PAYS]],Tableau8[],2,FALSE)</f>
        <v>26</v>
      </c>
    </row>
    <row r="107" spans="1:8">
      <c r="A107" s="1" t="s">
        <v>122</v>
      </c>
      <c r="B107" s="2">
        <v>43395</v>
      </c>
      <c r="C107" s="5">
        <f>VLOOKUP(DPOSDDEP[[#This Row],[PAYS]],Tableau8[],2,FALSE)</f>
        <v>0</v>
      </c>
      <c r="D107" s="2">
        <v>43404</v>
      </c>
      <c r="E107" s="2"/>
      <c r="F107" s="19" t="s">
        <v>210</v>
      </c>
      <c r="G107" s="5">
        <f>IF(DPOSDDEP[[#This Row],[DATE DE POSITIONNEMENT]]="",0,AVEDEV(DPOSDDEP[[#This Row],[DATE DE POSITIONNEMENT]],DPOSDDEP[[#This Row],[DATE DE DEPART]])*2)</f>
        <v>9</v>
      </c>
      <c r="H107" s="11">
        <f>VLOOKUP(DPOSDDEP[[#This Row],[PAYS]],Tableau8[],2,FALSE)</f>
        <v>0</v>
      </c>
    </row>
    <row r="108" spans="1:8">
      <c r="A108" s="1" t="s">
        <v>122</v>
      </c>
      <c r="B108" s="2">
        <v>43395</v>
      </c>
      <c r="C108" s="5">
        <f>VLOOKUP(DPOSDDEP[[#This Row],[PAYS]],Tableau8[],2,FALSE)</f>
        <v>0</v>
      </c>
      <c r="D108" s="2">
        <v>43404</v>
      </c>
      <c r="E108" s="2"/>
      <c r="F108" s="19" t="s">
        <v>211</v>
      </c>
      <c r="G108" s="5">
        <f>IF(DPOSDDEP[[#This Row],[DATE DE POSITIONNEMENT]]="",0,AVEDEV(DPOSDDEP[[#This Row],[DATE DE POSITIONNEMENT]],DPOSDDEP[[#This Row],[DATE DE DEPART]])*2)</f>
        <v>9</v>
      </c>
      <c r="H108" s="11">
        <f>VLOOKUP(DPOSDDEP[[#This Row],[PAYS]],Tableau8[],2,FALSE)</f>
        <v>0</v>
      </c>
    </row>
    <row r="109" spans="1:8">
      <c r="A109" s="1" t="s">
        <v>170</v>
      </c>
      <c r="B109" s="2">
        <v>43395</v>
      </c>
      <c r="C109" s="5">
        <f>VLOOKUP(DPOSDDEP[[#This Row],[PAYS]],Tableau8[],2,FALSE)</f>
        <v>0</v>
      </c>
      <c r="D109" s="2">
        <v>43395</v>
      </c>
      <c r="E109" s="2"/>
      <c r="F109" s="19" t="s">
        <v>171</v>
      </c>
      <c r="G109" s="5">
        <f>IF(DPOSDDEP[[#This Row],[DATE DE POSITIONNEMENT]]="",0,AVEDEV(DPOSDDEP[[#This Row],[DATE DE POSITIONNEMENT]],DPOSDDEP[[#This Row],[DATE DE DEPART]])*2)</f>
        <v>0</v>
      </c>
      <c r="H109" s="11">
        <f>VLOOKUP(DPOSDDEP[[#This Row],[PAYS]],Tableau8[],2,FALSE)</f>
        <v>0</v>
      </c>
    </row>
    <row r="110" spans="1:8">
      <c r="A110" s="1" t="s">
        <v>170</v>
      </c>
      <c r="B110" s="2">
        <v>43395</v>
      </c>
      <c r="C110" s="5">
        <f>VLOOKUP(DPOSDDEP[[#This Row],[PAYS]],Tableau8[],2,FALSE)</f>
        <v>0</v>
      </c>
      <c r="D110" s="2">
        <v>43395</v>
      </c>
      <c r="E110" s="2"/>
      <c r="F110" s="19" t="s">
        <v>176</v>
      </c>
      <c r="G110" s="5">
        <f>IF(DPOSDDEP[[#This Row],[DATE DE POSITIONNEMENT]]="",0,AVEDEV(DPOSDDEP[[#This Row],[DATE DE POSITIONNEMENT]],DPOSDDEP[[#This Row],[DATE DE DEPART]])*2)</f>
        <v>0</v>
      </c>
      <c r="H110" s="11">
        <f>VLOOKUP(DPOSDDEP[[#This Row],[PAYS]],Tableau8[],2,FALSE)</f>
        <v>0</v>
      </c>
    </row>
    <row r="111" spans="1:8">
      <c r="A111" s="1" t="s">
        <v>17</v>
      </c>
      <c r="B111" s="2">
        <v>43395</v>
      </c>
      <c r="C111" s="5">
        <f>VLOOKUP(DPOSDDEP[[#This Row],[PAYS]],Tableau8[],2,FALSE)</f>
        <v>33</v>
      </c>
      <c r="D111" s="2">
        <v>43396</v>
      </c>
      <c r="E111" s="2"/>
      <c r="F111" s="19" t="s">
        <v>178</v>
      </c>
      <c r="G111" s="5">
        <f>IF(DPOSDDEP[[#This Row],[DATE DE POSITIONNEMENT]]="",0,AVEDEV(DPOSDDEP[[#This Row],[DATE DE POSITIONNEMENT]],DPOSDDEP[[#This Row],[DATE DE DEPART]])*2)</f>
        <v>1</v>
      </c>
      <c r="H111" s="11">
        <f>VLOOKUP(DPOSDDEP[[#This Row],[PAYS]],Tableau8[],2,FALSE)</f>
        <v>33</v>
      </c>
    </row>
    <row r="112" spans="1:8">
      <c r="A112" s="1" t="s">
        <v>8</v>
      </c>
      <c r="B112" s="2">
        <v>43397</v>
      </c>
      <c r="C112" s="5">
        <f>VLOOKUP(DPOSDDEP[[#This Row],[PAYS]],Tableau8[],2,FALSE)</f>
        <v>26</v>
      </c>
      <c r="D112" s="2">
        <v>43397</v>
      </c>
      <c r="E112" s="2"/>
      <c r="F112" s="19" t="s">
        <v>182</v>
      </c>
      <c r="G112" s="5">
        <f>IF(DPOSDDEP[[#This Row],[DATE DE POSITIONNEMENT]]="",0,AVEDEV(DPOSDDEP[[#This Row],[DATE DE POSITIONNEMENT]],DPOSDDEP[[#This Row],[DATE DE DEPART]])*2)</f>
        <v>0</v>
      </c>
      <c r="H112" s="11">
        <f>VLOOKUP(DPOSDDEP[[#This Row],[PAYS]],Tableau8[],2,FALSE)</f>
        <v>26</v>
      </c>
    </row>
    <row r="113" spans="1:8">
      <c r="A113" s="1" t="s">
        <v>15</v>
      </c>
      <c r="B113" s="2">
        <v>43398</v>
      </c>
      <c r="C113" s="5">
        <f>VLOOKUP(DPOSDDEP[[#This Row],[PAYS]],Tableau8[],2,FALSE)</f>
        <v>33</v>
      </c>
      <c r="D113" s="2">
        <v>43403</v>
      </c>
      <c r="E113" s="2"/>
      <c r="F113" s="19" t="s">
        <v>206</v>
      </c>
      <c r="G113" s="5">
        <f>IF(DPOSDDEP[[#This Row],[DATE DE POSITIONNEMENT]]="",0,AVEDEV(DPOSDDEP[[#This Row],[DATE DE POSITIONNEMENT]],DPOSDDEP[[#This Row],[DATE DE DEPART]])*2)</f>
        <v>5</v>
      </c>
      <c r="H113" s="11">
        <f>VLOOKUP(DPOSDDEP[[#This Row],[PAYS]],Tableau8[],2,FALSE)</f>
        <v>33</v>
      </c>
    </row>
    <row r="114" spans="1:8">
      <c r="A114" s="1" t="s">
        <v>43</v>
      </c>
      <c r="B114" s="2">
        <v>43399</v>
      </c>
      <c r="C114" s="5">
        <f>VLOOKUP(DPOSDDEP[[#This Row],[PAYS]],Tableau8[],2,FALSE)</f>
        <v>0</v>
      </c>
      <c r="D114" s="2">
        <v>43392</v>
      </c>
      <c r="E114" s="2"/>
      <c r="F114" s="19" t="s">
        <v>169</v>
      </c>
      <c r="G114" s="5">
        <f>IF(DPOSDDEP[[#This Row],[DATE DE POSITIONNEMENT]]="",0,AVEDEV(DPOSDDEP[[#This Row],[DATE DE POSITIONNEMENT]],DPOSDDEP[[#This Row],[DATE DE DEPART]])*2)</f>
        <v>7</v>
      </c>
      <c r="H114" s="11">
        <f>VLOOKUP(DPOSDDEP[[#This Row],[PAYS]],Tableau8[],2,FALSE)</f>
        <v>0</v>
      </c>
    </row>
    <row r="115" spans="1:8">
      <c r="A115" s="1" t="s">
        <v>125</v>
      </c>
      <c r="B115" s="2">
        <v>43399</v>
      </c>
      <c r="C115" s="5">
        <f>VLOOKUP(DPOSDDEP[[#This Row],[PAYS]],Tableau8[],2,FALSE)</f>
        <v>21</v>
      </c>
      <c r="D115" s="2">
        <v>43399</v>
      </c>
      <c r="E115" s="2"/>
      <c r="F115" s="19" t="s">
        <v>192</v>
      </c>
      <c r="G115" s="5">
        <f>IF(DPOSDDEP[[#This Row],[DATE DE POSITIONNEMENT]]="",0,AVEDEV(DPOSDDEP[[#This Row],[DATE DE POSITIONNEMENT]],DPOSDDEP[[#This Row],[DATE DE DEPART]])*2)</f>
        <v>0</v>
      </c>
      <c r="H115" s="11">
        <f>VLOOKUP(DPOSDDEP[[#This Row],[PAYS]],Tableau8[],2,FALSE)</f>
        <v>21</v>
      </c>
    </row>
    <row r="116" spans="1:8">
      <c r="A116" s="1" t="s">
        <v>125</v>
      </c>
      <c r="B116" s="2">
        <v>43399</v>
      </c>
      <c r="C116" s="5">
        <f>VLOOKUP(DPOSDDEP[[#This Row],[PAYS]],Tableau8[],2,FALSE)</f>
        <v>21</v>
      </c>
      <c r="D116" s="2">
        <v>43399</v>
      </c>
      <c r="E116" s="2"/>
      <c r="F116" s="19" t="s">
        <v>193</v>
      </c>
      <c r="G116" s="5">
        <f>IF(DPOSDDEP[[#This Row],[DATE DE POSITIONNEMENT]]="",0,AVEDEV(DPOSDDEP[[#This Row],[DATE DE POSITIONNEMENT]],DPOSDDEP[[#This Row],[DATE DE DEPART]])*2)</f>
        <v>0</v>
      </c>
      <c r="H116" s="11">
        <f>VLOOKUP(DPOSDDEP[[#This Row],[PAYS]],Tableau8[],2,FALSE)</f>
        <v>21</v>
      </c>
    </row>
    <row r="117" spans="1:8">
      <c r="A117" s="1" t="s">
        <v>190</v>
      </c>
      <c r="B117" s="2">
        <v>43399</v>
      </c>
      <c r="C117" s="5">
        <f>VLOOKUP(DPOSDDEP[[#This Row],[PAYS]],Tableau8[],2,FALSE)</f>
        <v>0</v>
      </c>
      <c r="D117" s="2">
        <v>43399</v>
      </c>
      <c r="E117" s="2"/>
      <c r="F117" s="19" t="s">
        <v>191</v>
      </c>
      <c r="G117" s="5">
        <f>IF(DPOSDDEP[[#This Row],[DATE DE POSITIONNEMENT]]="",0,AVEDEV(DPOSDDEP[[#This Row],[DATE DE POSITIONNEMENT]],DPOSDDEP[[#This Row],[DATE DE DEPART]])*2)</f>
        <v>0</v>
      </c>
      <c r="H117" s="11">
        <f>VLOOKUP(DPOSDDEP[[#This Row],[PAYS]],Tableau8[],2,FALSE)</f>
        <v>0</v>
      </c>
    </row>
    <row r="118" spans="1:8">
      <c r="A118" s="1" t="s">
        <v>15</v>
      </c>
      <c r="B118" s="2">
        <v>43401</v>
      </c>
      <c r="C118" s="5">
        <f>VLOOKUP(DPOSDDEP[[#This Row],[PAYS]],Tableau8[],2,FALSE)</f>
        <v>33</v>
      </c>
      <c r="D118" s="2">
        <v>43403</v>
      </c>
      <c r="E118" s="2"/>
      <c r="F118" s="19" t="s">
        <v>207</v>
      </c>
      <c r="G118" s="5">
        <f>IF(DPOSDDEP[[#This Row],[DATE DE POSITIONNEMENT]]="",0,AVEDEV(DPOSDDEP[[#This Row],[DATE DE POSITIONNEMENT]],DPOSDDEP[[#This Row],[DATE DE DEPART]])*2)</f>
        <v>2</v>
      </c>
      <c r="H118" s="11">
        <f>VLOOKUP(DPOSDDEP[[#This Row],[PAYS]],Tableau8[],2,FALSE)</f>
        <v>33</v>
      </c>
    </row>
    <row r="119" spans="1:8">
      <c r="A119" s="1" t="s">
        <v>49</v>
      </c>
      <c r="B119" s="2">
        <v>43402</v>
      </c>
      <c r="C119" s="5">
        <f>VLOOKUP(DPOSDDEP[[#This Row],[PAYS]],Tableau8[],2,FALSE)</f>
        <v>0</v>
      </c>
      <c r="D119" s="2">
        <v>43418</v>
      </c>
      <c r="E119" s="2"/>
      <c r="F119" s="19" t="s">
        <v>247</v>
      </c>
      <c r="G119" s="5">
        <f>IF(DPOSDDEP[[#This Row],[DATE DE POSITIONNEMENT]]="",0,AVEDEV(DPOSDDEP[[#This Row],[DATE DE POSITIONNEMENT]],DPOSDDEP[[#This Row],[DATE DE DEPART]])*2)</f>
        <v>16</v>
      </c>
      <c r="H119" s="11">
        <f>VLOOKUP(DPOSDDEP[[#This Row],[PAYS]],Tableau8[],2,FALSE)</f>
        <v>0</v>
      </c>
    </row>
    <row r="120" spans="1:8">
      <c r="A120" s="1" t="s">
        <v>91</v>
      </c>
      <c r="B120" s="2">
        <v>43402</v>
      </c>
      <c r="C120" s="5">
        <f>VLOOKUP(DPOSDDEP[[#This Row],[PAYS]],Tableau8[],2,FALSE)</f>
        <v>33</v>
      </c>
      <c r="D120" s="2">
        <v>43403</v>
      </c>
      <c r="E120" s="2"/>
      <c r="F120" s="19" t="s">
        <v>204</v>
      </c>
      <c r="G120" s="5">
        <f>IF(DPOSDDEP[[#This Row],[DATE DE POSITIONNEMENT]]="",0,AVEDEV(DPOSDDEP[[#This Row],[DATE DE POSITIONNEMENT]],DPOSDDEP[[#This Row],[DATE DE DEPART]])*2)</f>
        <v>1</v>
      </c>
      <c r="H120" s="11">
        <f>VLOOKUP(DPOSDDEP[[#This Row],[PAYS]],Tableau8[],2,FALSE)</f>
        <v>33</v>
      </c>
    </row>
    <row r="121" spans="1:8">
      <c r="A121" s="1" t="s">
        <v>71</v>
      </c>
      <c r="B121" s="2">
        <v>43402</v>
      </c>
      <c r="C121" s="5">
        <f>VLOOKUP(DPOSDDEP[[#This Row],[PAYS]],Tableau8[],2,FALSE)</f>
        <v>0</v>
      </c>
      <c r="D121" s="2">
        <v>43419</v>
      </c>
      <c r="E121" s="2"/>
      <c r="F121" s="19" t="s">
        <v>259</v>
      </c>
      <c r="G121" s="5">
        <f>IF(DPOSDDEP[[#This Row],[DATE DE POSITIONNEMENT]]="",0,AVEDEV(DPOSDDEP[[#This Row],[DATE DE POSITIONNEMENT]],DPOSDDEP[[#This Row],[DATE DE DEPART]])*2)</f>
        <v>17</v>
      </c>
      <c r="H121" s="11">
        <f>VLOOKUP(DPOSDDEP[[#This Row],[PAYS]],Tableau8[],2,FALSE)</f>
        <v>0</v>
      </c>
    </row>
    <row r="122" spans="1:8">
      <c r="A122" s="1" t="s">
        <v>40</v>
      </c>
      <c r="B122" s="2">
        <v>43402</v>
      </c>
      <c r="C122" s="5">
        <f>VLOOKUP(DPOSDDEP[[#This Row],[PAYS]],Tableau8[],2,FALSE)</f>
        <v>0</v>
      </c>
      <c r="D122" s="2">
        <v>43402</v>
      </c>
      <c r="E122" s="2"/>
      <c r="F122" s="19" t="s">
        <v>199</v>
      </c>
      <c r="G122" s="5">
        <f>IF(DPOSDDEP[[#This Row],[DATE DE POSITIONNEMENT]]="",0,AVEDEV(DPOSDDEP[[#This Row],[DATE DE POSITIONNEMENT]],DPOSDDEP[[#This Row],[DATE DE DEPART]])*2)</f>
        <v>0</v>
      </c>
      <c r="H122" s="11">
        <f>VLOOKUP(DPOSDDEP[[#This Row],[PAYS]],Tableau8[],2,FALSE)</f>
        <v>0</v>
      </c>
    </row>
    <row r="123" spans="1:8">
      <c r="A123" s="1" t="s">
        <v>40</v>
      </c>
      <c r="B123" s="2">
        <v>43402</v>
      </c>
      <c r="C123" s="5">
        <f>VLOOKUP(DPOSDDEP[[#This Row],[PAYS]],Tableau8[],2,FALSE)</f>
        <v>0</v>
      </c>
      <c r="D123" s="2">
        <v>43402</v>
      </c>
      <c r="E123" s="2"/>
      <c r="F123" s="19" t="s">
        <v>200</v>
      </c>
      <c r="G123" s="5">
        <f>IF(DPOSDDEP[[#This Row],[DATE DE POSITIONNEMENT]]="",0,AVEDEV(DPOSDDEP[[#This Row],[DATE DE POSITIONNEMENT]],DPOSDDEP[[#This Row],[DATE DE DEPART]])*2)</f>
        <v>0</v>
      </c>
      <c r="H123" s="11">
        <f>VLOOKUP(DPOSDDEP[[#This Row],[PAYS]],Tableau8[],2,FALSE)</f>
        <v>0</v>
      </c>
    </row>
    <row r="124" spans="1:8">
      <c r="A124" s="1" t="s">
        <v>197</v>
      </c>
      <c r="B124" s="2">
        <v>43402</v>
      </c>
      <c r="C124" s="5">
        <f>VLOOKUP(DPOSDDEP[[#This Row],[PAYS]],Tableau8[],2,FALSE)</f>
        <v>21</v>
      </c>
      <c r="D124" s="2">
        <v>43402</v>
      </c>
      <c r="E124" s="2"/>
      <c r="F124" s="19" t="s">
        <v>198</v>
      </c>
      <c r="G124" s="5">
        <f>IF(DPOSDDEP[[#This Row],[DATE DE POSITIONNEMENT]]="",0,AVEDEV(DPOSDDEP[[#This Row],[DATE DE POSITIONNEMENT]],DPOSDDEP[[#This Row],[DATE DE DEPART]])*2)</f>
        <v>0</v>
      </c>
      <c r="H124" s="11">
        <f>VLOOKUP(DPOSDDEP[[#This Row],[PAYS]],Tableau8[],2,FALSE)</f>
        <v>21</v>
      </c>
    </row>
    <row r="125" spans="1:8">
      <c r="A125" s="1" t="s">
        <v>59</v>
      </c>
      <c r="B125" s="2">
        <v>43402</v>
      </c>
      <c r="C125" s="5">
        <f>VLOOKUP(DPOSDDEP[[#This Row],[PAYS]],Tableau8[],2,FALSE)</f>
        <v>33</v>
      </c>
      <c r="D125" s="2">
        <v>43397</v>
      </c>
      <c r="E125" s="2"/>
      <c r="F125" s="19" t="s">
        <v>183</v>
      </c>
      <c r="G125" s="5">
        <f>IF(DPOSDDEP[[#This Row],[DATE DE POSITIONNEMENT]]="",0,AVEDEV(DPOSDDEP[[#This Row],[DATE DE POSITIONNEMENT]],DPOSDDEP[[#This Row],[DATE DE DEPART]])*2)</f>
        <v>5</v>
      </c>
      <c r="H125" s="11">
        <f>VLOOKUP(DPOSDDEP[[#This Row],[PAYS]],Tableau8[],2,FALSE)</f>
        <v>33</v>
      </c>
    </row>
    <row r="126" spans="1:8">
      <c r="A126" s="1" t="s">
        <v>49</v>
      </c>
      <c r="B126" s="2">
        <v>43402</v>
      </c>
      <c r="C126" s="5">
        <f>VLOOKUP(DPOSDDEP[[#This Row],[PAYS]],Tableau8[],2,FALSE)</f>
        <v>0</v>
      </c>
      <c r="D126" s="2">
        <v>43416</v>
      </c>
      <c r="E126" s="2"/>
      <c r="F126" s="19" t="s">
        <v>238</v>
      </c>
      <c r="G126" s="5">
        <f>IF(DPOSDDEP[[#This Row],[DATE DE POSITIONNEMENT]]="",0,AVEDEV(DPOSDDEP[[#This Row],[DATE DE POSITIONNEMENT]],DPOSDDEP[[#This Row],[DATE DE DEPART]])*2)</f>
        <v>14</v>
      </c>
      <c r="H126" s="11">
        <f>VLOOKUP(DPOSDDEP[[#This Row],[PAYS]],Tableau8[],2,FALSE)</f>
        <v>0</v>
      </c>
    </row>
    <row r="127" spans="1:8">
      <c r="A127" s="1" t="s">
        <v>201</v>
      </c>
      <c r="B127" s="2">
        <v>43402</v>
      </c>
      <c r="C127" s="5">
        <f>VLOOKUP(DPOSDDEP[[#This Row],[PAYS]],Tableau8[],2,FALSE)</f>
        <v>0</v>
      </c>
      <c r="D127" s="2">
        <v>43403</v>
      </c>
      <c r="E127" s="2"/>
      <c r="F127" s="19" t="s">
        <v>202</v>
      </c>
      <c r="G127" s="5">
        <f>IF(DPOSDDEP[[#This Row],[DATE DE POSITIONNEMENT]]="",0,AVEDEV(DPOSDDEP[[#This Row],[DATE DE POSITIONNEMENT]],DPOSDDEP[[#This Row],[DATE DE DEPART]])*2)</f>
        <v>1</v>
      </c>
      <c r="H127" s="11">
        <f>VLOOKUP(DPOSDDEP[[#This Row],[PAYS]],Tableau8[],2,FALSE)</f>
        <v>0</v>
      </c>
    </row>
    <row r="128" spans="1:8">
      <c r="A128" s="1" t="s">
        <v>197</v>
      </c>
      <c r="B128" s="2">
        <v>43403</v>
      </c>
      <c r="C128" s="5">
        <f>VLOOKUP(DPOSDDEP[[#This Row],[PAYS]],Tableau8[],2,FALSE)</f>
        <v>21</v>
      </c>
      <c r="D128" s="2">
        <v>43403</v>
      </c>
      <c r="E128" s="2"/>
      <c r="F128" s="19" t="s">
        <v>203</v>
      </c>
      <c r="G128" s="5">
        <f>IF(DPOSDDEP[[#This Row],[DATE DE POSITIONNEMENT]]="",0,AVEDEV(DPOSDDEP[[#This Row],[DATE DE POSITIONNEMENT]],DPOSDDEP[[#This Row],[DATE DE DEPART]])*2)</f>
        <v>0</v>
      </c>
      <c r="H128" s="11">
        <f>VLOOKUP(DPOSDDEP[[#This Row],[PAYS]],Tableau8[],2,FALSE)</f>
        <v>21</v>
      </c>
    </row>
    <row r="129" spans="1:8">
      <c r="A129" s="1" t="s">
        <v>228</v>
      </c>
      <c r="B129" s="2">
        <v>43403</v>
      </c>
      <c r="C129" s="5">
        <f>VLOOKUP(DPOSDDEP[[#This Row],[PAYS]],Tableau8[],2,FALSE)</f>
        <v>0</v>
      </c>
      <c r="D129" s="2">
        <v>43412</v>
      </c>
      <c r="E129" s="2"/>
      <c r="F129" s="19" t="s">
        <v>52</v>
      </c>
      <c r="G129" s="5">
        <f>IF(DPOSDDEP[[#This Row],[DATE DE POSITIONNEMENT]]="",0,AVEDEV(DPOSDDEP[[#This Row],[DATE DE POSITIONNEMENT]],DPOSDDEP[[#This Row],[DATE DE DEPART]])*2)</f>
        <v>9</v>
      </c>
      <c r="H129" s="11">
        <f>VLOOKUP(DPOSDDEP[[#This Row],[PAYS]],Tableau8[],2,FALSE)</f>
        <v>0</v>
      </c>
    </row>
    <row r="130" spans="1:8">
      <c r="A130" s="1" t="s">
        <v>8</v>
      </c>
      <c r="B130" s="2">
        <v>43404</v>
      </c>
      <c r="C130" s="5">
        <f>VLOOKUP(DPOSDDEP[[#This Row],[PAYS]],Tableau8[],2,FALSE)</f>
        <v>26</v>
      </c>
      <c r="D130" s="2">
        <v>43404</v>
      </c>
      <c r="E130" s="2"/>
      <c r="F130" s="19" t="s">
        <v>213</v>
      </c>
      <c r="G130" s="5">
        <f>IF(DPOSDDEP[[#This Row],[DATE DE POSITIONNEMENT]]="",0,AVEDEV(DPOSDDEP[[#This Row],[DATE DE POSITIONNEMENT]],DPOSDDEP[[#This Row],[DATE DE DEPART]])*2)</f>
        <v>0</v>
      </c>
      <c r="H130" s="11">
        <f>VLOOKUP(DPOSDDEP[[#This Row],[PAYS]],Tableau8[],2,FALSE)</f>
        <v>26</v>
      </c>
    </row>
    <row r="131" spans="1:8">
      <c r="A131" s="1" t="s">
        <v>8</v>
      </c>
      <c r="B131" s="2">
        <v>43404</v>
      </c>
      <c r="C131" s="5">
        <f>VLOOKUP(DPOSDDEP[[#This Row],[PAYS]],Tableau8[],2,FALSE)</f>
        <v>26</v>
      </c>
      <c r="D131" s="2">
        <v>43403</v>
      </c>
      <c r="E131" s="2"/>
      <c r="F131" s="19" t="s">
        <v>208</v>
      </c>
      <c r="G131" s="5">
        <f>IF(DPOSDDEP[[#This Row],[DATE DE POSITIONNEMENT]]="",0,AVEDEV(DPOSDDEP[[#This Row],[DATE DE POSITIONNEMENT]],DPOSDDEP[[#This Row],[DATE DE DEPART]])*2)</f>
        <v>1</v>
      </c>
      <c r="H131" s="11">
        <f>VLOOKUP(DPOSDDEP[[#This Row],[PAYS]],Tableau8[],2,FALSE)</f>
        <v>26</v>
      </c>
    </row>
    <row r="132" spans="1:8">
      <c r="A132" s="1" t="s">
        <v>56</v>
      </c>
      <c r="B132" s="2">
        <v>43409</v>
      </c>
      <c r="C132" s="5">
        <f>VLOOKUP(DPOSDDEP[[#This Row],[PAYS]],Tableau8[],2,FALSE)</f>
        <v>0</v>
      </c>
      <c r="D132" s="2">
        <v>43409</v>
      </c>
      <c r="E132" s="2"/>
      <c r="F132" s="19" t="s">
        <v>214</v>
      </c>
      <c r="G132" s="5">
        <f>IF(DPOSDDEP[[#This Row],[DATE DE POSITIONNEMENT]]="",0,AVEDEV(DPOSDDEP[[#This Row],[DATE DE POSITIONNEMENT]],DPOSDDEP[[#This Row],[DATE DE DEPART]])*2)</f>
        <v>0</v>
      </c>
      <c r="H132" s="11">
        <f>VLOOKUP(DPOSDDEP[[#This Row],[PAYS]],Tableau8[],2,FALSE)</f>
        <v>0</v>
      </c>
    </row>
    <row r="133" spans="1:8">
      <c r="A133" s="1" t="s">
        <v>89</v>
      </c>
      <c r="B133" s="2">
        <v>43409</v>
      </c>
      <c r="C133" s="5">
        <f>VLOOKUP(DPOSDDEP[[#This Row],[PAYS]],Tableau8[],2,FALSE)</f>
        <v>0</v>
      </c>
      <c r="D133" s="2">
        <v>43409</v>
      </c>
      <c r="E133" s="2"/>
      <c r="F133" s="19" t="s">
        <v>215</v>
      </c>
      <c r="G133" s="5">
        <f>IF(DPOSDDEP[[#This Row],[DATE DE POSITIONNEMENT]]="",0,AVEDEV(DPOSDDEP[[#This Row],[DATE DE POSITIONNEMENT]],DPOSDDEP[[#This Row],[DATE DE DEPART]])*2)</f>
        <v>0</v>
      </c>
      <c r="H133" s="11">
        <f>VLOOKUP(DPOSDDEP[[#This Row],[PAYS]],Tableau8[],2,FALSE)</f>
        <v>0</v>
      </c>
    </row>
    <row r="134" spans="1:8">
      <c r="A134" s="1" t="s">
        <v>47</v>
      </c>
      <c r="B134" s="2">
        <v>43409</v>
      </c>
      <c r="C134" s="5">
        <f>VLOOKUP(DPOSDDEP[[#This Row],[PAYS]],Tableau8[],2,FALSE)</f>
        <v>33</v>
      </c>
      <c r="D134" s="2">
        <v>43399</v>
      </c>
      <c r="E134" s="2"/>
      <c r="F134" s="19" t="s">
        <v>187</v>
      </c>
      <c r="G134" s="5">
        <f>IF(DPOSDDEP[[#This Row],[DATE DE POSITIONNEMENT]]="",0,AVEDEV(DPOSDDEP[[#This Row],[DATE DE POSITIONNEMENT]],DPOSDDEP[[#This Row],[DATE DE DEPART]])*2)</f>
        <v>10</v>
      </c>
      <c r="H134" s="11">
        <f>VLOOKUP(DPOSDDEP[[#This Row],[PAYS]],Tableau8[],2,FALSE)</f>
        <v>33</v>
      </c>
    </row>
    <row r="135" spans="1:8">
      <c r="A135" s="1" t="s">
        <v>47</v>
      </c>
      <c r="B135" s="2">
        <v>43409</v>
      </c>
      <c r="C135" s="5">
        <f>VLOOKUP(DPOSDDEP[[#This Row],[PAYS]],Tableau8[],2,FALSE)</f>
        <v>33</v>
      </c>
      <c r="D135" s="2">
        <v>43399</v>
      </c>
      <c r="E135" s="2"/>
      <c r="F135" s="19" t="s">
        <v>188</v>
      </c>
      <c r="G135" s="5">
        <f>IF(DPOSDDEP[[#This Row],[DATE DE POSITIONNEMENT]]="",0,AVEDEV(DPOSDDEP[[#This Row],[DATE DE POSITIONNEMENT]],DPOSDDEP[[#This Row],[DATE DE DEPART]])*2)</f>
        <v>10</v>
      </c>
      <c r="H135" s="11">
        <f>VLOOKUP(DPOSDDEP[[#This Row],[PAYS]],Tableau8[],2,FALSE)</f>
        <v>33</v>
      </c>
    </row>
    <row r="136" spans="1:8">
      <c r="A136" s="1" t="s">
        <v>47</v>
      </c>
      <c r="B136" s="2">
        <v>43409</v>
      </c>
      <c r="C136" s="5">
        <f>VLOOKUP(DPOSDDEP[[#This Row],[PAYS]],Tableau8[],2,FALSE)</f>
        <v>33</v>
      </c>
      <c r="D136" s="2">
        <v>43403</v>
      </c>
      <c r="E136" s="2"/>
      <c r="F136" s="19" t="s">
        <v>209</v>
      </c>
      <c r="G136" s="5">
        <f>IF(DPOSDDEP[[#This Row],[DATE DE POSITIONNEMENT]]="",0,AVEDEV(DPOSDDEP[[#This Row],[DATE DE POSITIONNEMENT]],DPOSDDEP[[#This Row],[DATE DE DEPART]])*2)</f>
        <v>6</v>
      </c>
      <c r="H136" s="11">
        <f>VLOOKUP(DPOSDDEP[[#This Row],[PAYS]],Tableau8[],2,FALSE)</f>
        <v>33</v>
      </c>
    </row>
    <row r="137" spans="1:8">
      <c r="A137" s="1" t="s">
        <v>4</v>
      </c>
      <c r="B137" s="2">
        <v>43409</v>
      </c>
      <c r="C137" s="5">
        <f>VLOOKUP(DPOSDDEP[[#This Row],[PAYS]],Tableau8[],2,FALSE)</f>
        <v>0</v>
      </c>
      <c r="D137" s="2">
        <v>43418</v>
      </c>
      <c r="E137" s="2"/>
      <c r="F137" s="19" t="s">
        <v>243</v>
      </c>
      <c r="G137" s="5">
        <f>IF(DPOSDDEP[[#This Row],[DATE DE POSITIONNEMENT]]="",0,AVEDEV(DPOSDDEP[[#This Row],[DATE DE POSITIONNEMENT]],DPOSDDEP[[#This Row],[DATE DE DEPART]])*2)</f>
        <v>9</v>
      </c>
      <c r="H137" s="11">
        <f>VLOOKUP(DPOSDDEP[[#This Row],[PAYS]],Tableau8[],2,FALSE)</f>
        <v>0</v>
      </c>
    </row>
    <row r="138" spans="1:8">
      <c r="A138" s="1" t="s">
        <v>224</v>
      </c>
      <c r="B138" s="2">
        <v>43410</v>
      </c>
      <c r="C138" s="5">
        <f>VLOOKUP(DPOSDDEP[[#This Row],[PAYS]],Tableau8[],2,FALSE)</f>
        <v>15</v>
      </c>
      <c r="D138" s="2">
        <v>43412</v>
      </c>
      <c r="E138" s="2"/>
      <c r="F138" s="19" t="s">
        <v>225</v>
      </c>
      <c r="G138" s="5">
        <f>IF(DPOSDDEP[[#This Row],[DATE DE POSITIONNEMENT]]="",0,AVEDEV(DPOSDDEP[[#This Row],[DATE DE POSITIONNEMENT]],DPOSDDEP[[#This Row],[DATE DE DEPART]])*2)</f>
        <v>2</v>
      </c>
      <c r="H138" s="11">
        <f>VLOOKUP(DPOSDDEP[[#This Row],[PAYS]],Tableau8[],2,FALSE)</f>
        <v>15</v>
      </c>
    </row>
    <row r="139" spans="1:8">
      <c r="A139" s="1" t="s">
        <v>6</v>
      </c>
      <c r="B139" s="2">
        <v>43410</v>
      </c>
      <c r="C139" s="5">
        <f>VLOOKUP(DPOSDDEP[[#This Row],[PAYS]],Tableau8[],2,FALSE)</f>
        <v>0</v>
      </c>
      <c r="D139" s="2">
        <v>43410</v>
      </c>
      <c r="E139" s="2"/>
      <c r="F139" s="19" t="s">
        <v>216</v>
      </c>
      <c r="G139" s="5">
        <f>IF(DPOSDDEP[[#This Row],[DATE DE POSITIONNEMENT]]="",0,AVEDEV(DPOSDDEP[[#This Row],[DATE DE POSITIONNEMENT]],DPOSDDEP[[#This Row],[DATE DE DEPART]])*2)</f>
        <v>0</v>
      </c>
      <c r="H139" s="11">
        <f>VLOOKUP(DPOSDDEP[[#This Row],[PAYS]],Tableau8[],2,FALSE)</f>
        <v>0</v>
      </c>
    </row>
    <row r="140" spans="1:8">
      <c r="A140" s="1" t="s">
        <v>6</v>
      </c>
      <c r="B140" s="2">
        <v>43410</v>
      </c>
      <c r="C140" s="5">
        <f>VLOOKUP(DPOSDDEP[[#This Row],[PAYS]],Tableau8[],2,FALSE)</f>
        <v>0</v>
      </c>
      <c r="D140" s="2">
        <v>43410</v>
      </c>
      <c r="E140" s="2"/>
      <c r="F140" s="19" t="s">
        <v>217</v>
      </c>
      <c r="G140" s="5">
        <f>IF(DPOSDDEP[[#This Row],[DATE DE POSITIONNEMENT]]="",0,AVEDEV(DPOSDDEP[[#This Row],[DATE DE POSITIONNEMENT]],DPOSDDEP[[#This Row],[DATE DE DEPART]])*2)</f>
        <v>0</v>
      </c>
      <c r="H140" s="11">
        <f>VLOOKUP(DPOSDDEP[[#This Row],[PAYS]],Tableau8[],2,FALSE)</f>
        <v>0</v>
      </c>
    </row>
    <row r="141" spans="1:8">
      <c r="A141" s="1" t="s">
        <v>220</v>
      </c>
      <c r="B141" s="2">
        <v>43410</v>
      </c>
      <c r="C141" s="5">
        <f>VLOOKUP(DPOSDDEP[[#This Row],[PAYS]],Tableau8[],2,FALSE)</f>
        <v>0</v>
      </c>
      <c r="D141" s="2">
        <v>43410</v>
      </c>
      <c r="E141" s="2"/>
      <c r="F141" s="19" t="s">
        <v>221</v>
      </c>
      <c r="G141" s="5">
        <f>IF(DPOSDDEP[[#This Row],[DATE DE POSITIONNEMENT]]="",0,AVEDEV(DPOSDDEP[[#This Row],[DATE DE POSITIONNEMENT]],DPOSDDEP[[#This Row],[DATE DE DEPART]])*2)</f>
        <v>0</v>
      </c>
      <c r="H141" s="11">
        <f>VLOOKUP(DPOSDDEP[[#This Row],[PAYS]],Tableau8[],2,FALSE)</f>
        <v>0</v>
      </c>
    </row>
    <row r="142" spans="1:8">
      <c r="A142" s="1" t="s">
        <v>2</v>
      </c>
      <c r="B142" s="2">
        <v>43411</v>
      </c>
      <c r="C142" s="5">
        <f>VLOOKUP(DPOSDDEP[[#This Row],[PAYS]],Tableau8[],2,FALSE)</f>
        <v>26</v>
      </c>
      <c r="D142" s="2">
        <v>43404</v>
      </c>
      <c r="E142" s="2"/>
      <c r="F142" s="19" t="s">
        <v>212</v>
      </c>
      <c r="G142" s="5">
        <f>IF(DPOSDDEP[[#This Row],[DATE DE POSITIONNEMENT]]="",0,AVEDEV(DPOSDDEP[[#This Row],[DATE DE POSITIONNEMENT]],DPOSDDEP[[#This Row],[DATE DE DEPART]])*2)</f>
        <v>7</v>
      </c>
      <c r="H142" s="11">
        <f>VLOOKUP(DPOSDDEP[[#This Row],[PAYS]],Tableau8[],2,FALSE)</f>
        <v>26</v>
      </c>
    </row>
    <row r="143" spans="1:8">
      <c r="A143" s="1" t="s">
        <v>80</v>
      </c>
      <c r="B143" s="2">
        <v>43411</v>
      </c>
      <c r="C143" s="5">
        <f>VLOOKUP(DPOSDDEP[[#This Row],[PAYS]],Tableau8[],2,FALSE)</f>
        <v>26</v>
      </c>
      <c r="D143" s="2">
        <v>43418</v>
      </c>
      <c r="E143" s="2"/>
      <c r="F143" s="19" t="s">
        <v>245</v>
      </c>
      <c r="G143" s="5">
        <f>IF(DPOSDDEP[[#This Row],[DATE DE POSITIONNEMENT]]="",0,AVEDEV(DPOSDDEP[[#This Row],[DATE DE POSITIONNEMENT]],DPOSDDEP[[#This Row],[DATE DE DEPART]])*2)</f>
        <v>7</v>
      </c>
      <c r="H143" s="11">
        <f>VLOOKUP(DPOSDDEP[[#This Row],[PAYS]],Tableau8[],2,FALSE)</f>
        <v>26</v>
      </c>
    </row>
    <row r="144" spans="1:8">
      <c r="A144" s="1" t="s">
        <v>0</v>
      </c>
      <c r="B144" s="2">
        <v>43412</v>
      </c>
      <c r="C144" s="5">
        <f>VLOOKUP(DPOSDDEP[[#This Row],[PAYS]],Tableau8[],2,FALSE)</f>
        <v>0</v>
      </c>
      <c r="D144" s="2">
        <v>43418</v>
      </c>
      <c r="E144" s="2"/>
      <c r="F144" s="19" t="s">
        <v>255</v>
      </c>
      <c r="G144" s="5">
        <f>IF(DPOSDDEP[[#This Row],[DATE DE POSITIONNEMENT]]="",0,AVEDEV(DPOSDDEP[[#This Row],[DATE DE POSITIONNEMENT]],DPOSDDEP[[#This Row],[DATE DE DEPART]])*2)</f>
        <v>6</v>
      </c>
      <c r="H144" s="11">
        <f>VLOOKUP(DPOSDDEP[[#This Row],[PAYS]],Tableau8[],2,FALSE)</f>
        <v>0</v>
      </c>
    </row>
    <row r="145" spans="1:8">
      <c r="A145" s="1" t="s">
        <v>0</v>
      </c>
      <c r="B145" s="2">
        <v>43412</v>
      </c>
      <c r="C145" s="5">
        <f>VLOOKUP(DPOSDDEP[[#This Row],[PAYS]],Tableau8[],2,FALSE)</f>
        <v>0</v>
      </c>
      <c r="D145" s="2">
        <v>43418</v>
      </c>
      <c r="E145" s="2"/>
      <c r="F145" s="19" t="s">
        <v>256</v>
      </c>
      <c r="G145" s="5">
        <f>IF(DPOSDDEP[[#This Row],[DATE DE POSITIONNEMENT]]="",0,AVEDEV(DPOSDDEP[[#This Row],[DATE DE POSITIONNEMENT]],DPOSDDEP[[#This Row],[DATE DE DEPART]])*2)</f>
        <v>6</v>
      </c>
      <c r="H145" s="11">
        <f>VLOOKUP(DPOSDDEP[[#This Row],[PAYS]],Tableau8[],2,FALSE)</f>
        <v>0</v>
      </c>
    </row>
    <row r="146" spans="1:8">
      <c r="A146" s="1" t="s">
        <v>0</v>
      </c>
      <c r="B146" s="2">
        <v>43412</v>
      </c>
      <c r="C146" s="5">
        <f>VLOOKUP(DPOSDDEP[[#This Row],[PAYS]],Tableau8[],2,FALSE)</f>
        <v>0</v>
      </c>
      <c r="D146" s="2">
        <v>43418</v>
      </c>
      <c r="E146" s="2"/>
      <c r="F146" s="19" t="s">
        <v>257</v>
      </c>
      <c r="G146" s="5">
        <f>IF(DPOSDDEP[[#This Row],[DATE DE POSITIONNEMENT]]="",0,AVEDEV(DPOSDDEP[[#This Row],[DATE DE POSITIONNEMENT]],DPOSDDEP[[#This Row],[DATE DE DEPART]])*2)</f>
        <v>6</v>
      </c>
      <c r="H146" s="11">
        <f>VLOOKUP(DPOSDDEP[[#This Row],[PAYS]],Tableau8[],2,FALSE)</f>
        <v>0</v>
      </c>
    </row>
    <row r="147" spans="1:8">
      <c r="A147" s="1" t="s">
        <v>8</v>
      </c>
      <c r="B147" s="2">
        <v>43412</v>
      </c>
      <c r="C147" s="5">
        <f>VLOOKUP(DPOSDDEP[[#This Row],[PAYS]],Tableau8[],2,FALSE)</f>
        <v>26</v>
      </c>
      <c r="D147" s="2">
        <v>43412</v>
      </c>
      <c r="E147" s="2"/>
      <c r="F147" s="19" t="s">
        <v>229</v>
      </c>
      <c r="G147" s="5">
        <f>IF(DPOSDDEP[[#This Row],[DATE DE POSITIONNEMENT]]="",0,AVEDEV(DPOSDDEP[[#This Row],[DATE DE POSITIONNEMENT]],DPOSDDEP[[#This Row],[DATE DE DEPART]])*2)</f>
        <v>0</v>
      </c>
      <c r="H147" s="11">
        <f>VLOOKUP(DPOSDDEP[[#This Row],[PAYS]],Tableau8[],2,FALSE)</f>
        <v>26</v>
      </c>
    </row>
    <row r="148" spans="1:8">
      <c r="A148" s="1" t="s">
        <v>197</v>
      </c>
      <c r="B148" s="2">
        <v>43412</v>
      </c>
      <c r="C148" s="5">
        <f>VLOOKUP(DPOSDDEP[[#This Row],[PAYS]],Tableau8[],2,FALSE)</f>
        <v>21</v>
      </c>
      <c r="D148" s="2">
        <v>43413</v>
      </c>
      <c r="E148" s="2"/>
      <c r="F148" s="19" t="s">
        <v>233</v>
      </c>
      <c r="G148" s="5">
        <f>IF(DPOSDDEP[[#This Row],[DATE DE POSITIONNEMENT]]="",0,AVEDEV(DPOSDDEP[[#This Row],[DATE DE POSITIONNEMENT]],DPOSDDEP[[#This Row],[DATE DE DEPART]])*2)</f>
        <v>1</v>
      </c>
      <c r="H148" s="11">
        <f>VLOOKUP(DPOSDDEP[[#This Row],[PAYS]],Tableau8[],2,FALSE)</f>
        <v>21</v>
      </c>
    </row>
    <row r="149" spans="1:8">
      <c r="A149" s="1" t="s">
        <v>218</v>
      </c>
      <c r="B149" s="2">
        <v>43412</v>
      </c>
      <c r="C149" s="5">
        <f>VLOOKUP(DPOSDDEP[[#This Row],[PAYS]],Tableau8[],2,FALSE)</f>
        <v>25</v>
      </c>
      <c r="D149" s="2">
        <v>43410</v>
      </c>
      <c r="E149" s="2"/>
      <c r="F149" s="19" t="s">
        <v>219</v>
      </c>
      <c r="G149" s="5">
        <f>IF(DPOSDDEP[[#This Row],[DATE DE POSITIONNEMENT]]="",0,AVEDEV(DPOSDDEP[[#This Row],[DATE DE POSITIONNEMENT]],DPOSDDEP[[#This Row],[DATE DE DEPART]])*2)</f>
        <v>2</v>
      </c>
      <c r="H149" s="11">
        <f>VLOOKUP(DPOSDDEP[[#This Row],[PAYS]],Tableau8[],2,FALSE)</f>
        <v>25</v>
      </c>
    </row>
    <row r="150" spans="1:8">
      <c r="A150" s="1" t="s">
        <v>305</v>
      </c>
      <c r="B150" s="2">
        <v>43413</v>
      </c>
      <c r="C150" s="5">
        <f>VLOOKUP(DPOSDDEP[[#This Row],[PAYS]],Tableau8[],2,FALSE)</f>
        <v>0</v>
      </c>
      <c r="D150" s="2">
        <v>43432</v>
      </c>
      <c r="E150" s="2"/>
      <c r="F150" s="19" t="s">
        <v>306</v>
      </c>
      <c r="G150" s="5">
        <f>IF(DPOSDDEP[[#This Row],[DATE DE POSITIONNEMENT]]="",0,AVEDEV(DPOSDDEP[[#This Row],[DATE DE POSITIONNEMENT]],DPOSDDEP[[#This Row],[DATE DE DEPART]])*2)</f>
        <v>19</v>
      </c>
      <c r="H150" s="11">
        <f>VLOOKUP(DPOSDDEP[[#This Row],[PAYS]],Tableau8[],2,FALSE)</f>
        <v>0</v>
      </c>
    </row>
    <row r="151" spans="1:8">
      <c r="A151" s="1" t="s">
        <v>197</v>
      </c>
      <c r="B151" s="2">
        <v>43413</v>
      </c>
      <c r="C151" s="5">
        <f>VLOOKUP(DPOSDDEP[[#This Row],[PAYS]],Tableau8[],2,FALSE)</f>
        <v>21</v>
      </c>
      <c r="D151" s="2">
        <v>43413</v>
      </c>
      <c r="E151" s="2"/>
      <c r="F151" s="19" t="s">
        <v>234</v>
      </c>
      <c r="G151" s="5">
        <f>IF(DPOSDDEP[[#This Row],[DATE DE POSITIONNEMENT]]="",0,AVEDEV(DPOSDDEP[[#This Row],[DATE DE POSITIONNEMENT]],DPOSDDEP[[#This Row],[DATE DE DEPART]])*2)</f>
        <v>0</v>
      </c>
      <c r="H151" s="11">
        <f>VLOOKUP(DPOSDDEP[[#This Row],[PAYS]],Tableau8[],2,FALSE)</f>
        <v>21</v>
      </c>
    </row>
    <row r="152" spans="1:8">
      <c r="A152" s="1" t="s">
        <v>2</v>
      </c>
      <c r="B152" s="2">
        <v>43413</v>
      </c>
      <c r="C152" s="5">
        <f>VLOOKUP(DPOSDDEP[[#This Row],[PAYS]],Tableau8[],2,FALSE)</f>
        <v>26</v>
      </c>
      <c r="D152" s="2">
        <v>43418</v>
      </c>
      <c r="E152" s="2"/>
      <c r="F152" s="19" t="s">
        <v>244</v>
      </c>
      <c r="G152" s="5">
        <f>IF(DPOSDDEP[[#This Row],[DATE DE POSITIONNEMENT]]="",0,AVEDEV(DPOSDDEP[[#This Row],[DATE DE POSITIONNEMENT]],DPOSDDEP[[#This Row],[DATE DE DEPART]])*2)</f>
        <v>5</v>
      </c>
      <c r="H152" s="11">
        <f>VLOOKUP(DPOSDDEP[[#This Row],[PAYS]],Tableau8[],2,FALSE)</f>
        <v>26</v>
      </c>
    </row>
    <row r="153" spans="1:8">
      <c r="A153" s="1" t="s">
        <v>82</v>
      </c>
      <c r="B153" s="2">
        <v>43413</v>
      </c>
      <c r="C153" s="5">
        <f>VLOOKUP(DPOSDDEP[[#This Row],[PAYS]],Tableau8[],2,FALSE)</f>
        <v>0</v>
      </c>
      <c r="D153" s="2">
        <v>43416</v>
      </c>
      <c r="E153" s="2"/>
      <c r="F153" s="19" t="s">
        <v>236</v>
      </c>
      <c r="G153" s="5">
        <f>IF(DPOSDDEP[[#This Row],[DATE DE POSITIONNEMENT]]="",0,AVEDEV(DPOSDDEP[[#This Row],[DATE DE POSITIONNEMENT]],DPOSDDEP[[#This Row],[DATE DE DEPART]])*2)</f>
        <v>3</v>
      </c>
      <c r="H153" s="11">
        <f>VLOOKUP(DPOSDDEP[[#This Row],[PAYS]],Tableau8[],2,FALSE)</f>
        <v>0</v>
      </c>
    </row>
    <row r="154" spans="1:8">
      <c r="A154" s="1" t="s">
        <v>82</v>
      </c>
      <c r="B154" s="2">
        <v>43413</v>
      </c>
      <c r="C154" s="5">
        <f>VLOOKUP(DPOSDDEP[[#This Row],[PAYS]],Tableau8[],2,FALSE)</f>
        <v>0</v>
      </c>
      <c r="D154" s="2">
        <v>43423</v>
      </c>
      <c r="E154" s="2"/>
      <c r="F154" s="19" t="s">
        <v>265</v>
      </c>
      <c r="G154" s="5">
        <f>IF(DPOSDDEP[[#This Row],[DATE DE POSITIONNEMENT]]="",0,AVEDEV(DPOSDDEP[[#This Row],[DATE DE POSITIONNEMENT]],DPOSDDEP[[#This Row],[DATE DE DEPART]])*2)</f>
        <v>10</v>
      </c>
      <c r="H154" s="11">
        <f>VLOOKUP(DPOSDDEP[[#This Row],[PAYS]],Tableau8[],2,FALSE)</f>
        <v>0</v>
      </c>
    </row>
    <row r="155" spans="1:8">
      <c r="A155" s="1" t="s">
        <v>82</v>
      </c>
      <c r="B155" s="2">
        <v>43413</v>
      </c>
      <c r="C155" s="5">
        <f>VLOOKUP(DPOSDDEP[[#This Row],[PAYS]],Tableau8[],2,FALSE)</f>
        <v>0</v>
      </c>
      <c r="D155" s="2">
        <v>43430</v>
      </c>
      <c r="E155" s="2"/>
      <c r="F155" s="19" t="s">
        <v>285</v>
      </c>
      <c r="G155" s="5">
        <f>IF(DPOSDDEP[[#This Row],[DATE DE POSITIONNEMENT]]="",0,AVEDEV(DPOSDDEP[[#This Row],[DATE DE POSITIONNEMENT]],DPOSDDEP[[#This Row],[DATE DE DEPART]])*2)</f>
        <v>17</v>
      </c>
      <c r="H155" s="11">
        <f>VLOOKUP(DPOSDDEP[[#This Row],[PAYS]],Tableau8[],2,FALSE)</f>
        <v>0</v>
      </c>
    </row>
    <row r="156" spans="1:8">
      <c r="A156" s="1" t="s">
        <v>0</v>
      </c>
      <c r="B156" s="2">
        <v>43413</v>
      </c>
      <c r="C156" s="5">
        <f>VLOOKUP(DPOSDDEP[[#This Row],[PAYS]],Tableau8[],2,FALSE)</f>
        <v>0</v>
      </c>
      <c r="D156" s="2">
        <v>43418</v>
      </c>
      <c r="E156" s="2"/>
      <c r="F156" s="19" t="s">
        <v>252</v>
      </c>
      <c r="G156" s="5">
        <f>IF(DPOSDDEP[[#This Row],[DATE DE POSITIONNEMENT]]="",0,AVEDEV(DPOSDDEP[[#This Row],[DATE DE POSITIONNEMENT]],DPOSDDEP[[#This Row],[DATE DE DEPART]])*2)</f>
        <v>5</v>
      </c>
      <c r="H156" s="11">
        <f>VLOOKUP(DPOSDDEP[[#This Row],[PAYS]],Tableau8[],2,FALSE)</f>
        <v>0</v>
      </c>
    </row>
    <row r="157" spans="1:8">
      <c r="A157" s="1" t="s">
        <v>0</v>
      </c>
      <c r="B157" s="2">
        <v>43413</v>
      </c>
      <c r="C157" s="5">
        <f>VLOOKUP(DPOSDDEP[[#This Row],[PAYS]],Tableau8[],2,FALSE)</f>
        <v>0</v>
      </c>
      <c r="D157" s="2">
        <v>43418</v>
      </c>
      <c r="E157" s="2"/>
      <c r="F157" s="19" t="s">
        <v>253</v>
      </c>
      <c r="G157" s="5">
        <f>IF(DPOSDDEP[[#This Row],[DATE DE POSITIONNEMENT]]="",0,AVEDEV(DPOSDDEP[[#This Row],[DATE DE POSITIONNEMENT]],DPOSDDEP[[#This Row],[DATE DE DEPART]])*2)</f>
        <v>5</v>
      </c>
      <c r="H157" s="11">
        <f>VLOOKUP(DPOSDDEP[[#This Row],[PAYS]],Tableau8[],2,FALSE)</f>
        <v>0</v>
      </c>
    </row>
    <row r="158" spans="1:8">
      <c r="A158" s="1" t="s">
        <v>0</v>
      </c>
      <c r="B158" s="2">
        <v>43413</v>
      </c>
      <c r="C158" s="5">
        <f>VLOOKUP(DPOSDDEP[[#This Row],[PAYS]],Tableau8[],2,FALSE)</f>
        <v>0</v>
      </c>
      <c r="D158" s="2">
        <v>43418</v>
      </c>
      <c r="E158" s="2"/>
      <c r="F158" s="19" t="s">
        <v>254</v>
      </c>
      <c r="G158" s="5">
        <f>IF(DPOSDDEP[[#This Row],[DATE DE POSITIONNEMENT]]="",0,AVEDEV(DPOSDDEP[[#This Row],[DATE DE POSITIONNEMENT]],DPOSDDEP[[#This Row],[DATE DE DEPART]])*2)</f>
        <v>5</v>
      </c>
      <c r="H158" s="11">
        <f>VLOOKUP(DPOSDDEP[[#This Row],[PAYS]],Tableau8[],2,FALSE)</f>
        <v>0</v>
      </c>
    </row>
    <row r="159" spans="1:8">
      <c r="A159" s="1" t="s">
        <v>281</v>
      </c>
      <c r="B159" s="2">
        <v>43416</v>
      </c>
      <c r="C159" s="5">
        <f>VLOOKUP(DPOSDDEP[[#This Row],[PAYS]],Tableau8[],2,FALSE)</f>
        <v>0</v>
      </c>
      <c r="D159" s="2">
        <v>43427</v>
      </c>
      <c r="E159" s="2"/>
      <c r="F159" s="19" t="s">
        <v>282</v>
      </c>
      <c r="G159" s="5">
        <f>IF(DPOSDDEP[[#This Row],[DATE DE POSITIONNEMENT]]="",0,AVEDEV(DPOSDDEP[[#This Row],[DATE DE POSITIONNEMENT]],DPOSDDEP[[#This Row],[DATE DE DEPART]])*2)</f>
        <v>11</v>
      </c>
      <c r="H159" s="11">
        <f>VLOOKUP(DPOSDDEP[[#This Row],[PAYS]],Tableau8[],2,FALSE)</f>
        <v>0</v>
      </c>
    </row>
    <row r="160" spans="1:8">
      <c r="A160" s="1" t="s">
        <v>8</v>
      </c>
      <c r="B160" s="2">
        <v>43416</v>
      </c>
      <c r="C160" s="5">
        <f>VLOOKUP(DPOSDDEP[[#This Row],[PAYS]],Tableau8[],2,FALSE)</f>
        <v>26</v>
      </c>
      <c r="D160" s="2">
        <v>43418</v>
      </c>
      <c r="E160" s="2"/>
      <c r="F160" s="19" t="s">
        <v>251</v>
      </c>
      <c r="G160" s="5">
        <f>IF(DPOSDDEP[[#This Row],[DATE DE POSITIONNEMENT]]="",0,AVEDEV(DPOSDDEP[[#This Row],[DATE DE POSITIONNEMENT]],DPOSDDEP[[#This Row],[DATE DE DEPART]])*2)</f>
        <v>2</v>
      </c>
      <c r="H160" s="11">
        <f>VLOOKUP(DPOSDDEP[[#This Row],[PAYS]],Tableau8[],2,FALSE)</f>
        <v>26</v>
      </c>
    </row>
    <row r="161" spans="1:8">
      <c r="A161" s="1" t="s">
        <v>135</v>
      </c>
      <c r="B161" s="2">
        <v>43416</v>
      </c>
      <c r="C161" s="5">
        <f>VLOOKUP(DPOSDDEP[[#This Row],[PAYS]],Tableau8[],2,FALSE)</f>
        <v>33</v>
      </c>
      <c r="D161" s="2">
        <v>43418</v>
      </c>
      <c r="E161" s="2"/>
      <c r="F161" s="19" t="s">
        <v>250</v>
      </c>
      <c r="G161" s="5">
        <f>IF(DPOSDDEP[[#This Row],[DATE DE POSITIONNEMENT]]="",0,AVEDEV(DPOSDDEP[[#This Row],[DATE DE POSITIONNEMENT]],DPOSDDEP[[#This Row],[DATE DE DEPART]])*2)</f>
        <v>2</v>
      </c>
      <c r="H161" s="11">
        <f>VLOOKUP(DPOSDDEP[[#This Row],[PAYS]],Tableau8[],2,FALSE)</f>
        <v>33</v>
      </c>
    </row>
    <row r="162" spans="1:8">
      <c r="A162" s="1" t="s">
        <v>241</v>
      </c>
      <c r="B162" s="2">
        <v>43417</v>
      </c>
      <c r="C162" s="5">
        <f>VLOOKUP(DPOSDDEP[[#This Row],[PAYS]],Tableau8[],2,FALSE)</f>
        <v>26</v>
      </c>
      <c r="D162" s="2">
        <v>43417</v>
      </c>
      <c r="E162" s="2"/>
      <c r="F162" s="19" t="s">
        <v>160</v>
      </c>
      <c r="G162" s="5">
        <f>IF(DPOSDDEP[[#This Row],[DATE DE POSITIONNEMENT]]="",0,AVEDEV(DPOSDDEP[[#This Row],[DATE DE POSITIONNEMENT]],DPOSDDEP[[#This Row],[DATE DE DEPART]])*2)</f>
        <v>0</v>
      </c>
      <c r="H162" s="11">
        <f>VLOOKUP(DPOSDDEP[[#This Row],[PAYS]],Tableau8[],2,FALSE)</f>
        <v>26</v>
      </c>
    </row>
    <row r="163" spans="1:8">
      <c r="A163" s="1" t="s">
        <v>260</v>
      </c>
      <c r="B163" s="2">
        <v>43417</v>
      </c>
      <c r="C163" s="5">
        <f>VLOOKUP(DPOSDDEP[[#This Row],[PAYS]],Tableau8[],2,FALSE)</f>
        <v>3</v>
      </c>
      <c r="D163" s="2">
        <v>43419</v>
      </c>
      <c r="E163" s="2"/>
      <c r="F163" s="19" t="s">
        <v>261</v>
      </c>
      <c r="G163" s="5">
        <f>IF(DPOSDDEP[[#This Row],[DATE DE POSITIONNEMENT]]="",0,AVEDEV(DPOSDDEP[[#This Row],[DATE DE POSITIONNEMENT]],DPOSDDEP[[#This Row],[DATE DE DEPART]])*2)</f>
        <v>2</v>
      </c>
      <c r="H163" s="11">
        <f>VLOOKUP(DPOSDDEP[[#This Row],[PAYS]],Tableau8[],2,FALSE)</f>
        <v>3</v>
      </c>
    </row>
    <row r="164" spans="1:8">
      <c r="A164" s="1" t="s">
        <v>59</v>
      </c>
      <c r="B164" s="2">
        <v>43417</v>
      </c>
      <c r="C164" s="5">
        <f>VLOOKUP(DPOSDDEP[[#This Row],[PAYS]],Tableau8[],2,FALSE)</f>
        <v>33</v>
      </c>
      <c r="D164" s="2">
        <v>43412</v>
      </c>
      <c r="E164" s="2"/>
      <c r="F164" s="19" t="s">
        <v>230</v>
      </c>
      <c r="G164" s="5">
        <f>IF(DPOSDDEP[[#This Row],[DATE DE POSITIONNEMENT]]="",0,AVEDEV(DPOSDDEP[[#This Row],[DATE DE POSITIONNEMENT]],DPOSDDEP[[#This Row],[DATE DE DEPART]])*2)</f>
        <v>5</v>
      </c>
      <c r="H164" s="11">
        <f>VLOOKUP(DPOSDDEP[[#This Row],[PAYS]],Tableau8[],2,FALSE)</f>
        <v>33</v>
      </c>
    </row>
    <row r="165" spans="1:8">
      <c r="A165" s="1" t="s">
        <v>8</v>
      </c>
      <c r="B165" s="2">
        <v>43418</v>
      </c>
      <c r="C165" s="5">
        <f>VLOOKUP(DPOSDDEP[[#This Row],[PAYS]],Tableau8[],2,FALSE)</f>
        <v>26</v>
      </c>
      <c r="D165" s="2">
        <v>43419</v>
      </c>
      <c r="E165" s="2"/>
      <c r="F165" s="19" t="s">
        <v>262</v>
      </c>
      <c r="G165" s="5">
        <f>IF(DPOSDDEP[[#This Row],[DATE DE POSITIONNEMENT]]="",0,AVEDEV(DPOSDDEP[[#This Row],[DATE DE POSITIONNEMENT]],DPOSDDEP[[#This Row],[DATE DE DEPART]])*2)</f>
        <v>1</v>
      </c>
      <c r="H165" s="11">
        <f>VLOOKUP(DPOSDDEP[[#This Row],[PAYS]],Tableau8[],2,FALSE)</f>
        <v>26</v>
      </c>
    </row>
    <row r="166" spans="1:8">
      <c r="A166" s="1" t="s">
        <v>172</v>
      </c>
      <c r="B166" s="2">
        <v>43418</v>
      </c>
      <c r="C166" s="5">
        <f>VLOOKUP(DPOSDDEP[[#This Row],[PAYS]],Tableau8[],2,FALSE)</f>
        <v>33</v>
      </c>
      <c r="D166" s="2">
        <v>43418</v>
      </c>
      <c r="E166" s="2"/>
      <c r="F166" s="19" t="s">
        <v>249</v>
      </c>
      <c r="G166" s="5">
        <f>IF(DPOSDDEP[[#This Row],[DATE DE POSITIONNEMENT]]="",0,AVEDEV(DPOSDDEP[[#This Row],[DATE DE POSITIONNEMENT]],DPOSDDEP[[#This Row],[DATE DE DEPART]])*2)</f>
        <v>0</v>
      </c>
      <c r="H166" s="11">
        <f>VLOOKUP(DPOSDDEP[[#This Row],[PAYS]],Tableau8[],2,FALSE)</f>
        <v>33</v>
      </c>
    </row>
    <row r="167" spans="1:8">
      <c r="A167" s="1" t="s">
        <v>226</v>
      </c>
      <c r="B167" s="2">
        <v>43418</v>
      </c>
      <c r="C167" s="5">
        <f>VLOOKUP(DPOSDDEP[[#This Row],[PAYS]],Tableau8[],2,FALSE)</f>
        <v>28</v>
      </c>
      <c r="D167" s="2">
        <v>43417</v>
      </c>
      <c r="E167" s="2"/>
      <c r="F167" s="19" t="s">
        <v>239</v>
      </c>
      <c r="G167" s="5">
        <f>IF(DPOSDDEP[[#This Row],[DATE DE POSITIONNEMENT]]="",0,AVEDEV(DPOSDDEP[[#This Row],[DATE DE POSITIONNEMENT]],DPOSDDEP[[#This Row],[DATE DE DEPART]])*2)</f>
        <v>1</v>
      </c>
      <c r="H167" s="11">
        <f>VLOOKUP(DPOSDDEP[[#This Row],[PAYS]],Tableau8[],2,FALSE)</f>
        <v>28</v>
      </c>
    </row>
    <row r="168" spans="1:8">
      <c r="A168" s="1" t="s">
        <v>226</v>
      </c>
      <c r="B168" s="2">
        <v>43418</v>
      </c>
      <c r="C168" s="5">
        <f>VLOOKUP(DPOSDDEP[[#This Row],[PAYS]],Tableau8[],2,FALSE)</f>
        <v>28</v>
      </c>
      <c r="D168" s="2">
        <v>43420</v>
      </c>
      <c r="E168" s="2"/>
      <c r="F168" s="19" t="s">
        <v>263</v>
      </c>
      <c r="G168" s="5">
        <f>IF(DPOSDDEP[[#This Row],[DATE DE POSITIONNEMENT]]="",0,AVEDEV(DPOSDDEP[[#This Row],[DATE DE POSITIONNEMENT]],DPOSDDEP[[#This Row],[DATE DE DEPART]])*2)</f>
        <v>2</v>
      </c>
      <c r="H168" s="11">
        <f>VLOOKUP(DPOSDDEP[[#This Row],[PAYS]],Tableau8[],2,FALSE)</f>
        <v>28</v>
      </c>
    </row>
    <row r="169" spans="1:8">
      <c r="A169" s="1" t="s">
        <v>15</v>
      </c>
      <c r="B169" s="2">
        <v>43419</v>
      </c>
      <c r="C169" s="5">
        <f>VLOOKUP(DPOSDDEP[[#This Row],[PAYS]],Tableau8[],2,FALSE)</f>
        <v>33</v>
      </c>
      <c r="D169" s="2">
        <v>43418</v>
      </c>
      <c r="E169" s="2"/>
      <c r="F169" s="19" t="s">
        <v>248</v>
      </c>
      <c r="G169" s="5">
        <f>IF(DPOSDDEP[[#This Row],[DATE DE POSITIONNEMENT]]="",0,AVEDEV(DPOSDDEP[[#This Row],[DATE DE POSITIONNEMENT]],DPOSDDEP[[#This Row],[DATE DE DEPART]])*2)</f>
        <v>1</v>
      </c>
      <c r="H169" s="11">
        <f>VLOOKUP(DPOSDDEP[[#This Row],[PAYS]],Tableau8[],2,FALSE)</f>
        <v>33</v>
      </c>
    </row>
    <row r="170" spans="1:8">
      <c r="A170" s="1" t="s">
        <v>43</v>
      </c>
      <c r="B170" s="2">
        <v>43420</v>
      </c>
      <c r="C170" s="5">
        <f>VLOOKUP(DPOSDDEP[[#This Row],[PAYS]],Tableau8[],2,FALSE)</f>
        <v>0</v>
      </c>
      <c r="D170" s="2">
        <v>43416</v>
      </c>
      <c r="E170" s="2"/>
      <c r="F170" s="19" t="s">
        <v>237</v>
      </c>
      <c r="G170" s="5">
        <f>IF(DPOSDDEP[[#This Row],[DATE DE POSITIONNEMENT]]="",0,AVEDEV(DPOSDDEP[[#This Row],[DATE DE POSITIONNEMENT]],DPOSDDEP[[#This Row],[DATE DE DEPART]])*2)</f>
        <v>4</v>
      </c>
      <c r="H170" s="11">
        <f>VLOOKUP(DPOSDDEP[[#This Row],[PAYS]],Tableau8[],2,FALSE)</f>
        <v>0</v>
      </c>
    </row>
    <row r="171" spans="1:8">
      <c r="A171" s="1" t="s">
        <v>43</v>
      </c>
      <c r="B171" s="2">
        <v>43420</v>
      </c>
      <c r="C171" s="5">
        <f>VLOOKUP(DPOSDDEP[[#This Row],[PAYS]],Tableau8[],2,FALSE)</f>
        <v>0</v>
      </c>
      <c r="D171" s="2">
        <v>43413</v>
      </c>
      <c r="E171" s="2"/>
      <c r="F171" s="19" t="s">
        <v>235</v>
      </c>
      <c r="G171" s="5">
        <f>IF(DPOSDDEP[[#This Row],[DATE DE POSITIONNEMENT]]="",0,AVEDEV(DPOSDDEP[[#This Row],[DATE DE POSITIONNEMENT]],DPOSDDEP[[#This Row],[DATE DE DEPART]])*2)</f>
        <v>7</v>
      </c>
      <c r="H171" s="11">
        <f>VLOOKUP(DPOSDDEP[[#This Row],[PAYS]],Tableau8[],2,FALSE)</f>
        <v>0</v>
      </c>
    </row>
    <row r="172" spans="1:8">
      <c r="A172" s="1" t="s">
        <v>96</v>
      </c>
      <c r="B172" s="2">
        <v>43420</v>
      </c>
      <c r="C172" s="5">
        <f>VLOOKUP(DPOSDDEP[[#This Row],[PAYS]],Tableau8[],2,FALSE)</f>
        <v>0</v>
      </c>
      <c r="D172" s="2">
        <v>43427</v>
      </c>
      <c r="E172" s="2"/>
      <c r="F172" s="19" t="s">
        <v>280</v>
      </c>
      <c r="G172" s="5">
        <f>IF(DPOSDDEP[[#This Row],[DATE DE POSITIONNEMENT]]="",0,AVEDEV(DPOSDDEP[[#This Row],[DATE DE POSITIONNEMENT]],DPOSDDEP[[#This Row],[DATE DE DEPART]])*2)</f>
        <v>7</v>
      </c>
      <c r="H172" s="11">
        <f>VLOOKUP(DPOSDDEP[[#This Row],[PAYS]],Tableau8[],2,FALSE)</f>
        <v>0</v>
      </c>
    </row>
    <row r="173" spans="1:8">
      <c r="A173" s="1" t="s">
        <v>434</v>
      </c>
      <c r="B173" s="2">
        <v>43420</v>
      </c>
      <c r="C173" s="5">
        <f>VLOOKUP(DPOSDDEP[[#This Row],[PAYS]],Tableau8[],2,FALSE)</f>
        <v>0</v>
      </c>
      <c r="D173" s="12"/>
      <c r="F173" s="19" t="s">
        <v>435</v>
      </c>
      <c r="G173" s="5">
        <f>IF(DPOSDDEP[[#This Row],[DATE DE POSITIONNEMENT]]="",0,AVEDEV(DPOSDDEP[[#This Row],[DATE DE POSITIONNEMENT]],DPOSDDEP[[#This Row],[DATE DE DEPART]])*2)</f>
        <v>0</v>
      </c>
      <c r="H173" s="11">
        <f>VLOOKUP(DPOSDDEP[[#This Row],[PAYS]],Tableau8[],2,FALSE)</f>
        <v>0</v>
      </c>
    </row>
    <row r="174" spans="1:8">
      <c r="A174" s="1" t="s">
        <v>0</v>
      </c>
      <c r="B174" s="2">
        <v>43420</v>
      </c>
      <c r="C174" s="5">
        <f>VLOOKUP(DPOSDDEP[[#This Row],[PAYS]],Tableau8[],2,FALSE)</f>
        <v>0</v>
      </c>
      <c r="D174" s="2">
        <v>43431</v>
      </c>
      <c r="E174" s="2"/>
      <c r="F174" s="19" t="s">
        <v>299</v>
      </c>
      <c r="G174" s="5">
        <f>IF(DPOSDDEP[[#This Row],[DATE DE POSITIONNEMENT]]="",0,AVEDEV(DPOSDDEP[[#This Row],[DATE DE POSITIONNEMENT]],DPOSDDEP[[#This Row],[DATE DE DEPART]])*2)</f>
        <v>11</v>
      </c>
      <c r="H174" s="11">
        <f>VLOOKUP(DPOSDDEP[[#This Row],[PAYS]],Tableau8[],2,FALSE)</f>
        <v>0</v>
      </c>
    </row>
    <row r="175" spans="1:8">
      <c r="A175" s="1" t="s">
        <v>0</v>
      </c>
      <c r="B175" s="2">
        <v>43420</v>
      </c>
      <c r="C175" s="5">
        <f>VLOOKUP(DPOSDDEP[[#This Row],[PAYS]],Tableau8[],2,FALSE)</f>
        <v>0</v>
      </c>
      <c r="D175" s="2">
        <v>43431</v>
      </c>
      <c r="E175" s="2"/>
      <c r="F175" s="19" t="s">
        <v>300</v>
      </c>
      <c r="G175" s="5">
        <f>IF(DPOSDDEP[[#This Row],[DATE DE POSITIONNEMENT]]="",0,AVEDEV(DPOSDDEP[[#This Row],[DATE DE POSITIONNEMENT]],DPOSDDEP[[#This Row],[DATE DE DEPART]])*2)</f>
        <v>11</v>
      </c>
      <c r="H175" s="11">
        <f>VLOOKUP(DPOSDDEP[[#This Row],[PAYS]],Tableau8[],2,FALSE)</f>
        <v>0</v>
      </c>
    </row>
    <row r="176" spans="1:8">
      <c r="A176" s="1" t="s">
        <v>0</v>
      </c>
      <c r="B176" s="2">
        <v>43420</v>
      </c>
      <c r="C176" s="5">
        <f>VLOOKUP(DPOSDDEP[[#This Row],[PAYS]],Tableau8[],2,FALSE)</f>
        <v>0</v>
      </c>
      <c r="D176" s="2">
        <v>43431</v>
      </c>
      <c r="E176" s="2"/>
      <c r="F176" s="19" t="s">
        <v>301</v>
      </c>
      <c r="G176" s="5">
        <f>IF(DPOSDDEP[[#This Row],[DATE DE POSITIONNEMENT]]="",0,AVEDEV(DPOSDDEP[[#This Row],[DATE DE POSITIONNEMENT]],DPOSDDEP[[#This Row],[DATE DE DEPART]])*2)</f>
        <v>11</v>
      </c>
      <c r="H176" s="11">
        <f>VLOOKUP(DPOSDDEP[[#This Row],[PAYS]],Tableau8[],2,FALSE)</f>
        <v>0</v>
      </c>
    </row>
    <row r="177" spans="1:8">
      <c r="A177" s="1" t="s">
        <v>0</v>
      </c>
      <c r="B177" s="2">
        <v>43420</v>
      </c>
      <c r="C177" s="5">
        <f>VLOOKUP(DPOSDDEP[[#This Row],[PAYS]],Tableau8[],2,FALSE)</f>
        <v>0</v>
      </c>
      <c r="D177" s="2">
        <v>43431</v>
      </c>
      <c r="E177" s="2"/>
      <c r="F177" s="19" t="s">
        <v>302</v>
      </c>
      <c r="G177" s="5">
        <f>IF(DPOSDDEP[[#This Row],[DATE DE POSITIONNEMENT]]="",0,AVEDEV(DPOSDDEP[[#This Row],[DATE DE POSITIONNEMENT]],DPOSDDEP[[#This Row],[DATE DE DEPART]])*2)</f>
        <v>11</v>
      </c>
      <c r="H177" s="11">
        <f>VLOOKUP(DPOSDDEP[[#This Row],[PAYS]],Tableau8[],2,FALSE)</f>
        <v>0</v>
      </c>
    </row>
    <row r="178" spans="1:8">
      <c r="A178" s="1" t="s">
        <v>0</v>
      </c>
      <c r="B178" s="2">
        <v>43420</v>
      </c>
      <c r="C178" s="5">
        <f>VLOOKUP(DPOSDDEP[[#This Row],[PAYS]],Tableau8[],2,FALSE)</f>
        <v>0</v>
      </c>
      <c r="D178" s="2">
        <v>43431</v>
      </c>
      <c r="E178" s="2"/>
      <c r="F178" s="19" t="s">
        <v>303</v>
      </c>
      <c r="G178" s="5">
        <f>IF(DPOSDDEP[[#This Row],[DATE DE POSITIONNEMENT]]="",0,AVEDEV(DPOSDDEP[[#This Row],[DATE DE POSITIONNEMENT]],DPOSDDEP[[#This Row],[DATE DE DEPART]])*2)</f>
        <v>11</v>
      </c>
      <c r="H178" s="11">
        <f>VLOOKUP(DPOSDDEP[[#This Row],[PAYS]],Tableau8[],2,FALSE)</f>
        <v>0</v>
      </c>
    </row>
    <row r="179" spans="1:8">
      <c r="A179" s="1" t="s">
        <v>226</v>
      </c>
      <c r="B179" s="2">
        <v>43421</v>
      </c>
      <c r="C179" s="5">
        <f>VLOOKUP(DPOSDDEP[[#This Row],[PAYS]],Tableau8[],2,FALSE)</f>
        <v>28</v>
      </c>
      <c r="D179" s="2">
        <v>43412</v>
      </c>
      <c r="E179" s="2"/>
      <c r="F179" s="19" t="s">
        <v>227</v>
      </c>
      <c r="G179" s="5">
        <f>IF(DPOSDDEP[[#This Row],[DATE DE POSITIONNEMENT]]="",0,AVEDEV(DPOSDDEP[[#This Row],[DATE DE POSITIONNEMENT]],DPOSDDEP[[#This Row],[DATE DE DEPART]])*2)</f>
        <v>9</v>
      </c>
      <c r="H179" s="11">
        <f>VLOOKUP(DPOSDDEP[[#This Row],[PAYS]],Tableau8[],2,FALSE)</f>
        <v>28</v>
      </c>
    </row>
    <row r="180" spans="1:8">
      <c r="A180" s="1" t="s">
        <v>19</v>
      </c>
      <c r="B180" s="2">
        <v>43423</v>
      </c>
      <c r="C180" s="5">
        <f>VLOOKUP(DPOSDDEP[[#This Row],[PAYS]],Tableau8[],2,FALSE)</f>
        <v>0</v>
      </c>
      <c r="D180" s="2">
        <v>43427</v>
      </c>
      <c r="E180" s="2"/>
      <c r="F180" s="19" t="s">
        <v>160</v>
      </c>
      <c r="G180" s="5">
        <f>IF(DPOSDDEP[[#This Row],[DATE DE POSITIONNEMENT]]="",0,AVEDEV(DPOSDDEP[[#This Row],[DATE DE POSITIONNEMENT]],DPOSDDEP[[#This Row],[DATE DE DEPART]])*2)</f>
        <v>4</v>
      </c>
      <c r="H180" s="11">
        <f>VLOOKUP(DPOSDDEP[[#This Row],[PAYS]],Tableau8[],2,FALSE)</f>
        <v>0</v>
      </c>
    </row>
    <row r="181" spans="1:8">
      <c r="A181" s="1" t="s">
        <v>166</v>
      </c>
      <c r="B181" s="2">
        <v>43423</v>
      </c>
      <c r="C181" s="5">
        <f>VLOOKUP(DPOSDDEP[[#This Row],[PAYS]],Tableau8[],2,FALSE)</f>
        <v>0</v>
      </c>
      <c r="D181" s="2">
        <v>43423</v>
      </c>
      <c r="E181" s="2"/>
      <c r="F181" s="19" t="s">
        <v>268</v>
      </c>
      <c r="G181" s="5">
        <f>IF(DPOSDDEP[[#This Row],[DATE DE POSITIONNEMENT]]="",0,AVEDEV(DPOSDDEP[[#This Row],[DATE DE POSITIONNEMENT]],DPOSDDEP[[#This Row],[DATE DE DEPART]])*2)</f>
        <v>0</v>
      </c>
      <c r="H181" s="11">
        <f>VLOOKUP(DPOSDDEP[[#This Row],[PAYS]],Tableau8[],2,FALSE)</f>
        <v>0</v>
      </c>
    </row>
    <row r="182" spans="1:8">
      <c r="A182" s="1" t="s">
        <v>166</v>
      </c>
      <c r="B182" s="2">
        <v>43423</v>
      </c>
      <c r="C182" s="5">
        <f>VLOOKUP(DPOSDDEP[[#This Row],[PAYS]],Tableau8[],2,FALSE)</f>
        <v>0</v>
      </c>
      <c r="D182" s="2">
        <v>43425</v>
      </c>
      <c r="E182" s="2"/>
      <c r="F182" s="19" t="s">
        <v>274</v>
      </c>
      <c r="G182" s="5">
        <f>IF(DPOSDDEP[[#This Row],[DATE DE POSITIONNEMENT]]="",0,AVEDEV(DPOSDDEP[[#This Row],[DATE DE POSITIONNEMENT]],DPOSDDEP[[#This Row],[DATE DE DEPART]])*2)</f>
        <v>2</v>
      </c>
      <c r="H182" s="11">
        <f>VLOOKUP(DPOSDDEP[[#This Row],[PAYS]],Tableau8[],2,FALSE)</f>
        <v>0</v>
      </c>
    </row>
    <row r="183" spans="1:8">
      <c r="A183" s="1" t="s">
        <v>266</v>
      </c>
      <c r="B183" s="2">
        <v>43423</v>
      </c>
      <c r="C183" s="5">
        <f>VLOOKUP(DPOSDDEP[[#This Row],[PAYS]],Tableau8[],2,FALSE)</f>
        <v>0</v>
      </c>
      <c r="D183" s="2">
        <v>43423</v>
      </c>
      <c r="E183" s="2"/>
      <c r="F183" s="19" t="s">
        <v>267</v>
      </c>
      <c r="G183" s="5">
        <f>IF(DPOSDDEP[[#This Row],[DATE DE POSITIONNEMENT]]="",0,AVEDEV(DPOSDDEP[[#This Row],[DATE DE POSITIONNEMENT]],DPOSDDEP[[#This Row],[DATE DE DEPART]])*2)</f>
        <v>0</v>
      </c>
      <c r="H183" s="11">
        <f>VLOOKUP(DPOSDDEP[[#This Row],[PAYS]],Tableau8[],2,FALSE)</f>
        <v>0</v>
      </c>
    </row>
    <row r="184" spans="1:8">
      <c r="A184" s="1" t="s">
        <v>17</v>
      </c>
      <c r="B184" s="2">
        <v>43423</v>
      </c>
      <c r="C184" s="5">
        <f>VLOOKUP(DPOSDDEP[[#This Row],[PAYS]],Tableau8[],2,FALSE)</f>
        <v>33</v>
      </c>
      <c r="D184" s="2">
        <v>43423</v>
      </c>
      <c r="E184" s="2"/>
      <c r="F184" s="19" t="s">
        <v>269</v>
      </c>
      <c r="G184" s="5">
        <f>IF(DPOSDDEP[[#This Row],[DATE DE POSITIONNEMENT]]="",0,AVEDEV(DPOSDDEP[[#This Row],[DATE DE POSITIONNEMENT]],DPOSDDEP[[#This Row],[DATE DE DEPART]])*2)</f>
        <v>0</v>
      </c>
      <c r="H184" s="11">
        <f>VLOOKUP(DPOSDDEP[[#This Row],[PAYS]],Tableau8[],2,FALSE)</f>
        <v>33</v>
      </c>
    </row>
    <row r="185" spans="1:8">
      <c r="A185" s="1" t="s">
        <v>27</v>
      </c>
      <c r="B185" s="2">
        <v>43424</v>
      </c>
      <c r="C185" s="5">
        <f>VLOOKUP(DPOSDDEP[[#This Row],[PAYS]],Tableau8[],2,FALSE)</f>
        <v>33</v>
      </c>
      <c r="D185" s="2">
        <v>43427</v>
      </c>
      <c r="E185" s="2"/>
      <c r="F185" s="19" t="s">
        <v>283</v>
      </c>
      <c r="G185" s="5">
        <f>IF(DPOSDDEP[[#This Row],[DATE DE POSITIONNEMENT]]="",0,AVEDEV(DPOSDDEP[[#This Row],[DATE DE POSITIONNEMENT]],DPOSDDEP[[#This Row],[DATE DE DEPART]])*2)</f>
        <v>3</v>
      </c>
      <c r="H185" s="11">
        <f>VLOOKUP(DPOSDDEP[[#This Row],[PAYS]],Tableau8[],2,FALSE)</f>
        <v>33</v>
      </c>
    </row>
    <row r="186" spans="1:8">
      <c r="A186" s="1" t="s">
        <v>2</v>
      </c>
      <c r="B186" s="2">
        <v>43424</v>
      </c>
      <c r="C186" s="5">
        <f>VLOOKUP(DPOSDDEP[[#This Row],[PAYS]],Tableau8[],2,FALSE)</f>
        <v>26</v>
      </c>
      <c r="D186" s="2">
        <v>43424</v>
      </c>
      <c r="E186" s="2"/>
      <c r="F186" s="19" t="s">
        <v>270</v>
      </c>
      <c r="G186" s="5">
        <f>IF(DPOSDDEP[[#This Row],[DATE DE POSITIONNEMENT]]="",0,AVEDEV(DPOSDDEP[[#This Row],[DATE DE POSITIONNEMENT]],DPOSDDEP[[#This Row],[DATE DE DEPART]])*2)</f>
        <v>0</v>
      </c>
      <c r="H186" s="11">
        <f>VLOOKUP(DPOSDDEP[[#This Row],[PAYS]],Tableau8[],2,FALSE)</f>
        <v>26</v>
      </c>
    </row>
    <row r="187" spans="1:8">
      <c r="A187" s="1" t="s">
        <v>2</v>
      </c>
      <c r="B187" s="2">
        <v>43424</v>
      </c>
      <c r="C187" s="5">
        <f>VLOOKUP(DPOSDDEP[[#This Row],[PAYS]],Tableau8[],2,FALSE)</f>
        <v>26</v>
      </c>
      <c r="D187" s="2">
        <v>43425</v>
      </c>
      <c r="E187" s="2"/>
      <c r="F187" s="19" t="s">
        <v>277</v>
      </c>
      <c r="G187" s="5">
        <f>IF(DPOSDDEP[[#This Row],[DATE DE POSITIONNEMENT]]="",0,AVEDEV(DPOSDDEP[[#This Row],[DATE DE POSITIONNEMENT]],DPOSDDEP[[#This Row],[DATE DE DEPART]])*2)</f>
        <v>1</v>
      </c>
      <c r="H187" s="11">
        <f>VLOOKUP(DPOSDDEP[[#This Row],[PAYS]],Tableau8[],2,FALSE)</f>
        <v>26</v>
      </c>
    </row>
    <row r="188" spans="1:8">
      <c r="A188" s="1" t="s">
        <v>49</v>
      </c>
      <c r="B188" s="2">
        <v>43424</v>
      </c>
      <c r="C188" s="5">
        <f>VLOOKUP(DPOSDDEP[[#This Row],[PAYS]],Tableau8[],2,FALSE)</f>
        <v>0</v>
      </c>
      <c r="D188" s="2">
        <v>43424</v>
      </c>
      <c r="E188" s="2"/>
      <c r="F188" s="19" t="s">
        <v>271</v>
      </c>
      <c r="G188" s="5">
        <f>IF(DPOSDDEP[[#This Row],[DATE DE POSITIONNEMENT]]="",0,AVEDEV(DPOSDDEP[[#This Row],[DATE DE POSITIONNEMENT]],DPOSDDEP[[#This Row],[DATE DE DEPART]])*2)</f>
        <v>0</v>
      </c>
      <c r="H188" s="11">
        <f>VLOOKUP(DPOSDDEP[[#This Row],[PAYS]],Tableau8[],2,FALSE)</f>
        <v>0</v>
      </c>
    </row>
    <row r="189" spans="1:8">
      <c r="A189" s="1" t="s">
        <v>49</v>
      </c>
      <c r="B189" s="2">
        <v>43424</v>
      </c>
      <c r="C189" s="5">
        <f>VLOOKUP(DPOSDDEP[[#This Row],[PAYS]],Tableau8[],2,FALSE)</f>
        <v>0</v>
      </c>
      <c r="D189" s="2">
        <v>43424</v>
      </c>
      <c r="E189" s="2"/>
      <c r="F189" s="19" t="s">
        <v>272</v>
      </c>
      <c r="G189" s="5">
        <f>IF(DPOSDDEP[[#This Row],[DATE DE POSITIONNEMENT]]="",0,AVEDEV(DPOSDDEP[[#This Row],[DATE DE POSITIONNEMENT]],DPOSDDEP[[#This Row],[DATE DE DEPART]])*2)</f>
        <v>0</v>
      </c>
      <c r="H189" s="11">
        <f>VLOOKUP(DPOSDDEP[[#This Row],[PAYS]],Tableau8[],2,FALSE)</f>
        <v>0</v>
      </c>
    </row>
    <row r="190" spans="1:8">
      <c r="A190" s="1" t="s">
        <v>49</v>
      </c>
      <c r="B190" s="2">
        <v>43424</v>
      </c>
      <c r="C190" s="5">
        <f>VLOOKUP(DPOSDDEP[[#This Row],[PAYS]],Tableau8[],2,FALSE)</f>
        <v>0</v>
      </c>
      <c r="D190" s="2">
        <v>43425</v>
      </c>
      <c r="E190" s="2"/>
      <c r="F190" s="19" t="s">
        <v>275</v>
      </c>
      <c r="G190" s="5">
        <f>IF(DPOSDDEP[[#This Row],[DATE DE POSITIONNEMENT]]="",0,AVEDEV(DPOSDDEP[[#This Row],[DATE DE POSITIONNEMENT]],DPOSDDEP[[#This Row],[DATE DE DEPART]])*2)</f>
        <v>1</v>
      </c>
      <c r="H190" s="11">
        <f>VLOOKUP(DPOSDDEP[[#This Row],[PAYS]],Tableau8[],2,FALSE)</f>
        <v>0</v>
      </c>
    </row>
    <row r="191" spans="1:8">
      <c r="A191" s="1" t="s">
        <v>49</v>
      </c>
      <c r="B191" s="2">
        <v>43424</v>
      </c>
      <c r="C191" s="5">
        <f>VLOOKUP(DPOSDDEP[[#This Row],[PAYS]],Tableau8[],2,FALSE)</f>
        <v>0</v>
      </c>
      <c r="D191" s="2">
        <v>43425</v>
      </c>
      <c r="E191" s="2"/>
      <c r="F191" s="19" t="s">
        <v>276</v>
      </c>
      <c r="G191" s="5">
        <f>IF(DPOSDDEP[[#This Row],[DATE DE POSITIONNEMENT]]="",0,AVEDEV(DPOSDDEP[[#This Row],[DATE DE POSITIONNEMENT]],DPOSDDEP[[#This Row],[DATE DE DEPART]])*2)</f>
        <v>1</v>
      </c>
      <c r="H191" s="11">
        <f>VLOOKUP(DPOSDDEP[[#This Row],[PAYS]],Tableau8[],2,FALSE)</f>
        <v>0</v>
      </c>
    </row>
    <row r="192" spans="1:8">
      <c r="A192" s="1" t="s">
        <v>8</v>
      </c>
      <c r="B192" s="2">
        <v>43425</v>
      </c>
      <c r="C192" s="5">
        <f>VLOOKUP(DPOSDDEP[[#This Row],[PAYS]],Tableau8[],2,FALSE)</f>
        <v>26</v>
      </c>
      <c r="D192" s="2">
        <v>43426</v>
      </c>
      <c r="E192" s="2"/>
      <c r="F192" s="19" t="s">
        <v>279</v>
      </c>
      <c r="G192" s="5">
        <f>IF(DPOSDDEP[[#This Row],[DATE DE POSITIONNEMENT]]="",0,AVEDEV(DPOSDDEP[[#This Row],[DATE DE POSITIONNEMENT]],DPOSDDEP[[#This Row],[DATE DE DEPART]])*2)</f>
        <v>1</v>
      </c>
      <c r="H192" s="11">
        <f>VLOOKUP(DPOSDDEP[[#This Row],[PAYS]],Tableau8[],2,FALSE)</f>
        <v>26</v>
      </c>
    </row>
    <row r="193" spans="1:8">
      <c r="A193" s="1" t="s">
        <v>15</v>
      </c>
      <c r="B193" s="2">
        <v>43427</v>
      </c>
      <c r="C193" s="5">
        <f>VLOOKUP(DPOSDDEP[[#This Row],[PAYS]],Tableau8[],2,FALSE)</f>
        <v>33</v>
      </c>
      <c r="D193" s="2">
        <v>43430</v>
      </c>
      <c r="E193" s="2"/>
      <c r="F193" s="19" t="s">
        <v>286</v>
      </c>
      <c r="G193" s="5">
        <f>IF(DPOSDDEP[[#This Row],[DATE DE POSITIONNEMENT]]="",0,AVEDEV(DPOSDDEP[[#This Row],[DATE DE POSITIONNEMENT]],DPOSDDEP[[#This Row],[DATE DE DEPART]])*2)</f>
        <v>3</v>
      </c>
      <c r="H193" s="11">
        <f>VLOOKUP(DPOSDDEP[[#This Row],[PAYS]],Tableau8[],2,FALSE)</f>
        <v>33</v>
      </c>
    </row>
    <row r="194" spans="1:8">
      <c r="A194" s="1" t="s">
        <v>11</v>
      </c>
      <c r="B194" s="2">
        <v>43430</v>
      </c>
      <c r="C194" s="5">
        <f>VLOOKUP(DPOSDDEP[[#This Row],[PAYS]],Tableau8[],2,FALSE)</f>
        <v>10</v>
      </c>
      <c r="D194" s="2">
        <v>43424</v>
      </c>
      <c r="E194" s="2"/>
      <c r="F194" s="19" t="s">
        <v>52</v>
      </c>
      <c r="G194" s="5">
        <f>IF(DPOSDDEP[[#This Row],[DATE DE POSITIONNEMENT]]="",0,AVEDEV(DPOSDDEP[[#This Row],[DATE DE POSITIONNEMENT]],DPOSDDEP[[#This Row],[DATE DE DEPART]])*2)</f>
        <v>6</v>
      </c>
      <c r="H194" s="11">
        <f>VLOOKUP(DPOSDDEP[[#This Row],[PAYS]],Tableau8[],2,FALSE)</f>
        <v>10</v>
      </c>
    </row>
    <row r="195" spans="1:8">
      <c r="A195" s="1" t="s">
        <v>75</v>
      </c>
      <c r="B195" s="2">
        <v>43430</v>
      </c>
      <c r="C195" s="5">
        <f>VLOOKUP(DPOSDDEP[[#This Row],[PAYS]],Tableau8[],2,FALSE)</f>
        <v>0</v>
      </c>
      <c r="D195" s="2">
        <v>43430</v>
      </c>
      <c r="E195" s="2"/>
      <c r="F195" s="19" t="s">
        <v>287</v>
      </c>
      <c r="G195" s="5">
        <f>IF(DPOSDDEP[[#This Row],[DATE DE POSITIONNEMENT]]="",0,AVEDEV(DPOSDDEP[[#This Row],[DATE DE POSITIONNEMENT]],DPOSDDEP[[#This Row],[DATE DE DEPART]])*2)</f>
        <v>0</v>
      </c>
      <c r="H195" s="11">
        <f>VLOOKUP(DPOSDDEP[[#This Row],[PAYS]],Tableau8[],2,FALSE)</f>
        <v>0</v>
      </c>
    </row>
    <row r="196" spans="1:8">
      <c r="A196" s="1" t="s">
        <v>100</v>
      </c>
      <c r="B196" s="2">
        <v>43430</v>
      </c>
      <c r="C196" s="5">
        <f>VLOOKUP(DPOSDDEP[[#This Row],[PAYS]],Tableau8[],2,FALSE)</f>
        <v>10</v>
      </c>
      <c r="D196" s="2">
        <v>43425</v>
      </c>
      <c r="E196" s="2"/>
      <c r="F196" s="19" t="s">
        <v>278</v>
      </c>
      <c r="G196" s="5">
        <f>IF(DPOSDDEP[[#This Row],[DATE DE POSITIONNEMENT]]="",0,AVEDEV(DPOSDDEP[[#This Row],[DATE DE POSITIONNEMENT]],DPOSDDEP[[#This Row],[DATE DE DEPART]])*2)</f>
        <v>5</v>
      </c>
      <c r="H196" s="11">
        <f>VLOOKUP(DPOSDDEP[[#This Row],[PAYS]],Tableau8[],2,FALSE)</f>
        <v>10</v>
      </c>
    </row>
    <row r="197" spans="1:8">
      <c r="A197" s="1" t="s">
        <v>110</v>
      </c>
      <c r="B197" s="2">
        <v>43430</v>
      </c>
      <c r="C197" s="5">
        <f>VLOOKUP(DPOSDDEP[[#This Row],[PAYS]],Tableau8[],2,FALSE)</f>
        <v>0</v>
      </c>
      <c r="D197" s="2">
        <v>43430</v>
      </c>
      <c r="E197" s="2"/>
      <c r="F197" s="19" t="s">
        <v>292</v>
      </c>
      <c r="G197" s="5">
        <f>IF(DPOSDDEP[[#This Row],[DATE DE POSITIONNEMENT]]="",0,AVEDEV(DPOSDDEP[[#This Row],[DATE DE POSITIONNEMENT]],DPOSDDEP[[#This Row],[DATE DE DEPART]])*2)</f>
        <v>0</v>
      </c>
      <c r="H197" s="11">
        <f>VLOOKUP(DPOSDDEP[[#This Row],[PAYS]],Tableau8[],2,FALSE)</f>
        <v>0</v>
      </c>
    </row>
    <row r="198" spans="1:8">
      <c r="A198" s="1" t="s">
        <v>110</v>
      </c>
      <c r="B198" s="2">
        <v>43430</v>
      </c>
      <c r="C198" s="5">
        <f>VLOOKUP(DPOSDDEP[[#This Row],[PAYS]],Tableau8[],2,FALSE)</f>
        <v>0</v>
      </c>
      <c r="D198" s="2">
        <v>43430</v>
      </c>
      <c r="E198" s="2"/>
      <c r="F198" s="19" t="s">
        <v>293</v>
      </c>
      <c r="G198" s="5">
        <f>IF(DPOSDDEP[[#This Row],[DATE DE POSITIONNEMENT]]="",0,AVEDEV(DPOSDDEP[[#This Row],[DATE DE POSITIONNEMENT]],DPOSDDEP[[#This Row],[DATE DE DEPART]])*2)</f>
        <v>0</v>
      </c>
      <c r="H198" s="11">
        <f>VLOOKUP(DPOSDDEP[[#This Row],[PAYS]],Tableau8[],2,FALSE)</f>
        <v>0</v>
      </c>
    </row>
    <row r="199" spans="1:8">
      <c r="A199" s="1" t="s">
        <v>110</v>
      </c>
      <c r="B199" s="2">
        <v>43430</v>
      </c>
      <c r="C199" s="5">
        <f>VLOOKUP(DPOSDDEP[[#This Row],[PAYS]],Tableau8[],2,FALSE)</f>
        <v>0</v>
      </c>
      <c r="D199" s="2">
        <v>43430</v>
      </c>
      <c r="E199" s="2"/>
      <c r="F199" s="19" t="s">
        <v>294</v>
      </c>
      <c r="G199" s="5">
        <f>IF(DPOSDDEP[[#This Row],[DATE DE POSITIONNEMENT]]="",0,AVEDEV(DPOSDDEP[[#This Row],[DATE DE POSITIONNEMENT]],DPOSDDEP[[#This Row],[DATE DE DEPART]])*2)</f>
        <v>0</v>
      </c>
      <c r="H199" s="11">
        <f>VLOOKUP(DPOSDDEP[[#This Row],[PAYS]],Tableau8[],2,FALSE)</f>
        <v>0</v>
      </c>
    </row>
    <row r="200" spans="1:8">
      <c r="A200" s="1" t="s">
        <v>0</v>
      </c>
      <c r="B200" s="2">
        <v>43430</v>
      </c>
      <c r="C200" s="5">
        <f>VLOOKUP(DPOSDDEP[[#This Row],[PAYS]],Tableau8[],2,FALSE)</f>
        <v>0</v>
      </c>
      <c r="D200" s="2">
        <v>43430</v>
      </c>
      <c r="E200" s="2"/>
      <c r="F200" s="19" t="s">
        <v>288</v>
      </c>
      <c r="G200" s="5">
        <f>IF(DPOSDDEP[[#This Row],[DATE DE POSITIONNEMENT]]="",0,AVEDEV(DPOSDDEP[[#This Row],[DATE DE POSITIONNEMENT]],DPOSDDEP[[#This Row],[DATE DE DEPART]])*2)</f>
        <v>0</v>
      </c>
      <c r="H200" s="11">
        <f>VLOOKUP(DPOSDDEP[[#This Row],[PAYS]],Tableau8[],2,FALSE)</f>
        <v>0</v>
      </c>
    </row>
    <row r="201" spans="1:8">
      <c r="A201" s="1" t="s">
        <v>0</v>
      </c>
      <c r="B201" s="2">
        <v>43430</v>
      </c>
      <c r="C201" s="5">
        <f>VLOOKUP(DPOSDDEP[[#This Row],[PAYS]],Tableau8[],2,FALSE)</f>
        <v>0</v>
      </c>
      <c r="D201" s="2">
        <v>43430</v>
      </c>
      <c r="E201" s="2"/>
      <c r="F201" s="19" t="s">
        <v>289</v>
      </c>
      <c r="G201" s="5">
        <f>IF(DPOSDDEP[[#This Row],[DATE DE POSITIONNEMENT]]="",0,AVEDEV(DPOSDDEP[[#This Row],[DATE DE POSITIONNEMENT]],DPOSDDEP[[#This Row],[DATE DE DEPART]])*2)</f>
        <v>0</v>
      </c>
      <c r="H201" s="11">
        <f>VLOOKUP(DPOSDDEP[[#This Row],[PAYS]],Tableau8[],2,FALSE)</f>
        <v>0</v>
      </c>
    </row>
    <row r="202" spans="1:8">
      <c r="A202" s="1" t="s">
        <v>0</v>
      </c>
      <c r="B202" s="2">
        <v>43430</v>
      </c>
      <c r="C202" s="5">
        <f>VLOOKUP(DPOSDDEP[[#This Row],[PAYS]],Tableau8[],2,FALSE)</f>
        <v>0</v>
      </c>
      <c r="D202" s="2">
        <v>43430</v>
      </c>
      <c r="E202" s="2"/>
      <c r="F202" s="19" t="s">
        <v>290</v>
      </c>
      <c r="G202" s="5">
        <f>IF(DPOSDDEP[[#This Row],[DATE DE POSITIONNEMENT]]="",0,AVEDEV(DPOSDDEP[[#This Row],[DATE DE POSITIONNEMENT]],DPOSDDEP[[#This Row],[DATE DE DEPART]])*2)</f>
        <v>0</v>
      </c>
      <c r="H202" s="11">
        <f>VLOOKUP(DPOSDDEP[[#This Row],[PAYS]],Tableau8[],2,FALSE)</f>
        <v>0</v>
      </c>
    </row>
    <row r="203" spans="1:8">
      <c r="A203" s="1" t="s">
        <v>0</v>
      </c>
      <c r="B203" s="2">
        <v>43430</v>
      </c>
      <c r="C203" s="5">
        <f>VLOOKUP(DPOSDDEP[[#This Row],[PAYS]],Tableau8[],2,FALSE)</f>
        <v>0</v>
      </c>
      <c r="D203" s="2">
        <v>43430</v>
      </c>
      <c r="E203" s="2"/>
      <c r="F203" s="19" t="s">
        <v>291</v>
      </c>
      <c r="G203" s="5">
        <f>IF(DPOSDDEP[[#This Row],[DATE DE POSITIONNEMENT]]="",0,AVEDEV(DPOSDDEP[[#This Row],[DATE DE POSITIONNEMENT]],DPOSDDEP[[#This Row],[DATE DE DEPART]])*2)</f>
        <v>0</v>
      </c>
      <c r="H203" s="11">
        <f>VLOOKUP(DPOSDDEP[[#This Row],[PAYS]],Tableau8[],2,FALSE)</f>
        <v>0</v>
      </c>
    </row>
    <row r="204" spans="1:8">
      <c r="A204" s="1" t="s">
        <v>0</v>
      </c>
      <c r="B204" s="2">
        <v>43430</v>
      </c>
      <c r="C204" s="5">
        <f>VLOOKUP(DPOSDDEP[[#This Row],[PAYS]],Tableau8[],2,FALSE)</f>
        <v>0</v>
      </c>
      <c r="D204" s="2">
        <v>43431</v>
      </c>
      <c r="E204" s="2"/>
      <c r="F204" s="19" t="s">
        <v>304</v>
      </c>
      <c r="G204" s="5">
        <f>IF(DPOSDDEP[[#This Row],[DATE DE POSITIONNEMENT]]="",0,AVEDEV(DPOSDDEP[[#This Row],[DATE DE POSITIONNEMENT]],DPOSDDEP[[#This Row],[DATE DE DEPART]])*2)</f>
        <v>1</v>
      </c>
      <c r="H204" s="11">
        <f>VLOOKUP(DPOSDDEP[[#This Row],[PAYS]],Tableau8[],2,FALSE)</f>
        <v>0</v>
      </c>
    </row>
    <row r="205" spans="1:8">
      <c r="A205" s="1" t="s">
        <v>8</v>
      </c>
      <c r="B205" s="2">
        <v>43431</v>
      </c>
      <c r="C205" s="5">
        <f>VLOOKUP(DPOSDDEP[[#This Row],[PAYS]],Tableau8[],2,FALSE)</f>
        <v>26</v>
      </c>
      <c r="D205" s="2">
        <v>43431</v>
      </c>
      <c r="E205" s="2"/>
      <c r="F205" s="19" t="s">
        <v>297</v>
      </c>
      <c r="G205" s="5">
        <f>IF(DPOSDDEP[[#This Row],[DATE DE POSITIONNEMENT]]="",0,AVEDEV(DPOSDDEP[[#This Row],[DATE DE POSITIONNEMENT]],DPOSDDEP[[#This Row],[DATE DE DEPART]])*2)</f>
        <v>0</v>
      </c>
      <c r="H205" s="11">
        <f>VLOOKUP(DPOSDDEP[[#This Row],[PAYS]],Tableau8[],2,FALSE)</f>
        <v>26</v>
      </c>
    </row>
    <row r="206" spans="1:8">
      <c r="A206" s="1" t="s">
        <v>8</v>
      </c>
      <c r="B206" s="2">
        <v>43431</v>
      </c>
      <c r="C206" s="5">
        <f>VLOOKUP(DPOSDDEP[[#This Row],[PAYS]],Tableau8[],2,FALSE)</f>
        <v>26</v>
      </c>
      <c r="D206" s="2">
        <v>43431</v>
      </c>
      <c r="E206" s="2"/>
      <c r="F206" s="19" t="s">
        <v>298</v>
      </c>
      <c r="G206" s="5">
        <f>IF(DPOSDDEP[[#This Row],[DATE DE POSITIONNEMENT]]="",0,AVEDEV(DPOSDDEP[[#This Row],[DATE DE POSITIONNEMENT]],DPOSDDEP[[#This Row],[DATE DE DEPART]])*2)</f>
        <v>0</v>
      </c>
      <c r="H206" s="11">
        <f>VLOOKUP(DPOSDDEP[[#This Row],[PAYS]],Tableau8[],2,FALSE)</f>
        <v>26</v>
      </c>
    </row>
    <row r="207" spans="1:8">
      <c r="A207" s="1" t="s">
        <v>8</v>
      </c>
      <c r="B207" s="2">
        <v>43431</v>
      </c>
      <c r="C207" s="5">
        <f>VLOOKUP(DPOSDDEP[[#This Row],[PAYS]],Tableau8[],2,FALSE)</f>
        <v>26</v>
      </c>
      <c r="D207" s="2">
        <v>43433</v>
      </c>
      <c r="E207" s="2"/>
      <c r="F207" s="19" t="s">
        <v>319</v>
      </c>
      <c r="G207" s="5">
        <f>IF(DPOSDDEP[[#This Row],[DATE DE POSITIONNEMENT]]="",0,AVEDEV(DPOSDDEP[[#This Row],[DATE DE POSITIONNEMENT]],DPOSDDEP[[#This Row],[DATE DE DEPART]])*2)</f>
        <v>2</v>
      </c>
      <c r="H207" s="11">
        <f>VLOOKUP(DPOSDDEP[[#This Row],[PAYS]],Tableau8[],2,FALSE)</f>
        <v>26</v>
      </c>
    </row>
    <row r="208" spans="1:8">
      <c r="A208" s="1" t="s">
        <v>2</v>
      </c>
      <c r="B208" s="2">
        <v>43431</v>
      </c>
      <c r="C208" s="5">
        <f>VLOOKUP(DPOSDDEP[[#This Row],[PAYS]],Tableau8[],2,FALSE)</f>
        <v>26</v>
      </c>
      <c r="D208" s="2">
        <v>43432</v>
      </c>
      <c r="E208" s="2"/>
      <c r="F208" s="19" t="s">
        <v>310</v>
      </c>
      <c r="G208" s="5">
        <f>IF(DPOSDDEP[[#This Row],[DATE DE POSITIONNEMENT]]="",0,AVEDEV(DPOSDDEP[[#This Row],[DATE DE POSITIONNEMENT]],DPOSDDEP[[#This Row],[DATE DE DEPART]])*2)</f>
        <v>1</v>
      </c>
      <c r="H208" s="11">
        <f>VLOOKUP(DPOSDDEP[[#This Row],[PAYS]],Tableau8[],2,FALSE)</f>
        <v>26</v>
      </c>
    </row>
    <row r="209" spans="1:8">
      <c r="A209" s="1" t="s">
        <v>8</v>
      </c>
      <c r="B209" s="2">
        <v>43431</v>
      </c>
      <c r="C209" s="5">
        <f>VLOOKUP(DPOSDDEP[[#This Row],[PAYS]],Tableau8[],2,FALSE)</f>
        <v>26</v>
      </c>
      <c r="D209" s="2">
        <v>43432</v>
      </c>
      <c r="E209" s="2"/>
      <c r="F209" s="19" t="s">
        <v>309</v>
      </c>
      <c r="G209" s="5">
        <f>IF(DPOSDDEP[[#This Row],[DATE DE POSITIONNEMENT]]="",0,AVEDEV(DPOSDDEP[[#This Row],[DATE DE POSITIONNEMENT]],DPOSDDEP[[#This Row],[DATE DE DEPART]])*2)</f>
        <v>1</v>
      </c>
      <c r="H209" s="11">
        <f>VLOOKUP(DPOSDDEP[[#This Row],[PAYS]],Tableau8[],2,FALSE)</f>
        <v>26</v>
      </c>
    </row>
    <row r="210" spans="1:8">
      <c r="A210" s="1" t="s">
        <v>311</v>
      </c>
      <c r="B210" s="2">
        <v>43431</v>
      </c>
      <c r="C210" s="5">
        <f>VLOOKUP(DPOSDDEP[[#This Row],[PAYS]],Tableau8[],2,FALSE)</f>
        <v>0</v>
      </c>
      <c r="D210" s="2">
        <v>43432</v>
      </c>
      <c r="E210" s="2"/>
      <c r="F210" s="19" t="s">
        <v>312</v>
      </c>
      <c r="G210" s="5">
        <f>IF(DPOSDDEP[[#This Row],[DATE DE POSITIONNEMENT]]="",0,AVEDEV(DPOSDDEP[[#This Row],[DATE DE POSITIONNEMENT]],DPOSDDEP[[#This Row],[DATE DE DEPART]])*2)</f>
        <v>1</v>
      </c>
      <c r="H210" s="11">
        <f>VLOOKUP(DPOSDDEP[[#This Row],[PAYS]],Tableau8[],2,FALSE)</f>
        <v>0</v>
      </c>
    </row>
    <row r="211" spans="1:8">
      <c r="A211" s="1" t="s">
        <v>218</v>
      </c>
      <c r="B211" s="2">
        <v>43432</v>
      </c>
      <c r="C211" s="5">
        <f>VLOOKUP(DPOSDDEP[[#This Row],[PAYS]],Tableau8[],2,FALSE)</f>
        <v>25</v>
      </c>
      <c r="D211" s="2">
        <v>43434</v>
      </c>
      <c r="E211" s="2"/>
      <c r="F211" s="19" t="s">
        <v>322</v>
      </c>
      <c r="G211" s="5">
        <f>IF(DPOSDDEP[[#This Row],[DATE DE POSITIONNEMENT]]="",0,AVEDEV(DPOSDDEP[[#This Row],[DATE DE POSITIONNEMENT]],DPOSDDEP[[#This Row],[DATE DE DEPART]])*2)</f>
        <v>2</v>
      </c>
      <c r="H211" s="11">
        <f>VLOOKUP(DPOSDDEP[[#This Row],[PAYS]],Tableau8[],2,FALSE)</f>
        <v>25</v>
      </c>
    </row>
    <row r="212" spans="1:8">
      <c r="A212" s="1" t="s">
        <v>125</v>
      </c>
      <c r="B212" s="2">
        <v>43432</v>
      </c>
      <c r="C212" s="5">
        <f>VLOOKUP(DPOSDDEP[[#This Row],[PAYS]],Tableau8[],2,FALSE)</f>
        <v>21</v>
      </c>
      <c r="D212" s="2">
        <v>43437</v>
      </c>
      <c r="E212" s="2"/>
      <c r="F212" s="19" t="s">
        <v>324</v>
      </c>
      <c r="G212" s="5">
        <f>IF(DPOSDDEP[[#This Row],[DATE DE POSITIONNEMENT]]="",0,AVEDEV(DPOSDDEP[[#This Row],[DATE DE POSITIONNEMENT]],DPOSDDEP[[#This Row],[DATE DE DEPART]])*2)</f>
        <v>5</v>
      </c>
      <c r="H212" s="11">
        <f>VLOOKUP(DPOSDDEP[[#This Row],[PAYS]],Tableau8[],2,FALSE)</f>
        <v>21</v>
      </c>
    </row>
    <row r="213" spans="1:8">
      <c r="A213" s="1" t="s">
        <v>307</v>
      </c>
      <c r="B213" s="2">
        <v>43432</v>
      </c>
      <c r="C213" s="5">
        <f>VLOOKUP(DPOSDDEP[[#This Row],[PAYS]],Tableau8[],2,FALSE)</f>
        <v>0</v>
      </c>
      <c r="D213" s="2">
        <v>43432</v>
      </c>
      <c r="E213" s="2"/>
      <c r="F213" s="19" t="s">
        <v>308</v>
      </c>
      <c r="G213" s="5">
        <f>IF(DPOSDDEP[[#This Row],[DATE DE POSITIONNEMENT]]="",0,AVEDEV(DPOSDDEP[[#This Row],[DATE DE POSITIONNEMENT]],DPOSDDEP[[#This Row],[DATE DE DEPART]])*2)</f>
        <v>0</v>
      </c>
      <c r="H213" s="11">
        <f>VLOOKUP(DPOSDDEP[[#This Row],[PAYS]],Tableau8[],2,FALSE)</f>
        <v>0</v>
      </c>
    </row>
    <row r="214" spans="1:8">
      <c r="A214" s="1" t="s">
        <v>125</v>
      </c>
      <c r="B214" s="2">
        <v>43432</v>
      </c>
      <c r="C214" s="5">
        <f>VLOOKUP(DPOSDDEP[[#This Row],[PAYS]],Tableau8[],2,FALSE)</f>
        <v>21</v>
      </c>
      <c r="D214" s="2">
        <v>43438</v>
      </c>
      <c r="E214" s="2"/>
      <c r="F214" s="19" t="s">
        <v>327</v>
      </c>
      <c r="G214" s="5">
        <f>IF(DPOSDDEP[[#This Row],[DATE DE POSITIONNEMENT]]="",0,AVEDEV(DPOSDDEP[[#This Row],[DATE DE POSITIONNEMENT]],DPOSDDEP[[#This Row],[DATE DE DEPART]])*2)</f>
        <v>6</v>
      </c>
      <c r="H214" s="11">
        <f>VLOOKUP(DPOSDDEP[[#This Row],[PAYS]],Tableau8[],2,FALSE)</f>
        <v>21</v>
      </c>
    </row>
    <row r="215" spans="1:8">
      <c r="A215" s="1" t="s">
        <v>166</v>
      </c>
      <c r="B215" s="2">
        <v>43433</v>
      </c>
      <c r="C215" s="5">
        <f>VLOOKUP(DPOSDDEP[[#This Row],[PAYS]],Tableau8[],2,FALSE)</f>
        <v>0</v>
      </c>
      <c r="D215" s="2">
        <v>43433</v>
      </c>
      <c r="E215" s="2"/>
      <c r="F215" s="19" t="s">
        <v>315</v>
      </c>
      <c r="G215" s="5">
        <f>IF(DPOSDDEP[[#This Row],[DATE DE POSITIONNEMENT]]="",0,AVEDEV(DPOSDDEP[[#This Row],[DATE DE POSITIONNEMENT]],DPOSDDEP[[#This Row],[DATE DE DEPART]])*2)</f>
        <v>0</v>
      </c>
      <c r="H215" s="11">
        <f>VLOOKUP(DPOSDDEP[[#This Row],[PAYS]],Tableau8[],2,FALSE)</f>
        <v>0</v>
      </c>
    </row>
    <row r="216" spans="1:8">
      <c r="A216" s="1" t="s">
        <v>166</v>
      </c>
      <c r="B216" s="2">
        <v>43433</v>
      </c>
      <c r="C216" s="5">
        <f>VLOOKUP(DPOSDDEP[[#This Row],[PAYS]],Tableau8[],2,FALSE)</f>
        <v>0</v>
      </c>
      <c r="D216" s="2">
        <v>43433</v>
      </c>
      <c r="E216" s="2"/>
      <c r="F216" s="19" t="s">
        <v>316</v>
      </c>
      <c r="G216" s="5">
        <f>IF(DPOSDDEP[[#This Row],[DATE DE POSITIONNEMENT]]="",0,AVEDEV(DPOSDDEP[[#This Row],[DATE DE POSITIONNEMENT]],DPOSDDEP[[#This Row],[DATE DE DEPART]])*2)</f>
        <v>0</v>
      </c>
      <c r="H216" s="11">
        <f>VLOOKUP(DPOSDDEP[[#This Row],[PAYS]],Tableau8[],2,FALSE)</f>
        <v>0</v>
      </c>
    </row>
    <row r="217" spans="1:8">
      <c r="A217" s="1" t="s">
        <v>166</v>
      </c>
      <c r="B217" s="2">
        <v>43433</v>
      </c>
      <c r="C217" s="5">
        <f>VLOOKUP(DPOSDDEP[[#This Row],[PAYS]],Tableau8[],2,FALSE)</f>
        <v>0</v>
      </c>
      <c r="D217" s="2">
        <v>43433</v>
      </c>
      <c r="E217" s="2"/>
      <c r="F217" s="19" t="s">
        <v>317</v>
      </c>
      <c r="G217" s="5">
        <f>IF(DPOSDDEP[[#This Row],[DATE DE POSITIONNEMENT]]="",0,AVEDEV(DPOSDDEP[[#This Row],[DATE DE POSITIONNEMENT]],DPOSDDEP[[#This Row],[DATE DE DEPART]])*2)</f>
        <v>0</v>
      </c>
      <c r="H217" s="11">
        <f>VLOOKUP(DPOSDDEP[[#This Row],[PAYS]],Tableau8[],2,FALSE)</f>
        <v>0</v>
      </c>
    </row>
    <row r="218" spans="1:8">
      <c r="A218" s="1" t="s">
        <v>108</v>
      </c>
      <c r="B218" s="2">
        <v>43433</v>
      </c>
      <c r="C218" s="5">
        <f>VLOOKUP(DPOSDDEP[[#This Row],[PAYS]],Tableau8[],2,FALSE)</f>
        <v>0</v>
      </c>
      <c r="D218" s="2">
        <v>43433</v>
      </c>
      <c r="E218" s="2"/>
      <c r="F218" s="19" t="s">
        <v>318</v>
      </c>
      <c r="G218" s="5">
        <f>IF(DPOSDDEP[[#This Row],[DATE DE POSITIONNEMENT]]="",0,AVEDEV(DPOSDDEP[[#This Row],[DATE DE POSITIONNEMENT]],DPOSDDEP[[#This Row],[DATE DE DEPART]])*2)</f>
        <v>0</v>
      </c>
      <c r="H218" s="11">
        <f>VLOOKUP(DPOSDDEP[[#This Row],[PAYS]],Tableau8[],2,FALSE)</f>
        <v>0</v>
      </c>
    </row>
    <row r="219" spans="1:8">
      <c r="A219" s="1" t="s">
        <v>2</v>
      </c>
      <c r="B219" s="2">
        <v>43433</v>
      </c>
      <c r="C219" s="5">
        <f>VLOOKUP(DPOSDDEP[[#This Row],[PAYS]],Tableau8[],2,FALSE)</f>
        <v>26</v>
      </c>
      <c r="D219" s="2">
        <v>43433</v>
      </c>
      <c r="E219" s="2"/>
      <c r="F219" s="19" t="s">
        <v>314</v>
      </c>
      <c r="G219" s="5">
        <f>IF(DPOSDDEP[[#This Row],[DATE DE POSITIONNEMENT]]="",0,AVEDEV(DPOSDDEP[[#This Row],[DATE DE POSITIONNEMENT]],DPOSDDEP[[#This Row],[DATE DE DEPART]])*2)</f>
        <v>0</v>
      </c>
      <c r="H219" s="11">
        <f>VLOOKUP(DPOSDDEP[[#This Row],[PAYS]],Tableau8[],2,FALSE)</f>
        <v>26</v>
      </c>
    </row>
    <row r="220" spans="1:8">
      <c r="A220" s="1" t="s">
        <v>125</v>
      </c>
      <c r="B220" s="2">
        <v>43433</v>
      </c>
      <c r="C220" s="5">
        <f>VLOOKUP(DPOSDDEP[[#This Row],[PAYS]],Tableau8[],2,FALSE)</f>
        <v>21</v>
      </c>
      <c r="D220" s="2">
        <v>43438</v>
      </c>
      <c r="E220" s="2"/>
      <c r="F220" s="19" t="s">
        <v>328</v>
      </c>
      <c r="G220" s="5">
        <f>IF(DPOSDDEP[[#This Row],[DATE DE POSITIONNEMENT]]="",0,AVEDEV(DPOSDDEP[[#This Row],[DATE DE POSITIONNEMENT]],DPOSDDEP[[#This Row],[DATE DE DEPART]])*2)</f>
        <v>5</v>
      </c>
      <c r="H220" s="11">
        <f>VLOOKUP(DPOSDDEP[[#This Row],[PAYS]],Tableau8[],2,FALSE)</f>
        <v>21</v>
      </c>
    </row>
    <row r="221" spans="1:8">
      <c r="A221" s="1" t="s">
        <v>197</v>
      </c>
      <c r="B221" s="2">
        <v>43434</v>
      </c>
      <c r="C221" s="5">
        <f>VLOOKUP(DPOSDDEP[[#This Row],[PAYS]],Tableau8[],2,FALSE)</f>
        <v>21</v>
      </c>
      <c r="D221" s="2">
        <v>43438</v>
      </c>
      <c r="E221" s="2"/>
      <c r="F221" s="19" t="s">
        <v>332</v>
      </c>
      <c r="G221" s="5">
        <f>IF(DPOSDDEP[[#This Row],[DATE DE POSITIONNEMENT]]="",0,AVEDEV(DPOSDDEP[[#This Row],[DATE DE POSITIONNEMENT]],DPOSDDEP[[#This Row],[DATE DE DEPART]])*2)</f>
        <v>4</v>
      </c>
      <c r="H221" s="11">
        <f>VLOOKUP(DPOSDDEP[[#This Row],[PAYS]],Tableau8[],2,FALSE)</f>
        <v>21</v>
      </c>
    </row>
    <row r="222" spans="1:8">
      <c r="A222" s="1" t="s">
        <v>313</v>
      </c>
      <c r="B222" s="2">
        <v>43434</v>
      </c>
      <c r="C222" s="5">
        <f>VLOOKUP(DPOSDDEP[[#This Row],[PAYS]],Tableau8[],2,FALSE)</f>
        <v>0</v>
      </c>
      <c r="D222" s="2">
        <v>43433</v>
      </c>
      <c r="E222" s="2"/>
      <c r="F222" s="19" t="s">
        <v>35</v>
      </c>
      <c r="G222" s="5">
        <f>IF(DPOSDDEP[[#This Row],[DATE DE POSITIONNEMENT]]="",0,AVEDEV(DPOSDDEP[[#This Row],[DATE DE POSITIONNEMENT]],DPOSDDEP[[#This Row],[DATE DE DEPART]])*2)</f>
        <v>1</v>
      </c>
      <c r="H222" s="11">
        <f>VLOOKUP(DPOSDDEP[[#This Row],[PAYS]],Tableau8[],2,FALSE)</f>
        <v>0</v>
      </c>
    </row>
    <row r="223" spans="1:8">
      <c r="A223" s="1" t="s">
        <v>325</v>
      </c>
      <c r="B223" s="2">
        <v>43437</v>
      </c>
      <c r="C223" s="5">
        <f>VLOOKUP(DPOSDDEP[[#This Row],[PAYS]],Tableau8[],2,FALSE)</f>
        <v>0</v>
      </c>
      <c r="D223" s="2">
        <v>43437</v>
      </c>
      <c r="E223" s="2"/>
      <c r="F223" s="19" t="s">
        <v>326</v>
      </c>
      <c r="G223" s="5">
        <f>IF(DPOSDDEP[[#This Row],[DATE DE POSITIONNEMENT]]="",0,AVEDEV(DPOSDDEP[[#This Row],[DATE DE POSITIONNEMENT]],DPOSDDEP[[#This Row],[DATE DE DEPART]])*2)</f>
        <v>0</v>
      </c>
      <c r="H223" s="11">
        <f>VLOOKUP(DPOSDDEP[[#This Row],[PAYS]],Tableau8[],2,FALSE)</f>
        <v>0</v>
      </c>
    </row>
    <row r="224" spans="1:8">
      <c r="A224" s="1" t="s">
        <v>71</v>
      </c>
      <c r="B224" s="2">
        <v>43437</v>
      </c>
      <c r="C224" s="5">
        <f>VLOOKUP(DPOSDDEP[[#This Row],[PAYS]],Tableau8[],2,FALSE)</f>
        <v>0</v>
      </c>
      <c r="D224" s="2">
        <v>43448</v>
      </c>
      <c r="E224" s="2"/>
      <c r="F224" s="19" t="s">
        <v>365</v>
      </c>
      <c r="G224" s="5">
        <f>IF(DPOSDDEP[[#This Row],[DATE DE POSITIONNEMENT]]="",0,AVEDEV(DPOSDDEP[[#This Row],[DATE DE POSITIONNEMENT]],DPOSDDEP[[#This Row],[DATE DE DEPART]])*2)</f>
        <v>11</v>
      </c>
      <c r="H224" s="11">
        <f>VLOOKUP(DPOSDDEP[[#This Row],[PAYS]],Tableau8[],2,FALSE)</f>
        <v>0</v>
      </c>
    </row>
    <row r="225" spans="1:8">
      <c r="A225" s="1" t="s">
        <v>4</v>
      </c>
      <c r="B225" s="2">
        <v>43437</v>
      </c>
      <c r="C225" s="5">
        <f>VLOOKUP(DPOSDDEP[[#This Row],[PAYS]],Tableau8[],2,FALSE)</f>
        <v>0</v>
      </c>
      <c r="D225" s="2">
        <v>43437</v>
      </c>
      <c r="E225" s="2"/>
      <c r="F225" s="19" t="s">
        <v>323</v>
      </c>
      <c r="G225" s="5">
        <f>IF(DPOSDDEP[[#This Row],[DATE DE POSITIONNEMENT]]="",0,AVEDEV(DPOSDDEP[[#This Row],[DATE DE POSITIONNEMENT]],DPOSDDEP[[#This Row],[DATE DE DEPART]])*2)</f>
        <v>0</v>
      </c>
      <c r="H225" s="11">
        <f>VLOOKUP(DPOSDDEP[[#This Row],[PAYS]],Tableau8[],2,FALSE)</f>
        <v>0</v>
      </c>
    </row>
    <row r="226" spans="1:8">
      <c r="A226" s="1" t="s">
        <v>6</v>
      </c>
      <c r="B226" s="2">
        <v>43438</v>
      </c>
      <c r="C226" s="5">
        <f>VLOOKUP(DPOSDDEP[[#This Row],[PAYS]],Tableau8[],2,FALSE)</f>
        <v>0</v>
      </c>
      <c r="D226" s="2">
        <v>43438</v>
      </c>
      <c r="E226" s="2"/>
      <c r="F226" s="19" t="s">
        <v>329</v>
      </c>
      <c r="G226" s="5">
        <f>IF(DPOSDDEP[[#This Row],[DATE DE POSITIONNEMENT]]="",0,AVEDEV(DPOSDDEP[[#This Row],[DATE DE POSITIONNEMENT]],DPOSDDEP[[#This Row],[DATE DE DEPART]])*2)</f>
        <v>0</v>
      </c>
      <c r="H226" s="11">
        <f>VLOOKUP(DPOSDDEP[[#This Row],[PAYS]],Tableau8[],2,FALSE)</f>
        <v>0</v>
      </c>
    </row>
    <row r="227" spans="1:8">
      <c r="A227" s="1" t="s">
        <v>102</v>
      </c>
      <c r="B227" s="2">
        <v>43438</v>
      </c>
      <c r="C227" s="5">
        <f>VLOOKUP(DPOSDDEP[[#This Row],[PAYS]],Tableau8[],2,FALSE)</f>
        <v>33</v>
      </c>
      <c r="D227" s="2">
        <v>43438</v>
      </c>
      <c r="E227" s="2"/>
      <c r="F227" s="19" t="s">
        <v>339</v>
      </c>
      <c r="G227" s="5">
        <f>IF(DPOSDDEP[[#This Row],[DATE DE POSITIONNEMENT]]="",0,AVEDEV(DPOSDDEP[[#This Row],[DATE DE POSITIONNEMENT]],DPOSDDEP[[#This Row],[DATE DE DEPART]])*2)</f>
        <v>0</v>
      </c>
      <c r="H227" s="11">
        <f>VLOOKUP(DPOSDDEP[[#This Row],[PAYS]],Tableau8[],2,FALSE)</f>
        <v>33</v>
      </c>
    </row>
    <row r="228" spans="1:8">
      <c r="A228" s="1" t="s">
        <v>224</v>
      </c>
      <c r="B228" s="2">
        <v>43438</v>
      </c>
      <c r="C228" s="5">
        <f>VLOOKUP(DPOSDDEP[[#This Row],[PAYS]],Tableau8[],2,FALSE)</f>
        <v>15</v>
      </c>
      <c r="D228" s="2">
        <v>43438</v>
      </c>
      <c r="E228" s="2"/>
      <c r="F228" s="19" t="s">
        <v>333</v>
      </c>
      <c r="G228" s="5">
        <f>IF(DPOSDDEP[[#This Row],[DATE DE POSITIONNEMENT]]="",0,AVEDEV(DPOSDDEP[[#This Row],[DATE DE POSITIONNEMENT]],DPOSDDEP[[#This Row],[DATE DE DEPART]])*2)</f>
        <v>0</v>
      </c>
      <c r="H228" s="11">
        <f>VLOOKUP(DPOSDDEP[[#This Row],[PAYS]],Tableau8[],2,FALSE)</f>
        <v>15</v>
      </c>
    </row>
    <row r="229" spans="1:8">
      <c r="A229" s="1" t="s">
        <v>15</v>
      </c>
      <c r="B229" s="2">
        <v>43438</v>
      </c>
      <c r="C229" s="5">
        <f>VLOOKUP(DPOSDDEP[[#This Row],[PAYS]],Tableau8[],2,FALSE)</f>
        <v>33</v>
      </c>
      <c r="D229" s="2">
        <v>43438</v>
      </c>
      <c r="E229" s="2"/>
      <c r="F229" s="19" t="s">
        <v>337</v>
      </c>
      <c r="G229" s="5">
        <f>IF(DPOSDDEP[[#This Row],[DATE DE POSITIONNEMENT]]="",0,AVEDEV(DPOSDDEP[[#This Row],[DATE DE POSITIONNEMENT]],DPOSDDEP[[#This Row],[DATE DE DEPART]])*2)</f>
        <v>0</v>
      </c>
      <c r="H229" s="11">
        <f>VLOOKUP(DPOSDDEP[[#This Row],[PAYS]],Tableau8[],2,FALSE)</f>
        <v>33</v>
      </c>
    </row>
    <row r="230" spans="1:8">
      <c r="A230" s="1" t="s">
        <v>0</v>
      </c>
      <c r="B230" s="2">
        <v>43438</v>
      </c>
      <c r="C230" s="5">
        <f>VLOOKUP(DPOSDDEP[[#This Row],[PAYS]],Tableau8[],2,FALSE)</f>
        <v>0</v>
      </c>
      <c r="D230" s="2">
        <v>43438</v>
      </c>
      <c r="E230" s="2"/>
      <c r="F230" s="19" t="s">
        <v>330</v>
      </c>
      <c r="G230" s="5">
        <f>IF(DPOSDDEP[[#This Row],[DATE DE POSITIONNEMENT]]="",0,AVEDEV(DPOSDDEP[[#This Row],[DATE DE POSITIONNEMENT]],DPOSDDEP[[#This Row],[DATE DE DEPART]])*2)</f>
        <v>0</v>
      </c>
      <c r="H230" s="11">
        <f>VLOOKUP(DPOSDDEP[[#This Row],[PAYS]],Tableau8[],2,FALSE)</f>
        <v>0</v>
      </c>
    </row>
    <row r="231" spans="1:8">
      <c r="A231" s="1" t="s">
        <v>0</v>
      </c>
      <c r="B231" s="2">
        <v>43438</v>
      </c>
      <c r="C231" s="5">
        <f>VLOOKUP(DPOSDDEP[[#This Row],[PAYS]],Tableau8[],2,FALSE)</f>
        <v>0</v>
      </c>
      <c r="D231" s="2">
        <v>43438</v>
      </c>
      <c r="E231" s="2"/>
      <c r="F231" s="19" t="s">
        <v>331</v>
      </c>
      <c r="G231" s="5">
        <f>IF(DPOSDDEP[[#This Row],[DATE DE POSITIONNEMENT]]="",0,AVEDEV(DPOSDDEP[[#This Row],[DATE DE POSITIONNEMENT]],DPOSDDEP[[#This Row],[DATE DE DEPART]])*2)</f>
        <v>0</v>
      </c>
      <c r="H231" s="11">
        <f>VLOOKUP(DPOSDDEP[[#This Row],[PAYS]],Tableau8[],2,FALSE)</f>
        <v>0</v>
      </c>
    </row>
    <row r="232" spans="1:8">
      <c r="A232" s="1" t="s">
        <v>0</v>
      </c>
      <c r="B232" s="2">
        <v>43438</v>
      </c>
      <c r="C232" s="5">
        <f>VLOOKUP(DPOSDDEP[[#This Row],[PAYS]],Tableau8[],2,FALSE)</f>
        <v>0</v>
      </c>
      <c r="D232" s="2">
        <v>43438</v>
      </c>
      <c r="E232" s="2"/>
      <c r="F232" s="19" t="s">
        <v>334</v>
      </c>
      <c r="G232" s="5">
        <f>IF(DPOSDDEP[[#This Row],[DATE DE POSITIONNEMENT]]="",0,AVEDEV(DPOSDDEP[[#This Row],[DATE DE POSITIONNEMENT]],DPOSDDEP[[#This Row],[DATE DE DEPART]])*2)</f>
        <v>0</v>
      </c>
      <c r="H232" s="11">
        <f>VLOOKUP(DPOSDDEP[[#This Row],[PAYS]],Tableau8[],2,FALSE)</f>
        <v>0</v>
      </c>
    </row>
    <row r="233" spans="1:8">
      <c r="A233" s="1" t="s">
        <v>0</v>
      </c>
      <c r="B233" s="2">
        <v>43438</v>
      </c>
      <c r="C233" s="5">
        <f>VLOOKUP(DPOSDDEP[[#This Row],[PAYS]],Tableau8[],2,FALSE)</f>
        <v>0</v>
      </c>
      <c r="D233" s="2">
        <v>43438</v>
      </c>
      <c r="E233" s="2"/>
      <c r="F233" s="19" t="s">
        <v>335</v>
      </c>
      <c r="G233" s="5">
        <f>IF(DPOSDDEP[[#This Row],[DATE DE POSITIONNEMENT]]="",0,AVEDEV(DPOSDDEP[[#This Row],[DATE DE POSITIONNEMENT]],DPOSDDEP[[#This Row],[DATE DE DEPART]])*2)</f>
        <v>0</v>
      </c>
      <c r="H233" s="11">
        <f>VLOOKUP(DPOSDDEP[[#This Row],[PAYS]],Tableau8[],2,FALSE)</f>
        <v>0</v>
      </c>
    </row>
    <row r="234" spans="1:8">
      <c r="A234" s="1" t="s">
        <v>0</v>
      </c>
      <c r="B234" s="2">
        <v>43438</v>
      </c>
      <c r="C234" s="5">
        <f>VLOOKUP(DPOSDDEP[[#This Row],[PAYS]],Tableau8[],2,FALSE)</f>
        <v>0</v>
      </c>
      <c r="D234" s="2">
        <v>43438</v>
      </c>
      <c r="E234" s="2"/>
      <c r="F234" s="19" t="s">
        <v>336</v>
      </c>
      <c r="G234" s="5">
        <f>IF(DPOSDDEP[[#This Row],[DATE DE POSITIONNEMENT]]="",0,AVEDEV(DPOSDDEP[[#This Row],[DATE DE POSITIONNEMENT]],DPOSDDEP[[#This Row],[DATE DE DEPART]])*2)</f>
        <v>0</v>
      </c>
      <c r="H234" s="11">
        <f>VLOOKUP(DPOSDDEP[[#This Row],[PAYS]],Tableau8[],2,FALSE)</f>
        <v>0</v>
      </c>
    </row>
    <row r="235" spans="1:8">
      <c r="A235" s="1" t="s">
        <v>8</v>
      </c>
      <c r="B235" s="2">
        <v>43439</v>
      </c>
      <c r="C235" s="5">
        <f>VLOOKUP(DPOSDDEP[[#This Row],[PAYS]],Tableau8[],2,FALSE)</f>
        <v>26</v>
      </c>
      <c r="D235" s="2">
        <v>43440</v>
      </c>
      <c r="E235" s="2"/>
      <c r="F235" s="19" t="s">
        <v>344</v>
      </c>
      <c r="G235" s="5">
        <f>IF(DPOSDDEP[[#This Row],[DATE DE POSITIONNEMENT]]="",0,AVEDEV(DPOSDDEP[[#This Row],[DATE DE POSITIONNEMENT]],DPOSDDEP[[#This Row],[DATE DE DEPART]])*2)</f>
        <v>1</v>
      </c>
      <c r="H235" s="11">
        <f>VLOOKUP(DPOSDDEP[[#This Row],[PAYS]],Tableau8[],2,FALSE)</f>
        <v>26</v>
      </c>
    </row>
    <row r="236" spans="1:8">
      <c r="A236" s="1" t="s">
        <v>59</v>
      </c>
      <c r="B236" s="2">
        <v>43439</v>
      </c>
      <c r="C236" s="5">
        <f>VLOOKUP(DPOSDDEP[[#This Row],[PAYS]],Tableau8[],2,FALSE)</f>
        <v>33</v>
      </c>
      <c r="D236" s="2">
        <v>43439</v>
      </c>
      <c r="E236" s="2"/>
      <c r="F236" s="19" t="s">
        <v>341</v>
      </c>
      <c r="G236" s="5">
        <f>IF(DPOSDDEP[[#This Row],[DATE DE POSITIONNEMENT]]="",0,AVEDEV(DPOSDDEP[[#This Row],[DATE DE POSITIONNEMENT]],DPOSDDEP[[#This Row],[DATE DE DEPART]])*2)</f>
        <v>0</v>
      </c>
      <c r="H236" s="11">
        <f>VLOOKUP(DPOSDDEP[[#This Row],[PAYS]],Tableau8[],2,FALSE)</f>
        <v>33</v>
      </c>
    </row>
    <row r="237" spans="1:8">
      <c r="A237" s="1" t="s">
        <v>89</v>
      </c>
      <c r="B237" s="2">
        <v>43439</v>
      </c>
      <c r="C237" s="5">
        <f>VLOOKUP(DPOSDDEP[[#This Row],[PAYS]],Tableau8[],2,FALSE)</f>
        <v>0</v>
      </c>
      <c r="D237" s="2">
        <v>43444</v>
      </c>
      <c r="E237" s="2"/>
      <c r="F237" s="19" t="s">
        <v>348</v>
      </c>
      <c r="G237" s="5">
        <f>IF(DPOSDDEP[[#This Row],[DATE DE POSITIONNEMENT]]="",0,AVEDEV(DPOSDDEP[[#This Row],[DATE DE POSITIONNEMENT]],DPOSDDEP[[#This Row],[DATE DE DEPART]])*2)</f>
        <v>5</v>
      </c>
      <c r="H237" s="11">
        <f>VLOOKUP(DPOSDDEP[[#This Row],[PAYS]],Tableau8[],2,FALSE)</f>
        <v>0</v>
      </c>
    </row>
    <row r="238" spans="1:8">
      <c r="A238" s="1" t="s">
        <v>0</v>
      </c>
      <c r="B238" s="2">
        <v>43440</v>
      </c>
      <c r="C238" s="5">
        <f>VLOOKUP(DPOSDDEP[[#This Row],[PAYS]],Tableau8[],2,FALSE)</f>
        <v>0</v>
      </c>
      <c r="D238" s="2">
        <v>43440</v>
      </c>
      <c r="E238" s="2"/>
      <c r="F238" s="19" t="s">
        <v>342</v>
      </c>
      <c r="G238" s="5">
        <f>IF(DPOSDDEP[[#This Row],[DATE DE POSITIONNEMENT]]="",0,AVEDEV(DPOSDDEP[[#This Row],[DATE DE POSITIONNEMENT]],DPOSDDEP[[#This Row],[DATE DE DEPART]])*2)</f>
        <v>0</v>
      </c>
      <c r="H238" s="11">
        <f>VLOOKUP(DPOSDDEP[[#This Row],[PAYS]],Tableau8[],2,FALSE)</f>
        <v>0</v>
      </c>
    </row>
    <row r="239" spans="1:8">
      <c r="A239" s="1" t="s">
        <v>146</v>
      </c>
      <c r="B239" s="2">
        <v>43441</v>
      </c>
      <c r="C239" s="5">
        <f>VLOOKUP(DPOSDDEP[[#This Row],[PAYS]],Tableau8[],2,FALSE)</f>
        <v>0</v>
      </c>
      <c r="D239" s="2">
        <v>43444</v>
      </c>
      <c r="E239" s="2"/>
      <c r="F239" s="19" t="s">
        <v>347</v>
      </c>
      <c r="G239" s="5">
        <f>IF(DPOSDDEP[[#This Row],[DATE DE POSITIONNEMENT]]="",0,AVEDEV(DPOSDDEP[[#This Row],[DATE DE POSITIONNEMENT]],DPOSDDEP[[#This Row],[DATE DE DEPART]])*2)</f>
        <v>3</v>
      </c>
      <c r="H239" s="11">
        <f>VLOOKUP(DPOSDDEP[[#This Row],[PAYS]],Tableau8[],2,FALSE)</f>
        <v>0</v>
      </c>
    </row>
    <row r="240" spans="1:8">
      <c r="A240" s="1" t="s">
        <v>27</v>
      </c>
      <c r="B240" s="2">
        <v>43444</v>
      </c>
      <c r="C240" s="5">
        <f>VLOOKUP(DPOSDDEP[[#This Row],[PAYS]],Tableau8[],2,FALSE)</f>
        <v>33</v>
      </c>
      <c r="D240" s="2">
        <v>43441</v>
      </c>
      <c r="E240" s="2"/>
      <c r="F240" s="19" t="s">
        <v>345</v>
      </c>
      <c r="G240" s="5">
        <f>IF(DPOSDDEP[[#This Row],[DATE DE POSITIONNEMENT]]="",0,AVEDEV(DPOSDDEP[[#This Row],[DATE DE POSITIONNEMENT]],DPOSDDEP[[#This Row],[DATE DE DEPART]])*2)</f>
        <v>3</v>
      </c>
      <c r="H240" s="11">
        <f>VLOOKUP(DPOSDDEP[[#This Row],[PAYS]],Tableau8[],2,FALSE)</f>
        <v>33</v>
      </c>
    </row>
    <row r="241" spans="1:8">
      <c r="A241" s="1" t="s">
        <v>6</v>
      </c>
      <c r="B241" s="2">
        <v>43444</v>
      </c>
      <c r="C241" s="5">
        <f>VLOOKUP(DPOSDDEP[[#This Row],[PAYS]],Tableau8[],2,FALSE)</f>
        <v>0</v>
      </c>
      <c r="D241" s="2">
        <v>43444</v>
      </c>
      <c r="E241" s="2"/>
      <c r="F241" s="19" t="s">
        <v>346</v>
      </c>
      <c r="G241" s="5">
        <f>IF(DPOSDDEP[[#This Row],[DATE DE POSITIONNEMENT]]="",0,AVEDEV(DPOSDDEP[[#This Row],[DATE DE POSITIONNEMENT]],DPOSDDEP[[#This Row],[DATE DE DEPART]])*2)</f>
        <v>0</v>
      </c>
      <c r="H241" s="11">
        <f>VLOOKUP(DPOSDDEP[[#This Row],[PAYS]],Tableau8[],2,FALSE)</f>
        <v>0</v>
      </c>
    </row>
    <row r="242" spans="1:8">
      <c r="A242" s="1" t="s">
        <v>15</v>
      </c>
      <c r="B242" s="2">
        <v>43444</v>
      </c>
      <c r="C242" s="5">
        <f>VLOOKUP(DPOSDDEP[[#This Row],[PAYS]],Tableau8[],2,FALSE)</f>
        <v>33</v>
      </c>
      <c r="D242" s="2">
        <v>43438</v>
      </c>
      <c r="E242" s="2"/>
      <c r="F242" s="19" t="s">
        <v>340</v>
      </c>
      <c r="G242" s="5">
        <f>IF(DPOSDDEP[[#This Row],[DATE DE POSITIONNEMENT]]="",0,AVEDEV(DPOSDDEP[[#This Row],[DATE DE POSITIONNEMENT]],DPOSDDEP[[#This Row],[DATE DE DEPART]])*2)</f>
        <v>6</v>
      </c>
      <c r="H242" s="11">
        <f>VLOOKUP(DPOSDDEP[[#This Row],[PAYS]],Tableau8[],2,FALSE)</f>
        <v>33</v>
      </c>
    </row>
    <row r="243" spans="1:8">
      <c r="A243" s="1" t="s">
        <v>15</v>
      </c>
      <c r="B243" s="2">
        <v>43444</v>
      </c>
      <c r="C243" s="5">
        <f>VLOOKUP(DPOSDDEP[[#This Row],[PAYS]],Tableau8[],2,FALSE)</f>
        <v>33</v>
      </c>
      <c r="D243" s="2">
        <v>43440</v>
      </c>
      <c r="E243" s="2"/>
      <c r="F243" s="19" t="s">
        <v>343</v>
      </c>
      <c r="G243" s="5">
        <f>IF(DPOSDDEP[[#This Row],[DATE DE POSITIONNEMENT]]="",0,AVEDEV(DPOSDDEP[[#This Row],[DATE DE POSITIONNEMENT]],DPOSDDEP[[#This Row],[DATE DE DEPART]])*2)</f>
        <v>4</v>
      </c>
      <c r="H243" s="11">
        <f>VLOOKUP(DPOSDDEP[[#This Row],[PAYS]],Tableau8[],2,FALSE)</f>
        <v>33</v>
      </c>
    </row>
    <row r="244" spans="1:8">
      <c r="A244" s="1" t="s">
        <v>8</v>
      </c>
      <c r="B244" s="2">
        <v>43446</v>
      </c>
      <c r="C244" s="5">
        <f>VLOOKUP(DPOSDDEP[[#This Row],[PAYS]],Tableau8[],2,FALSE)</f>
        <v>26</v>
      </c>
      <c r="D244" s="2">
        <v>43446</v>
      </c>
      <c r="E244" s="2"/>
      <c r="F244" s="19" t="s">
        <v>355</v>
      </c>
      <c r="G244" s="5">
        <f>IF(DPOSDDEP[[#This Row],[DATE DE POSITIONNEMENT]]="",0,AVEDEV(DPOSDDEP[[#This Row],[DATE DE POSITIONNEMENT]],DPOSDDEP[[#This Row],[DATE DE DEPART]])*2)</f>
        <v>0</v>
      </c>
      <c r="H244" s="11">
        <f>VLOOKUP(DPOSDDEP[[#This Row],[PAYS]],Tableau8[],2,FALSE)</f>
        <v>26</v>
      </c>
    </row>
    <row r="245" spans="1:8">
      <c r="A245" s="1" t="s">
        <v>180</v>
      </c>
      <c r="B245" s="2">
        <v>43446</v>
      </c>
      <c r="C245" s="5">
        <f>VLOOKUP(DPOSDDEP[[#This Row],[PAYS]],Tableau8[],2,FALSE)</f>
        <v>0</v>
      </c>
      <c r="D245" s="2">
        <v>43453</v>
      </c>
      <c r="E245" s="2"/>
      <c r="F245" s="19" t="s">
        <v>388</v>
      </c>
      <c r="G245" s="5">
        <f>IF(DPOSDDEP[[#This Row],[DATE DE POSITIONNEMENT]]="",0,AVEDEV(DPOSDDEP[[#This Row],[DATE DE POSITIONNEMENT]],DPOSDDEP[[#This Row],[DATE DE DEPART]])*2)</f>
        <v>7</v>
      </c>
      <c r="H245" s="11">
        <f>VLOOKUP(DPOSDDEP[[#This Row],[PAYS]],Tableau8[],2,FALSE)</f>
        <v>0</v>
      </c>
    </row>
    <row r="246" spans="1:8">
      <c r="A246" s="1" t="s">
        <v>125</v>
      </c>
      <c r="B246" s="2">
        <v>43446</v>
      </c>
      <c r="C246" s="5">
        <f>VLOOKUP(DPOSDDEP[[#This Row],[PAYS]],Tableau8[],2,FALSE)</f>
        <v>21</v>
      </c>
      <c r="D246" s="2">
        <v>43447</v>
      </c>
      <c r="E246" s="2"/>
      <c r="F246" s="19" t="s">
        <v>361</v>
      </c>
      <c r="G246" s="5">
        <f>IF(DPOSDDEP[[#This Row],[DATE DE POSITIONNEMENT]]="",0,AVEDEV(DPOSDDEP[[#This Row],[DATE DE POSITIONNEMENT]],DPOSDDEP[[#This Row],[DATE DE DEPART]])*2)</f>
        <v>1</v>
      </c>
      <c r="H246" s="11">
        <f>VLOOKUP(DPOSDDEP[[#This Row],[PAYS]],Tableau8[],2,FALSE)</f>
        <v>21</v>
      </c>
    </row>
    <row r="247" spans="1:8">
      <c r="A247" s="1" t="s">
        <v>0</v>
      </c>
      <c r="B247" s="2">
        <v>43446</v>
      </c>
      <c r="C247" s="5">
        <f>VLOOKUP(DPOSDDEP[[#This Row],[PAYS]],Tableau8[],2,FALSE)</f>
        <v>0</v>
      </c>
      <c r="D247" s="2">
        <v>43446</v>
      </c>
      <c r="E247" s="2"/>
      <c r="F247" s="19" t="s">
        <v>353</v>
      </c>
      <c r="G247" s="5">
        <f>IF(DPOSDDEP[[#This Row],[DATE DE POSITIONNEMENT]]="",0,AVEDEV(DPOSDDEP[[#This Row],[DATE DE POSITIONNEMENT]],DPOSDDEP[[#This Row],[DATE DE DEPART]])*2)</f>
        <v>0</v>
      </c>
      <c r="H247" s="11">
        <f>VLOOKUP(DPOSDDEP[[#This Row],[PAYS]],Tableau8[],2,FALSE)</f>
        <v>0</v>
      </c>
    </row>
    <row r="248" spans="1:8">
      <c r="A248" s="1" t="s">
        <v>125</v>
      </c>
      <c r="B248" s="2">
        <v>43447</v>
      </c>
      <c r="C248" s="5">
        <f>VLOOKUP(DPOSDDEP[[#This Row],[PAYS]],Tableau8[],2,FALSE)</f>
        <v>21</v>
      </c>
      <c r="D248" s="2">
        <v>43448</v>
      </c>
      <c r="E248" s="2"/>
      <c r="F248" s="19" t="s">
        <v>367</v>
      </c>
      <c r="G248" s="5">
        <f>IF(DPOSDDEP[[#This Row],[DATE DE POSITIONNEMENT]]="",0,AVEDEV(DPOSDDEP[[#This Row],[DATE DE POSITIONNEMENT]],DPOSDDEP[[#This Row],[DATE DE DEPART]])*2)</f>
        <v>1</v>
      </c>
      <c r="H248" s="11">
        <f>VLOOKUP(DPOSDDEP[[#This Row],[PAYS]],Tableau8[],2,FALSE)</f>
        <v>21</v>
      </c>
    </row>
    <row r="249" spans="1:8">
      <c r="A249" s="1" t="s">
        <v>84</v>
      </c>
      <c r="B249" s="2">
        <v>43447</v>
      </c>
      <c r="C249" s="5">
        <f>VLOOKUP(DPOSDDEP[[#This Row],[PAYS]],Tableau8[],2,FALSE)</f>
        <v>0</v>
      </c>
      <c r="D249" s="2">
        <v>43447</v>
      </c>
      <c r="E249" s="2"/>
      <c r="F249" s="19" t="s">
        <v>364</v>
      </c>
      <c r="G249" s="5">
        <f>IF(DPOSDDEP[[#This Row],[DATE DE POSITIONNEMENT]]="",0,AVEDEV(DPOSDDEP[[#This Row],[DATE DE POSITIONNEMENT]],DPOSDDEP[[#This Row],[DATE DE DEPART]])*2)</f>
        <v>0</v>
      </c>
      <c r="H249" s="11">
        <f>VLOOKUP(DPOSDDEP[[#This Row],[PAYS]],Tableau8[],2,FALSE)</f>
        <v>0</v>
      </c>
    </row>
    <row r="250" spans="1:8">
      <c r="A250" s="1" t="s">
        <v>125</v>
      </c>
      <c r="B250" s="2">
        <v>43447</v>
      </c>
      <c r="C250" s="5">
        <f>VLOOKUP(DPOSDDEP[[#This Row],[PAYS]],Tableau8[],2,FALSE)</f>
        <v>21</v>
      </c>
      <c r="D250" s="2">
        <v>43447</v>
      </c>
      <c r="E250" s="2"/>
      <c r="F250" s="19" t="s">
        <v>362</v>
      </c>
      <c r="G250" s="5">
        <f>IF(DPOSDDEP[[#This Row],[DATE DE POSITIONNEMENT]]="",0,AVEDEV(DPOSDDEP[[#This Row],[DATE DE POSITIONNEMENT]],DPOSDDEP[[#This Row],[DATE DE DEPART]])*2)</f>
        <v>0</v>
      </c>
      <c r="H250" s="11">
        <f>VLOOKUP(DPOSDDEP[[#This Row],[PAYS]],Tableau8[],2,FALSE)</f>
        <v>21</v>
      </c>
    </row>
    <row r="251" spans="1:8">
      <c r="A251" s="1" t="s">
        <v>82</v>
      </c>
      <c r="B251" s="2">
        <v>43447</v>
      </c>
      <c r="C251" s="5">
        <f>VLOOKUP(DPOSDDEP[[#This Row],[PAYS]],Tableau8[],2,FALSE)</f>
        <v>0</v>
      </c>
      <c r="D251" s="2">
        <v>43447</v>
      </c>
      <c r="E251" s="2"/>
      <c r="F251" s="19" t="s">
        <v>358</v>
      </c>
      <c r="G251" s="5">
        <f>IF(DPOSDDEP[[#This Row],[DATE DE POSITIONNEMENT]]="",0,AVEDEV(DPOSDDEP[[#This Row],[DATE DE POSITIONNEMENT]],DPOSDDEP[[#This Row],[DATE DE DEPART]])*2)</f>
        <v>0</v>
      </c>
      <c r="H251" s="11">
        <f>VLOOKUP(DPOSDDEP[[#This Row],[PAYS]],Tableau8[],2,FALSE)</f>
        <v>0</v>
      </c>
    </row>
    <row r="252" spans="1:8">
      <c r="A252" s="1" t="s">
        <v>82</v>
      </c>
      <c r="B252" s="2">
        <v>43447</v>
      </c>
      <c r="C252" s="5">
        <f>VLOOKUP(DPOSDDEP[[#This Row],[PAYS]],Tableau8[],2,FALSE)</f>
        <v>0</v>
      </c>
      <c r="D252" s="2">
        <v>43447</v>
      </c>
      <c r="E252" s="2"/>
      <c r="F252" s="19" t="s">
        <v>359</v>
      </c>
      <c r="G252" s="5">
        <f>IF(DPOSDDEP[[#This Row],[DATE DE POSITIONNEMENT]]="",0,AVEDEV(DPOSDDEP[[#This Row],[DATE DE POSITIONNEMENT]],DPOSDDEP[[#This Row],[DATE DE DEPART]])*2)</f>
        <v>0</v>
      </c>
      <c r="H252" s="11">
        <f>VLOOKUP(DPOSDDEP[[#This Row],[PAYS]],Tableau8[],2,FALSE)</f>
        <v>0</v>
      </c>
    </row>
    <row r="253" spans="1:8">
      <c r="A253" s="1" t="s">
        <v>82</v>
      </c>
      <c r="B253" s="2">
        <v>43447</v>
      </c>
      <c r="C253" s="5">
        <f>VLOOKUP(DPOSDDEP[[#This Row],[PAYS]],Tableau8[],2,FALSE)</f>
        <v>0</v>
      </c>
      <c r="D253" s="2">
        <v>43451</v>
      </c>
      <c r="E253" s="2"/>
      <c r="F253" s="19" t="s">
        <v>370</v>
      </c>
      <c r="G253" s="5">
        <f>IF(DPOSDDEP[[#This Row],[DATE DE POSITIONNEMENT]]="",0,AVEDEV(DPOSDDEP[[#This Row],[DATE DE POSITIONNEMENT]],DPOSDDEP[[#This Row],[DATE DE DEPART]])*2)</f>
        <v>4</v>
      </c>
      <c r="H253" s="11">
        <f>VLOOKUP(DPOSDDEP[[#This Row],[PAYS]],Tableau8[],2,FALSE)</f>
        <v>0</v>
      </c>
    </row>
    <row r="254" spans="1:8">
      <c r="A254" s="1" t="s">
        <v>17</v>
      </c>
      <c r="B254" s="2">
        <v>43447</v>
      </c>
      <c r="C254" s="5">
        <f>VLOOKUP(DPOSDDEP[[#This Row],[PAYS]],Tableau8[],2,FALSE)</f>
        <v>33</v>
      </c>
      <c r="D254" s="2">
        <v>43444</v>
      </c>
      <c r="E254" s="2"/>
      <c r="F254" s="19" t="s">
        <v>349</v>
      </c>
      <c r="G254" s="5">
        <f>IF(DPOSDDEP[[#This Row],[DATE DE POSITIONNEMENT]]="",0,AVEDEV(DPOSDDEP[[#This Row],[DATE DE POSITIONNEMENT]],DPOSDDEP[[#This Row],[DATE DE DEPART]])*2)</f>
        <v>3</v>
      </c>
      <c r="H254" s="11">
        <f>VLOOKUP(DPOSDDEP[[#This Row],[PAYS]],Tableau8[],2,FALSE)</f>
        <v>33</v>
      </c>
    </row>
    <row r="255" spans="1:8">
      <c r="A255" s="1" t="s">
        <v>0</v>
      </c>
      <c r="B255" s="2">
        <v>43447</v>
      </c>
      <c r="C255" s="5">
        <f>VLOOKUP(DPOSDDEP[[#This Row],[PAYS]],Tableau8[],2,FALSE)</f>
        <v>0</v>
      </c>
      <c r="D255" s="2">
        <v>43447</v>
      </c>
      <c r="E255" s="2"/>
      <c r="F255" s="19" t="s">
        <v>357</v>
      </c>
      <c r="G255" s="5">
        <f>IF(DPOSDDEP[[#This Row],[DATE DE POSITIONNEMENT]]="",0,AVEDEV(DPOSDDEP[[#This Row],[DATE DE POSITIONNEMENT]],DPOSDDEP[[#This Row],[DATE DE DEPART]])*2)</f>
        <v>0</v>
      </c>
      <c r="H255" s="11">
        <f>VLOOKUP(DPOSDDEP[[#This Row],[PAYS]],Tableau8[],2,FALSE)</f>
        <v>0</v>
      </c>
    </row>
    <row r="256" spans="1:8">
      <c r="A256" s="1" t="s">
        <v>0</v>
      </c>
      <c r="B256" s="2">
        <v>43447</v>
      </c>
      <c r="C256" s="5">
        <f>VLOOKUP(DPOSDDEP[[#This Row],[PAYS]],Tableau8[],2,FALSE)</f>
        <v>0</v>
      </c>
      <c r="D256" s="2">
        <v>43447</v>
      </c>
      <c r="E256" s="2"/>
      <c r="F256" s="19" t="s">
        <v>360</v>
      </c>
      <c r="G256" s="5">
        <f>IF(DPOSDDEP[[#This Row],[DATE DE POSITIONNEMENT]]="",0,AVEDEV(DPOSDDEP[[#This Row],[DATE DE POSITIONNEMENT]],DPOSDDEP[[#This Row],[DATE DE DEPART]])*2)</f>
        <v>0</v>
      </c>
      <c r="H256" s="11">
        <f>VLOOKUP(DPOSDDEP[[#This Row],[PAYS]],Tableau8[],2,FALSE)</f>
        <v>0</v>
      </c>
    </row>
    <row r="257" spans="1:8">
      <c r="A257" s="1" t="s">
        <v>118</v>
      </c>
      <c r="B257" s="2">
        <v>43448</v>
      </c>
      <c r="C257" s="5">
        <f>VLOOKUP(DPOSDDEP[[#This Row],[PAYS]],Tableau8[],2,FALSE)</f>
        <v>0</v>
      </c>
      <c r="D257" s="2">
        <v>43448</v>
      </c>
      <c r="E257" s="2"/>
      <c r="F257" s="19" t="s">
        <v>366</v>
      </c>
      <c r="G257" s="5">
        <f>IF(DPOSDDEP[[#This Row],[DATE DE POSITIONNEMENT]]="",0,AVEDEV(DPOSDDEP[[#This Row],[DATE DE POSITIONNEMENT]],DPOSDDEP[[#This Row],[DATE DE DEPART]])*2)</f>
        <v>0</v>
      </c>
      <c r="H257" s="11">
        <f>VLOOKUP(DPOSDDEP[[#This Row],[PAYS]],Tableau8[],2,FALSE)</f>
        <v>0</v>
      </c>
    </row>
    <row r="258" spans="1:8">
      <c r="A258" s="1" t="s">
        <v>122</v>
      </c>
      <c r="B258" s="2">
        <v>43448</v>
      </c>
      <c r="C258" s="5">
        <f>VLOOKUP(DPOSDDEP[[#This Row],[PAYS]],Tableau8[],2,FALSE)</f>
        <v>0</v>
      </c>
      <c r="D258" s="2">
        <v>43453</v>
      </c>
      <c r="E258" s="2"/>
      <c r="F258" s="19" t="s">
        <v>387</v>
      </c>
      <c r="G258" s="5">
        <f>IF(DPOSDDEP[[#This Row],[DATE DE POSITIONNEMENT]]="",0,AVEDEV(DPOSDDEP[[#This Row],[DATE DE POSITIONNEMENT]],DPOSDDEP[[#This Row],[DATE DE DEPART]])*2)</f>
        <v>5</v>
      </c>
      <c r="H258" s="11">
        <f>VLOOKUP(DPOSDDEP[[#This Row],[PAYS]],Tableau8[],2,FALSE)</f>
        <v>0</v>
      </c>
    </row>
    <row r="259" spans="1:8">
      <c r="A259" s="1" t="s">
        <v>49</v>
      </c>
      <c r="B259" s="2">
        <v>43448</v>
      </c>
      <c r="C259" s="5">
        <f>VLOOKUP(DPOSDDEP[[#This Row],[PAYS]],Tableau8[],2,FALSE)</f>
        <v>0</v>
      </c>
      <c r="D259" s="2">
        <v>43452</v>
      </c>
      <c r="E259" s="2"/>
      <c r="F259" s="19" t="s">
        <v>382</v>
      </c>
      <c r="G259" s="5">
        <f>IF(DPOSDDEP[[#This Row],[DATE DE POSITIONNEMENT]]="",0,AVEDEV(DPOSDDEP[[#This Row],[DATE DE POSITIONNEMENT]],DPOSDDEP[[#This Row],[DATE DE DEPART]])*2)</f>
        <v>4</v>
      </c>
      <c r="H259" s="11">
        <f>VLOOKUP(DPOSDDEP[[#This Row],[PAYS]],Tableau8[],2,FALSE)</f>
        <v>0</v>
      </c>
    </row>
    <row r="260" spans="1:8">
      <c r="A260" s="1" t="s">
        <v>49</v>
      </c>
      <c r="B260" s="2">
        <v>43448</v>
      </c>
      <c r="C260" s="5">
        <f>VLOOKUP(DPOSDDEP[[#This Row],[PAYS]],Tableau8[],2,FALSE)</f>
        <v>0</v>
      </c>
      <c r="D260" s="2">
        <v>43452</v>
      </c>
      <c r="E260" s="2"/>
      <c r="F260" s="19" t="s">
        <v>383</v>
      </c>
      <c r="G260" s="5">
        <f>IF(DPOSDDEP[[#This Row],[DATE DE POSITIONNEMENT]]="",0,AVEDEV(DPOSDDEP[[#This Row],[DATE DE POSITIONNEMENT]],DPOSDDEP[[#This Row],[DATE DE DEPART]])*2)</f>
        <v>4</v>
      </c>
      <c r="H260" s="11">
        <f>VLOOKUP(DPOSDDEP[[#This Row],[PAYS]],Tableau8[],2,FALSE)</f>
        <v>0</v>
      </c>
    </row>
    <row r="261" spans="1:8">
      <c r="A261" s="1" t="s">
        <v>8</v>
      </c>
      <c r="B261" s="2">
        <v>43451</v>
      </c>
      <c r="C261" s="5">
        <f>VLOOKUP(DPOSDDEP[[#This Row],[PAYS]],Tableau8[],2,FALSE)</f>
        <v>26</v>
      </c>
      <c r="D261" s="2">
        <v>43447</v>
      </c>
      <c r="E261" s="2"/>
      <c r="F261" s="19" t="s">
        <v>363</v>
      </c>
      <c r="G261" s="5">
        <f>IF(DPOSDDEP[[#This Row],[DATE DE POSITIONNEMENT]]="",0,AVEDEV(DPOSDDEP[[#This Row],[DATE DE POSITIONNEMENT]],DPOSDDEP[[#This Row],[DATE DE DEPART]])*2)</f>
        <v>4</v>
      </c>
      <c r="H261" s="11">
        <f>VLOOKUP(DPOSDDEP[[#This Row],[PAYS]],Tableau8[],2,FALSE)</f>
        <v>26</v>
      </c>
    </row>
    <row r="262" spans="1:8">
      <c r="A262" s="1" t="s">
        <v>166</v>
      </c>
      <c r="B262" s="2">
        <v>43451</v>
      </c>
      <c r="C262" s="5">
        <f>VLOOKUP(DPOSDDEP[[#This Row],[PAYS]],Tableau8[],2,FALSE)</f>
        <v>0</v>
      </c>
      <c r="D262" s="2">
        <v>43452</v>
      </c>
      <c r="E262" s="2"/>
      <c r="F262" s="19" t="s">
        <v>379</v>
      </c>
      <c r="G262" s="5">
        <f>IF(DPOSDDEP[[#This Row],[DATE DE POSITIONNEMENT]]="",0,AVEDEV(DPOSDDEP[[#This Row],[DATE DE POSITIONNEMENT]],DPOSDDEP[[#This Row],[DATE DE DEPART]])*2)</f>
        <v>1</v>
      </c>
      <c r="H262" s="11">
        <f>VLOOKUP(DPOSDDEP[[#This Row],[PAYS]],Tableau8[],2,FALSE)</f>
        <v>0</v>
      </c>
    </row>
    <row r="263" spans="1:8">
      <c r="A263" s="1" t="s">
        <v>75</v>
      </c>
      <c r="B263" s="2">
        <v>43451</v>
      </c>
      <c r="C263" s="5">
        <f>VLOOKUP(DPOSDDEP[[#This Row],[PAYS]],Tableau8[],2,FALSE)</f>
        <v>0</v>
      </c>
      <c r="D263" s="2">
        <v>43455</v>
      </c>
      <c r="E263" s="2"/>
      <c r="F263" s="19" t="s">
        <v>395</v>
      </c>
      <c r="G263" s="5">
        <f>IF(DPOSDDEP[[#This Row],[DATE DE POSITIONNEMENT]]="",0,AVEDEV(DPOSDDEP[[#This Row],[DATE DE POSITIONNEMENT]],DPOSDDEP[[#This Row],[DATE DE DEPART]])*2)</f>
        <v>4</v>
      </c>
      <c r="H263" s="11">
        <f>VLOOKUP(DPOSDDEP[[#This Row],[PAYS]],Tableau8[],2,FALSE)</f>
        <v>0</v>
      </c>
    </row>
    <row r="264" spans="1:8">
      <c r="A264" s="1" t="s">
        <v>421</v>
      </c>
      <c r="B264" s="2">
        <v>43451</v>
      </c>
      <c r="C264" s="5">
        <f>VLOOKUP(DPOSDDEP[[#This Row],[PAYS]],Tableau8[],2,FALSE)</f>
        <v>3</v>
      </c>
      <c r="D264" s="2">
        <v>43474</v>
      </c>
      <c r="E264" s="2"/>
      <c r="F264" s="19" t="s">
        <v>35</v>
      </c>
      <c r="G264" s="5">
        <f>IF(DPOSDDEP[[#This Row],[DATE DE POSITIONNEMENT]]="",0,AVEDEV(DPOSDDEP[[#This Row],[DATE DE POSITIONNEMENT]],DPOSDDEP[[#This Row],[DATE DE DEPART]])*2)</f>
        <v>23</v>
      </c>
      <c r="H264" s="11">
        <f>VLOOKUP(DPOSDDEP[[#This Row],[PAYS]],Tableau8[],2,FALSE)</f>
        <v>3</v>
      </c>
    </row>
    <row r="265" spans="1:8">
      <c r="A265" s="1" t="s">
        <v>43</v>
      </c>
      <c r="B265" s="2">
        <v>43451</v>
      </c>
      <c r="C265" s="5">
        <f>VLOOKUP(DPOSDDEP[[#This Row],[PAYS]],Tableau8[],2,FALSE)</f>
        <v>0</v>
      </c>
      <c r="D265" s="2">
        <v>43451</v>
      </c>
      <c r="E265" s="2"/>
      <c r="F265" s="19" t="s">
        <v>372</v>
      </c>
      <c r="G265" s="5">
        <f>IF(DPOSDDEP[[#This Row],[DATE DE POSITIONNEMENT]]="",0,AVEDEV(DPOSDDEP[[#This Row],[DATE DE POSITIONNEMENT]],DPOSDDEP[[#This Row],[DATE DE DEPART]])*2)</f>
        <v>0</v>
      </c>
      <c r="H265" s="11">
        <f>VLOOKUP(DPOSDDEP[[#This Row],[PAYS]],Tableau8[],2,FALSE)</f>
        <v>0</v>
      </c>
    </row>
    <row r="266" spans="1:8">
      <c r="A266" s="1" t="s">
        <v>122</v>
      </c>
      <c r="B266" s="2">
        <v>43451</v>
      </c>
      <c r="C266" s="5">
        <f>VLOOKUP(DPOSDDEP[[#This Row],[PAYS]],Tableau8[],2,FALSE)</f>
        <v>0</v>
      </c>
      <c r="D266" s="2">
        <v>43453</v>
      </c>
      <c r="E266" s="2"/>
      <c r="F266" s="19" t="s">
        <v>385</v>
      </c>
      <c r="G266" s="5">
        <f>IF(DPOSDDEP[[#This Row],[DATE DE POSITIONNEMENT]]="",0,AVEDEV(DPOSDDEP[[#This Row],[DATE DE POSITIONNEMENT]],DPOSDDEP[[#This Row],[DATE DE DEPART]])*2)</f>
        <v>2</v>
      </c>
      <c r="H266" s="11">
        <f>VLOOKUP(DPOSDDEP[[#This Row],[PAYS]],Tableau8[],2,FALSE)</f>
        <v>0</v>
      </c>
    </row>
    <row r="267" spans="1:8">
      <c r="A267" s="1" t="s">
        <v>122</v>
      </c>
      <c r="B267" s="2">
        <v>43451</v>
      </c>
      <c r="C267" s="5">
        <f>VLOOKUP(DPOSDDEP[[#This Row],[PAYS]],Tableau8[],2,FALSE)</f>
        <v>0</v>
      </c>
      <c r="D267" s="2">
        <v>43453</v>
      </c>
      <c r="E267" s="2"/>
      <c r="F267" s="19" t="s">
        <v>386</v>
      </c>
      <c r="G267" s="5">
        <f>IF(DPOSDDEP[[#This Row],[DATE DE POSITIONNEMENT]]="",0,AVEDEV(DPOSDDEP[[#This Row],[DATE DE POSITIONNEMENT]],DPOSDDEP[[#This Row],[DATE DE DEPART]])*2)</f>
        <v>2</v>
      </c>
      <c r="H267" s="11">
        <f>VLOOKUP(DPOSDDEP[[#This Row],[PAYS]],Tableau8[],2,FALSE)</f>
        <v>0</v>
      </c>
    </row>
    <row r="268" spans="1:8">
      <c r="A268" s="1" t="s">
        <v>170</v>
      </c>
      <c r="B268" s="2">
        <v>43451</v>
      </c>
      <c r="C268" s="5">
        <f>VLOOKUP(DPOSDDEP[[#This Row],[PAYS]],Tableau8[],2,FALSE)</f>
        <v>0</v>
      </c>
      <c r="D268" s="2">
        <v>43455</v>
      </c>
      <c r="E268" s="2"/>
      <c r="F268" s="19" t="s">
        <v>394</v>
      </c>
      <c r="G268" s="5">
        <f>IF(DPOSDDEP[[#This Row],[DATE DE POSITIONNEMENT]]="",0,AVEDEV(DPOSDDEP[[#This Row],[DATE DE POSITIONNEMENT]],DPOSDDEP[[#This Row],[DATE DE DEPART]])*2)</f>
        <v>4</v>
      </c>
      <c r="H268" s="11">
        <f>VLOOKUP(DPOSDDEP[[#This Row],[PAYS]],Tableau8[],2,FALSE)</f>
        <v>0</v>
      </c>
    </row>
    <row r="269" spans="1:8">
      <c r="A269" s="1" t="s">
        <v>4</v>
      </c>
      <c r="B269" s="2">
        <v>43451</v>
      </c>
      <c r="C269" s="5">
        <f>VLOOKUP(DPOSDDEP[[#This Row],[PAYS]],Tableau8[],2,FALSE)</f>
        <v>0</v>
      </c>
      <c r="D269" s="2">
        <v>43451</v>
      </c>
      <c r="E269" s="2"/>
      <c r="F269" s="19" t="s">
        <v>368</v>
      </c>
      <c r="G269" s="5">
        <f>IF(DPOSDDEP[[#This Row],[DATE DE POSITIONNEMENT]]="",0,AVEDEV(DPOSDDEP[[#This Row],[DATE DE POSITIONNEMENT]],DPOSDDEP[[#This Row],[DATE DE DEPART]])*2)</f>
        <v>0</v>
      </c>
      <c r="H269" s="11">
        <f>VLOOKUP(DPOSDDEP[[#This Row],[PAYS]],Tableau8[],2,FALSE)</f>
        <v>0</v>
      </c>
    </row>
    <row r="270" spans="1:8">
      <c r="A270" s="1" t="s">
        <v>4</v>
      </c>
      <c r="B270" s="2">
        <v>43451</v>
      </c>
      <c r="C270" s="5">
        <f>VLOOKUP(DPOSDDEP[[#This Row],[PAYS]],Tableau8[],2,FALSE)</f>
        <v>0</v>
      </c>
      <c r="D270" s="2">
        <v>43451</v>
      </c>
      <c r="E270" s="2"/>
      <c r="F270" s="19" t="s">
        <v>369</v>
      </c>
      <c r="G270" s="5">
        <f>IF(DPOSDDEP[[#This Row],[DATE DE POSITIONNEMENT]]="",0,AVEDEV(DPOSDDEP[[#This Row],[DATE DE POSITIONNEMENT]],DPOSDDEP[[#This Row],[DATE DE DEPART]])*2)</f>
        <v>0</v>
      </c>
      <c r="H270" s="11">
        <f>VLOOKUP(DPOSDDEP[[#This Row],[PAYS]],Tableau8[],2,FALSE)</f>
        <v>0</v>
      </c>
    </row>
    <row r="271" spans="1:8">
      <c r="A271" s="1" t="s">
        <v>91</v>
      </c>
      <c r="B271" s="2">
        <v>43452</v>
      </c>
      <c r="C271" s="5">
        <f>VLOOKUP(DPOSDDEP[[#This Row],[PAYS]],Tableau8[],2,FALSE)</f>
        <v>33</v>
      </c>
      <c r="D271" s="2">
        <v>43451</v>
      </c>
      <c r="E271" s="2"/>
      <c r="F271" s="19" t="s">
        <v>250</v>
      </c>
      <c r="G271" s="5">
        <f>IF(DPOSDDEP[[#This Row],[DATE DE POSITIONNEMENT]]="",0,AVEDEV(DPOSDDEP[[#This Row],[DATE DE POSITIONNEMENT]],DPOSDDEP[[#This Row],[DATE DE DEPART]])*2)</f>
        <v>1</v>
      </c>
      <c r="H271" s="11">
        <f>VLOOKUP(DPOSDDEP[[#This Row],[PAYS]],Tableau8[],2,FALSE)</f>
        <v>33</v>
      </c>
    </row>
    <row r="272" spans="1:8">
      <c r="A272" s="1" t="s">
        <v>0</v>
      </c>
      <c r="B272" s="2">
        <v>43452</v>
      </c>
      <c r="C272" s="5">
        <f>VLOOKUP(DPOSDDEP[[#This Row],[PAYS]],Tableau8[],2,FALSE)</f>
        <v>0</v>
      </c>
      <c r="D272" s="2">
        <v>43452</v>
      </c>
      <c r="E272" s="2"/>
      <c r="F272" s="19" t="s">
        <v>373</v>
      </c>
      <c r="G272" s="5">
        <f>IF(DPOSDDEP[[#This Row],[DATE DE POSITIONNEMENT]]="",0,AVEDEV(DPOSDDEP[[#This Row],[DATE DE POSITIONNEMENT]],DPOSDDEP[[#This Row],[DATE DE DEPART]])*2)</f>
        <v>0</v>
      </c>
      <c r="H272" s="11">
        <f>VLOOKUP(DPOSDDEP[[#This Row],[PAYS]],Tableau8[],2,FALSE)</f>
        <v>0</v>
      </c>
    </row>
    <row r="273" spans="1:8">
      <c r="A273" s="1" t="s">
        <v>166</v>
      </c>
      <c r="B273" s="2">
        <v>43452</v>
      </c>
      <c r="C273" s="5">
        <f>VLOOKUP(DPOSDDEP[[#This Row],[PAYS]],Tableau8[],2,FALSE)</f>
        <v>0</v>
      </c>
      <c r="D273" s="2">
        <v>43452</v>
      </c>
      <c r="E273" s="2"/>
      <c r="F273" s="19" t="s">
        <v>377</v>
      </c>
      <c r="G273" s="5">
        <f>IF(DPOSDDEP[[#This Row],[DATE DE POSITIONNEMENT]]="",0,AVEDEV(DPOSDDEP[[#This Row],[DATE DE POSITIONNEMENT]],DPOSDDEP[[#This Row],[DATE DE DEPART]])*2)</f>
        <v>0</v>
      </c>
      <c r="H273" s="11">
        <f>VLOOKUP(DPOSDDEP[[#This Row],[PAYS]],Tableau8[],2,FALSE)</f>
        <v>0</v>
      </c>
    </row>
    <row r="274" spans="1:8">
      <c r="A274" s="1" t="s">
        <v>166</v>
      </c>
      <c r="B274" s="2">
        <v>43452</v>
      </c>
      <c r="C274" s="5">
        <f>VLOOKUP(DPOSDDEP[[#This Row],[PAYS]],Tableau8[],2,FALSE)</f>
        <v>0</v>
      </c>
      <c r="D274" s="2">
        <v>43452</v>
      </c>
      <c r="E274" s="2"/>
      <c r="F274" s="19" t="s">
        <v>378</v>
      </c>
      <c r="G274" s="5">
        <f>IF(DPOSDDEP[[#This Row],[DATE DE POSITIONNEMENT]]="",0,AVEDEV(DPOSDDEP[[#This Row],[DATE DE POSITIONNEMENT]],DPOSDDEP[[#This Row],[DATE DE DEPART]])*2)</f>
        <v>0</v>
      </c>
      <c r="H274" s="11">
        <f>VLOOKUP(DPOSDDEP[[#This Row],[PAYS]],Tableau8[],2,FALSE)</f>
        <v>0</v>
      </c>
    </row>
    <row r="275" spans="1:8">
      <c r="A275" s="1" t="s">
        <v>241</v>
      </c>
      <c r="B275" s="2">
        <v>43452</v>
      </c>
      <c r="C275" s="5">
        <f>VLOOKUP(DPOSDDEP[[#This Row],[PAYS]],Tableau8[],2,FALSE)</f>
        <v>26</v>
      </c>
      <c r="D275" s="2">
        <v>43444</v>
      </c>
      <c r="E275" s="2"/>
      <c r="F275" s="19" t="s">
        <v>350</v>
      </c>
      <c r="G275" s="5">
        <f>IF(DPOSDDEP[[#This Row],[DATE DE POSITIONNEMENT]]="",0,AVEDEV(DPOSDDEP[[#This Row],[DATE DE POSITIONNEMENT]],DPOSDDEP[[#This Row],[DATE DE DEPART]])*2)</f>
        <v>8</v>
      </c>
      <c r="H275" s="11">
        <f>VLOOKUP(DPOSDDEP[[#This Row],[PAYS]],Tableau8[],2,FALSE)</f>
        <v>26</v>
      </c>
    </row>
    <row r="276" spans="1:8">
      <c r="A276" s="1" t="s">
        <v>241</v>
      </c>
      <c r="B276" s="2">
        <v>43452</v>
      </c>
      <c r="C276" s="5">
        <f>VLOOKUP(DPOSDDEP[[#This Row],[PAYS]],Tableau8[],2,FALSE)</f>
        <v>26</v>
      </c>
      <c r="D276" s="2">
        <v>43444</v>
      </c>
      <c r="E276" s="2"/>
      <c r="F276" s="19" t="s">
        <v>351</v>
      </c>
      <c r="G276" s="5">
        <f>IF(DPOSDDEP[[#This Row],[DATE DE POSITIONNEMENT]]="",0,AVEDEV(DPOSDDEP[[#This Row],[DATE DE POSITIONNEMENT]],DPOSDDEP[[#This Row],[DATE DE DEPART]])*2)</f>
        <v>8</v>
      </c>
      <c r="H276" s="11">
        <f>VLOOKUP(DPOSDDEP[[#This Row],[PAYS]],Tableau8[],2,FALSE)</f>
        <v>26</v>
      </c>
    </row>
    <row r="277" spans="1:8">
      <c r="A277" s="1" t="s">
        <v>151</v>
      </c>
      <c r="B277" s="2">
        <v>43452</v>
      </c>
      <c r="C277" s="5">
        <f>VLOOKUP(DPOSDDEP[[#This Row],[PAYS]],Tableau8[],2,FALSE)</f>
        <v>0</v>
      </c>
      <c r="D277" s="2">
        <v>43452</v>
      </c>
      <c r="E277" s="2"/>
      <c r="F277" s="19" t="s">
        <v>376</v>
      </c>
      <c r="G277" s="5">
        <f>IF(DPOSDDEP[[#This Row],[DATE DE POSITIONNEMENT]]="",0,AVEDEV(DPOSDDEP[[#This Row],[DATE DE POSITIONNEMENT]],DPOSDDEP[[#This Row],[DATE DE DEPART]])*2)</f>
        <v>0</v>
      </c>
      <c r="H277" s="11">
        <f>VLOOKUP(DPOSDDEP[[#This Row],[PAYS]],Tableau8[],2,FALSE)</f>
        <v>0</v>
      </c>
    </row>
    <row r="278" spans="1:8">
      <c r="A278" s="1" t="s">
        <v>96</v>
      </c>
      <c r="B278" s="2">
        <v>43452</v>
      </c>
      <c r="C278" s="5">
        <f>VLOOKUP(DPOSDDEP[[#This Row],[PAYS]],Tableau8[],2,FALSE)</f>
        <v>0</v>
      </c>
      <c r="D278" s="2">
        <v>43452</v>
      </c>
      <c r="E278" s="2"/>
      <c r="F278" s="19" t="s">
        <v>375</v>
      </c>
      <c r="G278" s="5">
        <f>IF(DPOSDDEP[[#This Row],[DATE DE POSITIONNEMENT]]="",0,AVEDEV(DPOSDDEP[[#This Row],[DATE DE POSITIONNEMENT]],DPOSDDEP[[#This Row],[DATE DE DEPART]])*2)</f>
        <v>0</v>
      </c>
      <c r="H278" s="11">
        <f>VLOOKUP(DPOSDDEP[[#This Row],[PAYS]],Tableau8[],2,FALSE)</f>
        <v>0</v>
      </c>
    </row>
    <row r="279" spans="1:8">
      <c r="A279" s="1" t="s">
        <v>51</v>
      </c>
      <c r="B279" s="2">
        <v>43452</v>
      </c>
      <c r="C279" s="5" t="str">
        <f>VLOOKUP(DPOSDDEP[[#This Row],[PAYS]],Tableau8[],2,FALSE)</f>
        <v>26 ?</v>
      </c>
      <c r="D279" s="2">
        <v>43452</v>
      </c>
      <c r="E279" s="2"/>
      <c r="F279" s="19" t="s">
        <v>204</v>
      </c>
      <c r="G279" s="5">
        <f>IF(DPOSDDEP[[#This Row],[DATE DE POSITIONNEMENT]]="",0,AVEDEV(DPOSDDEP[[#This Row],[DATE DE POSITIONNEMENT]],DPOSDDEP[[#This Row],[DATE DE DEPART]])*2)</f>
        <v>0</v>
      </c>
      <c r="H279" s="11" t="str">
        <f>VLOOKUP(DPOSDDEP[[#This Row],[PAYS]],Tableau8[],2,FALSE)</f>
        <v>26 ?</v>
      </c>
    </row>
    <row r="280" spans="1:8">
      <c r="A280" s="1" t="s">
        <v>190</v>
      </c>
      <c r="B280" s="2">
        <v>43452</v>
      </c>
      <c r="C280" s="5">
        <f>VLOOKUP(DPOSDDEP[[#This Row],[PAYS]],Tableau8[],2,FALSE)</f>
        <v>0</v>
      </c>
      <c r="D280" s="2">
        <v>43451</v>
      </c>
      <c r="E280" s="2"/>
      <c r="F280" s="19" t="s">
        <v>371</v>
      </c>
      <c r="G280" s="5">
        <f>IF(DPOSDDEP[[#This Row],[DATE DE POSITIONNEMENT]]="",0,AVEDEV(DPOSDDEP[[#This Row],[DATE DE POSITIONNEMENT]],DPOSDDEP[[#This Row],[DATE DE DEPART]])*2)</f>
        <v>1</v>
      </c>
      <c r="H280" s="11">
        <f>VLOOKUP(DPOSDDEP[[#This Row],[PAYS]],Tableau8[],2,FALSE)</f>
        <v>0</v>
      </c>
    </row>
    <row r="281" spans="1:8">
      <c r="A281" s="1" t="s">
        <v>98</v>
      </c>
      <c r="B281" s="2">
        <v>43452</v>
      </c>
      <c r="C281" s="5">
        <f>VLOOKUP(DPOSDDEP[[#This Row],[PAYS]],Tableau8[],2,FALSE)</f>
        <v>0</v>
      </c>
      <c r="D281" s="2">
        <v>43455</v>
      </c>
      <c r="E281" s="2"/>
      <c r="F281" s="19" t="s">
        <v>393</v>
      </c>
      <c r="G281" s="5">
        <f>IF(DPOSDDEP[[#This Row],[DATE DE POSITIONNEMENT]]="",0,AVEDEV(DPOSDDEP[[#This Row],[DATE DE POSITIONNEMENT]],DPOSDDEP[[#This Row],[DATE DE DEPART]])*2)</f>
        <v>3</v>
      </c>
      <c r="H281" s="11">
        <f>VLOOKUP(DPOSDDEP[[#This Row],[PAYS]],Tableau8[],2,FALSE)</f>
        <v>0</v>
      </c>
    </row>
    <row r="282" spans="1:8">
      <c r="A282" s="1" t="s">
        <v>0</v>
      </c>
      <c r="B282" s="2">
        <v>43452</v>
      </c>
      <c r="C282" s="5">
        <f>VLOOKUP(DPOSDDEP[[#This Row],[PAYS]],Tableau8[],2,FALSE)</f>
        <v>0</v>
      </c>
      <c r="D282" s="2">
        <v>43468</v>
      </c>
      <c r="E282" s="2"/>
      <c r="F282" s="19" t="s">
        <v>399</v>
      </c>
      <c r="G282" s="5">
        <f>IF(DPOSDDEP[[#This Row],[DATE DE POSITIONNEMENT]]="",0,AVEDEV(DPOSDDEP[[#This Row],[DATE DE POSITIONNEMENT]],DPOSDDEP[[#This Row],[DATE DE DEPART]])*2)</f>
        <v>16</v>
      </c>
      <c r="H282" s="11">
        <f>VLOOKUP(DPOSDDEP[[#This Row],[PAYS]],Tableau8[],2,FALSE)</f>
        <v>0</v>
      </c>
    </row>
    <row r="283" spans="1:8">
      <c r="A283" s="1" t="s">
        <v>59</v>
      </c>
      <c r="B283" s="2">
        <v>43453</v>
      </c>
      <c r="C283" s="5">
        <f>VLOOKUP(DPOSDDEP[[#This Row],[PAYS]],Tableau8[],2,FALSE)</f>
        <v>33</v>
      </c>
      <c r="D283" s="2">
        <v>43453</v>
      </c>
      <c r="E283" s="2"/>
      <c r="F283" s="19" t="s">
        <v>389</v>
      </c>
      <c r="G283" s="5">
        <f>IF(DPOSDDEP[[#This Row],[DATE DE POSITIONNEMENT]]="",0,AVEDEV(DPOSDDEP[[#This Row],[DATE DE POSITIONNEMENT]],DPOSDDEP[[#This Row],[DATE DE DEPART]])*2)</f>
        <v>0</v>
      </c>
      <c r="H283" s="11">
        <f>VLOOKUP(DPOSDDEP[[#This Row],[PAYS]],Tableau8[],2,FALSE)</f>
        <v>33</v>
      </c>
    </row>
    <row r="284" spans="1:8">
      <c r="A284" s="1" t="s">
        <v>2</v>
      </c>
      <c r="B284" s="2">
        <v>43453</v>
      </c>
      <c r="C284" s="5">
        <f>VLOOKUP(DPOSDDEP[[#This Row],[PAYS]],Tableau8[],2,FALSE)</f>
        <v>26</v>
      </c>
      <c r="D284" s="2">
        <v>43452</v>
      </c>
      <c r="E284" s="2"/>
      <c r="F284" s="19" t="s">
        <v>384</v>
      </c>
      <c r="G284" s="5">
        <f>IF(DPOSDDEP[[#This Row],[DATE DE POSITIONNEMENT]]="",0,AVEDEV(DPOSDDEP[[#This Row],[DATE DE POSITIONNEMENT]],DPOSDDEP[[#This Row],[DATE DE DEPART]])*2)</f>
        <v>1</v>
      </c>
      <c r="H284" s="11">
        <f>VLOOKUP(DPOSDDEP[[#This Row],[PAYS]],Tableau8[],2,FALSE)</f>
        <v>26</v>
      </c>
    </row>
    <row r="285" spans="1:8">
      <c r="A285" s="1" t="s">
        <v>380</v>
      </c>
      <c r="B285" s="2">
        <v>43453</v>
      </c>
      <c r="C285" s="5">
        <f>VLOOKUP(DPOSDDEP[[#This Row],[PAYS]],Tableau8[],2,FALSE)</f>
        <v>1</v>
      </c>
      <c r="D285" s="2">
        <v>43452</v>
      </c>
      <c r="E285" s="2"/>
      <c r="F285" s="19" t="s">
        <v>381</v>
      </c>
      <c r="G285" s="5">
        <f>IF(DPOSDDEP[[#This Row],[DATE DE POSITIONNEMENT]]="",0,AVEDEV(DPOSDDEP[[#This Row],[DATE DE POSITIONNEMENT]],DPOSDDEP[[#This Row],[DATE DE DEPART]])*2)</f>
        <v>1</v>
      </c>
      <c r="H285" s="11">
        <f>VLOOKUP(DPOSDDEP[[#This Row],[PAYS]],Tableau8[],2,FALSE)</f>
        <v>1</v>
      </c>
    </row>
    <row r="286" spans="1:8">
      <c r="A286" s="1" t="s">
        <v>15</v>
      </c>
      <c r="B286" s="2">
        <v>43454</v>
      </c>
      <c r="C286" s="5">
        <f>VLOOKUP(DPOSDDEP[[#This Row],[PAYS]],Tableau8[],2,FALSE)</f>
        <v>33</v>
      </c>
      <c r="D286" s="2">
        <v>43455</v>
      </c>
      <c r="E286" s="2"/>
      <c r="F286" s="19" t="s">
        <v>396</v>
      </c>
      <c r="G286" s="5">
        <f>IF(DPOSDDEP[[#This Row],[DATE DE POSITIONNEMENT]]="",0,AVEDEV(DPOSDDEP[[#This Row],[DATE DE POSITIONNEMENT]],DPOSDDEP[[#This Row],[DATE DE DEPART]])*2)</f>
        <v>1</v>
      </c>
      <c r="H286" s="11">
        <f>VLOOKUP(DPOSDDEP[[#This Row],[PAYS]],Tableau8[],2,FALSE)</f>
        <v>33</v>
      </c>
    </row>
    <row r="287" spans="1:8">
      <c r="A287" s="1" t="s">
        <v>8</v>
      </c>
      <c r="B287" s="2">
        <v>43454</v>
      </c>
      <c r="C287" s="5">
        <f>VLOOKUP(DPOSDDEP[[#This Row],[PAYS]],Tableau8[],2,FALSE)</f>
        <v>26</v>
      </c>
      <c r="D287" s="2">
        <v>43454</v>
      </c>
      <c r="E287" s="2"/>
      <c r="F287" s="19" t="s">
        <v>390</v>
      </c>
      <c r="G287" s="5">
        <f>IF(DPOSDDEP[[#This Row],[DATE DE POSITIONNEMENT]]="",0,AVEDEV(DPOSDDEP[[#This Row],[DATE DE POSITIONNEMENT]],DPOSDDEP[[#This Row],[DATE DE DEPART]])*2)</f>
        <v>0</v>
      </c>
      <c r="H287" s="11">
        <f>VLOOKUP(DPOSDDEP[[#This Row],[PAYS]],Tableau8[],2,FALSE)</f>
        <v>26</v>
      </c>
    </row>
    <row r="288" spans="1:8">
      <c r="A288" s="1" t="s">
        <v>71</v>
      </c>
      <c r="B288" s="2">
        <v>43454</v>
      </c>
      <c r="C288" s="5">
        <f>VLOOKUP(DPOSDDEP[[#This Row],[PAYS]],Tableau8[],2,FALSE)</f>
        <v>0</v>
      </c>
      <c r="D288" s="2">
        <v>43472</v>
      </c>
      <c r="E288" s="2"/>
      <c r="F288" s="19" t="s">
        <v>409</v>
      </c>
      <c r="G288" s="5">
        <f>IF(DPOSDDEP[[#This Row],[DATE DE POSITIONNEMENT]]="",0,AVEDEV(DPOSDDEP[[#This Row],[DATE DE POSITIONNEMENT]],DPOSDDEP[[#This Row],[DATE DE DEPART]])*2)</f>
        <v>18</v>
      </c>
      <c r="H288" s="11">
        <f>VLOOKUP(DPOSDDEP[[#This Row],[PAYS]],Tableau8[],2,FALSE)</f>
        <v>0</v>
      </c>
    </row>
    <row r="289" spans="1:8">
      <c r="A289" s="1" t="s">
        <v>75</v>
      </c>
      <c r="B289" s="2">
        <v>43454</v>
      </c>
      <c r="C289" s="5">
        <f>VLOOKUP(DPOSDDEP[[#This Row],[PAYS]],Tableau8[],2,FALSE)</f>
        <v>0</v>
      </c>
      <c r="D289" s="2">
        <v>43455</v>
      </c>
      <c r="E289" s="2"/>
      <c r="F289" s="19" t="s">
        <v>397</v>
      </c>
      <c r="G289" s="5">
        <f>IF(DPOSDDEP[[#This Row],[DATE DE POSITIONNEMENT]]="",0,AVEDEV(DPOSDDEP[[#This Row],[DATE DE POSITIONNEMENT]],DPOSDDEP[[#This Row],[DATE DE DEPART]])*2)</f>
        <v>1</v>
      </c>
      <c r="H289" s="11">
        <f>VLOOKUP(DPOSDDEP[[#This Row],[PAYS]],Tableau8[],2,FALSE)</f>
        <v>0</v>
      </c>
    </row>
    <row r="290" spans="1:8">
      <c r="A290" s="1" t="s">
        <v>40</v>
      </c>
      <c r="B290" s="2">
        <v>43454</v>
      </c>
      <c r="C290" s="5">
        <f>VLOOKUP(DPOSDDEP[[#This Row],[PAYS]],Tableau8[],2,FALSE)</f>
        <v>0</v>
      </c>
      <c r="D290" s="2">
        <v>43454</v>
      </c>
      <c r="E290" s="2"/>
      <c r="F290" s="19" t="s">
        <v>391</v>
      </c>
      <c r="G290" s="5">
        <f>IF(DPOSDDEP[[#This Row],[DATE DE POSITIONNEMENT]]="",0,AVEDEV(DPOSDDEP[[#This Row],[DATE DE POSITIONNEMENT]],DPOSDDEP[[#This Row],[DATE DE DEPART]])*2)</f>
        <v>0</v>
      </c>
      <c r="H290" s="11">
        <f>VLOOKUP(DPOSDDEP[[#This Row],[PAYS]],Tableau8[],2,FALSE)</f>
        <v>0</v>
      </c>
    </row>
    <row r="291" spans="1:8">
      <c r="A291" s="1" t="s">
        <v>40</v>
      </c>
      <c r="B291" s="2">
        <v>43454</v>
      </c>
      <c r="C291" s="5">
        <f>VLOOKUP(DPOSDDEP[[#This Row],[PAYS]],Tableau8[],2,FALSE)</f>
        <v>0</v>
      </c>
      <c r="D291" s="2">
        <v>43454</v>
      </c>
      <c r="E291" s="2"/>
      <c r="F291" s="19" t="s">
        <v>392</v>
      </c>
      <c r="G291" s="5">
        <f>IF(DPOSDDEP[[#This Row],[DATE DE POSITIONNEMENT]]="",0,AVEDEV(DPOSDDEP[[#This Row],[DATE DE POSITIONNEMENT]],DPOSDDEP[[#This Row],[DATE DE DEPART]])*2)</f>
        <v>0</v>
      </c>
      <c r="H291" s="11">
        <f>VLOOKUP(DPOSDDEP[[#This Row],[PAYS]],Tableau8[],2,FALSE)</f>
        <v>0</v>
      </c>
    </row>
    <row r="292" spans="1:8">
      <c r="A292" s="1" t="s">
        <v>56</v>
      </c>
      <c r="B292" s="2">
        <v>43454</v>
      </c>
      <c r="C292" s="5">
        <f>VLOOKUP(DPOSDDEP[[#This Row],[PAYS]],Tableau8[],2,FALSE)</f>
        <v>0</v>
      </c>
      <c r="D292" s="12"/>
      <c r="F292" s="19" t="s">
        <v>456</v>
      </c>
      <c r="G292" s="5">
        <f>IF(DPOSDDEP[[#This Row],[DATE DE POSITIONNEMENT]]="",0,AVEDEV(DPOSDDEP[[#This Row],[DATE DE POSITIONNEMENT]],DPOSDDEP[[#This Row],[DATE DE DEPART]])*2)</f>
        <v>0</v>
      </c>
      <c r="H292" s="11">
        <f>VLOOKUP(DPOSDDEP[[#This Row],[PAYS]],Tableau8[],2,FALSE)</f>
        <v>0</v>
      </c>
    </row>
    <row r="293" spans="1:8">
      <c r="A293" s="1" t="s">
        <v>56</v>
      </c>
      <c r="B293" s="2">
        <v>43454</v>
      </c>
      <c r="C293" s="5">
        <f>VLOOKUP(DPOSDDEP[[#This Row],[PAYS]],Tableau8[],2,FALSE)</f>
        <v>0</v>
      </c>
      <c r="D293" s="12"/>
      <c r="F293" s="19" t="s">
        <v>467</v>
      </c>
      <c r="G293" s="5">
        <f>IF(DPOSDDEP[[#This Row],[DATE DE POSITIONNEMENT]]="",0,AVEDEV(DPOSDDEP[[#This Row],[DATE DE POSITIONNEMENT]],DPOSDDEP[[#This Row],[DATE DE DEPART]])*2)</f>
        <v>0</v>
      </c>
      <c r="H293" s="11">
        <f>VLOOKUP(DPOSDDEP[[#This Row],[PAYS]],Tableau8[],2,FALSE)</f>
        <v>0</v>
      </c>
    </row>
    <row r="294" spans="1:8">
      <c r="A294" s="1" t="s">
        <v>56</v>
      </c>
      <c r="B294" s="2">
        <v>43454</v>
      </c>
      <c r="C294" s="5">
        <f>VLOOKUP(DPOSDDEP[[#This Row],[PAYS]],Tableau8[],2,FALSE)</f>
        <v>0</v>
      </c>
      <c r="D294" s="12"/>
      <c r="F294" s="19" t="s">
        <v>468</v>
      </c>
      <c r="G294" s="5">
        <f>IF(DPOSDDEP[[#This Row],[DATE DE POSITIONNEMENT]]="",0,AVEDEV(DPOSDDEP[[#This Row],[DATE DE POSITIONNEMENT]],DPOSDDEP[[#This Row],[DATE DE DEPART]])*2)</f>
        <v>0</v>
      </c>
      <c r="H294" s="11">
        <f>VLOOKUP(DPOSDDEP[[#This Row],[PAYS]],Tableau8[],2,FALSE)</f>
        <v>0</v>
      </c>
    </row>
    <row r="295" spans="1:8">
      <c r="A295" s="1" t="s">
        <v>61</v>
      </c>
      <c r="B295" s="2">
        <v>43454</v>
      </c>
      <c r="C295" s="5">
        <f>VLOOKUP(DPOSDDEP[[#This Row],[PAYS]],Tableau8[],2,FALSE)</f>
        <v>0</v>
      </c>
      <c r="D295" s="2">
        <v>43468</v>
      </c>
      <c r="E295" s="2"/>
      <c r="F295" s="19" t="s">
        <v>400</v>
      </c>
      <c r="G295" s="5">
        <f>IF(DPOSDDEP[[#This Row],[DATE DE POSITIONNEMENT]]="",0,AVEDEV(DPOSDDEP[[#This Row],[DATE DE POSITIONNEMENT]],DPOSDDEP[[#This Row],[DATE DE DEPART]])*2)</f>
        <v>14</v>
      </c>
      <c r="H295" s="11">
        <f>VLOOKUP(DPOSDDEP[[#This Row],[PAYS]],Tableau8[],2,FALSE)</f>
        <v>0</v>
      </c>
    </row>
    <row r="296" spans="1:8">
      <c r="A296" s="1" t="s">
        <v>413</v>
      </c>
      <c r="B296" s="2">
        <v>43454</v>
      </c>
      <c r="C296" s="5">
        <f>VLOOKUP(DPOSDDEP[[#This Row],[PAYS]],Tableau8[],2,FALSE)</f>
        <v>0</v>
      </c>
      <c r="D296" s="2">
        <v>43472</v>
      </c>
      <c r="E296" s="2"/>
      <c r="F296" s="19" t="s">
        <v>414</v>
      </c>
      <c r="G296" s="5">
        <f>IF(DPOSDDEP[[#This Row],[DATE DE POSITIONNEMENT]]="",0,AVEDEV(DPOSDDEP[[#This Row],[DATE DE POSITIONNEMENT]],DPOSDDEP[[#This Row],[DATE DE DEPART]])*2)</f>
        <v>18</v>
      </c>
      <c r="H296" s="11">
        <f>VLOOKUP(DPOSDDEP[[#This Row],[PAYS]],Tableau8[],2,FALSE)</f>
        <v>0</v>
      </c>
    </row>
    <row r="297" spans="1:8">
      <c r="A297" s="1" t="s">
        <v>0</v>
      </c>
      <c r="B297" s="2">
        <v>43468</v>
      </c>
      <c r="C297" s="5">
        <f>VLOOKUP(DPOSDDEP[[#This Row],[PAYS]],Tableau8[],2,FALSE)</f>
        <v>0</v>
      </c>
      <c r="D297" s="2">
        <v>43469</v>
      </c>
      <c r="E297" s="2"/>
      <c r="F297" s="19" t="s">
        <v>406</v>
      </c>
      <c r="G297" s="5">
        <f>IF(DPOSDDEP[[#This Row],[DATE DE POSITIONNEMENT]]="",0,AVEDEV(DPOSDDEP[[#This Row],[DATE DE POSITIONNEMENT]],DPOSDDEP[[#This Row],[DATE DE DEPART]])*2)</f>
        <v>1</v>
      </c>
      <c r="H297" s="11">
        <f>VLOOKUP(DPOSDDEP[[#This Row],[PAYS]],Tableau8[],2,FALSE)</f>
        <v>0</v>
      </c>
    </row>
    <row r="298" spans="1:8">
      <c r="A298" s="1" t="s">
        <v>0</v>
      </c>
      <c r="B298" s="2">
        <v>43468</v>
      </c>
      <c r="C298" s="5">
        <f>VLOOKUP(DPOSDDEP[[#This Row],[PAYS]],Tableau8[],2,FALSE)</f>
        <v>0</v>
      </c>
      <c r="D298" s="2">
        <v>43469</v>
      </c>
      <c r="E298" s="2"/>
      <c r="F298" s="19" t="s">
        <v>407</v>
      </c>
      <c r="G298" s="5">
        <f>IF(DPOSDDEP[[#This Row],[DATE DE POSITIONNEMENT]]="",0,AVEDEV(DPOSDDEP[[#This Row],[DATE DE POSITIONNEMENT]],DPOSDDEP[[#This Row],[DATE DE DEPART]])*2)</f>
        <v>1</v>
      </c>
      <c r="H298" s="11">
        <f>VLOOKUP(DPOSDDEP[[#This Row],[PAYS]],Tableau8[],2,FALSE)</f>
        <v>0</v>
      </c>
    </row>
    <row r="299" spans="1:8">
      <c r="A299" s="1" t="s">
        <v>8</v>
      </c>
      <c r="B299" s="2">
        <v>43468</v>
      </c>
      <c r="C299" s="5">
        <f>VLOOKUP(DPOSDDEP[[#This Row],[PAYS]],Tableau8[],2,FALSE)</f>
        <v>26</v>
      </c>
      <c r="D299" s="2">
        <v>43469</v>
      </c>
      <c r="E299" s="2"/>
      <c r="F299" s="19" t="s">
        <v>405</v>
      </c>
      <c r="G299" s="5">
        <f>IF(DPOSDDEP[[#This Row],[DATE DE POSITIONNEMENT]]="",0,AVEDEV(DPOSDDEP[[#This Row],[DATE DE POSITIONNEMENT]],DPOSDDEP[[#This Row],[DATE DE DEPART]])*2)</f>
        <v>1</v>
      </c>
      <c r="H299" s="11">
        <f>VLOOKUP(DPOSDDEP[[#This Row],[PAYS]],Tableau8[],2,FALSE)</f>
        <v>26</v>
      </c>
    </row>
    <row r="300" spans="1:8">
      <c r="A300" s="1" t="s">
        <v>8</v>
      </c>
      <c r="B300" s="2">
        <v>43468</v>
      </c>
      <c r="C300" s="5">
        <f>VLOOKUP(DPOSDDEP[[#This Row],[PAYS]],Tableau8[],2,FALSE)</f>
        <v>26</v>
      </c>
      <c r="D300" s="2">
        <v>43469</v>
      </c>
      <c r="E300" s="2"/>
      <c r="F300" s="19" t="s">
        <v>408</v>
      </c>
      <c r="G300" s="5">
        <f>IF(DPOSDDEP[[#This Row],[DATE DE POSITIONNEMENT]]="",0,AVEDEV(DPOSDDEP[[#This Row],[DATE DE POSITIONNEMENT]],DPOSDDEP[[#This Row],[DATE DE DEPART]])*2)</f>
        <v>1</v>
      </c>
      <c r="H300" s="11">
        <f>VLOOKUP(DPOSDDEP[[#This Row],[PAYS]],Tableau8[],2,FALSE)</f>
        <v>26</v>
      </c>
    </row>
    <row r="301" spans="1:8">
      <c r="A301" s="1" t="s">
        <v>0</v>
      </c>
      <c r="B301" s="2">
        <v>43468</v>
      </c>
      <c r="C301" s="5">
        <f>VLOOKUP(DPOSDDEP[[#This Row],[PAYS]],Tableau8[],2,FALSE)</f>
        <v>0</v>
      </c>
      <c r="D301" s="2">
        <v>43468</v>
      </c>
      <c r="E301" s="2"/>
      <c r="F301" s="19" t="s">
        <v>401</v>
      </c>
      <c r="G301" s="5">
        <f>IF(DPOSDDEP[[#This Row],[DATE DE POSITIONNEMENT]]="",0,AVEDEV(DPOSDDEP[[#This Row],[DATE DE POSITIONNEMENT]],DPOSDDEP[[#This Row],[DATE DE DEPART]])*2)</f>
        <v>0</v>
      </c>
      <c r="H301" s="11">
        <f>VLOOKUP(DPOSDDEP[[#This Row],[PAYS]],Tableau8[],2,FALSE)</f>
        <v>0</v>
      </c>
    </row>
    <row r="302" spans="1:8">
      <c r="A302" s="1" t="s">
        <v>0</v>
      </c>
      <c r="B302" s="2">
        <v>43468</v>
      </c>
      <c r="C302" s="5">
        <f>VLOOKUP(DPOSDDEP[[#This Row],[PAYS]],Tableau8[],2,FALSE)</f>
        <v>0</v>
      </c>
      <c r="D302" s="2">
        <v>43468</v>
      </c>
      <c r="E302" s="2"/>
      <c r="F302" s="19" t="s">
        <v>402</v>
      </c>
      <c r="G302" s="5">
        <f>IF(DPOSDDEP[[#This Row],[DATE DE POSITIONNEMENT]]="",0,AVEDEV(DPOSDDEP[[#This Row],[DATE DE POSITIONNEMENT]],DPOSDDEP[[#This Row],[DATE DE DEPART]])*2)</f>
        <v>0</v>
      </c>
      <c r="H302" s="11">
        <f>VLOOKUP(DPOSDDEP[[#This Row],[PAYS]],Tableau8[],2,FALSE)</f>
        <v>0</v>
      </c>
    </row>
    <row r="303" spans="1:8">
      <c r="A303" s="1" t="s">
        <v>0</v>
      </c>
      <c r="B303" s="2">
        <v>43468</v>
      </c>
      <c r="C303" s="5">
        <f>VLOOKUP(DPOSDDEP[[#This Row],[PAYS]],Tableau8[],2,FALSE)</f>
        <v>0</v>
      </c>
      <c r="D303" s="2">
        <v>43475</v>
      </c>
      <c r="E303" s="2"/>
      <c r="F303" s="19" t="s">
        <v>425</v>
      </c>
      <c r="G303" s="5">
        <f>IF(DPOSDDEP[[#This Row],[DATE DE POSITIONNEMENT]]="",0,AVEDEV(DPOSDDEP[[#This Row],[DATE DE POSITIONNEMENT]],DPOSDDEP[[#This Row],[DATE DE DEPART]])*2)</f>
        <v>7</v>
      </c>
      <c r="H303" s="11">
        <f>VLOOKUP(DPOSDDEP[[#This Row],[PAYS]],Tableau8[],2,FALSE)</f>
        <v>0</v>
      </c>
    </row>
    <row r="304" spans="1:8">
      <c r="A304" s="1" t="s">
        <v>0</v>
      </c>
      <c r="B304" s="2">
        <v>43468</v>
      </c>
      <c r="C304" s="5">
        <f>VLOOKUP(DPOSDDEP[[#This Row],[PAYS]],Tableau8[],2,FALSE)</f>
        <v>0</v>
      </c>
      <c r="D304" s="2">
        <v>43479</v>
      </c>
      <c r="E304" s="2"/>
      <c r="F304" s="19" t="s">
        <v>457</v>
      </c>
      <c r="G304" s="5">
        <f>IF(DPOSDDEP[[#This Row],[DATE DE POSITIONNEMENT]]="",0,AVEDEV(DPOSDDEP[[#This Row],[DATE DE POSITIONNEMENT]],DPOSDDEP[[#This Row],[DATE DE DEPART]])*2)</f>
        <v>11</v>
      </c>
      <c r="H304" s="11">
        <f>VLOOKUP(DPOSDDEP[[#This Row],[PAYS]],Tableau8[],2,FALSE)</f>
        <v>0</v>
      </c>
    </row>
    <row r="305" spans="1:8">
      <c r="A305" s="1" t="s">
        <v>0</v>
      </c>
      <c r="B305" s="2">
        <v>43468</v>
      </c>
      <c r="C305" s="5">
        <f>VLOOKUP(DPOSDDEP[[#This Row],[PAYS]],Tableau8[],2,FALSE)</f>
        <v>0</v>
      </c>
      <c r="D305" s="2">
        <v>43479</v>
      </c>
      <c r="E305" s="2"/>
      <c r="F305" s="19" t="s">
        <v>458</v>
      </c>
      <c r="G305" s="5">
        <f>IF(DPOSDDEP[[#This Row],[DATE DE POSITIONNEMENT]]="",0,AVEDEV(DPOSDDEP[[#This Row],[DATE DE POSITIONNEMENT]],DPOSDDEP[[#This Row],[DATE DE DEPART]])*2)</f>
        <v>11</v>
      </c>
      <c r="H305" s="11">
        <f>VLOOKUP(DPOSDDEP[[#This Row],[PAYS]],Tableau8[],2,FALSE)</f>
        <v>0</v>
      </c>
    </row>
    <row r="306" spans="1:8">
      <c r="A306" s="1" t="s">
        <v>0</v>
      </c>
      <c r="B306" s="2">
        <v>43468</v>
      </c>
      <c r="C306" s="5">
        <f>VLOOKUP(DPOSDDEP[[#This Row],[PAYS]],Tableau8[],2,FALSE)</f>
        <v>0</v>
      </c>
      <c r="D306" s="2">
        <v>43468</v>
      </c>
      <c r="E306" s="2"/>
      <c r="F306" s="19" t="s">
        <v>403</v>
      </c>
      <c r="G306" s="5">
        <f>IF(DPOSDDEP[[#This Row],[DATE DE POSITIONNEMENT]]="",0,AVEDEV(DPOSDDEP[[#This Row],[DATE DE POSITIONNEMENT]],DPOSDDEP[[#This Row],[DATE DE DEPART]])*2)</f>
        <v>0</v>
      </c>
      <c r="H306" s="11">
        <f>VLOOKUP(DPOSDDEP[[#This Row],[PAYS]],Tableau8[],2,FALSE)</f>
        <v>0</v>
      </c>
    </row>
    <row r="307" spans="1:8">
      <c r="A307" s="1" t="s">
        <v>6</v>
      </c>
      <c r="B307" s="2">
        <v>43472</v>
      </c>
      <c r="C307" s="5">
        <f>VLOOKUP(DPOSDDEP[[#This Row],[PAYS]],Tableau8[],2,FALSE)</f>
        <v>0</v>
      </c>
      <c r="D307" s="2">
        <v>43480</v>
      </c>
      <c r="E307" s="2"/>
      <c r="F307" s="19" t="s">
        <v>433</v>
      </c>
      <c r="G307" s="5">
        <f>IF(DPOSDDEP[[#This Row],[DATE DE POSITIONNEMENT]]="",0,AVEDEV(DPOSDDEP[[#This Row],[DATE DE POSITIONNEMENT]],DPOSDDEP[[#This Row],[DATE DE DEPART]])*2)</f>
        <v>8</v>
      </c>
      <c r="H307" s="11">
        <f>VLOOKUP(DPOSDDEP[[#This Row],[PAYS]],Tableau8[],2,FALSE)</f>
        <v>0</v>
      </c>
    </row>
    <row r="308" spans="1:8">
      <c r="A308" s="1" t="s">
        <v>153</v>
      </c>
      <c r="B308" s="2">
        <v>43472</v>
      </c>
      <c r="C308" s="5">
        <f>VLOOKUP(DPOSDDEP[[#This Row],[PAYS]],Tableau8[],2,FALSE)</f>
        <v>0</v>
      </c>
      <c r="D308" s="2">
        <v>43473</v>
      </c>
      <c r="E308" s="2"/>
      <c r="F308" s="19" t="s">
        <v>417</v>
      </c>
      <c r="G308" s="5">
        <f>IF(DPOSDDEP[[#This Row],[DATE DE POSITIONNEMENT]]="",0,AVEDEV(DPOSDDEP[[#This Row],[DATE DE POSITIONNEMENT]],DPOSDDEP[[#This Row],[DATE DE DEPART]])*2)</f>
        <v>1</v>
      </c>
      <c r="H308" s="11">
        <f>VLOOKUP(DPOSDDEP[[#This Row],[PAYS]],Tableau8[],2,FALSE)</f>
        <v>0</v>
      </c>
    </row>
    <row r="309" spans="1:8">
      <c r="A309" s="1" t="s">
        <v>224</v>
      </c>
      <c r="B309" s="2">
        <v>43472</v>
      </c>
      <c r="C309" s="5">
        <f>VLOOKUP(DPOSDDEP[[#This Row],[PAYS]],Tableau8[],2,FALSE)</f>
        <v>15</v>
      </c>
      <c r="D309" s="2">
        <v>43472</v>
      </c>
      <c r="E309" s="2"/>
      <c r="F309" s="19" t="s">
        <v>410</v>
      </c>
      <c r="G309" s="5">
        <f>IF(DPOSDDEP[[#This Row],[DATE DE POSITIONNEMENT]]="",0,AVEDEV(DPOSDDEP[[#This Row],[DATE DE POSITIONNEMENT]],DPOSDDEP[[#This Row],[DATE DE DEPART]])*2)</f>
        <v>0</v>
      </c>
      <c r="H309" s="11">
        <f>VLOOKUP(DPOSDDEP[[#This Row],[PAYS]],Tableau8[],2,FALSE)</f>
        <v>15</v>
      </c>
    </row>
    <row r="310" spans="1:8">
      <c r="A310" s="1" t="s">
        <v>80</v>
      </c>
      <c r="B310" s="2">
        <v>43472</v>
      </c>
      <c r="C310" s="5">
        <f>VLOOKUP(DPOSDDEP[[#This Row],[PAYS]],Tableau8[],2,FALSE)</f>
        <v>26</v>
      </c>
      <c r="D310" s="2">
        <v>43473</v>
      </c>
      <c r="E310" s="2"/>
      <c r="F310" s="19" t="s">
        <v>418</v>
      </c>
      <c r="G310" s="5">
        <f>IF(DPOSDDEP[[#This Row],[DATE DE POSITIONNEMENT]]="",0,AVEDEV(DPOSDDEP[[#This Row],[DATE DE POSITIONNEMENT]],DPOSDDEP[[#This Row],[DATE DE DEPART]])*2)</f>
        <v>1</v>
      </c>
      <c r="H310" s="11">
        <f>VLOOKUP(DPOSDDEP[[#This Row],[PAYS]],Tableau8[],2,FALSE)</f>
        <v>26</v>
      </c>
    </row>
    <row r="311" spans="1:8">
      <c r="A311" s="1" t="s">
        <v>228</v>
      </c>
      <c r="B311" s="2">
        <v>43472</v>
      </c>
      <c r="C311" s="5">
        <f>VLOOKUP(DPOSDDEP[[#This Row],[PAYS]],Tableau8[],2,FALSE)</f>
        <v>0</v>
      </c>
      <c r="D311" s="12"/>
      <c r="F311" s="19" t="s">
        <v>160</v>
      </c>
      <c r="G311" s="5">
        <f>IF(DPOSDDEP[[#This Row],[DATE DE POSITIONNEMENT]]="",0,AVEDEV(DPOSDDEP[[#This Row],[DATE DE POSITIONNEMENT]],DPOSDDEP[[#This Row],[DATE DE DEPART]])*2)</f>
        <v>0</v>
      </c>
      <c r="H311" s="11">
        <f>VLOOKUP(DPOSDDEP[[#This Row],[PAYS]],Tableau8[],2,FALSE)</f>
        <v>0</v>
      </c>
    </row>
    <row r="312" spans="1:8">
      <c r="A312" s="1" t="s">
        <v>0</v>
      </c>
      <c r="B312" s="2">
        <v>43472</v>
      </c>
      <c r="C312" s="5">
        <f>VLOOKUP(DPOSDDEP[[#This Row],[PAYS]],Tableau8[],2,FALSE)</f>
        <v>0</v>
      </c>
      <c r="D312" s="2">
        <v>43472</v>
      </c>
      <c r="E312" s="2"/>
      <c r="F312" s="19" t="s">
        <v>411</v>
      </c>
      <c r="G312" s="5">
        <f>IF(DPOSDDEP[[#This Row],[DATE DE POSITIONNEMENT]]="",0,AVEDEV(DPOSDDEP[[#This Row],[DATE DE POSITIONNEMENT]],DPOSDDEP[[#This Row],[DATE DE DEPART]])*2)</f>
        <v>0</v>
      </c>
      <c r="H312" s="11">
        <f>VLOOKUP(DPOSDDEP[[#This Row],[PAYS]],Tableau8[],2,FALSE)</f>
        <v>0</v>
      </c>
    </row>
    <row r="313" spans="1:8">
      <c r="A313" s="1" t="s">
        <v>0</v>
      </c>
      <c r="B313" s="2">
        <v>43472</v>
      </c>
      <c r="C313" s="5">
        <f>VLOOKUP(DPOSDDEP[[#This Row],[PAYS]],Tableau8[],2,FALSE)</f>
        <v>0</v>
      </c>
      <c r="D313" s="2">
        <v>43472</v>
      </c>
      <c r="E313" s="2"/>
      <c r="F313" s="19" t="s">
        <v>412</v>
      </c>
      <c r="G313" s="5">
        <f>IF(DPOSDDEP[[#This Row],[DATE DE POSITIONNEMENT]]="",0,AVEDEV(DPOSDDEP[[#This Row],[DATE DE POSITIONNEMENT]],DPOSDDEP[[#This Row],[DATE DE DEPART]])*2)</f>
        <v>0</v>
      </c>
      <c r="H313" s="11">
        <f>VLOOKUP(DPOSDDEP[[#This Row],[PAYS]],Tableau8[],2,FALSE)</f>
        <v>0</v>
      </c>
    </row>
    <row r="314" spans="1:8">
      <c r="A314" s="1" t="s">
        <v>32</v>
      </c>
      <c r="B314" s="2">
        <v>43473</v>
      </c>
      <c r="C314" s="5">
        <f>VLOOKUP(DPOSDDEP[[#This Row],[PAYS]],Tableau8[],2,FALSE)</f>
        <v>0</v>
      </c>
      <c r="D314" s="2">
        <v>43473</v>
      </c>
      <c r="E314" s="2"/>
      <c r="F314" s="19" t="s">
        <v>419</v>
      </c>
      <c r="G314" s="5">
        <f>IF(DPOSDDEP[[#This Row],[DATE DE POSITIONNEMENT]]="",0,AVEDEV(DPOSDDEP[[#This Row],[DATE DE POSITIONNEMENT]],DPOSDDEP[[#This Row],[DATE DE DEPART]])*2)</f>
        <v>0</v>
      </c>
      <c r="H314" s="11">
        <f>VLOOKUP(DPOSDDEP[[#This Row],[PAYS]],Tableau8[],2,FALSE)</f>
        <v>0</v>
      </c>
    </row>
    <row r="315" spans="1:8">
      <c r="A315" s="1" t="s">
        <v>32</v>
      </c>
      <c r="B315" s="2">
        <v>43473</v>
      </c>
      <c r="C315" s="5">
        <f>VLOOKUP(DPOSDDEP[[#This Row],[PAYS]],Tableau8[],2,FALSE)</f>
        <v>0</v>
      </c>
      <c r="D315" s="2">
        <v>43480</v>
      </c>
      <c r="E315" s="2"/>
      <c r="F315" s="19" t="s">
        <v>470</v>
      </c>
      <c r="G315" s="5">
        <f>IF(DPOSDDEP[[#This Row],[DATE DE POSITIONNEMENT]]="",0,AVEDEV(DPOSDDEP[[#This Row],[DATE DE POSITIONNEMENT]],DPOSDDEP[[#This Row],[DATE DE DEPART]])*2)</f>
        <v>7</v>
      </c>
      <c r="H315" s="11">
        <f>VLOOKUP(DPOSDDEP[[#This Row],[PAYS]],Tableau8[],2,FALSE)</f>
        <v>0</v>
      </c>
    </row>
    <row r="316" spans="1:8">
      <c r="A316" s="1" t="s">
        <v>71</v>
      </c>
      <c r="B316" s="2">
        <v>43473</v>
      </c>
      <c r="C316" s="5">
        <f>VLOOKUP(DPOSDDEP[[#This Row],[PAYS]],Tableau8[],2,FALSE)</f>
        <v>0</v>
      </c>
      <c r="D316" s="2">
        <v>43473</v>
      </c>
      <c r="E316" s="2"/>
      <c r="F316" s="19" t="s">
        <v>416</v>
      </c>
      <c r="G316" s="5">
        <f>IF(DPOSDDEP[[#This Row],[DATE DE POSITIONNEMENT]]="",0,AVEDEV(DPOSDDEP[[#This Row],[DATE DE POSITIONNEMENT]],DPOSDDEP[[#This Row],[DATE DE DEPART]])*2)</f>
        <v>0</v>
      </c>
      <c r="H316" s="11">
        <f>VLOOKUP(DPOSDDEP[[#This Row],[PAYS]],Tableau8[],2,FALSE)</f>
        <v>0</v>
      </c>
    </row>
    <row r="317" spans="1:8">
      <c r="A317" s="1" t="s">
        <v>71</v>
      </c>
      <c r="B317" s="2">
        <v>43473</v>
      </c>
      <c r="C317" s="5">
        <f>VLOOKUP(DPOSDDEP[[#This Row],[PAYS]],Tableau8[],2,FALSE)</f>
        <v>0</v>
      </c>
      <c r="F317" s="19" t="s">
        <v>439</v>
      </c>
      <c r="G317" s="5">
        <f>IF(DPOSDDEP[[#This Row],[DATE DE POSITIONNEMENT]]="",0,AVEDEV(DPOSDDEP[[#This Row],[DATE DE POSITIONNEMENT]],DPOSDDEP[[#This Row],[DATE DE DEPART]])*2)</f>
        <v>0</v>
      </c>
      <c r="H317" s="11">
        <f>VLOOKUP(DPOSDDEP[[#This Row],[PAYS]],Tableau8[],2,FALSE)</f>
        <v>0</v>
      </c>
    </row>
    <row r="318" spans="1:8">
      <c r="A318" s="1" t="s">
        <v>218</v>
      </c>
      <c r="B318" s="2">
        <v>43473</v>
      </c>
      <c r="C318" s="5">
        <f>VLOOKUP(DPOSDDEP[[#This Row],[PAYS]],Tableau8[],2,FALSE)</f>
        <v>25</v>
      </c>
      <c r="D318" s="2">
        <v>43482</v>
      </c>
      <c r="E318" s="2"/>
      <c r="F318" s="19" t="s">
        <v>477</v>
      </c>
      <c r="G318" s="5">
        <f>IF(DPOSDDEP[[#This Row],[DATE DE POSITIONNEMENT]]="",0,AVEDEV(DPOSDDEP[[#This Row],[DATE DE POSITIONNEMENT]],DPOSDDEP[[#This Row],[DATE DE DEPART]])*2)</f>
        <v>9</v>
      </c>
      <c r="H318" s="11">
        <f>VLOOKUP(DPOSDDEP[[#This Row],[PAYS]],Tableau8[],2,FALSE)</f>
        <v>25</v>
      </c>
    </row>
    <row r="319" spans="1:8">
      <c r="A319" s="1" t="s">
        <v>172</v>
      </c>
      <c r="B319" s="2">
        <v>43473</v>
      </c>
      <c r="C319" s="5">
        <f>VLOOKUP(DPOSDDEP[[#This Row],[PAYS]],Tableau8[],2,FALSE)</f>
        <v>33</v>
      </c>
      <c r="D319" s="2">
        <v>43475</v>
      </c>
      <c r="E319" s="2"/>
      <c r="F319" s="19" t="s">
        <v>424</v>
      </c>
      <c r="G319" s="5">
        <f>IF(DPOSDDEP[[#This Row],[DATE DE POSITIONNEMENT]]="",0,AVEDEV(DPOSDDEP[[#This Row],[DATE DE POSITIONNEMENT]],DPOSDDEP[[#This Row],[DATE DE DEPART]])*2)</f>
        <v>2</v>
      </c>
      <c r="H319" s="11">
        <f>VLOOKUP(DPOSDDEP[[#This Row],[PAYS]],Tableau8[],2,FALSE)</f>
        <v>33</v>
      </c>
    </row>
    <row r="320" spans="1:8">
      <c r="A320" s="1" t="s">
        <v>226</v>
      </c>
      <c r="B320" s="2">
        <v>43474</v>
      </c>
      <c r="C320" s="5">
        <f>VLOOKUP(DPOSDDEP[[#This Row],[PAYS]],Tableau8[],2,FALSE)</f>
        <v>28</v>
      </c>
      <c r="D320" s="2">
        <v>43481</v>
      </c>
      <c r="E320" s="2"/>
      <c r="F320" s="19" t="s">
        <v>440</v>
      </c>
      <c r="G320" s="5">
        <f>IF(DPOSDDEP[[#This Row],[DATE DE POSITIONNEMENT]]="",0,AVEDEV(DPOSDDEP[[#This Row],[DATE DE POSITIONNEMENT]],DPOSDDEP[[#This Row],[DATE DE DEPART]])*2)</f>
        <v>7</v>
      </c>
      <c r="H320" s="11">
        <f>VLOOKUP(DPOSDDEP[[#This Row],[PAYS]],Tableau8[],2,FALSE)</f>
        <v>28</v>
      </c>
    </row>
    <row r="321" spans="1:8">
      <c r="A321" s="1" t="s">
        <v>8</v>
      </c>
      <c r="B321" s="2">
        <v>43474</v>
      </c>
      <c r="C321" s="5">
        <f>VLOOKUP(DPOSDDEP[[#This Row],[PAYS]],Tableau8[],2,FALSE)</f>
        <v>26</v>
      </c>
      <c r="D321" s="2">
        <v>43474</v>
      </c>
      <c r="E321" s="2"/>
      <c r="F321" s="19" t="s">
        <v>422</v>
      </c>
      <c r="G321" s="5">
        <f>IF(DPOSDDEP[[#This Row],[DATE DE POSITIONNEMENT]]="",0,AVEDEV(DPOSDDEP[[#This Row],[DATE DE POSITIONNEMENT]],DPOSDDEP[[#This Row],[DATE DE DEPART]])*2)</f>
        <v>0</v>
      </c>
      <c r="H321" s="11">
        <f>VLOOKUP(DPOSDDEP[[#This Row],[PAYS]],Tableau8[],2,FALSE)</f>
        <v>26</v>
      </c>
    </row>
    <row r="322" spans="1:8">
      <c r="A322" s="1" t="s">
        <v>8</v>
      </c>
      <c r="B322" s="2">
        <v>43474</v>
      </c>
      <c r="C322" s="5">
        <f>VLOOKUP(DPOSDDEP[[#This Row],[PAYS]],Tableau8[],2,FALSE)</f>
        <v>26</v>
      </c>
      <c r="D322" s="2">
        <v>43482</v>
      </c>
      <c r="E322" s="2"/>
      <c r="F322" s="19" t="s">
        <v>447</v>
      </c>
      <c r="G322" s="5">
        <f>IF(DPOSDDEP[[#This Row],[DATE DE POSITIONNEMENT]]="",0,AVEDEV(DPOSDDEP[[#This Row],[DATE DE POSITIONNEMENT]],DPOSDDEP[[#This Row],[DATE DE DEPART]])*2)</f>
        <v>8</v>
      </c>
      <c r="H322" s="11">
        <f>VLOOKUP(DPOSDDEP[[#This Row],[PAYS]],Tableau8[],2,FALSE)</f>
        <v>26</v>
      </c>
    </row>
    <row r="323" spans="1:8">
      <c r="A323" s="1" t="s">
        <v>8</v>
      </c>
      <c r="B323" s="2">
        <v>43474</v>
      </c>
      <c r="C323" s="5">
        <f>VLOOKUP(DPOSDDEP[[#This Row],[PAYS]],Tableau8[],2,FALSE)</f>
        <v>26</v>
      </c>
      <c r="D323" s="2">
        <v>43475</v>
      </c>
      <c r="E323" s="2"/>
      <c r="F323" s="19" t="s">
        <v>426</v>
      </c>
      <c r="G323" s="5">
        <f>IF(DPOSDDEP[[#This Row],[DATE DE POSITIONNEMENT]]="",0,AVEDEV(DPOSDDEP[[#This Row],[DATE DE POSITIONNEMENT]],DPOSDDEP[[#This Row],[DATE DE DEPART]])*2)</f>
        <v>1</v>
      </c>
      <c r="H323" s="11">
        <f>VLOOKUP(DPOSDDEP[[#This Row],[PAYS]],Tableau8[],2,FALSE)</f>
        <v>26</v>
      </c>
    </row>
    <row r="324" spans="1:8">
      <c r="A324" s="1" t="s">
        <v>100</v>
      </c>
      <c r="B324" s="2">
        <v>43474</v>
      </c>
      <c r="C324" s="5">
        <f>VLOOKUP(DPOSDDEP[[#This Row],[PAYS]],Tableau8[],2,FALSE)</f>
        <v>10</v>
      </c>
      <c r="D324" s="2">
        <v>43474</v>
      </c>
      <c r="E324" s="2"/>
      <c r="F324" s="19" t="s">
        <v>423</v>
      </c>
      <c r="G324" s="5">
        <f>IF(DPOSDDEP[[#This Row],[DATE DE POSITIONNEMENT]]="",0,AVEDEV(DPOSDDEP[[#This Row],[DATE DE POSITIONNEMENT]],DPOSDDEP[[#This Row],[DATE DE DEPART]])*2)</f>
        <v>0</v>
      </c>
      <c r="H324" s="11">
        <f>VLOOKUP(DPOSDDEP[[#This Row],[PAYS]],Tableau8[],2,FALSE)</f>
        <v>10</v>
      </c>
    </row>
    <row r="325" spans="1:8">
      <c r="A325" s="1" t="s">
        <v>36</v>
      </c>
      <c r="B325" s="2">
        <v>43474</v>
      </c>
      <c r="C325" s="5">
        <f>VLOOKUP(DPOSDDEP[[#This Row],[PAYS]],Tableau8[],2,FALSE)</f>
        <v>0</v>
      </c>
      <c r="D325" s="12"/>
      <c r="F325" s="19" t="s">
        <v>481</v>
      </c>
      <c r="G325" s="5">
        <f>IF(DPOSDDEP[[#This Row],[DATE DE POSITIONNEMENT]]="",0,AVEDEV(DPOSDDEP[[#This Row],[DATE DE POSITIONNEMENT]],DPOSDDEP[[#This Row],[DATE DE DEPART]])*2)</f>
        <v>0</v>
      </c>
      <c r="H325" s="11">
        <f>VLOOKUP(DPOSDDEP[[#This Row],[PAYS]],Tableau8[],2,FALSE)</f>
        <v>0</v>
      </c>
    </row>
    <row r="326" spans="1:8">
      <c r="A326" s="1" t="s">
        <v>27</v>
      </c>
      <c r="B326" s="2">
        <v>43475</v>
      </c>
      <c r="C326" s="5">
        <f>VLOOKUP(DPOSDDEP[[#This Row],[PAYS]],Tableau8[],2,FALSE)</f>
        <v>33</v>
      </c>
      <c r="D326" s="2">
        <v>43473</v>
      </c>
      <c r="E326" s="2"/>
      <c r="F326" s="19" t="s">
        <v>420</v>
      </c>
      <c r="G326" s="5">
        <f>IF(DPOSDDEP[[#This Row],[DATE DE POSITIONNEMENT]]="",0,AVEDEV(DPOSDDEP[[#This Row],[DATE DE POSITIONNEMENT]],DPOSDDEP[[#This Row],[DATE DE DEPART]])*2)</f>
        <v>2</v>
      </c>
      <c r="H326" s="11">
        <f>VLOOKUP(DPOSDDEP[[#This Row],[PAYS]],Tableau8[],2,FALSE)</f>
        <v>33</v>
      </c>
    </row>
    <row r="327" spans="1:8">
      <c r="A327" s="1" t="s">
        <v>2</v>
      </c>
      <c r="B327" s="2">
        <v>43475</v>
      </c>
      <c r="C327" s="5">
        <f>VLOOKUP(DPOSDDEP[[#This Row],[PAYS]],Tableau8[],2,FALSE)</f>
        <v>26</v>
      </c>
      <c r="D327" s="2">
        <v>43475</v>
      </c>
      <c r="E327" s="2"/>
      <c r="F327" s="19" t="s">
        <v>427</v>
      </c>
      <c r="G327" s="5">
        <f>IF(DPOSDDEP[[#This Row],[DATE DE POSITIONNEMENT]]="",0,AVEDEV(DPOSDDEP[[#This Row],[DATE DE POSITIONNEMENT]],DPOSDDEP[[#This Row],[DATE DE DEPART]])*2)</f>
        <v>0</v>
      </c>
      <c r="H327" s="11">
        <f>VLOOKUP(DPOSDDEP[[#This Row],[PAYS]],Tableau8[],2,FALSE)</f>
        <v>26</v>
      </c>
    </row>
    <row r="328" spans="1:8">
      <c r="A328" s="1" t="s">
        <v>110</v>
      </c>
      <c r="B328" s="2">
        <v>43475</v>
      </c>
      <c r="C328" s="5">
        <f>VLOOKUP(DPOSDDEP[[#This Row],[PAYS]],Tableau8[],2,FALSE)</f>
        <v>0</v>
      </c>
      <c r="D328" s="2">
        <v>43476</v>
      </c>
      <c r="E328" s="2"/>
      <c r="F328" s="19" t="s">
        <v>432</v>
      </c>
      <c r="G328" s="5">
        <f>IF(DPOSDDEP[[#This Row],[DATE DE POSITIONNEMENT]]="",0,AVEDEV(DPOSDDEP[[#This Row],[DATE DE POSITIONNEMENT]],DPOSDDEP[[#This Row],[DATE DE DEPART]])*2)</f>
        <v>1</v>
      </c>
      <c r="H328" s="11">
        <f>VLOOKUP(DPOSDDEP[[#This Row],[PAYS]],Tableau8[],2,FALSE)</f>
        <v>0</v>
      </c>
    </row>
    <row r="329" spans="1:8">
      <c r="A329" s="1" t="s">
        <v>135</v>
      </c>
      <c r="B329" s="2">
        <v>43475</v>
      </c>
      <c r="C329" s="5">
        <f>VLOOKUP(DPOSDDEP[[#This Row],[PAYS]],Tableau8[],2,FALSE)</f>
        <v>33</v>
      </c>
      <c r="D329" s="2">
        <v>43475</v>
      </c>
      <c r="E329" s="2"/>
      <c r="F329" s="19" t="s">
        <v>428</v>
      </c>
      <c r="G329" s="5">
        <f>IF(DPOSDDEP[[#This Row],[DATE DE POSITIONNEMENT]]="",0,AVEDEV(DPOSDDEP[[#This Row],[DATE DE POSITIONNEMENT]],DPOSDDEP[[#This Row],[DATE DE DEPART]])*2)</f>
        <v>0</v>
      </c>
      <c r="H329" s="11">
        <f>VLOOKUP(DPOSDDEP[[#This Row],[PAYS]],Tableau8[],2,FALSE)</f>
        <v>33</v>
      </c>
    </row>
    <row r="330" spans="1:8">
      <c r="A330" s="1" t="s">
        <v>15</v>
      </c>
      <c r="B330" s="2">
        <v>43475</v>
      </c>
      <c r="C330" s="5">
        <f>VLOOKUP(DPOSDDEP[[#This Row],[PAYS]],Tableau8[],2,FALSE)</f>
        <v>33</v>
      </c>
      <c r="D330" s="2">
        <v>43472</v>
      </c>
      <c r="E330" s="2"/>
      <c r="F330" s="19" t="s">
        <v>415</v>
      </c>
      <c r="G330" s="5">
        <f>IF(DPOSDDEP[[#This Row],[DATE DE POSITIONNEMENT]]="",0,AVEDEV(DPOSDDEP[[#This Row],[DATE DE POSITIONNEMENT]],DPOSDDEP[[#This Row],[DATE DE DEPART]])*2)</f>
        <v>3</v>
      </c>
      <c r="H330" s="11">
        <f>VLOOKUP(DPOSDDEP[[#This Row],[PAYS]],Tableau8[],2,FALSE)</f>
        <v>33</v>
      </c>
    </row>
    <row r="331" spans="1:8">
      <c r="A331" s="1" t="s">
        <v>102</v>
      </c>
      <c r="B331" s="2">
        <v>43476</v>
      </c>
      <c r="C331" s="5">
        <f>VLOOKUP(DPOSDDEP[[#This Row],[PAYS]],Tableau8[],2,FALSE)</f>
        <v>33</v>
      </c>
      <c r="D331" s="2">
        <v>43476</v>
      </c>
      <c r="E331" s="2"/>
      <c r="F331" s="19" t="s">
        <v>431</v>
      </c>
      <c r="G331" s="5">
        <f>IF(DPOSDDEP[[#This Row],[DATE DE POSITIONNEMENT]]="",0,AVEDEV(DPOSDDEP[[#This Row],[DATE DE POSITIONNEMENT]],DPOSDDEP[[#This Row],[DATE DE DEPART]])*2)</f>
        <v>0</v>
      </c>
      <c r="H331" s="11">
        <f>VLOOKUP(DPOSDDEP[[#This Row],[PAYS]],Tableau8[],2,FALSE)</f>
        <v>33</v>
      </c>
    </row>
    <row r="332" spans="1:8">
      <c r="A332" s="1" t="s">
        <v>49</v>
      </c>
      <c r="B332" s="2">
        <v>43476</v>
      </c>
      <c r="C332" s="5">
        <f>VLOOKUP(DPOSDDEP[[#This Row],[PAYS]],Tableau8[],2,FALSE)</f>
        <v>0</v>
      </c>
      <c r="D332" s="12"/>
      <c r="F332" s="19" t="s">
        <v>451</v>
      </c>
      <c r="G332" s="5">
        <f>IF(DPOSDDEP[[#This Row],[DATE DE POSITIONNEMENT]]="",0,AVEDEV(DPOSDDEP[[#This Row],[DATE DE POSITIONNEMENT]],DPOSDDEP[[#This Row],[DATE DE DEPART]])*2)</f>
        <v>0</v>
      </c>
      <c r="H332" s="11">
        <f>VLOOKUP(DPOSDDEP[[#This Row],[PAYS]],Tableau8[],2,FALSE)</f>
        <v>0</v>
      </c>
    </row>
    <row r="333" spans="1:8">
      <c r="A333" s="1" t="s">
        <v>49</v>
      </c>
      <c r="B333" s="2">
        <v>43476</v>
      </c>
      <c r="C333" s="5">
        <f>VLOOKUP(DPOSDDEP[[#This Row],[PAYS]],Tableau8[],2,FALSE)</f>
        <v>0</v>
      </c>
      <c r="D333" s="12"/>
      <c r="F333" s="19" t="s">
        <v>452</v>
      </c>
      <c r="G333" s="5">
        <f>IF(DPOSDDEP[[#This Row],[DATE DE POSITIONNEMENT]]="",0,AVEDEV(DPOSDDEP[[#This Row],[DATE DE POSITIONNEMENT]],DPOSDDEP[[#This Row],[DATE DE DEPART]])*2)</f>
        <v>0</v>
      </c>
      <c r="H333" s="11">
        <f>VLOOKUP(DPOSDDEP[[#This Row],[PAYS]],Tableau8[],2,FALSE)</f>
        <v>0</v>
      </c>
    </row>
    <row r="334" spans="1:8">
      <c r="A334" s="1" t="s">
        <v>295</v>
      </c>
      <c r="B334" s="2">
        <v>43476</v>
      </c>
      <c r="C334" s="5">
        <f>VLOOKUP(DPOSDDEP[[#This Row],[PAYS]],Tableau8[],2,FALSE)</f>
        <v>10</v>
      </c>
      <c r="D334" s="12"/>
      <c r="F334" s="19" t="s">
        <v>480</v>
      </c>
      <c r="G334" s="5">
        <f>IF(DPOSDDEP[[#This Row],[DATE DE POSITIONNEMENT]]="",0,AVEDEV(DPOSDDEP[[#This Row],[DATE DE POSITIONNEMENT]],DPOSDDEP[[#This Row],[DATE DE DEPART]])*2)</f>
        <v>0</v>
      </c>
      <c r="H334" s="11">
        <f>VLOOKUP(DPOSDDEP[[#This Row],[PAYS]],Tableau8[],2,FALSE)</f>
        <v>10</v>
      </c>
    </row>
    <row r="335" spans="1:8">
      <c r="A335" s="1" t="s">
        <v>266</v>
      </c>
      <c r="B335" s="2">
        <v>43480</v>
      </c>
      <c r="C335" s="5">
        <f>VLOOKUP(DPOSDDEP[[#This Row],[PAYS]],Tableau8[],2,FALSE)</f>
        <v>0</v>
      </c>
      <c r="D335" s="2">
        <v>43480</v>
      </c>
      <c r="E335" s="2"/>
      <c r="F335" s="19" t="s">
        <v>437</v>
      </c>
      <c r="G335" s="5">
        <f>IF(DPOSDDEP[[#This Row],[DATE DE POSITIONNEMENT]]="",0,AVEDEV(DPOSDDEP[[#This Row],[DATE DE POSITIONNEMENT]],DPOSDDEP[[#This Row],[DATE DE DEPART]])*2)</f>
        <v>0</v>
      </c>
      <c r="H335" s="11">
        <f>VLOOKUP(DPOSDDEP[[#This Row],[PAYS]],Tableau8[],2,FALSE)</f>
        <v>0</v>
      </c>
    </row>
    <row r="336" spans="1:8">
      <c r="A336" s="1" t="s">
        <v>27</v>
      </c>
      <c r="B336" s="2">
        <v>43482</v>
      </c>
      <c r="C336" s="5">
        <f>VLOOKUP(DPOSDDEP[[#This Row],[PAYS]],Tableau8[],2,FALSE)</f>
        <v>33</v>
      </c>
      <c r="D336" s="12"/>
      <c r="F336" s="19" t="s">
        <v>540</v>
      </c>
      <c r="G336" s="5">
        <f>IF(DPOSDDEP[[#This Row],[DATE DE POSITIONNEMENT]]="",0,AVEDEV(DPOSDDEP[[#This Row],[DATE DE POSITIONNEMENT]],DPOSDDEP[[#This Row],[DATE DE DEPART]])*2)</f>
        <v>0</v>
      </c>
      <c r="H336" s="11">
        <f>VLOOKUP(DPOSDDEP[[#This Row],[PAYS]],Tableau8[],2,FALSE)</f>
        <v>33</v>
      </c>
    </row>
    <row r="337" spans="1:8">
      <c r="A337" s="1" t="s">
        <v>96</v>
      </c>
      <c r="B337" s="2">
        <v>43482</v>
      </c>
      <c r="C337" s="5">
        <f>VLOOKUP(DPOSDDEP[[#This Row],[PAYS]],Tableau8[],2,FALSE)</f>
        <v>0</v>
      </c>
      <c r="D337" s="12"/>
      <c r="F337" s="19" t="s">
        <v>466</v>
      </c>
      <c r="G337" s="5">
        <f>IF(DPOSDDEP[[#This Row],[DATE DE POSITIONNEMENT]]="",0,AVEDEV(DPOSDDEP[[#This Row],[DATE DE POSITIONNEMENT]],DPOSDDEP[[#This Row],[DATE DE DEPART]])*2)</f>
        <v>0</v>
      </c>
      <c r="H337" s="11">
        <f>VLOOKUP(DPOSDDEP[[#This Row],[PAYS]],Tableau8[],2,FALSE)</f>
        <v>0</v>
      </c>
    </row>
    <row r="338" spans="1:8">
      <c r="A338" s="1" t="s">
        <v>8</v>
      </c>
      <c r="B338" s="2">
        <v>43483</v>
      </c>
      <c r="C338" s="5">
        <f>VLOOKUP(DPOSDDEP[[#This Row],[PAYS]],Tableau8[],2,FALSE)</f>
        <v>26</v>
      </c>
      <c r="D338" s="12"/>
      <c r="F338" s="19" t="s">
        <v>448</v>
      </c>
      <c r="G338" s="5">
        <f>IF(DPOSDDEP[[#This Row],[DATE DE POSITIONNEMENT]]="",0,AVEDEV(DPOSDDEP[[#This Row],[DATE DE POSITIONNEMENT]],DPOSDDEP[[#This Row],[DATE DE DEPART]])*2)</f>
        <v>0</v>
      </c>
      <c r="H338" s="11">
        <f>VLOOKUP(DPOSDDEP[[#This Row],[PAYS]],Tableau8[],2,FALSE)</f>
        <v>26</v>
      </c>
    </row>
    <row r="339" spans="1:8">
      <c r="A339" s="1" t="s">
        <v>8</v>
      </c>
      <c r="B339" s="2">
        <v>43486</v>
      </c>
      <c r="C339" s="5">
        <f>VLOOKUP(DPOSDDEP[[#This Row],[PAYS]],Tableau8[],2,FALSE)</f>
        <v>26</v>
      </c>
      <c r="D339" s="2">
        <v>43483</v>
      </c>
      <c r="E339" s="2"/>
      <c r="F339" s="19" t="s">
        <v>449</v>
      </c>
      <c r="G339" s="5">
        <f>IF(DPOSDDEP[[#This Row],[DATE DE POSITIONNEMENT]]="",0,AVEDEV(DPOSDDEP[[#This Row],[DATE DE POSITIONNEMENT]],DPOSDDEP[[#This Row],[DATE DE DEPART]])*2)</f>
        <v>3</v>
      </c>
      <c r="H339" s="11">
        <f>VLOOKUP(DPOSDDEP[[#This Row],[PAYS]],Tableau8[],2,FALSE)</f>
        <v>26</v>
      </c>
    </row>
    <row r="340" spans="1:8">
      <c r="A340" s="1" t="s">
        <v>8</v>
      </c>
      <c r="B340" s="2">
        <v>43486</v>
      </c>
      <c r="C340" s="5">
        <f>VLOOKUP(DPOSDDEP[[#This Row],[PAYS]],Tableau8[],2,FALSE)</f>
        <v>26</v>
      </c>
      <c r="D340" s="2">
        <v>43483</v>
      </c>
      <c r="E340" s="2"/>
      <c r="F340" s="19" t="s">
        <v>450</v>
      </c>
      <c r="G340" s="5">
        <f>IF(DPOSDDEP[[#This Row],[DATE DE POSITIONNEMENT]]="",0,AVEDEV(DPOSDDEP[[#This Row],[DATE DE POSITIONNEMENT]],DPOSDDEP[[#This Row],[DATE DE DEPART]])*2)</f>
        <v>3</v>
      </c>
      <c r="H340" s="11">
        <f>VLOOKUP(DPOSDDEP[[#This Row],[PAYS]],Tableau8[],2,FALSE)</f>
        <v>26</v>
      </c>
    </row>
    <row r="341" spans="1:8">
      <c r="A341" s="1" t="s">
        <v>27</v>
      </c>
      <c r="B341" s="2">
        <v>43486</v>
      </c>
      <c r="C341" s="5">
        <f>VLOOKUP(DPOSDDEP[[#This Row],[PAYS]],Tableau8[],2,FALSE)</f>
        <v>33</v>
      </c>
      <c r="D341" s="12"/>
      <c r="F341" s="19" t="s">
        <v>482</v>
      </c>
      <c r="G341" s="5">
        <f>IF(DPOSDDEP[[#This Row],[DATE DE POSITIONNEMENT]]="",0,AVEDEV(DPOSDDEP[[#This Row],[DATE DE POSITIONNEMENT]],DPOSDDEP[[#This Row],[DATE DE DEPART]])*2)</f>
        <v>0</v>
      </c>
      <c r="H341" s="11">
        <f>VLOOKUP(DPOSDDEP[[#This Row],[PAYS]],Tableau8[],2,FALSE)</f>
        <v>33</v>
      </c>
    </row>
    <row r="342" spans="1:8">
      <c r="A342" s="1" t="s">
        <v>166</v>
      </c>
      <c r="B342" s="2">
        <v>43486</v>
      </c>
      <c r="C342" s="5">
        <f>VLOOKUP(DPOSDDEP[[#This Row],[PAYS]],Tableau8[],2,FALSE)</f>
        <v>0</v>
      </c>
      <c r="D342" s="12"/>
      <c r="F342" s="19" t="s">
        <v>444</v>
      </c>
      <c r="G342" s="5">
        <f>IF(DPOSDDEP[[#This Row],[DATE DE POSITIONNEMENT]]="",0,AVEDEV(DPOSDDEP[[#This Row],[DATE DE POSITIONNEMENT]],DPOSDDEP[[#This Row],[DATE DE DEPART]])*2)</f>
        <v>0</v>
      </c>
      <c r="H342" s="11">
        <f>VLOOKUP(DPOSDDEP[[#This Row],[PAYS]],Tableau8[],2,FALSE)</f>
        <v>0</v>
      </c>
    </row>
    <row r="343" spans="1:8">
      <c r="A343" s="1" t="s">
        <v>166</v>
      </c>
      <c r="B343" s="2">
        <v>43486</v>
      </c>
      <c r="C343" s="5">
        <f>VLOOKUP(DPOSDDEP[[#This Row],[PAYS]],Tableau8[],2,FALSE)</f>
        <v>0</v>
      </c>
      <c r="D343" s="12"/>
      <c r="F343" s="19" t="s">
        <v>445</v>
      </c>
      <c r="G343" s="5">
        <f>IF(DPOSDDEP[[#This Row],[DATE DE POSITIONNEMENT]]="",0,AVEDEV(DPOSDDEP[[#This Row],[DATE DE POSITIONNEMENT]],DPOSDDEP[[#This Row],[DATE DE DEPART]])*2)</f>
        <v>0</v>
      </c>
      <c r="H343" s="11">
        <f>VLOOKUP(DPOSDDEP[[#This Row],[PAYS]],Tableau8[],2,FALSE)</f>
        <v>0</v>
      </c>
    </row>
    <row r="344" spans="1:8">
      <c r="A344" s="1" t="s">
        <v>6</v>
      </c>
      <c r="B344" s="2">
        <v>43486</v>
      </c>
      <c r="C344" s="5">
        <f>VLOOKUP(DPOSDDEP[[#This Row],[PAYS]],Tableau8[],2,FALSE)</f>
        <v>0</v>
      </c>
      <c r="D344" s="12"/>
      <c r="F344" s="19" t="s">
        <v>436</v>
      </c>
      <c r="G344" s="5">
        <f>IF(DPOSDDEP[[#This Row],[DATE DE POSITIONNEMENT]]="",0,AVEDEV(DPOSDDEP[[#This Row],[DATE DE POSITIONNEMENT]],DPOSDDEP[[#This Row],[DATE DE DEPART]])*2)</f>
        <v>0</v>
      </c>
      <c r="H344" s="11">
        <f>VLOOKUP(DPOSDDEP[[#This Row],[PAYS]],Tableau8[],2,FALSE)</f>
        <v>0</v>
      </c>
    </row>
    <row r="345" spans="1:8">
      <c r="A345" s="1" t="s">
        <v>54</v>
      </c>
      <c r="B345" s="2">
        <v>43486</v>
      </c>
      <c r="C345" s="5">
        <f>VLOOKUP(DPOSDDEP[[#This Row],[PAYS]],Tableau8[],2,FALSE)</f>
        <v>0</v>
      </c>
      <c r="D345" s="2">
        <v>43483</v>
      </c>
      <c r="E345" s="2"/>
      <c r="F345" s="19" t="s">
        <v>479</v>
      </c>
      <c r="G345" s="5">
        <f>IF(DPOSDDEP[[#This Row],[DATE DE POSITIONNEMENT]]="",0,AVEDEV(DPOSDDEP[[#This Row],[DATE DE POSITIONNEMENT]],DPOSDDEP[[#This Row],[DATE DE DEPART]])*2)</f>
        <v>3</v>
      </c>
      <c r="H345" s="11">
        <f>VLOOKUP(DPOSDDEP[[#This Row],[PAYS]],Tableau8[],2,FALSE)</f>
        <v>0</v>
      </c>
    </row>
    <row r="346" spans="1:8">
      <c r="A346" s="1" t="s">
        <v>8</v>
      </c>
      <c r="B346" s="2">
        <v>43487</v>
      </c>
      <c r="C346" s="5">
        <f>VLOOKUP(DPOSDDEP[[#This Row],[PAYS]],Tableau8[],2,FALSE)</f>
        <v>26</v>
      </c>
      <c r="F346" s="19" t="s">
        <v>529</v>
      </c>
      <c r="G346" s="5">
        <f>IF(DPOSDDEP[[#This Row],[DATE DE POSITIONNEMENT]]="",0,AVEDEV(DPOSDDEP[[#This Row],[DATE DE POSITIONNEMENT]],DPOSDDEP[[#This Row],[DATE DE DEPART]])*2)</f>
        <v>0</v>
      </c>
      <c r="H346" s="11">
        <f>VLOOKUP(DPOSDDEP[[#This Row],[PAYS]],Tableau8[],2,FALSE)</f>
        <v>26</v>
      </c>
    </row>
    <row r="347" spans="1:8">
      <c r="A347" s="1" t="s">
        <v>2</v>
      </c>
      <c r="B347" s="2">
        <v>43487</v>
      </c>
      <c r="C347" s="5">
        <f>VLOOKUP(DPOSDDEP[[#This Row],[PAYS]],Tableau8[],2,FALSE)</f>
        <v>26</v>
      </c>
      <c r="F347" s="19" t="s">
        <v>577</v>
      </c>
      <c r="G347" s="5">
        <f>IF(DPOSDDEP[[#This Row],[DATE DE POSITIONNEMENT]]="",0,AVEDEV(DPOSDDEP[[#This Row],[DATE DE POSITIONNEMENT]],DPOSDDEP[[#This Row],[DATE DE DEPART]])*2)</f>
        <v>0</v>
      </c>
      <c r="H347" s="11">
        <f>VLOOKUP(DPOSDDEP[[#This Row],[PAYS]],Tableau8[],2,FALSE)</f>
        <v>26</v>
      </c>
    </row>
    <row r="348" spans="1:8">
      <c r="A348" s="1" t="s">
        <v>226</v>
      </c>
      <c r="B348" s="2">
        <v>43489</v>
      </c>
      <c r="C348" s="5">
        <f>VLOOKUP(DPOSDDEP[[#This Row],[PAYS]],Tableau8[],2,FALSE)</f>
        <v>28</v>
      </c>
      <c r="D348" s="12"/>
      <c r="F348" s="19" t="s">
        <v>465</v>
      </c>
      <c r="G348" s="5">
        <f>IF(DPOSDDEP[[#This Row],[DATE DE POSITIONNEMENT]]="",0,AVEDEV(DPOSDDEP[[#This Row],[DATE DE POSITIONNEMENT]],DPOSDDEP[[#This Row],[DATE DE DEPART]])*2)</f>
        <v>0</v>
      </c>
      <c r="H348" s="11">
        <f>VLOOKUP(DPOSDDEP[[#This Row],[PAYS]],Tableau8[],2,FALSE)</f>
        <v>28</v>
      </c>
    </row>
    <row r="349" spans="1:8">
      <c r="A349" s="1" t="s">
        <v>75</v>
      </c>
      <c r="B349" s="2">
        <v>43490</v>
      </c>
      <c r="C349" s="5">
        <f>VLOOKUP(DPOSDDEP[[#This Row],[PAYS]],Tableau8[],2,FALSE)</f>
        <v>0</v>
      </c>
      <c r="D349" s="12"/>
      <c r="F349" s="19" t="s">
        <v>571</v>
      </c>
      <c r="G349" s="5">
        <f>IF(DPOSDDEP[[#This Row],[DATE DE POSITIONNEMENT]]="",0,AVEDEV(DPOSDDEP[[#This Row],[DATE DE POSITIONNEMENT]],DPOSDDEP[[#This Row],[DATE DE DEPART]])*2)</f>
        <v>0</v>
      </c>
      <c r="H349" s="11">
        <f>VLOOKUP(DPOSDDEP[[#This Row],[PAYS]],Tableau8[],2,FALSE)</f>
        <v>0</v>
      </c>
    </row>
    <row r="350" spans="1:8">
      <c r="A350" s="1" t="s">
        <v>180</v>
      </c>
      <c r="B350" s="2">
        <v>43490</v>
      </c>
      <c r="C350" s="5">
        <f>VLOOKUP(DPOSDDEP[[#This Row],[PAYS]],Tableau8[],2,FALSE)</f>
        <v>0</v>
      </c>
      <c r="F350" s="19" t="s">
        <v>574</v>
      </c>
      <c r="G350" s="5">
        <f>IF(DPOSDDEP[[#This Row],[DATE DE POSITIONNEMENT]]="",0,AVEDEV(DPOSDDEP[[#This Row],[DATE DE POSITIONNEMENT]],DPOSDDEP[[#This Row],[DATE DE DEPART]])*2)</f>
        <v>0</v>
      </c>
      <c r="H350" s="11">
        <f>VLOOKUP(DPOSDDEP[[#This Row],[PAYS]],Tableau8[],2,FALSE)</f>
        <v>0</v>
      </c>
    </row>
    <row r="351" spans="1:8">
      <c r="A351" s="1" t="s">
        <v>59</v>
      </c>
      <c r="B351" s="2">
        <v>43490</v>
      </c>
      <c r="C351" s="5">
        <f>VLOOKUP(DPOSDDEP[[#This Row],[PAYS]],Tableau8[],2,FALSE)</f>
        <v>33</v>
      </c>
      <c r="D351" s="12"/>
      <c r="F351" s="19" t="s">
        <v>509</v>
      </c>
      <c r="G351" s="5">
        <f>IF(DPOSDDEP[[#This Row],[DATE DE POSITIONNEMENT]]="",0,AVEDEV(DPOSDDEP[[#This Row],[DATE DE POSITIONNEMENT]],DPOSDDEP[[#This Row],[DATE DE DEPART]])*2)</f>
        <v>0</v>
      </c>
      <c r="H351" s="11">
        <f>VLOOKUP(DPOSDDEP[[#This Row],[PAYS]],Tableau8[],2,FALSE)</f>
        <v>33</v>
      </c>
    </row>
    <row r="352" spans="1:8">
      <c r="A352" s="1" t="s">
        <v>15</v>
      </c>
      <c r="B352" s="2">
        <v>43490</v>
      </c>
      <c r="C352" s="5">
        <f>VLOOKUP(DPOSDDEP[[#This Row],[PAYS]],Tableau8[],2,FALSE)</f>
        <v>33</v>
      </c>
      <c r="D352" s="12"/>
      <c r="F352" s="19" t="s">
        <v>501</v>
      </c>
      <c r="G352" s="5">
        <f>IF(DPOSDDEP[[#This Row],[DATE DE POSITIONNEMENT]]="",0,AVEDEV(DPOSDDEP[[#This Row],[DATE DE POSITIONNEMENT]],DPOSDDEP[[#This Row],[DATE DE DEPART]])*2)</f>
        <v>0</v>
      </c>
      <c r="H352" s="11">
        <f>VLOOKUP(DPOSDDEP[[#This Row],[PAYS]],Tableau8[],2,FALSE)</f>
        <v>33</v>
      </c>
    </row>
    <row r="353" spans="1:8">
      <c r="A353" s="1" t="s">
        <v>15</v>
      </c>
      <c r="B353" s="2">
        <v>43490</v>
      </c>
      <c r="C353" s="5">
        <f>VLOOKUP(DPOSDDEP[[#This Row],[PAYS]],Tableau8[],2,FALSE)</f>
        <v>33</v>
      </c>
      <c r="D353" s="12"/>
      <c r="F353" s="19" t="s">
        <v>508</v>
      </c>
      <c r="G353" s="5">
        <f>IF(DPOSDDEP[[#This Row],[DATE DE POSITIONNEMENT]]="",0,AVEDEV(DPOSDDEP[[#This Row],[DATE DE POSITIONNEMENT]],DPOSDDEP[[#This Row],[DATE DE DEPART]])*2)</f>
        <v>0</v>
      </c>
      <c r="H353" s="11">
        <f>VLOOKUP(DPOSDDEP[[#This Row],[PAYS]],Tableau8[],2,FALSE)</f>
        <v>33</v>
      </c>
    </row>
    <row r="354" spans="1:8">
      <c r="A354" s="1" t="s">
        <v>15</v>
      </c>
      <c r="B354" s="2">
        <v>43493</v>
      </c>
      <c r="C354" s="5">
        <f>VLOOKUP(DPOSDDEP[[#This Row],[PAYS]],Tableau8[],2,FALSE)</f>
        <v>33</v>
      </c>
      <c r="D354" s="12"/>
      <c r="F354" s="19" t="s">
        <v>521</v>
      </c>
      <c r="G354" s="5">
        <f>IF(DPOSDDEP[[#This Row],[DATE DE POSITIONNEMENT]]="",0,AVEDEV(DPOSDDEP[[#This Row],[DATE DE POSITIONNEMENT]],DPOSDDEP[[#This Row],[DATE DE DEPART]])*2)</f>
        <v>0</v>
      </c>
      <c r="H354" s="11">
        <f>VLOOKUP(DPOSDDEP[[#This Row],[PAYS]],Tableau8[],2,FALSE)</f>
        <v>33</v>
      </c>
    </row>
    <row r="355" spans="1:8">
      <c r="A355" s="1" t="s">
        <v>505</v>
      </c>
      <c r="B355" s="2">
        <v>43494</v>
      </c>
      <c r="C355" s="5">
        <f>VLOOKUP(DPOSDDEP[[#This Row],[PAYS]],Tableau8[],2,FALSE)</f>
        <v>0</v>
      </c>
      <c r="D355" s="12"/>
      <c r="F355" s="19" t="s">
        <v>506</v>
      </c>
      <c r="G355" s="5">
        <f>IF(DPOSDDEP[[#This Row],[DATE DE POSITIONNEMENT]]="",0,AVEDEV(DPOSDDEP[[#This Row],[DATE DE POSITIONNEMENT]],DPOSDDEP[[#This Row],[DATE DE DEPART]])*2)</f>
        <v>0</v>
      </c>
      <c r="H355" s="11">
        <f>VLOOKUP(DPOSDDEP[[#This Row],[PAYS]],Tableau8[],2,FALSE)</f>
        <v>0</v>
      </c>
    </row>
    <row r="356" spans="1:8">
      <c r="A356" s="1" t="s">
        <v>68</v>
      </c>
      <c r="B356" s="2">
        <v>43495</v>
      </c>
      <c r="C356" s="5">
        <f>VLOOKUP(DPOSDDEP[[#This Row],[PAYS]],Tableau8[],2,FALSE)</f>
        <v>0</v>
      </c>
      <c r="D356" s="12"/>
      <c r="F356" s="19" t="s">
        <v>572</v>
      </c>
      <c r="G356" s="5">
        <f>IF(DPOSDDEP[[#This Row],[DATE DE POSITIONNEMENT]]="",0,AVEDEV(DPOSDDEP[[#This Row],[DATE DE POSITIONNEMENT]],DPOSDDEP[[#This Row],[DATE DE DEPART]])*2)</f>
        <v>0</v>
      </c>
      <c r="H356" s="11">
        <f>VLOOKUP(DPOSDDEP[[#This Row],[PAYS]],Tableau8[],2,FALSE)</f>
        <v>0</v>
      </c>
    </row>
    <row r="357" spans="1:8">
      <c r="A357" s="1" t="s">
        <v>260</v>
      </c>
      <c r="B357" s="2">
        <v>43495</v>
      </c>
      <c r="C357" s="5">
        <f>VLOOKUP(DPOSDDEP[[#This Row],[PAYS]],Tableau8[],2,FALSE)</f>
        <v>3</v>
      </c>
      <c r="D357" s="12"/>
      <c r="F357" s="19" t="s">
        <v>511</v>
      </c>
      <c r="G357" s="5">
        <f>IF(DPOSDDEP[[#This Row],[DATE DE POSITIONNEMENT]]="",0,AVEDEV(DPOSDDEP[[#This Row],[DATE DE POSITIONNEMENT]],DPOSDDEP[[#This Row],[DATE DE DEPART]])*2)</f>
        <v>0</v>
      </c>
      <c r="H357" s="11">
        <f>VLOOKUP(DPOSDDEP[[#This Row],[PAYS]],Tableau8[],2,FALSE)</f>
        <v>3</v>
      </c>
    </row>
    <row r="358" spans="1:8">
      <c r="A358" s="1" t="s">
        <v>8</v>
      </c>
      <c r="B358" s="2">
        <v>43496</v>
      </c>
      <c r="C358" s="5">
        <f>VLOOKUP(DPOSDDEP[[#This Row],[PAYS]],Tableau8[],2,FALSE)</f>
        <v>26</v>
      </c>
      <c r="D358" s="12"/>
      <c r="F358" s="19" t="s">
        <v>528</v>
      </c>
      <c r="G358" s="5">
        <f>IF(DPOSDDEP[[#This Row],[DATE DE POSITIONNEMENT]]="",0,AVEDEV(DPOSDDEP[[#This Row],[DATE DE POSITIONNEMENT]],DPOSDDEP[[#This Row],[DATE DE DEPART]])*2)</f>
        <v>0</v>
      </c>
      <c r="H358" s="11">
        <f>VLOOKUP(DPOSDDEP[[#This Row],[PAYS]],Tableau8[],2,FALSE)</f>
        <v>26</v>
      </c>
    </row>
    <row r="359" spans="1:8">
      <c r="A359" s="1" t="s">
        <v>32</v>
      </c>
      <c r="B359" s="2">
        <v>43496</v>
      </c>
      <c r="C359" s="5">
        <f>VLOOKUP(DPOSDDEP[[#This Row],[PAYS]],Tableau8[],2,FALSE)</f>
        <v>0</v>
      </c>
      <c r="D359" s="12"/>
      <c r="F359" s="19" t="s">
        <v>471</v>
      </c>
      <c r="G359" s="5">
        <f>IF(DPOSDDEP[[#This Row],[DATE DE POSITIONNEMENT]]="",0,AVEDEV(DPOSDDEP[[#This Row],[DATE DE POSITIONNEMENT]],DPOSDDEP[[#This Row],[DATE DE DEPART]])*2)</f>
        <v>0</v>
      </c>
      <c r="H359" s="11">
        <f>VLOOKUP(DPOSDDEP[[#This Row],[PAYS]],Tableau8[],2,FALSE)</f>
        <v>0</v>
      </c>
    </row>
    <row r="360" spans="1:8">
      <c r="A360" s="1" t="s">
        <v>75</v>
      </c>
      <c r="B360" s="2">
        <v>43496</v>
      </c>
      <c r="C360" s="5">
        <f>VLOOKUP(DPOSDDEP[[#This Row],[PAYS]],Tableau8[],2,FALSE)</f>
        <v>0</v>
      </c>
      <c r="D360" s="12"/>
      <c r="F360" s="19" t="s">
        <v>498</v>
      </c>
      <c r="G360" s="5">
        <f>IF(DPOSDDEP[[#This Row],[DATE DE POSITIONNEMENT]]="",0,AVEDEV(DPOSDDEP[[#This Row],[DATE DE POSITIONNEMENT]],DPOSDDEP[[#This Row],[DATE DE DEPART]])*2)</f>
        <v>0</v>
      </c>
      <c r="H360" s="11">
        <f>VLOOKUP(DPOSDDEP[[#This Row],[PAYS]],Tableau8[],2,FALSE)</f>
        <v>0</v>
      </c>
    </row>
    <row r="361" spans="1:8">
      <c r="A361" s="1" t="s">
        <v>75</v>
      </c>
      <c r="B361" s="2">
        <v>43496</v>
      </c>
      <c r="C361" s="5">
        <f>VLOOKUP(DPOSDDEP[[#This Row],[PAYS]],Tableau8[],2,FALSE)</f>
        <v>0</v>
      </c>
      <c r="D361" s="12"/>
      <c r="F361" s="19" t="s">
        <v>510</v>
      </c>
      <c r="G361" s="5">
        <f>IF(DPOSDDEP[[#This Row],[DATE DE POSITIONNEMENT]]="",0,AVEDEV(DPOSDDEP[[#This Row],[DATE DE POSITIONNEMENT]],DPOSDDEP[[#This Row],[DATE DE DEPART]])*2)</f>
        <v>0</v>
      </c>
      <c r="H361" s="11">
        <f>VLOOKUP(DPOSDDEP[[#This Row],[PAYS]],Tableau8[],2,FALSE)</f>
        <v>0</v>
      </c>
    </row>
    <row r="362" spans="1:8">
      <c r="A362" s="1" t="s">
        <v>281</v>
      </c>
      <c r="B362" s="2">
        <v>43496</v>
      </c>
      <c r="C362" s="5">
        <f>VLOOKUP(DPOSDDEP[[#This Row],[PAYS]],Tableau8[],2,FALSE)</f>
        <v>0</v>
      </c>
      <c r="D362" s="12"/>
      <c r="F362" s="19" t="s">
        <v>475</v>
      </c>
      <c r="G362" s="5">
        <f>IF(DPOSDDEP[[#This Row],[DATE DE POSITIONNEMENT]]="",0,AVEDEV(DPOSDDEP[[#This Row],[DATE DE POSITIONNEMENT]],DPOSDDEP[[#This Row],[DATE DE DEPART]])*2)</f>
        <v>0</v>
      </c>
      <c r="H362" s="11">
        <f>VLOOKUP(DPOSDDEP[[#This Row],[PAYS]],Tableau8[],2,FALSE)</f>
        <v>0</v>
      </c>
    </row>
    <row r="363" spans="1:8">
      <c r="A363" s="1" t="s">
        <v>281</v>
      </c>
      <c r="B363" s="2">
        <v>43496</v>
      </c>
      <c r="C363" s="5">
        <f>VLOOKUP(DPOSDDEP[[#This Row],[PAYS]],Tableau8[],2,FALSE)</f>
        <v>0</v>
      </c>
      <c r="D363" s="12"/>
      <c r="F363" s="19" t="s">
        <v>497</v>
      </c>
      <c r="G363" s="5">
        <f>IF(DPOSDDEP[[#This Row],[DATE DE POSITIONNEMENT]]="",0,AVEDEV(DPOSDDEP[[#This Row],[DATE DE POSITIONNEMENT]],DPOSDDEP[[#This Row],[DATE DE DEPART]])*2)</f>
        <v>0</v>
      </c>
      <c r="H363" s="11">
        <f>VLOOKUP(DPOSDDEP[[#This Row],[PAYS]],Tableau8[],2,FALSE)</f>
        <v>0</v>
      </c>
    </row>
    <row r="364" spans="1:8">
      <c r="A364" s="1" t="s">
        <v>125</v>
      </c>
      <c r="B364" s="2">
        <v>43496</v>
      </c>
      <c r="C364" s="5">
        <f>VLOOKUP(DPOSDDEP[[#This Row],[PAYS]],Tableau8[],2,FALSE)</f>
        <v>21</v>
      </c>
      <c r="D364" s="12"/>
      <c r="F364" s="19" t="s">
        <v>502</v>
      </c>
      <c r="G364" s="5">
        <f>IF(DPOSDDEP[[#This Row],[DATE DE POSITIONNEMENT]]="",0,AVEDEV(DPOSDDEP[[#This Row],[DATE DE POSITIONNEMENT]],DPOSDDEP[[#This Row],[DATE DE DEPART]])*2)</f>
        <v>0</v>
      </c>
      <c r="H364" s="11">
        <f>VLOOKUP(DPOSDDEP[[#This Row],[PAYS]],Tableau8[],2,FALSE)</f>
        <v>21</v>
      </c>
    </row>
    <row r="365" spans="1:8">
      <c r="A365" s="1" t="s">
        <v>125</v>
      </c>
      <c r="B365" s="2">
        <v>43496</v>
      </c>
      <c r="C365" s="5">
        <f>VLOOKUP(DPOSDDEP[[#This Row],[PAYS]],Tableau8[],2,FALSE)</f>
        <v>21</v>
      </c>
      <c r="D365" s="12"/>
      <c r="F365" s="19" t="s">
        <v>503</v>
      </c>
      <c r="G365" s="5">
        <f>IF(DPOSDDEP[[#This Row],[DATE DE POSITIONNEMENT]]="",0,AVEDEV(DPOSDDEP[[#This Row],[DATE DE POSITIONNEMENT]],DPOSDDEP[[#This Row],[DATE DE DEPART]])*2)</f>
        <v>0</v>
      </c>
      <c r="H365" s="11">
        <f>VLOOKUP(DPOSDDEP[[#This Row],[PAYS]],Tableau8[],2,FALSE)</f>
        <v>21</v>
      </c>
    </row>
    <row r="366" spans="1:8">
      <c r="A366" s="1" t="s">
        <v>125</v>
      </c>
      <c r="B366" s="2">
        <v>43496</v>
      </c>
      <c r="C366" s="5">
        <f>VLOOKUP(DPOSDDEP[[#This Row],[PAYS]],Tableau8[],2,FALSE)</f>
        <v>21</v>
      </c>
      <c r="D366" s="12"/>
      <c r="F366" s="19" t="s">
        <v>504</v>
      </c>
      <c r="G366" s="5">
        <f>IF(DPOSDDEP[[#This Row],[DATE DE POSITIONNEMENT]]="",0,AVEDEV(DPOSDDEP[[#This Row],[DATE DE POSITIONNEMENT]],DPOSDDEP[[#This Row],[DATE DE DEPART]])*2)</f>
        <v>0</v>
      </c>
      <c r="H366" s="11">
        <f>VLOOKUP(DPOSDDEP[[#This Row],[PAYS]],Tableau8[],2,FALSE)</f>
        <v>21</v>
      </c>
    </row>
    <row r="367" spans="1:8">
      <c r="A367" s="1" t="s">
        <v>11</v>
      </c>
      <c r="B367" s="2">
        <v>43496</v>
      </c>
      <c r="C367" s="5">
        <f>VLOOKUP(DPOSDDEP[[#This Row],[PAYS]],Tableau8[],2,FALSE)</f>
        <v>10</v>
      </c>
      <c r="D367" s="12"/>
      <c r="F367" s="19" t="s">
        <v>478</v>
      </c>
      <c r="G367" s="5">
        <f>IF(DPOSDDEP[[#This Row],[DATE DE POSITIONNEMENT]]="",0,AVEDEV(DPOSDDEP[[#This Row],[DATE DE POSITIONNEMENT]],DPOSDDEP[[#This Row],[DATE DE DEPART]])*2)</f>
        <v>0</v>
      </c>
      <c r="H367" s="11">
        <f>VLOOKUP(DPOSDDEP[[#This Row],[PAYS]],Tableau8[],2,FALSE)</f>
        <v>10</v>
      </c>
    </row>
    <row r="368" spans="1:8">
      <c r="A368" s="1" t="s">
        <v>4</v>
      </c>
      <c r="B368" s="2">
        <v>43496</v>
      </c>
      <c r="C368" s="5">
        <f>VLOOKUP(DPOSDDEP[[#This Row],[PAYS]],Tableau8[],2,FALSE)</f>
        <v>0</v>
      </c>
      <c r="D368" s="12"/>
      <c r="F368" s="19" t="s">
        <v>472</v>
      </c>
      <c r="G368" s="5">
        <f>IF(DPOSDDEP[[#This Row],[DATE DE POSITIONNEMENT]]="",0,AVEDEV(DPOSDDEP[[#This Row],[DATE DE POSITIONNEMENT]],DPOSDDEP[[#This Row],[DATE DE DEPART]])*2)</f>
        <v>0</v>
      </c>
      <c r="H368" s="11">
        <f>VLOOKUP(DPOSDDEP[[#This Row],[PAYS]],Tableau8[],2,FALSE)</f>
        <v>0</v>
      </c>
    </row>
    <row r="369" spans="1:8">
      <c r="A369" s="1" t="s">
        <v>190</v>
      </c>
      <c r="B369" s="2">
        <v>43496</v>
      </c>
      <c r="C369" s="5">
        <f>VLOOKUP(DPOSDDEP[[#This Row],[PAYS]],Tableau8[],2,FALSE)</f>
        <v>0</v>
      </c>
      <c r="D369" s="12"/>
      <c r="F369" s="19" t="s">
        <v>499</v>
      </c>
      <c r="G369" s="5">
        <f>IF(DPOSDDEP[[#This Row],[DATE DE POSITIONNEMENT]]="",0,AVEDEV(DPOSDDEP[[#This Row],[DATE DE POSITIONNEMENT]],DPOSDDEP[[#This Row],[DATE DE DEPART]])*2)</f>
        <v>0</v>
      </c>
      <c r="H369" s="11">
        <f>VLOOKUP(DPOSDDEP[[#This Row],[PAYS]],Tableau8[],2,FALSE)</f>
        <v>0</v>
      </c>
    </row>
    <row r="370" spans="1:8">
      <c r="A370" s="1" t="s">
        <v>108</v>
      </c>
      <c r="B370" s="2">
        <v>43497</v>
      </c>
      <c r="C370" s="5">
        <f>VLOOKUP(DPOSDDEP[[#This Row],[PAYS]],Tableau8[],2,FALSE)</f>
        <v>0</v>
      </c>
      <c r="D370" s="12"/>
      <c r="F370" s="19" t="s">
        <v>500</v>
      </c>
      <c r="G370" s="5">
        <f>IF(DPOSDDEP[[#This Row],[DATE DE POSITIONNEMENT]]="",0,AVEDEV(DPOSDDEP[[#This Row],[DATE DE POSITIONNEMENT]],DPOSDDEP[[#This Row],[DATE DE DEPART]])*2)</f>
        <v>0</v>
      </c>
      <c r="H370" s="11">
        <f>VLOOKUP(DPOSDDEP[[#This Row],[PAYS]],Tableau8[],2,FALSE)</f>
        <v>0</v>
      </c>
    </row>
    <row r="371" spans="1:8">
      <c r="A371" s="1" t="s">
        <v>2</v>
      </c>
      <c r="B371" s="2">
        <v>43497</v>
      </c>
      <c r="C371" s="5">
        <f>VLOOKUP(DPOSDDEP[[#This Row],[PAYS]],Tableau8[],2,FALSE)</f>
        <v>26</v>
      </c>
      <c r="F371" s="19" t="s">
        <v>446</v>
      </c>
      <c r="G371" s="5">
        <f>IF(DPOSDDEP[[#This Row],[DATE DE POSITIONNEMENT]]="",0,AVEDEV(DPOSDDEP[[#This Row],[DATE DE POSITIONNEMENT]],DPOSDDEP[[#This Row],[DATE DE DEPART]])*2)</f>
        <v>0</v>
      </c>
      <c r="H371" s="11">
        <f>VLOOKUP(DPOSDDEP[[#This Row],[PAYS]],Tableau8[],2,FALSE)</f>
        <v>26</v>
      </c>
    </row>
    <row r="372" spans="1:8">
      <c r="A372" s="1" t="s">
        <v>2</v>
      </c>
      <c r="B372" s="2">
        <v>43497</v>
      </c>
      <c r="C372" s="5">
        <f>VLOOKUP(DPOSDDEP[[#This Row],[PAYS]],Tableau8[],2,FALSE)</f>
        <v>26</v>
      </c>
      <c r="D372" s="12"/>
      <c r="F372" s="19" t="s">
        <v>473</v>
      </c>
      <c r="G372" s="5">
        <f>IF(DPOSDDEP[[#This Row],[DATE DE POSITIONNEMENT]]="",0,AVEDEV(DPOSDDEP[[#This Row],[DATE DE POSITIONNEMENT]],DPOSDDEP[[#This Row],[DATE DE DEPART]])*2)</f>
        <v>0</v>
      </c>
      <c r="H372" s="11">
        <f>VLOOKUP(DPOSDDEP[[#This Row],[PAYS]],Tableau8[],2,FALSE)</f>
        <v>26</v>
      </c>
    </row>
    <row r="373" spans="1:8">
      <c r="A373" s="1" t="s">
        <v>241</v>
      </c>
      <c r="B373" s="2">
        <v>43500</v>
      </c>
      <c r="C373" s="5">
        <f>VLOOKUP(DPOSDDEP[[#This Row],[PAYS]],Tableau8[],2,FALSE)</f>
        <v>26</v>
      </c>
      <c r="F373" s="19" t="s">
        <v>478</v>
      </c>
      <c r="G373" s="5">
        <f>IF(DPOSDDEP[[#This Row],[DATE DE POSITIONNEMENT]]="",0,AVEDEV(DPOSDDEP[[#This Row],[DATE DE POSITIONNEMENT]],DPOSDDEP[[#This Row],[DATE DE DEPART]])*2)</f>
        <v>0</v>
      </c>
      <c r="H373" s="11">
        <f>VLOOKUP(DPOSDDEP[[#This Row],[PAYS]],Tableau8[],2,FALSE)</f>
        <v>26</v>
      </c>
    </row>
    <row r="374" spans="1:8">
      <c r="A374" s="1" t="s">
        <v>305</v>
      </c>
      <c r="B374" s="2">
        <v>43500</v>
      </c>
      <c r="C374" s="5">
        <f>VLOOKUP(DPOSDDEP[[#This Row],[PAYS]],Tableau8[],2,FALSE)</f>
        <v>0</v>
      </c>
      <c r="D374" s="12"/>
      <c r="F374" s="19" t="s">
        <v>570</v>
      </c>
      <c r="G374" s="5">
        <f>IF(DPOSDDEP[[#This Row],[DATE DE POSITIONNEMENT]]="",0,AVEDEV(DPOSDDEP[[#This Row],[DATE DE POSITIONNEMENT]],DPOSDDEP[[#This Row],[DATE DE DEPART]])*2)</f>
        <v>0</v>
      </c>
      <c r="H374" s="11">
        <f>VLOOKUP(DPOSDDEP[[#This Row],[PAYS]],Tableau8[],2,FALSE)</f>
        <v>0</v>
      </c>
    </row>
    <row r="375" spans="1:8">
      <c r="A375" s="1" t="s">
        <v>118</v>
      </c>
      <c r="B375" s="2">
        <v>43500</v>
      </c>
      <c r="C375" s="5">
        <f>VLOOKUP(DPOSDDEP[[#This Row],[PAYS]],Tableau8[],2,FALSE)</f>
        <v>0</v>
      </c>
      <c r="D375" s="12"/>
      <c r="F375" s="19" t="s">
        <v>438</v>
      </c>
      <c r="G375" s="5">
        <f>IF(DPOSDDEP[[#This Row],[DATE DE POSITIONNEMENT]]="",0,AVEDEV(DPOSDDEP[[#This Row],[DATE DE POSITIONNEMENT]],DPOSDDEP[[#This Row],[DATE DE DEPART]])*2)</f>
        <v>0</v>
      </c>
      <c r="H375" s="11">
        <f>VLOOKUP(DPOSDDEP[[#This Row],[PAYS]],Tableau8[],2,FALSE)</f>
        <v>0</v>
      </c>
    </row>
    <row r="376" spans="1:8">
      <c r="A376" s="1" t="s">
        <v>146</v>
      </c>
      <c r="B376" s="2">
        <v>43500</v>
      </c>
      <c r="C376" s="5">
        <f>VLOOKUP(DPOSDDEP[[#This Row],[PAYS]],Tableau8[],2,FALSE)</f>
        <v>0</v>
      </c>
      <c r="F376" s="19" t="s">
        <v>527</v>
      </c>
      <c r="G376" s="5">
        <f>IF(DPOSDDEP[[#This Row],[DATE DE POSITIONNEMENT]]="",0,AVEDEV(DPOSDDEP[[#This Row],[DATE DE POSITIONNEMENT]],DPOSDDEP[[#This Row],[DATE DE DEPART]])*2)</f>
        <v>0</v>
      </c>
      <c r="H376" s="11">
        <f>VLOOKUP(DPOSDDEP[[#This Row],[PAYS]],Tableau8[],2,FALSE)</f>
        <v>0</v>
      </c>
    </row>
    <row r="377" spans="1:8">
      <c r="A377" s="1" t="s">
        <v>91</v>
      </c>
      <c r="B377" s="2">
        <v>43500</v>
      </c>
      <c r="C377" s="5">
        <f>VLOOKUP(DPOSDDEP[[#This Row],[PAYS]],Tableau8[],2,FALSE)</f>
        <v>33</v>
      </c>
      <c r="D377" s="12"/>
      <c r="F377" s="19" t="s">
        <v>525</v>
      </c>
      <c r="G377" s="5">
        <f>IF(DPOSDDEP[[#This Row],[DATE DE POSITIONNEMENT]]="",0,AVEDEV(DPOSDDEP[[#This Row],[DATE DE POSITIONNEMENT]],DPOSDDEP[[#This Row],[DATE DE DEPART]])*2)</f>
        <v>0</v>
      </c>
      <c r="H377" s="11">
        <f>VLOOKUP(DPOSDDEP[[#This Row],[PAYS]],Tableau8[],2,FALSE)</f>
        <v>33</v>
      </c>
    </row>
    <row r="378" spans="1:8">
      <c r="A378" s="1" t="s">
        <v>307</v>
      </c>
      <c r="B378" s="2">
        <v>43502</v>
      </c>
      <c r="C378" s="5">
        <f>VLOOKUP(DPOSDDEP[[#This Row],[PAYS]],Tableau8[],2,FALSE)</f>
        <v>0</v>
      </c>
      <c r="D378" s="12"/>
      <c r="F378" s="19" t="s">
        <v>569</v>
      </c>
      <c r="G378" s="5">
        <f>IF(DPOSDDEP[[#This Row],[DATE DE POSITIONNEMENT]]="",0,AVEDEV(DPOSDDEP[[#This Row],[DATE DE POSITIONNEMENT]],DPOSDDEP[[#This Row],[DATE DE DEPART]])*2)</f>
        <v>0</v>
      </c>
      <c r="H378" s="11">
        <f>VLOOKUP(DPOSDDEP[[#This Row],[PAYS]],Tableau8[],2,FALSE)</f>
        <v>0</v>
      </c>
    </row>
    <row r="379" spans="1:8">
      <c r="A379" s="1" t="s">
        <v>6</v>
      </c>
      <c r="B379" s="2">
        <v>43502</v>
      </c>
      <c r="C379" s="5">
        <f>VLOOKUP(DPOSDDEP[[#This Row],[PAYS]],Tableau8[],2,FALSE)</f>
        <v>0</v>
      </c>
      <c r="D379" s="12"/>
      <c r="F379" s="19" t="s">
        <v>469</v>
      </c>
      <c r="G379" s="5">
        <f>IF(DPOSDDEP[[#This Row],[DATE DE POSITIONNEMENT]]="",0,AVEDEV(DPOSDDEP[[#This Row],[DATE DE POSITIONNEMENT]],DPOSDDEP[[#This Row],[DATE DE DEPART]])*2)</f>
        <v>0</v>
      </c>
      <c r="H379" s="11">
        <f>VLOOKUP(DPOSDDEP[[#This Row],[PAYS]],Tableau8[],2,FALSE)</f>
        <v>0</v>
      </c>
    </row>
    <row r="380" spans="1:8">
      <c r="A380" s="1" t="s">
        <v>110</v>
      </c>
      <c r="B380" s="2">
        <v>43502</v>
      </c>
      <c r="C380" s="5">
        <f>VLOOKUP(DPOSDDEP[[#This Row],[PAYS]],Tableau8[],2,FALSE)</f>
        <v>0</v>
      </c>
      <c r="D380" s="12"/>
      <c r="F380" s="19" t="s">
        <v>483</v>
      </c>
      <c r="G380" s="5">
        <f>IF(DPOSDDEP[[#This Row],[DATE DE POSITIONNEMENT]]="",0,AVEDEV(DPOSDDEP[[#This Row],[DATE DE POSITIONNEMENT]],DPOSDDEP[[#This Row],[DATE DE DEPART]])*2)</f>
        <v>0</v>
      </c>
      <c r="H380" s="11">
        <f>VLOOKUP(DPOSDDEP[[#This Row],[PAYS]],Tableau8[],2,FALSE)</f>
        <v>0</v>
      </c>
    </row>
    <row r="381" spans="1:8">
      <c r="A381" s="1" t="s">
        <v>110</v>
      </c>
      <c r="B381" s="2">
        <v>43502</v>
      </c>
      <c r="C381" s="5">
        <f>VLOOKUP(DPOSDDEP[[#This Row],[PAYS]],Tableau8[],2,FALSE)</f>
        <v>0</v>
      </c>
      <c r="D381" s="12"/>
      <c r="F381" s="19" t="s">
        <v>484</v>
      </c>
      <c r="G381" s="5">
        <f>IF(DPOSDDEP[[#This Row],[DATE DE POSITIONNEMENT]]="",0,AVEDEV(DPOSDDEP[[#This Row],[DATE DE POSITIONNEMENT]],DPOSDDEP[[#This Row],[DATE DE DEPART]])*2)</f>
        <v>0</v>
      </c>
      <c r="H381" s="11">
        <f>VLOOKUP(DPOSDDEP[[#This Row],[PAYS]],Tableau8[],2,FALSE)</f>
        <v>0</v>
      </c>
    </row>
    <row r="382" spans="1:8">
      <c r="A382" s="1" t="s">
        <v>110</v>
      </c>
      <c r="B382" s="2">
        <v>43502</v>
      </c>
      <c r="C382" s="5">
        <f>VLOOKUP(DPOSDDEP[[#This Row],[PAYS]],Tableau8[],2,FALSE)</f>
        <v>0</v>
      </c>
      <c r="D382" s="12"/>
      <c r="F382" s="19" t="s">
        <v>485</v>
      </c>
      <c r="G382" s="5">
        <f>IF(DPOSDDEP[[#This Row],[DATE DE POSITIONNEMENT]]="",0,AVEDEV(DPOSDDEP[[#This Row],[DATE DE POSITIONNEMENT]],DPOSDDEP[[#This Row],[DATE DE DEPART]])*2)</f>
        <v>0</v>
      </c>
      <c r="H382" s="11">
        <f>VLOOKUP(DPOSDDEP[[#This Row],[PAYS]],Tableau8[],2,FALSE)</f>
        <v>0</v>
      </c>
    </row>
    <row r="383" spans="1:8">
      <c r="A383" s="1" t="s">
        <v>110</v>
      </c>
      <c r="B383" s="2">
        <v>43502</v>
      </c>
      <c r="C383" s="5">
        <f>VLOOKUP(DPOSDDEP[[#This Row],[PAYS]],Tableau8[],2,FALSE)</f>
        <v>0</v>
      </c>
      <c r="D383" s="12"/>
      <c r="F383" s="19" t="s">
        <v>486</v>
      </c>
      <c r="G383" s="5">
        <f>IF(DPOSDDEP[[#This Row],[DATE DE POSITIONNEMENT]]="",0,AVEDEV(DPOSDDEP[[#This Row],[DATE DE POSITIONNEMENT]],DPOSDDEP[[#This Row],[DATE DE DEPART]])*2)</f>
        <v>0</v>
      </c>
      <c r="H383" s="11">
        <f>VLOOKUP(DPOSDDEP[[#This Row],[PAYS]],Tableau8[],2,FALSE)</f>
        <v>0</v>
      </c>
    </row>
    <row r="384" spans="1:8">
      <c r="A384" s="1" t="s">
        <v>110</v>
      </c>
      <c r="B384" s="2">
        <v>43502</v>
      </c>
      <c r="C384" s="5">
        <f>VLOOKUP(DPOSDDEP[[#This Row],[PAYS]],Tableau8[],2,FALSE)</f>
        <v>0</v>
      </c>
      <c r="D384" s="12"/>
      <c r="F384" s="19" t="s">
        <v>487</v>
      </c>
      <c r="G384" s="5">
        <f>IF(DPOSDDEP[[#This Row],[DATE DE POSITIONNEMENT]]="",0,AVEDEV(DPOSDDEP[[#This Row],[DATE DE POSITIONNEMENT]],DPOSDDEP[[#This Row],[DATE DE DEPART]])*2)</f>
        <v>0</v>
      </c>
      <c r="H384" s="11">
        <f>VLOOKUP(DPOSDDEP[[#This Row],[PAYS]],Tableau8[],2,FALSE)</f>
        <v>0</v>
      </c>
    </row>
    <row r="385" spans="1:8">
      <c r="A385" s="1" t="s">
        <v>110</v>
      </c>
      <c r="B385" s="2">
        <v>43502</v>
      </c>
      <c r="C385" s="5">
        <f>VLOOKUP(DPOSDDEP[[#This Row],[PAYS]],Tableau8[],2,FALSE)</f>
        <v>0</v>
      </c>
      <c r="D385" s="12"/>
      <c r="F385" s="19" t="s">
        <v>488</v>
      </c>
      <c r="G385" s="5">
        <f>IF(DPOSDDEP[[#This Row],[DATE DE POSITIONNEMENT]]="",0,AVEDEV(DPOSDDEP[[#This Row],[DATE DE POSITIONNEMENT]],DPOSDDEP[[#This Row],[DATE DE DEPART]])*2)</f>
        <v>0</v>
      </c>
      <c r="H385" s="11">
        <f>VLOOKUP(DPOSDDEP[[#This Row],[PAYS]],Tableau8[],2,FALSE)</f>
        <v>0</v>
      </c>
    </row>
    <row r="386" spans="1:8">
      <c r="A386" s="1" t="s">
        <v>110</v>
      </c>
      <c r="B386" s="2">
        <v>43502</v>
      </c>
      <c r="C386" s="5">
        <f>VLOOKUP(DPOSDDEP[[#This Row],[PAYS]],Tableau8[],2,FALSE)</f>
        <v>0</v>
      </c>
      <c r="D386" s="12"/>
      <c r="F386" s="19" t="s">
        <v>489</v>
      </c>
      <c r="G386" s="5">
        <f>IF(DPOSDDEP[[#This Row],[DATE DE POSITIONNEMENT]]="",0,AVEDEV(DPOSDDEP[[#This Row],[DATE DE POSITIONNEMENT]],DPOSDDEP[[#This Row],[DATE DE DEPART]])*2)</f>
        <v>0</v>
      </c>
      <c r="H386" s="11">
        <f>VLOOKUP(DPOSDDEP[[#This Row],[PAYS]],Tableau8[],2,FALSE)</f>
        <v>0</v>
      </c>
    </row>
    <row r="387" spans="1:8">
      <c r="A387" s="1" t="s">
        <v>110</v>
      </c>
      <c r="B387" s="2">
        <v>43502</v>
      </c>
      <c r="C387" s="5">
        <f>VLOOKUP(DPOSDDEP[[#This Row],[PAYS]],Tableau8[],2,FALSE)</f>
        <v>0</v>
      </c>
      <c r="D387" s="12"/>
      <c r="F387" s="19" t="s">
        <v>490</v>
      </c>
      <c r="G387" s="5">
        <f>IF(DPOSDDEP[[#This Row],[DATE DE POSITIONNEMENT]]="",0,AVEDEV(DPOSDDEP[[#This Row],[DATE DE POSITIONNEMENT]],DPOSDDEP[[#This Row],[DATE DE DEPART]])*2)</f>
        <v>0</v>
      </c>
      <c r="H387" s="11">
        <f>VLOOKUP(DPOSDDEP[[#This Row],[PAYS]],Tableau8[],2,FALSE)</f>
        <v>0</v>
      </c>
    </row>
    <row r="388" spans="1:8">
      <c r="A388" s="1" t="s">
        <v>110</v>
      </c>
      <c r="B388" s="2">
        <v>43502</v>
      </c>
      <c r="C388" s="5">
        <f>VLOOKUP(DPOSDDEP[[#This Row],[PAYS]],Tableau8[],2,FALSE)</f>
        <v>0</v>
      </c>
      <c r="F388" s="19" t="s">
        <v>491</v>
      </c>
      <c r="G388" s="5">
        <f>IF(DPOSDDEP[[#This Row],[DATE DE POSITIONNEMENT]]="",0,AVEDEV(DPOSDDEP[[#This Row],[DATE DE POSITIONNEMENT]],DPOSDDEP[[#This Row],[DATE DE DEPART]])*2)</f>
        <v>0</v>
      </c>
      <c r="H388" s="11">
        <f>VLOOKUP(DPOSDDEP[[#This Row],[PAYS]],Tableau8[],2,FALSE)</f>
        <v>0</v>
      </c>
    </row>
    <row r="389" spans="1:8">
      <c r="A389" s="1" t="s">
        <v>110</v>
      </c>
      <c r="B389" s="2">
        <v>43502</v>
      </c>
      <c r="C389" s="5">
        <f>VLOOKUP(DPOSDDEP[[#This Row],[PAYS]],Tableau8[],2,FALSE)</f>
        <v>0</v>
      </c>
      <c r="D389" s="12"/>
      <c r="F389" s="19" t="s">
        <v>492</v>
      </c>
      <c r="G389" s="5">
        <f>IF(DPOSDDEP[[#This Row],[DATE DE POSITIONNEMENT]]="",0,AVEDEV(DPOSDDEP[[#This Row],[DATE DE POSITIONNEMENT]],DPOSDDEP[[#This Row],[DATE DE DEPART]])*2)</f>
        <v>0</v>
      </c>
      <c r="H389" s="11">
        <f>VLOOKUP(DPOSDDEP[[#This Row],[PAYS]],Tableau8[],2,FALSE)</f>
        <v>0</v>
      </c>
    </row>
    <row r="390" spans="1:8">
      <c r="A390" s="1" t="s">
        <v>110</v>
      </c>
      <c r="B390" s="2">
        <v>43502</v>
      </c>
      <c r="C390" s="5">
        <f>VLOOKUP(DPOSDDEP[[#This Row],[PAYS]],Tableau8[],2,FALSE)</f>
        <v>0</v>
      </c>
      <c r="D390" s="12"/>
      <c r="F390" s="19" t="s">
        <v>493</v>
      </c>
      <c r="G390" s="5">
        <f>IF(DPOSDDEP[[#This Row],[DATE DE POSITIONNEMENT]]="",0,AVEDEV(DPOSDDEP[[#This Row],[DATE DE POSITIONNEMENT]],DPOSDDEP[[#This Row],[DATE DE DEPART]])*2)</f>
        <v>0</v>
      </c>
      <c r="H390" s="11">
        <f>VLOOKUP(DPOSDDEP[[#This Row],[PAYS]],Tableau8[],2,FALSE)</f>
        <v>0</v>
      </c>
    </row>
    <row r="391" spans="1:8">
      <c r="A391" s="1" t="s">
        <v>110</v>
      </c>
      <c r="B391" s="2">
        <v>43502</v>
      </c>
      <c r="C391" s="5">
        <f>VLOOKUP(DPOSDDEP[[#This Row],[PAYS]],Tableau8[],2,FALSE)</f>
        <v>0</v>
      </c>
      <c r="D391" s="12"/>
      <c r="F391" s="19" t="s">
        <v>494</v>
      </c>
      <c r="G391" s="5">
        <f>IF(DPOSDDEP[[#This Row],[DATE DE POSITIONNEMENT]]="",0,AVEDEV(DPOSDDEP[[#This Row],[DATE DE POSITIONNEMENT]],DPOSDDEP[[#This Row],[DATE DE DEPART]])*2)</f>
        <v>0</v>
      </c>
      <c r="H391" s="11">
        <f>VLOOKUP(DPOSDDEP[[#This Row],[PAYS]],Tableau8[],2,FALSE)</f>
        <v>0</v>
      </c>
    </row>
    <row r="392" spans="1:8">
      <c r="A392" s="1" t="s">
        <v>567</v>
      </c>
      <c r="B392" s="2">
        <v>43502</v>
      </c>
      <c r="C392" s="5">
        <f>VLOOKUP(DPOSDDEP[[#This Row],[PAYS]],Tableau8[],2,FALSE)</f>
        <v>10</v>
      </c>
      <c r="D392" s="12"/>
      <c r="F392" s="19" t="s">
        <v>592</v>
      </c>
      <c r="G392" s="5">
        <f>IF(DPOSDDEP[[#This Row],[DATE DE POSITIONNEMENT]]="",0,AVEDEV(DPOSDDEP[[#This Row],[DATE DE POSITIONNEMENT]],DPOSDDEP[[#This Row],[DATE DE DEPART]])*2)</f>
        <v>0</v>
      </c>
      <c r="H392" s="11">
        <f>VLOOKUP(DPOSDDEP[[#This Row],[PAYS]],Tableau8[],2,FALSE)</f>
        <v>10</v>
      </c>
    </row>
    <row r="393" spans="1:8">
      <c r="A393" s="1" t="s">
        <v>0</v>
      </c>
      <c r="B393" s="2">
        <v>43502</v>
      </c>
      <c r="C393" s="5">
        <f>VLOOKUP(DPOSDDEP[[#This Row],[PAYS]],Tableau8[],2,FALSE)</f>
        <v>0</v>
      </c>
      <c r="F393" s="19" t="s">
        <v>594</v>
      </c>
      <c r="G393" s="5">
        <f>IF(DPOSDDEP[[#This Row],[DATE DE POSITIONNEMENT]]="",0,AVEDEV(DPOSDDEP[[#This Row],[DATE DE POSITIONNEMENT]],DPOSDDEP[[#This Row],[DATE DE DEPART]])*2)</f>
        <v>0</v>
      </c>
      <c r="H393" s="11">
        <f>VLOOKUP(DPOSDDEP[[#This Row],[PAYS]],Tableau8[],2,FALSE)</f>
        <v>0</v>
      </c>
    </row>
    <row r="394" spans="1:8">
      <c r="A394" s="1" t="s">
        <v>0</v>
      </c>
      <c r="B394" s="2">
        <v>43502</v>
      </c>
      <c r="C394" s="5">
        <f>VLOOKUP(DPOSDDEP[[#This Row],[PAYS]],Tableau8[],2,FALSE)</f>
        <v>0</v>
      </c>
      <c r="F394" s="19" t="s">
        <v>595</v>
      </c>
      <c r="G394" s="5">
        <f>IF(DPOSDDEP[[#This Row],[DATE DE POSITIONNEMENT]]="",0,AVEDEV(DPOSDDEP[[#This Row],[DATE DE POSITIONNEMENT]],DPOSDDEP[[#This Row],[DATE DE DEPART]])*2)</f>
        <v>0</v>
      </c>
      <c r="H394" s="11">
        <f>VLOOKUP(DPOSDDEP[[#This Row],[PAYS]],Tableau8[],2,FALSE)</f>
        <v>0</v>
      </c>
    </row>
    <row r="395" spans="1:8">
      <c r="A395" s="1" t="s">
        <v>0</v>
      </c>
      <c r="B395" s="2">
        <v>43502</v>
      </c>
      <c r="C395" s="5">
        <f>VLOOKUP(DPOSDDEP[[#This Row],[PAYS]],Tableau8[],2,FALSE)</f>
        <v>0</v>
      </c>
      <c r="F395" s="19" t="s">
        <v>596</v>
      </c>
      <c r="G395" s="5">
        <f>IF(DPOSDDEP[[#This Row],[DATE DE POSITIONNEMENT]]="",0,AVEDEV(DPOSDDEP[[#This Row],[DATE DE POSITIONNEMENT]],DPOSDDEP[[#This Row],[DATE DE DEPART]])*2)</f>
        <v>0</v>
      </c>
      <c r="H395" s="11">
        <f>VLOOKUP(DPOSDDEP[[#This Row],[PAYS]],Tableau8[],2,FALSE)</f>
        <v>0</v>
      </c>
    </row>
    <row r="396" spans="1:8">
      <c r="A396" s="1" t="s">
        <v>0</v>
      </c>
      <c r="B396" s="2">
        <v>43502</v>
      </c>
      <c r="C396" s="5">
        <f>VLOOKUP(DPOSDDEP[[#This Row],[PAYS]],Tableau8[],2,FALSE)</f>
        <v>0</v>
      </c>
      <c r="F396" s="19" t="s">
        <v>597</v>
      </c>
      <c r="G396" s="5">
        <f>IF(DPOSDDEP[[#This Row],[DATE DE POSITIONNEMENT]]="",0,AVEDEV(DPOSDDEP[[#This Row],[DATE DE POSITIONNEMENT]],DPOSDDEP[[#This Row],[DATE DE DEPART]])*2)</f>
        <v>0</v>
      </c>
      <c r="H396" s="11">
        <f>VLOOKUP(DPOSDDEP[[#This Row],[PAYS]],Tableau8[],2,FALSE)</f>
        <v>0</v>
      </c>
    </row>
    <row r="397" spans="1:8">
      <c r="A397" s="1" t="s">
        <v>220</v>
      </c>
      <c r="B397" s="2">
        <v>43503</v>
      </c>
      <c r="C397" s="5">
        <f>VLOOKUP(DPOSDDEP[[#This Row],[PAYS]],Tableau8[],2,FALSE)</f>
        <v>0</v>
      </c>
      <c r="D397" s="12"/>
      <c r="F397" s="19" t="s">
        <v>507</v>
      </c>
      <c r="G397" s="5">
        <f>IF(DPOSDDEP[[#This Row],[DATE DE POSITIONNEMENT]]="",0,AVEDEV(DPOSDDEP[[#This Row],[DATE DE POSITIONNEMENT]],DPOSDDEP[[#This Row],[DATE DE DEPART]])*2)</f>
        <v>0</v>
      </c>
      <c r="H397" s="11">
        <f>VLOOKUP(DPOSDDEP[[#This Row],[PAYS]],Tableau8[],2,FALSE)</f>
        <v>0</v>
      </c>
    </row>
    <row r="398" spans="1:8">
      <c r="A398" s="1" t="s">
        <v>2</v>
      </c>
      <c r="B398" s="2">
        <v>43504</v>
      </c>
      <c r="C398" s="5">
        <f>VLOOKUP(DPOSDDEP[[#This Row],[PAYS]],Tableau8[],2,FALSE)</f>
        <v>26</v>
      </c>
      <c r="D398" s="12"/>
      <c r="F398" s="19" t="s">
        <v>542</v>
      </c>
      <c r="G398" s="5">
        <f>IF(DPOSDDEP[[#This Row],[DATE DE POSITIONNEMENT]]="",0,AVEDEV(DPOSDDEP[[#This Row],[DATE DE POSITIONNEMENT]],DPOSDDEP[[#This Row],[DATE DE DEPART]])*2)</f>
        <v>0</v>
      </c>
      <c r="H398" s="11">
        <f>VLOOKUP(DPOSDDEP[[#This Row],[PAYS]],Tableau8[],2,FALSE)</f>
        <v>26</v>
      </c>
    </row>
    <row r="399" spans="1:8">
      <c r="A399" s="1" t="s">
        <v>122</v>
      </c>
      <c r="B399" s="2">
        <v>43504</v>
      </c>
      <c r="C399" s="5">
        <f>VLOOKUP(DPOSDDEP[[#This Row],[PAYS]],Tableau8[],2,FALSE)</f>
        <v>0</v>
      </c>
      <c r="D399" s="12"/>
      <c r="F399" s="19" t="s">
        <v>514</v>
      </c>
      <c r="G399" s="5">
        <f>IF(DPOSDDEP[[#This Row],[DATE DE POSITIONNEMENT]]="",0,AVEDEV(DPOSDDEP[[#This Row],[DATE DE POSITIONNEMENT]],DPOSDDEP[[#This Row],[DATE DE DEPART]])*2)</f>
        <v>0</v>
      </c>
      <c r="H399" s="11">
        <f>VLOOKUP(DPOSDDEP[[#This Row],[PAYS]],Tableau8[],2,FALSE)</f>
        <v>0</v>
      </c>
    </row>
    <row r="400" spans="1:8">
      <c r="A400" s="1" t="s">
        <v>122</v>
      </c>
      <c r="B400" s="2">
        <v>43504</v>
      </c>
      <c r="C400" s="5">
        <f>VLOOKUP(DPOSDDEP[[#This Row],[PAYS]],Tableau8[],2,FALSE)</f>
        <v>0</v>
      </c>
      <c r="D400" s="12"/>
      <c r="F400" s="19" t="s">
        <v>515</v>
      </c>
      <c r="G400" s="5">
        <f>IF(DPOSDDEP[[#This Row],[DATE DE POSITIONNEMENT]]="",0,AVEDEV(DPOSDDEP[[#This Row],[DATE DE POSITIONNEMENT]],DPOSDDEP[[#This Row],[DATE DE DEPART]])*2)</f>
        <v>0</v>
      </c>
      <c r="H400" s="11">
        <f>VLOOKUP(DPOSDDEP[[#This Row],[PAYS]],Tableau8[],2,FALSE)</f>
        <v>0</v>
      </c>
    </row>
    <row r="401" spans="1:8">
      <c r="A401" s="1" t="s">
        <v>122</v>
      </c>
      <c r="B401" s="2">
        <v>43504</v>
      </c>
      <c r="C401" s="5">
        <f>VLOOKUP(DPOSDDEP[[#This Row],[PAYS]],Tableau8[],2,FALSE)</f>
        <v>0</v>
      </c>
      <c r="D401" s="12"/>
      <c r="F401" s="19" t="s">
        <v>517</v>
      </c>
      <c r="G401" s="5">
        <f>IF(DPOSDDEP[[#This Row],[DATE DE POSITIONNEMENT]]="",0,AVEDEV(DPOSDDEP[[#This Row],[DATE DE POSITIONNEMENT]],DPOSDDEP[[#This Row],[DATE DE DEPART]])*2)</f>
        <v>0</v>
      </c>
      <c r="H401" s="11">
        <f>VLOOKUP(DPOSDDEP[[#This Row],[PAYS]],Tableau8[],2,FALSE)</f>
        <v>0</v>
      </c>
    </row>
    <row r="402" spans="1:8">
      <c r="A402" s="1" t="s">
        <v>122</v>
      </c>
      <c r="B402" s="2">
        <v>43504</v>
      </c>
      <c r="C402" s="5">
        <f>VLOOKUP(DPOSDDEP[[#This Row],[PAYS]],Tableau8[],2,FALSE)</f>
        <v>0</v>
      </c>
      <c r="D402" s="12"/>
      <c r="F402" s="19" t="s">
        <v>519</v>
      </c>
      <c r="G402" s="5">
        <f>IF(DPOSDDEP[[#This Row],[DATE DE POSITIONNEMENT]]="",0,AVEDEV(DPOSDDEP[[#This Row],[DATE DE POSITIONNEMENT]],DPOSDDEP[[#This Row],[DATE DE DEPART]])*2)</f>
        <v>0</v>
      </c>
      <c r="H402" s="11">
        <f>VLOOKUP(DPOSDDEP[[#This Row],[PAYS]],Tableau8[],2,FALSE)</f>
        <v>0</v>
      </c>
    </row>
    <row r="403" spans="1:8">
      <c r="A403" s="1" t="s">
        <v>0</v>
      </c>
      <c r="B403" s="2">
        <v>43504</v>
      </c>
      <c r="C403" s="5">
        <f>VLOOKUP(DPOSDDEP[[#This Row],[PAYS]],Tableau8[],2,FALSE)</f>
        <v>0</v>
      </c>
      <c r="D403" s="12"/>
      <c r="F403" s="19" t="s">
        <v>453</v>
      </c>
      <c r="G403" s="5">
        <f>IF(DPOSDDEP[[#This Row],[DATE DE POSITIONNEMENT]]="",0,AVEDEV(DPOSDDEP[[#This Row],[DATE DE POSITIONNEMENT]],DPOSDDEP[[#This Row],[DATE DE DEPART]])*2)</f>
        <v>0</v>
      </c>
      <c r="H403" s="11">
        <f>VLOOKUP(DPOSDDEP[[#This Row],[PAYS]],Tableau8[],2,FALSE)</f>
        <v>0</v>
      </c>
    </row>
    <row r="404" spans="1:8">
      <c r="A404" s="1" t="s">
        <v>0</v>
      </c>
      <c r="B404" s="2">
        <v>43504</v>
      </c>
      <c r="C404" s="5">
        <f>VLOOKUP(DPOSDDEP[[#This Row],[PAYS]],Tableau8[],2,FALSE)</f>
        <v>0</v>
      </c>
      <c r="D404" s="12"/>
      <c r="F404" s="19" t="s">
        <v>513</v>
      </c>
      <c r="G404" s="5">
        <f>IF(DPOSDDEP[[#This Row],[DATE DE POSITIONNEMENT]]="",0,AVEDEV(DPOSDDEP[[#This Row],[DATE DE POSITIONNEMENT]],DPOSDDEP[[#This Row],[DATE DE DEPART]])*2)</f>
        <v>0</v>
      </c>
      <c r="H404" s="11">
        <f>VLOOKUP(DPOSDDEP[[#This Row],[PAYS]],Tableau8[],2,FALSE)</f>
        <v>0</v>
      </c>
    </row>
    <row r="405" spans="1:8">
      <c r="A405" s="1" t="s">
        <v>197</v>
      </c>
      <c r="B405" s="2">
        <v>43507</v>
      </c>
      <c r="C405" s="5">
        <f>VLOOKUP(DPOSDDEP[[#This Row],[PAYS]],Tableau8[],2,FALSE)</f>
        <v>21</v>
      </c>
      <c r="D405" s="12"/>
      <c r="F405" s="19" t="s">
        <v>526</v>
      </c>
      <c r="G405" s="5">
        <f>IF(DPOSDDEP[[#This Row],[DATE DE POSITIONNEMENT]]="",0,AVEDEV(DPOSDDEP[[#This Row],[DATE DE POSITIONNEMENT]],DPOSDDEP[[#This Row],[DATE DE DEPART]])*2)</f>
        <v>0</v>
      </c>
      <c r="H405" s="11">
        <f>VLOOKUP(DPOSDDEP[[#This Row],[PAYS]],Tableau8[],2,FALSE)</f>
        <v>21</v>
      </c>
    </row>
    <row r="406" spans="1:8">
      <c r="A406" s="1" t="s">
        <v>59</v>
      </c>
      <c r="B406" s="2">
        <v>43507</v>
      </c>
      <c r="C406" s="5">
        <f>VLOOKUP(DPOSDDEP[[#This Row],[PAYS]],Tableau8[],2,FALSE)</f>
        <v>33</v>
      </c>
      <c r="D406" s="12"/>
      <c r="F406" s="19" t="s">
        <v>512</v>
      </c>
      <c r="G406" s="5">
        <f>IF(DPOSDDEP[[#This Row],[DATE DE POSITIONNEMENT]]="",0,AVEDEV(DPOSDDEP[[#This Row],[DATE DE POSITIONNEMENT]],DPOSDDEP[[#This Row],[DATE DE DEPART]])*2)</f>
        <v>0</v>
      </c>
      <c r="H406" s="11">
        <f>VLOOKUP(DPOSDDEP[[#This Row],[PAYS]],Tableau8[],2,FALSE)</f>
        <v>33</v>
      </c>
    </row>
    <row r="407" spans="1:8">
      <c r="A407" s="1" t="s">
        <v>43</v>
      </c>
      <c r="B407" s="2">
        <v>43507</v>
      </c>
      <c r="C407" s="5">
        <f>VLOOKUP(DPOSDDEP[[#This Row],[PAYS]],Tableau8[],2,FALSE)</f>
        <v>0</v>
      </c>
      <c r="D407" s="12"/>
      <c r="F407" s="19" t="s">
        <v>530</v>
      </c>
      <c r="G407" s="5">
        <f>IF(DPOSDDEP[[#This Row],[DATE DE POSITIONNEMENT]]="",0,AVEDEV(DPOSDDEP[[#This Row],[DATE DE POSITIONNEMENT]],DPOSDDEP[[#This Row],[DATE DE DEPART]])*2)</f>
        <v>0</v>
      </c>
      <c r="H407" s="11">
        <f>VLOOKUP(DPOSDDEP[[#This Row],[PAYS]],Tableau8[],2,FALSE)</f>
        <v>0</v>
      </c>
    </row>
    <row r="408" spans="1:8">
      <c r="A408" s="1" t="s">
        <v>224</v>
      </c>
      <c r="B408" s="2">
        <v>43507</v>
      </c>
      <c r="C408" s="5">
        <f>VLOOKUP(DPOSDDEP[[#This Row],[PAYS]],Tableau8[],2,FALSE)</f>
        <v>15</v>
      </c>
      <c r="D408" s="12"/>
      <c r="F408" s="19" t="s">
        <v>520</v>
      </c>
      <c r="G408" s="5">
        <f>IF(DPOSDDEP[[#This Row],[DATE DE POSITIONNEMENT]]="",0,AVEDEV(DPOSDDEP[[#This Row],[DATE DE POSITIONNEMENT]],DPOSDDEP[[#This Row],[DATE DE DEPART]])*2)</f>
        <v>0</v>
      </c>
      <c r="H408" s="11">
        <f>VLOOKUP(DPOSDDEP[[#This Row],[PAYS]],Tableau8[],2,FALSE)</f>
        <v>15</v>
      </c>
    </row>
    <row r="409" spans="1:8">
      <c r="A409" s="1" t="s">
        <v>226</v>
      </c>
      <c r="B409" s="2">
        <v>43507</v>
      </c>
      <c r="C409" s="5">
        <f>VLOOKUP(DPOSDDEP[[#This Row],[PAYS]],Tableau8[],2,FALSE)</f>
        <v>28</v>
      </c>
      <c r="F409" s="19" t="s">
        <v>588</v>
      </c>
      <c r="G409" s="5">
        <f>IF(DPOSDDEP[[#This Row],[DATE DE POSITIONNEMENT]]="",0,AVEDEV(DPOSDDEP[[#This Row],[DATE DE POSITIONNEMENT]],DPOSDDEP[[#This Row],[DATE DE DEPART]])*2)</f>
        <v>0</v>
      </c>
      <c r="H409" s="11">
        <f>VLOOKUP(DPOSDDEP[[#This Row],[PAYS]],Tableau8[],2,FALSE)</f>
        <v>28</v>
      </c>
    </row>
    <row r="410" spans="1:8">
      <c r="A410" s="1" t="s">
        <v>15</v>
      </c>
      <c r="B410" s="2">
        <v>43507</v>
      </c>
      <c r="C410" s="5">
        <f>VLOOKUP(DPOSDDEP[[#This Row],[PAYS]],Tableau8[],2,FALSE)</f>
        <v>33</v>
      </c>
      <c r="D410" s="12"/>
      <c r="F410" s="19" t="s">
        <v>591</v>
      </c>
      <c r="G410" s="5">
        <f>IF(DPOSDDEP[[#This Row],[DATE DE POSITIONNEMENT]]="",0,AVEDEV(DPOSDDEP[[#This Row],[DATE DE POSITIONNEMENT]],DPOSDDEP[[#This Row],[DATE DE DEPART]])*2)</f>
        <v>0</v>
      </c>
      <c r="H410" s="11">
        <f>VLOOKUP(DPOSDDEP[[#This Row],[PAYS]],Tableau8[],2,FALSE)</f>
        <v>33</v>
      </c>
    </row>
    <row r="411" spans="1:8">
      <c r="A411" s="1" t="s">
        <v>0</v>
      </c>
      <c r="B411" s="2">
        <v>43507</v>
      </c>
      <c r="C411" s="5">
        <f>VLOOKUP(DPOSDDEP[[#This Row],[PAYS]],Tableau8[],2,FALSE)</f>
        <v>0</v>
      </c>
      <c r="D411" s="12"/>
      <c r="F411" s="19" t="s">
        <v>464</v>
      </c>
      <c r="G411" s="5">
        <f>IF(DPOSDDEP[[#This Row],[DATE DE POSITIONNEMENT]]="",0,AVEDEV(DPOSDDEP[[#This Row],[DATE DE POSITIONNEMENT]],DPOSDDEP[[#This Row],[DATE DE DEPART]])*2)</f>
        <v>0</v>
      </c>
      <c r="H411" s="11">
        <f>VLOOKUP(DPOSDDEP[[#This Row],[PAYS]],Tableau8[],2,FALSE)</f>
        <v>0</v>
      </c>
    </row>
    <row r="412" spans="1:8">
      <c r="A412" s="1" t="s">
        <v>27</v>
      </c>
      <c r="B412" s="2">
        <v>43508</v>
      </c>
      <c r="C412" s="5">
        <f>VLOOKUP(DPOSDDEP[[#This Row],[PAYS]],Tableau8[],2,FALSE)</f>
        <v>33</v>
      </c>
      <c r="D412" s="12"/>
      <c r="F412" s="19" t="s">
        <v>541</v>
      </c>
      <c r="G412" s="5">
        <f>IF(DPOSDDEP[[#This Row],[DATE DE POSITIONNEMENT]]="",0,AVEDEV(DPOSDDEP[[#This Row],[DATE DE POSITIONNEMENT]],DPOSDDEP[[#This Row],[DATE DE DEPART]])*2)</f>
        <v>0</v>
      </c>
      <c r="H412" s="11">
        <f>VLOOKUP(DPOSDDEP[[#This Row],[PAYS]],Tableau8[],2,FALSE)</f>
        <v>33</v>
      </c>
    </row>
    <row r="413" spans="1:8">
      <c r="A413" s="1" t="s">
        <v>0</v>
      </c>
      <c r="B413" s="2">
        <v>43508</v>
      </c>
      <c r="C413" s="5">
        <f>VLOOKUP(DPOSDDEP[[#This Row],[PAYS]],Tableau8[],2,FALSE)</f>
        <v>0</v>
      </c>
      <c r="F413" s="19" t="s">
        <v>459</v>
      </c>
      <c r="G413" s="5">
        <f>IF(DPOSDDEP[[#This Row],[DATE DE POSITIONNEMENT]]="",0,AVEDEV(DPOSDDEP[[#This Row],[DATE DE POSITIONNEMENT]],DPOSDDEP[[#This Row],[DATE DE DEPART]])*2)</f>
        <v>0</v>
      </c>
      <c r="H413" s="11">
        <f>VLOOKUP(DPOSDDEP[[#This Row],[PAYS]],Tableau8[],2,FALSE)</f>
        <v>0</v>
      </c>
    </row>
    <row r="414" spans="1:8">
      <c r="A414" s="1" t="s">
        <v>0</v>
      </c>
      <c r="B414" s="2">
        <v>43508</v>
      </c>
      <c r="C414" s="5">
        <f>VLOOKUP(DPOSDDEP[[#This Row],[PAYS]],Tableau8[],2,FALSE)</f>
        <v>0</v>
      </c>
      <c r="D414" s="12"/>
      <c r="F414" s="19" t="s">
        <v>460</v>
      </c>
      <c r="G414" s="5">
        <f>IF(DPOSDDEP[[#This Row],[DATE DE POSITIONNEMENT]]="",0,AVEDEV(DPOSDDEP[[#This Row],[DATE DE POSITIONNEMENT]],DPOSDDEP[[#This Row],[DATE DE DEPART]])*2)</f>
        <v>0</v>
      </c>
      <c r="H414" s="11">
        <f>VLOOKUP(DPOSDDEP[[#This Row],[PAYS]],Tableau8[],2,FALSE)</f>
        <v>0</v>
      </c>
    </row>
    <row r="415" spans="1:8">
      <c r="A415" s="1" t="s">
        <v>0</v>
      </c>
      <c r="B415" s="2">
        <v>43508</v>
      </c>
      <c r="C415" s="5">
        <f>VLOOKUP(DPOSDDEP[[#This Row],[PAYS]],Tableau8[],2,FALSE)</f>
        <v>0</v>
      </c>
      <c r="D415" s="12"/>
      <c r="F415" s="19" t="s">
        <v>461</v>
      </c>
      <c r="G415" s="5">
        <f>IF(DPOSDDEP[[#This Row],[DATE DE POSITIONNEMENT]]="",0,AVEDEV(DPOSDDEP[[#This Row],[DATE DE POSITIONNEMENT]],DPOSDDEP[[#This Row],[DATE DE DEPART]])*2)</f>
        <v>0</v>
      </c>
      <c r="H415" s="11">
        <f>VLOOKUP(DPOSDDEP[[#This Row],[PAYS]],Tableau8[],2,FALSE)</f>
        <v>0</v>
      </c>
    </row>
    <row r="416" spans="1:8">
      <c r="A416" s="1" t="s">
        <v>0</v>
      </c>
      <c r="B416" s="2">
        <v>43508</v>
      </c>
      <c r="C416" s="5">
        <f>VLOOKUP(DPOSDDEP[[#This Row],[PAYS]],Tableau8[],2,FALSE)</f>
        <v>0</v>
      </c>
      <c r="D416" s="12"/>
      <c r="F416" s="19" t="s">
        <v>462</v>
      </c>
      <c r="G416" s="5">
        <f>IF(DPOSDDEP[[#This Row],[DATE DE POSITIONNEMENT]]="",0,AVEDEV(DPOSDDEP[[#This Row],[DATE DE POSITIONNEMENT]],DPOSDDEP[[#This Row],[DATE DE DEPART]])*2)</f>
        <v>0</v>
      </c>
      <c r="H416" s="11">
        <f>VLOOKUP(DPOSDDEP[[#This Row],[PAYS]],Tableau8[],2,FALSE)</f>
        <v>0</v>
      </c>
    </row>
    <row r="417" spans="1:8">
      <c r="A417" s="1" t="s">
        <v>0</v>
      </c>
      <c r="B417" s="2">
        <v>43508</v>
      </c>
      <c r="C417" s="5">
        <f>VLOOKUP(DPOSDDEP[[#This Row],[PAYS]],Tableau8[],2,FALSE)</f>
        <v>0</v>
      </c>
      <c r="D417" s="12"/>
      <c r="F417" s="19" t="s">
        <v>463</v>
      </c>
      <c r="G417" s="5">
        <f>IF(DPOSDDEP[[#This Row],[DATE DE POSITIONNEMENT]]="",0,AVEDEV(DPOSDDEP[[#This Row],[DATE DE POSITIONNEMENT]],DPOSDDEP[[#This Row],[DATE DE DEPART]])*2)</f>
        <v>0</v>
      </c>
      <c r="H417" s="11">
        <f>VLOOKUP(DPOSDDEP[[#This Row],[PAYS]],Tableau8[],2,FALSE)</f>
        <v>0</v>
      </c>
    </row>
    <row r="418" spans="1:8">
      <c r="A418" s="1" t="s">
        <v>96</v>
      </c>
      <c r="B418" s="2">
        <v>43509</v>
      </c>
      <c r="C418" s="5">
        <f>VLOOKUP(DPOSDDEP[[#This Row],[PAYS]],Tableau8[],2,FALSE)</f>
        <v>0</v>
      </c>
      <c r="D418" s="12"/>
      <c r="F418" s="19" t="s">
        <v>474</v>
      </c>
      <c r="G418" s="5">
        <f>IF(DPOSDDEP[[#This Row],[DATE DE POSITIONNEMENT]]="",0,AVEDEV(DPOSDDEP[[#This Row],[DATE DE POSITIONNEMENT]],DPOSDDEP[[#This Row],[DATE DE DEPART]])*2)</f>
        <v>0</v>
      </c>
      <c r="H418" s="11">
        <f>VLOOKUP(DPOSDDEP[[#This Row],[PAYS]],Tableau8[],2,FALSE)</f>
        <v>0</v>
      </c>
    </row>
    <row r="419" spans="1:8">
      <c r="A419" s="1" t="s">
        <v>80</v>
      </c>
      <c r="B419" s="2">
        <v>43510</v>
      </c>
      <c r="C419" s="5">
        <f>VLOOKUP(DPOSDDEP[[#This Row],[PAYS]],Tableau8[],2,FALSE)</f>
        <v>26</v>
      </c>
      <c r="D419" s="12"/>
      <c r="F419" s="19" t="s">
        <v>539</v>
      </c>
      <c r="G419" s="5">
        <f>IF(DPOSDDEP[[#This Row],[DATE DE POSITIONNEMENT]]="",0,AVEDEV(DPOSDDEP[[#This Row],[DATE DE POSITIONNEMENT]],DPOSDDEP[[#This Row],[DATE DE DEPART]])*2)</f>
        <v>0</v>
      </c>
      <c r="H419" s="11">
        <f>VLOOKUP(DPOSDDEP[[#This Row],[PAYS]],Tableau8[],2,FALSE)</f>
        <v>26</v>
      </c>
    </row>
    <row r="420" spans="1:8">
      <c r="A420" s="1" t="s">
        <v>226</v>
      </c>
      <c r="B420" s="2">
        <v>43510</v>
      </c>
      <c r="C420" s="5">
        <f>VLOOKUP(DPOSDDEP[[#This Row],[PAYS]],Tableau8[],2,FALSE)</f>
        <v>28</v>
      </c>
      <c r="D420" s="12"/>
      <c r="F420" s="19" t="s">
        <v>441</v>
      </c>
      <c r="G420" s="5">
        <f>IF(DPOSDDEP[[#This Row],[DATE DE POSITIONNEMENT]]="",0,AVEDEV(DPOSDDEP[[#This Row],[DATE DE POSITIONNEMENT]],DPOSDDEP[[#This Row],[DATE DE DEPART]])*2)</f>
        <v>0</v>
      </c>
      <c r="H420" s="11">
        <f>VLOOKUP(DPOSDDEP[[#This Row],[PAYS]],Tableau8[],2,FALSE)</f>
        <v>28</v>
      </c>
    </row>
    <row r="421" spans="1:8">
      <c r="A421" s="1" t="s">
        <v>19</v>
      </c>
      <c r="B421" s="2">
        <v>43511</v>
      </c>
      <c r="C421" s="5">
        <f>VLOOKUP(DPOSDDEP[[#This Row],[PAYS]],Tableau8[],2,FALSE)</f>
        <v>0</v>
      </c>
      <c r="D421" s="12"/>
      <c r="F421" s="19" t="s">
        <v>478</v>
      </c>
      <c r="G421" s="5">
        <f>IF(DPOSDDEP[[#This Row],[DATE DE POSITIONNEMENT]]="",0,AVEDEV(DPOSDDEP[[#This Row],[DATE DE POSITIONNEMENT]],DPOSDDEP[[#This Row],[DATE DE DEPART]])*2)</f>
        <v>0</v>
      </c>
      <c r="H421" s="11">
        <f>VLOOKUP(DPOSDDEP[[#This Row],[PAYS]],Tableau8[],2,FALSE)</f>
        <v>0</v>
      </c>
    </row>
    <row r="422" spans="1:8">
      <c r="A422" s="1" t="s">
        <v>135</v>
      </c>
      <c r="B422" s="2">
        <v>43511</v>
      </c>
      <c r="C422" s="5">
        <f>VLOOKUP(DPOSDDEP[[#This Row],[PAYS]],Tableau8[],2,FALSE)</f>
        <v>33</v>
      </c>
      <c r="D422" s="12"/>
      <c r="F422" s="19" t="s">
        <v>587</v>
      </c>
      <c r="G422" s="5">
        <f>IF(DPOSDDEP[[#This Row],[DATE DE POSITIONNEMENT]]="",0,AVEDEV(DPOSDDEP[[#This Row],[DATE DE POSITIONNEMENT]],DPOSDDEP[[#This Row],[DATE DE DEPART]])*2)</f>
        <v>0</v>
      </c>
      <c r="H422" s="11">
        <f>VLOOKUP(DPOSDDEP[[#This Row],[PAYS]],Tableau8[],2,FALSE)</f>
        <v>33</v>
      </c>
    </row>
    <row r="423" spans="1:8">
      <c r="A423" s="1" t="s">
        <v>6</v>
      </c>
      <c r="B423" s="2">
        <v>43514</v>
      </c>
      <c r="C423" s="5">
        <f>VLOOKUP(DPOSDDEP[[#This Row],[PAYS]],Tableau8[],2,FALSE)</f>
        <v>0</v>
      </c>
      <c r="D423" s="12"/>
      <c r="F423" s="19" t="s">
        <v>495</v>
      </c>
      <c r="G423" s="5">
        <f>IF(DPOSDDEP[[#This Row],[DATE DE POSITIONNEMENT]]="",0,AVEDEV(DPOSDDEP[[#This Row],[DATE DE POSITIONNEMENT]],DPOSDDEP[[#This Row],[DATE DE DEPART]])*2)</f>
        <v>0</v>
      </c>
      <c r="H423" s="11">
        <f>VLOOKUP(DPOSDDEP[[#This Row],[PAYS]],Tableau8[],2,FALSE)</f>
        <v>0</v>
      </c>
    </row>
    <row r="424" spans="1:8">
      <c r="A424" s="1" t="s">
        <v>281</v>
      </c>
      <c r="B424" s="12"/>
      <c r="C424" s="5">
        <f>VLOOKUP(DPOSDDEP[[#This Row],[PAYS]],Tableau8[],2,FALSE)</f>
        <v>0</v>
      </c>
      <c r="D424" s="2">
        <v>43427</v>
      </c>
      <c r="E424" s="2"/>
      <c r="F424" s="19" t="s">
        <v>284</v>
      </c>
      <c r="G424" s="5">
        <f>IF(DPOSDDEP[[#This Row],[DATE DE POSITIONNEMENT]]="",0,AVEDEV(DPOSDDEP[[#This Row],[DATE DE POSITIONNEMENT]],DPOSDDEP[[#This Row],[DATE DE DEPART]])*2)</f>
        <v>0</v>
      </c>
      <c r="H424" s="11">
        <f>VLOOKUP(DPOSDDEP[[#This Row],[PAYS]],Tableau8[],2,FALSE)</f>
        <v>0</v>
      </c>
    </row>
    <row r="425" spans="1:8">
      <c r="A425" s="1" t="s">
        <v>8</v>
      </c>
      <c r="B425" s="12"/>
      <c r="C425" s="5">
        <f>VLOOKUP(DPOSDDEP[[#This Row],[PAYS]],Tableau8[],2,FALSE)</f>
        <v>26</v>
      </c>
      <c r="D425" s="2">
        <v>43370</v>
      </c>
      <c r="E425" s="2"/>
      <c r="F425" s="19" t="s">
        <v>116</v>
      </c>
      <c r="G425" s="5">
        <f>IF(DPOSDDEP[[#This Row],[DATE DE POSITIONNEMENT]]="",0,AVEDEV(DPOSDDEP[[#This Row],[DATE DE POSITIONNEMENT]],DPOSDDEP[[#This Row],[DATE DE DEPART]])*2)</f>
        <v>0</v>
      </c>
      <c r="H425" s="11">
        <f>VLOOKUP(DPOSDDEP[[#This Row],[PAYS]],Tableau8[],2,FALSE)</f>
        <v>26</v>
      </c>
    </row>
    <row r="426" spans="1:8">
      <c r="A426" s="1" t="s">
        <v>11</v>
      </c>
      <c r="B426" s="12"/>
      <c r="C426" s="5">
        <f>VLOOKUP(DPOSDDEP[[#This Row],[PAYS]],Tableau8[],2,FALSE)</f>
        <v>10</v>
      </c>
      <c r="D426" s="2">
        <v>43424</v>
      </c>
      <c r="E426" s="2"/>
      <c r="F426" s="19" t="s">
        <v>273</v>
      </c>
      <c r="G426" s="5">
        <f>IF(DPOSDDEP[[#This Row],[DATE DE POSITIONNEMENT]]="",0,AVEDEV(DPOSDDEP[[#This Row],[DATE DE POSITIONNEMENT]],DPOSDDEP[[#This Row],[DATE DE DEPART]])*2)</f>
        <v>0</v>
      </c>
      <c r="H426" s="11">
        <f>VLOOKUP(DPOSDDEP[[#This Row],[PAYS]],Tableau8[],2,FALSE)</f>
        <v>10</v>
      </c>
    </row>
    <row r="427" spans="1:8">
      <c r="A427" s="1" t="s">
        <v>91</v>
      </c>
      <c r="B427" s="12"/>
      <c r="C427" s="5">
        <f>VLOOKUP(DPOSDDEP[[#This Row],[PAYS]],Tableau8[],2,FALSE)</f>
        <v>33</v>
      </c>
      <c r="D427" s="2">
        <v>43403</v>
      </c>
      <c r="E427" s="2"/>
      <c r="F427" s="19" t="s">
        <v>205</v>
      </c>
      <c r="G427" s="5">
        <f>IF(DPOSDDEP[[#This Row],[DATE DE POSITIONNEMENT]]="",0,AVEDEV(DPOSDDEP[[#This Row],[DATE DE POSITIONNEMENT]],DPOSDDEP[[#This Row],[DATE DE DEPART]])*2)</f>
        <v>0</v>
      </c>
      <c r="H427" s="11">
        <f>VLOOKUP(DPOSDDEP[[#This Row],[PAYS]],Tableau8[],2,FALSE)</f>
        <v>33</v>
      </c>
    </row>
    <row r="428" spans="1:8">
      <c r="A428" s="1" t="s">
        <v>19</v>
      </c>
      <c r="B428" s="12"/>
      <c r="C428" s="5">
        <f>VLOOKUP(DPOSDDEP[[#This Row],[PAYS]],Tableau8[],2,FALSE)</f>
        <v>0</v>
      </c>
      <c r="D428" s="2">
        <v>43353</v>
      </c>
      <c r="E428" s="2"/>
      <c r="F428" s="19" t="s">
        <v>20</v>
      </c>
      <c r="G428" s="5">
        <f>IF(DPOSDDEP[[#This Row],[DATE DE POSITIONNEMENT]]="",0,AVEDEV(DPOSDDEP[[#This Row],[DATE DE POSITIONNEMENT]],DPOSDDEP[[#This Row],[DATE DE DEPART]])*2)</f>
        <v>0</v>
      </c>
      <c r="H428" s="11">
        <f>VLOOKUP(DPOSDDEP[[#This Row],[PAYS]],Tableau8[],2,FALSE)</f>
        <v>0</v>
      </c>
    </row>
    <row r="429" spans="1:8">
      <c r="A429" s="1" t="s">
        <v>19</v>
      </c>
      <c r="B429" s="12"/>
      <c r="C429" s="5">
        <f>VLOOKUP(DPOSDDEP[[#This Row],[PAYS]],Tableau8[],2,FALSE)</f>
        <v>0</v>
      </c>
      <c r="D429" s="2">
        <v>43370</v>
      </c>
      <c r="E429" s="2"/>
      <c r="F429" s="19" t="s">
        <v>117</v>
      </c>
      <c r="G429" s="5">
        <f>IF(DPOSDDEP[[#This Row],[DATE DE POSITIONNEMENT]]="",0,AVEDEV(DPOSDDEP[[#This Row],[DATE DE POSITIONNEMENT]],DPOSDDEP[[#This Row],[DATE DE DEPART]])*2)</f>
        <v>0</v>
      </c>
      <c r="H429" s="11">
        <f>VLOOKUP(DPOSDDEP[[#This Row],[PAYS]],Tableau8[],2,FALSE)</f>
        <v>0</v>
      </c>
    </row>
    <row r="430" spans="1:8">
      <c r="A430" s="1" t="s">
        <v>19</v>
      </c>
      <c r="C430" s="5">
        <f>VLOOKUP(DPOSDDEP[[#This Row],[PAYS]],Tableau8[],2,FALSE)</f>
        <v>0</v>
      </c>
      <c r="D430" s="2">
        <v>43427</v>
      </c>
      <c r="E430" s="2"/>
      <c r="F430" s="19" t="s">
        <v>242</v>
      </c>
      <c r="G430" s="5">
        <f>IF(DPOSDDEP[[#This Row],[DATE DE POSITIONNEMENT]]="",0,AVEDEV(DPOSDDEP[[#This Row],[DATE DE POSITIONNEMENT]],DPOSDDEP[[#This Row],[DATE DE DEPART]])*2)</f>
        <v>0</v>
      </c>
      <c r="H430" s="11">
        <f>VLOOKUP(DPOSDDEP[[#This Row],[PAYS]],Tableau8[],2,FALSE)</f>
        <v>0</v>
      </c>
    </row>
    <row r="431" spans="1:8">
      <c r="A431" s="1" t="s">
        <v>27</v>
      </c>
      <c r="B431" s="12"/>
      <c r="C431" s="5">
        <f>VLOOKUP(DPOSDDEP[[#This Row],[PAYS]],Tableau8[],2,FALSE)</f>
        <v>33</v>
      </c>
      <c r="D431" s="2">
        <v>43356</v>
      </c>
      <c r="E431" s="2"/>
      <c r="F431" s="19" t="s">
        <v>30</v>
      </c>
      <c r="G431" s="5">
        <f>IF(DPOSDDEP[[#This Row],[DATE DE POSITIONNEMENT]]="",0,AVEDEV(DPOSDDEP[[#This Row],[DATE DE POSITIONNEMENT]],DPOSDDEP[[#This Row],[DATE DE DEPART]])*2)</f>
        <v>0</v>
      </c>
      <c r="H431" s="11">
        <f>VLOOKUP(DPOSDDEP[[#This Row],[PAYS]],Tableau8[],2,FALSE)</f>
        <v>33</v>
      </c>
    </row>
    <row r="432" spans="1:8">
      <c r="A432" s="1" t="s">
        <v>8</v>
      </c>
      <c r="B432" s="12"/>
      <c r="C432" s="5">
        <f>VLOOKUP(DPOSDDEP[[#This Row],[PAYS]],Tableau8[],2,FALSE)</f>
        <v>26</v>
      </c>
      <c r="F432" s="19" t="s">
        <v>538</v>
      </c>
      <c r="G432" s="5">
        <f>IF(DPOSDDEP[[#This Row],[DATE DE POSITIONNEMENT]]="",0,AVEDEV(DPOSDDEP[[#This Row],[DATE DE POSITIONNEMENT]],DPOSDDEP[[#This Row],[DATE DE DEPART]])*2)</f>
        <v>0</v>
      </c>
      <c r="H432" s="11">
        <f>VLOOKUP(DPOSDDEP[[#This Row],[PAYS]],Tableau8[],2,FALSE)</f>
        <v>26</v>
      </c>
    </row>
    <row r="433" spans="1:8">
      <c r="A433" s="1" t="s">
        <v>34</v>
      </c>
      <c r="B433" s="12"/>
      <c r="C433" s="5">
        <f>VLOOKUP(DPOSDDEP[[#This Row],[PAYS]],Tableau8[],2,FALSE)</f>
        <v>0</v>
      </c>
      <c r="F433" s="19" t="s">
        <v>568</v>
      </c>
      <c r="G433" s="5">
        <f>IF(DPOSDDEP[[#This Row],[DATE DE POSITIONNEMENT]]="",0,AVEDEV(DPOSDDEP[[#This Row],[DATE DE POSITIONNEMENT]],DPOSDDEP[[#This Row],[DATE DE DEPART]])*2)</f>
        <v>0</v>
      </c>
      <c r="H433" s="11">
        <f>VLOOKUP(DPOSDDEP[[#This Row],[PAYS]],Tableau8[],2,FALSE)</f>
        <v>0</v>
      </c>
    </row>
    <row r="434" spans="1:8">
      <c r="A434" s="1" t="s">
        <v>241</v>
      </c>
      <c r="B434" s="12"/>
      <c r="C434" s="5">
        <f>VLOOKUP(DPOSDDEP[[#This Row],[PAYS]],Tableau8[],2,FALSE)</f>
        <v>26</v>
      </c>
      <c r="D434" s="2">
        <v>43417</v>
      </c>
      <c r="E434" s="2"/>
      <c r="F434" s="19" t="s">
        <v>242</v>
      </c>
      <c r="G434" s="5">
        <f>IF(DPOSDDEP[[#This Row],[DATE DE POSITIONNEMENT]]="",0,AVEDEV(DPOSDDEP[[#This Row],[DATE DE POSITIONNEMENT]],DPOSDDEP[[#This Row],[DATE DE DEPART]])*2)</f>
        <v>0</v>
      </c>
      <c r="H434" s="11">
        <f>VLOOKUP(DPOSDDEP[[#This Row],[PAYS]],Tableau8[],2,FALSE)</f>
        <v>26</v>
      </c>
    </row>
    <row r="435" spans="1:8">
      <c r="A435" s="1" t="s">
        <v>6</v>
      </c>
      <c r="B435" s="12"/>
      <c r="C435" s="5">
        <f>VLOOKUP(DPOSDDEP[[#This Row],[PAYS]],Tableau8[],2,FALSE)</f>
        <v>0</v>
      </c>
      <c r="D435" s="12"/>
      <c r="F435" s="19" t="s">
        <v>524</v>
      </c>
      <c r="G435" s="5">
        <f>IF(DPOSDDEP[[#This Row],[DATE DE POSITIONNEMENT]]="",0,AVEDEV(DPOSDDEP[[#This Row],[DATE DE POSITIONNEMENT]],DPOSDDEP[[#This Row],[DATE DE DEPART]])*2)</f>
        <v>0</v>
      </c>
      <c r="H435" s="11">
        <f>VLOOKUP(DPOSDDEP[[#This Row],[PAYS]],Tableau8[],2,FALSE)</f>
        <v>0</v>
      </c>
    </row>
    <row r="436" spans="1:8">
      <c r="A436" s="1" t="s">
        <v>6</v>
      </c>
      <c r="B436" s="12"/>
      <c r="C436" s="5">
        <f>VLOOKUP(DPOSDDEP[[#This Row],[PAYS]],Tableau8[],2,FALSE)</f>
        <v>0</v>
      </c>
      <c r="D436" s="12"/>
      <c r="F436" s="19" t="s">
        <v>573</v>
      </c>
      <c r="G436" s="5">
        <f>IF(DPOSDDEP[[#This Row],[DATE DE POSITIONNEMENT]]="",0,AVEDEV(DPOSDDEP[[#This Row],[DATE DE POSITIONNEMENT]],DPOSDDEP[[#This Row],[DATE DE DEPART]])*2)</f>
        <v>0</v>
      </c>
      <c r="H436" s="11">
        <f>VLOOKUP(DPOSDDEP[[#This Row],[PAYS]],Tableau8[],2,FALSE)</f>
        <v>0</v>
      </c>
    </row>
    <row r="437" spans="1:8">
      <c r="A437" s="1" t="s">
        <v>197</v>
      </c>
      <c r="B437" s="12"/>
      <c r="C437" s="5">
        <f>VLOOKUP(DPOSDDEP[[#This Row],[PAYS]],Tableau8[],2,FALSE)</f>
        <v>21</v>
      </c>
      <c r="D437" s="12"/>
      <c r="F437" s="19" t="s">
        <v>532</v>
      </c>
      <c r="G437" s="5">
        <f>IF(DPOSDDEP[[#This Row],[DATE DE POSITIONNEMENT]]="",0,AVEDEV(DPOSDDEP[[#This Row],[DATE DE POSITIONNEMENT]],DPOSDDEP[[#This Row],[DATE DE DEPART]])*2)</f>
        <v>0</v>
      </c>
      <c r="H437" s="11">
        <f>VLOOKUP(DPOSDDEP[[#This Row],[PAYS]],Tableau8[],2,FALSE)</f>
        <v>21</v>
      </c>
    </row>
    <row r="438" spans="1:8">
      <c r="A438" s="1" t="s">
        <v>197</v>
      </c>
      <c r="B438" s="12"/>
      <c r="C438" s="5">
        <f>VLOOKUP(DPOSDDEP[[#This Row],[PAYS]],Tableau8[],2,FALSE)</f>
        <v>21</v>
      </c>
      <c r="D438" s="12"/>
      <c r="F438" s="19" t="s">
        <v>533</v>
      </c>
      <c r="G438" s="5">
        <f>IF(DPOSDDEP[[#This Row],[DATE DE POSITIONNEMENT]]="",0,AVEDEV(DPOSDDEP[[#This Row],[DATE DE POSITIONNEMENT]],DPOSDDEP[[#This Row],[DATE DE DEPART]])*2)</f>
        <v>0</v>
      </c>
      <c r="H438" s="11">
        <f>VLOOKUP(DPOSDDEP[[#This Row],[PAYS]],Tableau8[],2,FALSE)</f>
        <v>21</v>
      </c>
    </row>
    <row r="439" spans="1:8">
      <c r="A439" s="1" t="s">
        <v>197</v>
      </c>
      <c r="B439" s="12"/>
      <c r="C439" s="5">
        <f>VLOOKUP(DPOSDDEP[[#This Row],[PAYS]],Tableau8[],2,FALSE)</f>
        <v>21</v>
      </c>
      <c r="D439" s="12"/>
      <c r="F439" s="19" t="s">
        <v>534</v>
      </c>
      <c r="G439" s="5">
        <f>IF(DPOSDDEP[[#This Row],[DATE DE POSITIONNEMENT]]="",0,AVEDEV(DPOSDDEP[[#This Row],[DATE DE POSITIONNEMENT]],DPOSDDEP[[#This Row],[DATE DE DEPART]])*2)</f>
        <v>0</v>
      </c>
      <c r="H439" s="11">
        <f>VLOOKUP(DPOSDDEP[[#This Row],[PAYS]],Tableau8[],2,FALSE)</f>
        <v>21</v>
      </c>
    </row>
    <row r="440" spans="1:8">
      <c r="A440" s="1" t="s">
        <v>102</v>
      </c>
      <c r="B440" s="12"/>
      <c r="C440" s="5">
        <f>VLOOKUP(DPOSDDEP[[#This Row],[PAYS]],Tableau8[],2,FALSE)</f>
        <v>33</v>
      </c>
      <c r="D440" s="2">
        <v>43399</v>
      </c>
      <c r="E440" s="2"/>
      <c r="F440" s="19" t="s">
        <v>196</v>
      </c>
      <c r="G440" s="5">
        <f>IF(DPOSDDEP[[#This Row],[DATE DE POSITIONNEMENT]]="",0,AVEDEV(DPOSDDEP[[#This Row],[DATE DE POSITIONNEMENT]],DPOSDDEP[[#This Row],[DATE DE DEPART]])*2)</f>
        <v>0</v>
      </c>
      <c r="H440" s="11">
        <f>VLOOKUP(DPOSDDEP[[#This Row],[PAYS]],Tableau8[],2,FALSE)</f>
        <v>33</v>
      </c>
    </row>
    <row r="441" spans="1:8">
      <c r="A441" s="1" t="s">
        <v>281</v>
      </c>
      <c r="B441" s="12"/>
      <c r="C441" s="5">
        <f>VLOOKUP(DPOSDDEP[[#This Row],[PAYS]],Tableau8[],2,FALSE)</f>
        <v>0</v>
      </c>
      <c r="F441" s="19" t="s">
        <v>476</v>
      </c>
      <c r="G441" s="5">
        <f>IF(DPOSDDEP[[#This Row],[DATE DE POSITIONNEMENT]]="",0,AVEDEV(DPOSDDEP[[#This Row],[DATE DE POSITIONNEMENT]],DPOSDDEP[[#This Row],[DATE DE DEPART]])*2)</f>
        <v>0</v>
      </c>
      <c r="H441" s="11">
        <f>VLOOKUP(DPOSDDEP[[#This Row],[PAYS]],Tableau8[],2,FALSE)</f>
        <v>0</v>
      </c>
    </row>
    <row r="442" spans="1:8">
      <c r="A442" s="1" t="s">
        <v>59</v>
      </c>
      <c r="B442" s="12"/>
      <c r="C442" s="5">
        <f>VLOOKUP(DPOSDDEP[[#This Row],[PAYS]],Tableau8[],2,FALSE)</f>
        <v>33</v>
      </c>
      <c r="D442" s="2">
        <v>43362</v>
      </c>
      <c r="E442" s="2"/>
      <c r="F442" s="19" t="s">
        <v>63</v>
      </c>
      <c r="G442" s="5">
        <f>IF(DPOSDDEP[[#This Row],[DATE DE POSITIONNEMENT]]="",0,AVEDEV(DPOSDDEP[[#This Row],[DATE DE POSITIONNEMENT]],DPOSDDEP[[#This Row],[DATE DE DEPART]])*2)</f>
        <v>0</v>
      </c>
      <c r="H442" s="11">
        <f>VLOOKUP(DPOSDDEP[[#This Row],[PAYS]],Tableau8[],2,FALSE)</f>
        <v>33</v>
      </c>
    </row>
    <row r="443" spans="1:8">
      <c r="A443" s="1" t="s">
        <v>59</v>
      </c>
      <c r="B443" s="12"/>
      <c r="C443" s="5">
        <f>VLOOKUP(DPOSDDEP[[#This Row],[PAYS]],Tableau8[],2,FALSE)</f>
        <v>33</v>
      </c>
      <c r="D443" s="2">
        <v>43397</v>
      </c>
      <c r="E443" s="2"/>
      <c r="F443" s="19" t="s">
        <v>184</v>
      </c>
      <c r="G443" s="5">
        <f>IF(DPOSDDEP[[#This Row],[DATE DE POSITIONNEMENT]]="",0,AVEDEV(DPOSDDEP[[#This Row],[DATE DE POSITIONNEMENT]],DPOSDDEP[[#This Row],[DATE DE DEPART]])*2)</f>
        <v>0</v>
      </c>
      <c r="H443" s="11">
        <f>VLOOKUP(DPOSDDEP[[#This Row],[PAYS]],Tableau8[],2,FALSE)</f>
        <v>33</v>
      </c>
    </row>
    <row r="444" spans="1:8">
      <c r="A444" s="1" t="s">
        <v>59</v>
      </c>
      <c r="B444" s="12"/>
      <c r="C444" s="5">
        <f>VLOOKUP(DPOSDDEP[[#This Row],[PAYS]],Tableau8[],2,FALSE)</f>
        <v>33</v>
      </c>
      <c r="D444" s="2">
        <v>43412</v>
      </c>
      <c r="E444" s="2"/>
      <c r="F444" s="19" t="s">
        <v>231</v>
      </c>
      <c r="G444" s="5">
        <f>IF(DPOSDDEP[[#This Row],[DATE DE POSITIONNEMENT]]="",0,AVEDEV(DPOSDDEP[[#This Row],[DATE DE POSITIONNEMENT]],DPOSDDEP[[#This Row],[DATE DE DEPART]])*2)</f>
        <v>0</v>
      </c>
      <c r="H444" s="11">
        <f>VLOOKUP(DPOSDDEP[[#This Row],[PAYS]],Tableau8[],2,FALSE)</f>
        <v>33</v>
      </c>
    </row>
    <row r="445" spans="1:8">
      <c r="A445" s="1" t="s">
        <v>59</v>
      </c>
      <c r="B445" s="12"/>
      <c r="C445" s="5">
        <f>VLOOKUP(DPOSDDEP[[#This Row],[PAYS]],Tableau8[],2,FALSE)</f>
        <v>33</v>
      </c>
      <c r="F445" s="19" t="s">
        <v>523</v>
      </c>
      <c r="G445" s="5">
        <f>IF(DPOSDDEP[[#This Row],[DATE DE POSITIONNEMENT]]="",0,AVEDEV(DPOSDDEP[[#This Row],[DATE DE POSITIONNEMENT]],DPOSDDEP[[#This Row],[DATE DE DEPART]])*2)</f>
        <v>0</v>
      </c>
      <c r="H445" s="11">
        <f>VLOOKUP(DPOSDDEP[[#This Row],[PAYS]],Tableau8[],2,FALSE)</f>
        <v>33</v>
      </c>
    </row>
    <row r="446" spans="1:8">
      <c r="A446" s="1" t="s">
        <v>43</v>
      </c>
      <c r="C446" s="5">
        <f>VLOOKUP(DPOSDDEP[[#This Row],[PAYS]],Tableau8[],2,FALSE)</f>
        <v>0</v>
      </c>
      <c r="D446" s="2">
        <v>43360</v>
      </c>
      <c r="E446" s="2"/>
      <c r="F446" s="19" t="s">
        <v>46</v>
      </c>
      <c r="G446" s="5">
        <f>IF(DPOSDDEP[[#This Row],[DATE DE POSITIONNEMENT]]="",0,AVEDEV(DPOSDDEP[[#This Row],[DATE DE POSITIONNEMENT]],DPOSDDEP[[#This Row],[DATE DE DEPART]])*2)</f>
        <v>0</v>
      </c>
      <c r="H446" s="11">
        <f>VLOOKUP(DPOSDDEP[[#This Row],[PAYS]],Tableau8[],2,FALSE)</f>
        <v>0</v>
      </c>
    </row>
    <row r="447" spans="1:8">
      <c r="A447" s="1" t="s">
        <v>43</v>
      </c>
      <c r="B447" s="12"/>
      <c r="C447" s="5">
        <f>VLOOKUP(DPOSDDEP[[#This Row],[PAYS]],Tableau8[],2,FALSE)</f>
        <v>0</v>
      </c>
      <c r="D447" s="12"/>
      <c r="F447" s="19" t="s">
        <v>536</v>
      </c>
      <c r="G447" s="5">
        <f>IF(DPOSDDEP[[#This Row],[DATE DE POSITIONNEMENT]]="",0,AVEDEV(DPOSDDEP[[#This Row],[DATE DE POSITIONNEMENT]],DPOSDDEP[[#This Row],[DATE DE DEPART]])*2)</f>
        <v>0</v>
      </c>
      <c r="H447" s="11">
        <f>VLOOKUP(DPOSDDEP[[#This Row],[PAYS]],Tableau8[],2,FALSE)</f>
        <v>0</v>
      </c>
    </row>
    <row r="448" spans="1:8">
      <c r="A448" s="1" t="s">
        <v>43</v>
      </c>
      <c r="C448" s="5">
        <f>VLOOKUP(DPOSDDEP[[#This Row],[PAYS]],Tableau8[],2,FALSE)</f>
        <v>0</v>
      </c>
      <c r="D448" s="12"/>
      <c r="F448" s="19" t="s">
        <v>537</v>
      </c>
      <c r="G448" s="5">
        <f>IF(DPOSDDEP[[#This Row],[DATE DE POSITIONNEMENT]]="",0,AVEDEV(DPOSDDEP[[#This Row],[DATE DE POSITIONNEMENT]],DPOSDDEP[[#This Row],[DATE DE DEPART]])*2)</f>
        <v>0</v>
      </c>
      <c r="H448" s="11">
        <f>VLOOKUP(DPOSDDEP[[#This Row],[PAYS]],Tableau8[],2,FALSE)</f>
        <v>0</v>
      </c>
    </row>
    <row r="449" spans="1:8">
      <c r="A449" s="1" t="s">
        <v>218</v>
      </c>
      <c r="B449" s="12"/>
      <c r="C449" s="5">
        <f>VLOOKUP(DPOSDDEP[[#This Row],[PAYS]],Tableau8[],2,FALSE)</f>
        <v>25</v>
      </c>
      <c r="D449" s="2">
        <v>43482</v>
      </c>
      <c r="E449" s="2"/>
      <c r="F449" s="19" t="s">
        <v>496</v>
      </c>
      <c r="G449" s="5">
        <f>IF(DPOSDDEP[[#This Row],[DATE DE POSITIONNEMENT]]="",0,AVEDEV(DPOSDDEP[[#This Row],[DATE DE POSITIONNEMENT]],DPOSDDEP[[#This Row],[DATE DE DEPART]])*2)</f>
        <v>0</v>
      </c>
      <c r="H449" s="11">
        <f>VLOOKUP(DPOSDDEP[[#This Row],[PAYS]],Tableau8[],2,FALSE)</f>
        <v>25</v>
      </c>
    </row>
    <row r="450" spans="1:8">
      <c r="A450" s="1" t="s">
        <v>2</v>
      </c>
      <c r="C450" s="5">
        <f>VLOOKUP(DPOSDDEP[[#This Row],[PAYS]],Tableau8[],2,FALSE)</f>
        <v>26</v>
      </c>
      <c r="D450" s="2">
        <v>43335</v>
      </c>
      <c r="E450" s="2"/>
      <c r="F450" s="19" t="s">
        <v>3</v>
      </c>
      <c r="G450" s="5">
        <f>IF(DPOSDDEP[[#This Row],[DATE DE POSITIONNEMENT]]="",0,AVEDEV(DPOSDDEP[[#This Row],[DATE DE POSITIONNEMENT]],DPOSDDEP[[#This Row],[DATE DE DEPART]])*2)</f>
        <v>0</v>
      </c>
      <c r="H450" s="11">
        <f>VLOOKUP(DPOSDDEP[[#This Row],[PAYS]],Tableau8[],2,FALSE)</f>
        <v>26</v>
      </c>
    </row>
    <row r="451" spans="1:8">
      <c r="A451" s="1" t="s">
        <v>2</v>
      </c>
      <c r="B451" s="12"/>
      <c r="C451" s="5">
        <f>VLOOKUP(DPOSDDEP[[#This Row],[PAYS]],Tableau8[],2,FALSE)</f>
        <v>26</v>
      </c>
      <c r="D451" s="2">
        <v>43356</v>
      </c>
      <c r="E451" s="2"/>
      <c r="F451" s="19" t="s">
        <v>31</v>
      </c>
      <c r="G451" s="5">
        <f>IF(DPOSDDEP[[#This Row],[DATE DE POSITIONNEMENT]]="",0,AVEDEV(DPOSDDEP[[#This Row],[DATE DE POSITIONNEMENT]],DPOSDDEP[[#This Row],[DATE DE DEPART]])*2)</f>
        <v>0</v>
      </c>
      <c r="H451" s="11">
        <f>VLOOKUP(DPOSDDEP[[#This Row],[PAYS]],Tableau8[],2,FALSE)</f>
        <v>26</v>
      </c>
    </row>
    <row r="452" spans="1:8">
      <c r="A452" s="1" t="s">
        <v>2</v>
      </c>
      <c r="C452" s="5">
        <f>VLOOKUP(DPOSDDEP[[#This Row],[PAYS]],Tableau8[],2,FALSE)</f>
        <v>26</v>
      </c>
      <c r="D452" s="2">
        <v>43418</v>
      </c>
      <c r="E452" s="2"/>
      <c r="F452" s="19" t="s">
        <v>258</v>
      </c>
      <c r="G452" s="5">
        <f>IF(DPOSDDEP[[#This Row],[DATE DE POSITIONNEMENT]]="",0,AVEDEV(DPOSDDEP[[#This Row],[DATE DE POSITIONNEMENT]],DPOSDDEP[[#This Row],[DATE DE DEPART]])*2)</f>
        <v>0</v>
      </c>
      <c r="H452" s="11">
        <f>VLOOKUP(DPOSDDEP[[#This Row],[PAYS]],Tableau8[],2,FALSE)</f>
        <v>26</v>
      </c>
    </row>
    <row r="453" spans="1:8">
      <c r="A453" s="1" t="s">
        <v>2</v>
      </c>
      <c r="B453" s="12"/>
      <c r="C453" s="5">
        <f>VLOOKUP(DPOSDDEP[[#This Row],[PAYS]],Tableau8[],2,FALSE)</f>
        <v>26</v>
      </c>
      <c r="D453" s="12"/>
      <c r="F453" s="19" t="s">
        <v>575</v>
      </c>
      <c r="G453" s="5">
        <f>IF(DPOSDDEP[[#This Row],[DATE DE POSITIONNEMENT]]="",0,AVEDEV(DPOSDDEP[[#This Row],[DATE DE POSITIONNEMENT]],DPOSDDEP[[#This Row],[DATE DE DEPART]])*2)</f>
        <v>0</v>
      </c>
      <c r="H453" s="11">
        <f>VLOOKUP(DPOSDDEP[[#This Row],[PAYS]],Tableau8[],2,FALSE)</f>
        <v>26</v>
      </c>
    </row>
    <row r="454" spans="1:8">
      <c r="A454" s="1" t="s">
        <v>2</v>
      </c>
      <c r="B454" s="12"/>
      <c r="C454" s="5">
        <f>VLOOKUP(DPOSDDEP[[#This Row],[PAYS]],Tableau8[],2,FALSE)</f>
        <v>26</v>
      </c>
      <c r="D454" s="12"/>
      <c r="F454" s="19" t="s">
        <v>576</v>
      </c>
      <c r="G454" s="5">
        <f>IF(DPOSDDEP[[#This Row],[DATE DE POSITIONNEMENT]]="",0,AVEDEV(DPOSDDEP[[#This Row],[DATE DE POSITIONNEMENT]],DPOSDDEP[[#This Row],[DATE DE DEPART]])*2)</f>
        <v>0</v>
      </c>
      <c r="H454" s="11">
        <f>VLOOKUP(DPOSDDEP[[#This Row],[PAYS]],Tableau8[],2,FALSE)</f>
        <v>26</v>
      </c>
    </row>
    <row r="455" spans="1:8">
      <c r="A455" s="1" t="s">
        <v>96</v>
      </c>
      <c r="B455" s="12"/>
      <c r="C455" s="5">
        <f>VLOOKUP(DPOSDDEP[[#This Row],[PAYS]],Tableau8[],2,FALSE)</f>
        <v>0</v>
      </c>
      <c r="D455" s="2">
        <v>43438</v>
      </c>
      <c r="E455" s="2"/>
      <c r="F455" s="19" t="s">
        <v>338</v>
      </c>
      <c r="G455" s="5">
        <f>IF(DPOSDDEP[[#This Row],[DATE DE POSITIONNEMENT]]="",0,AVEDEV(DPOSDDEP[[#This Row],[DATE DE POSITIONNEMENT]],DPOSDDEP[[#This Row],[DATE DE DEPART]])*2)</f>
        <v>0</v>
      </c>
      <c r="H455" s="11">
        <f>VLOOKUP(DPOSDDEP[[#This Row],[PAYS]],Tableau8[],2,FALSE)</f>
        <v>0</v>
      </c>
    </row>
    <row r="456" spans="1:8">
      <c r="A456" s="1" t="s">
        <v>96</v>
      </c>
      <c r="B456" s="12"/>
      <c r="C456" s="5">
        <f>VLOOKUP(DPOSDDEP[[#This Row],[PAYS]],Tableau8[],2,FALSE)</f>
        <v>0</v>
      </c>
      <c r="D456" s="12"/>
      <c r="F456" s="19" t="s">
        <v>531</v>
      </c>
      <c r="G456" s="5">
        <f>IF(DPOSDDEP[[#This Row],[DATE DE POSITIONNEMENT]]="",0,AVEDEV(DPOSDDEP[[#This Row],[DATE DE POSITIONNEMENT]],DPOSDDEP[[#This Row],[DATE DE DEPART]])*2)</f>
        <v>0</v>
      </c>
      <c r="H456" s="11">
        <f>VLOOKUP(DPOSDDEP[[#This Row],[PAYS]],Tableau8[],2,FALSE)</f>
        <v>0</v>
      </c>
    </row>
    <row r="457" spans="1:8">
      <c r="A457" s="1" t="s">
        <v>224</v>
      </c>
      <c r="B457" s="12"/>
      <c r="C457" s="5">
        <f>VLOOKUP(DPOSDDEP[[#This Row],[PAYS]],Tableau8[],2,FALSE)</f>
        <v>15</v>
      </c>
      <c r="D457" s="2">
        <v>43412</v>
      </c>
      <c r="E457" s="2"/>
      <c r="F457" s="19" t="s">
        <v>232</v>
      </c>
      <c r="G457" s="5">
        <f>IF(DPOSDDEP[[#This Row],[DATE DE POSITIONNEMENT]]="",0,AVEDEV(DPOSDDEP[[#This Row],[DATE DE POSITIONNEMENT]],DPOSDDEP[[#This Row],[DATE DE DEPART]])*2)</f>
        <v>0</v>
      </c>
      <c r="H457" s="11">
        <f>VLOOKUP(DPOSDDEP[[#This Row],[PAYS]],Tableau8[],2,FALSE)</f>
        <v>15</v>
      </c>
    </row>
    <row r="458" spans="1:8">
      <c r="A458" s="1" t="s">
        <v>80</v>
      </c>
      <c r="B458" s="12"/>
      <c r="C458" s="5">
        <f>VLOOKUP(DPOSDDEP[[#This Row],[PAYS]],Tableau8[],2,FALSE)</f>
        <v>26</v>
      </c>
      <c r="D458" s="2">
        <v>43418</v>
      </c>
      <c r="E458" s="2"/>
      <c r="F458" s="19" t="s">
        <v>246</v>
      </c>
      <c r="G458" s="5">
        <f>IF(DPOSDDEP[[#This Row],[DATE DE POSITIONNEMENT]]="",0,AVEDEV(DPOSDDEP[[#This Row],[DATE DE POSITIONNEMENT]],DPOSDDEP[[#This Row],[DATE DE DEPART]])*2)</f>
        <v>0</v>
      </c>
      <c r="H458" s="11">
        <f>VLOOKUP(DPOSDDEP[[#This Row],[PAYS]],Tableau8[],2,FALSE)</f>
        <v>26</v>
      </c>
    </row>
    <row r="459" spans="1:8">
      <c r="A459" s="1" t="s">
        <v>125</v>
      </c>
      <c r="B459" s="12"/>
      <c r="C459" s="5">
        <f>VLOOKUP(DPOSDDEP[[#This Row],[PAYS]],Tableau8[],2,FALSE)</f>
        <v>21</v>
      </c>
      <c r="D459" s="12"/>
      <c r="F459" s="19" t="s">
        <v>578</v>
      </c>
      <c r="G459" s="5">
        <f>IF(DPOSDDEP[[#This Row],[DATE DE POSITIONNEMENT]]="",0,AVEDEV(DPOSDDEP[[#This Row],[DATE DE POSITIONNEMENT]],DPOSDDEP[[#This Row],[DATE DE DEPART]])*2)</f>
        <v>0</v>
      </c>
      <c r="H459" s="11">
        <f>VLOOKUP(DPOSDDEP[[#This Row],[PAYS]],Tableau8[],2,FALSE)</f>
        <v>21</v>
      </c>
    </row>
    <row r="460" spans="1:8">
      <c r="A460" s="1" t="s">
        <v>125</v>
      </c>
      <c r="B460" s="12"/>
      <c r="C460" s="5">
        <f>VLOOKUP(DPOSDDEP[[#This Row],[PAYS]],Tableau8[],2,FALSE)</f>
        <v>21</v>
      </c>
      <c r="D460" s="12"/>
      <c r="F460" s="19" t="s">
        <v>579</v>
      </c>
      <c r="G460" s="5">
        <f>IF(DPOSDDEP[[#This Row],[DATE DE POSITIONNEMENT]]="",0,AVEDEV(DPOSDDEP[[#This Row],[DATE DE POSITIONNEMENT]],DPOSDDEP[[#This Row],[DATE DE DEPART]])*2)</f>
        <v>0</v>
      </c>
      <c r="H460" s="11">
        <f>VLOOKUP(DPOSDDEP[[#This Row],[PAYS]],Tableau8[],2,FALSE)</f>
        <v>21</v>
      </c>
    </row>
    <row r="461" spans="1:8">
      <c r="A461" s="1" t="s">
        <v>125</v>
      </c>
      <c r="B461" s="12"/>
      <c r="C461" s="5">
        <f>VLOOKUP(DPOSDDEP[[#This Row],[PAYS]],Tableau8[],2,FALSE)</f>
        <v>21</v>
      </c>
      <c r="D461" s="12"/>
      <c r="F461" s="19" t="s">
        <v>580</v>
      </c>
      <c r="G461" s="5">
        <f>IF(DPOSDDEP[[#This Row],[DATE DE POSITIONNEMENT]]="",0,AVEDEV(DPOSDDEP[[#This Row],[DATE DE POSITIONNEMENT]],DPOSDDEP[[#This Row],[DATE DE DEPART]])*2)</f>
        <v>0</v>
      </c>
      <c r="H461" s="11">
        <f>VLOOKUP(DPOSDDEP[[#This Row],[PAYS]],Tableau8[],2,FALSE)</f>
        <v>21</v>
      </c>
    </row>
    <row r="462" spans="1:8">
      <c r="A462" s="1" t="s">
        <v>125</v>
      </c>
      <c r="B462" s="12"/>
      <c r="C462" s="5">
        <f>VLOOKUP(DPOSDDEP[[#This Row],[PAYS]],Tableau8[],2,FALSE)</f>
        <v>21</v>
      </c>
      <c r="D462" s="12"/>
      <c r="F462" s="19" t="s">
        <v>581</v>
      </c>
      <c r="G462" s="5">
        <f>IF(DPOSDDEP[[#This Row],[DATE DE POSITIONNEMENT]]="",0,AVEDEV(DPOSDDEP[[#This Row],[DATE DE POSITIONNEMENT]],DPOSDDEP[[#This Row],[DATE DE DEPART]])*2)</f>
        <v>0</v>
      </c>
      <c r="H462" s="11">
        <f>VLOOKUP(DPOSDDEP[[#This Row],[PAYS]],Tableau8[],2,FALSE)</f>
        <v>21</v>
      </c>
    </row>
    <row r="463" spans="1:8">
      <c r="A463" s="1" t="s">
        <v>125</v>
      </c>
      <c r="B463" s="12"/>
      <c r="C463" s="5">
        <f>VLOOKUP(DPOSDDEP[[#This Row],[PAYS]],Tableau8[],2,FALSE)</f>
        <v>21</v>
      </c>
      <c r="D463" s="12"/>
      <c r="F463" s="19" t="s">
        <v>582</v>
      </c>
      <c r="G463" s="5">
        <f>IF(DPOSDDEP[[#This Row],[DATE DE POSITIONNEMENT]]="",0,AVEDEV(DPOSDDEP[[#This Row],[DATE DE POSITIONNEMENT]],DPOSDDEP[[#This Row],[DATE DE DEPART]])*2)</f>
        <v>0</v>
      </c>
      <c r="H463" s="11">
        <f>VLOOKUP(DPOSDDEP[[#This Row],[PAYS]],Tableau8[],2,FALSE)</f>
        <v>21</v>
      </c>
    </row>
    <row r="464" spans="1:8">
      <c r="A464" s="1" t="s">
        <v>125</v>
      </c>
      <c r="B464" s="12"/>
      <c r="C464" s="5">
        <f>VLOOKUP(DPOSDDEP[[#This Row],[PAYS]],Tableau8[],2,FALSE)</f>
        <v>21</v>
      </c>
      <c r="D464" s="12"/>
      <c r="F464" s="19" t="s">
        <v>583</v>
      </c>
      <c r="G464" s="5">
        <f>IF(DPOSDDEP[[#This Row],[DATE DE POSITIONNEMENT]]="",0,AVEDEV(DPOSDDEP[[#This Row],[DATE DE POSITIONNEMENT]],DPOSDDEP[[#This Row],[DATE DE DEPART]])*2)</f>
        <v>0</v>
      </c>
      <c r="H464" s="11">
        <f>VLOOKUP(DPOSDDEP[[#This Row],[PAYS]],Tableau8[],2,FALSE)</f>
        <v>21</v>
      </c>
    </row>
    <row r="465" spans="1:8">
      <c r="A465" s="1" t="s">
        <v>122</v>
      </c>
      <c r="B465" s="12"/>
      <c r="C465" s="5">
        <f>VLOOKUP(DPOSDDEP[[#This Row],[PAYS]],Tableau8[],2,FALSE)</f>
        <v>0</v>
      </c>
      <c r="D465" s="2">
        <v>43371</v>
      </c>
      <c r="E465" s="2"/>
      <c r="F465" s="19" t="s">
        <v>132</v>
      </c>
      <c r="G465" s="5">
        <f>IF(DPOSDDEP[[#This Row],[DATE DE POSITIONNEMENT]]="",0,AVEDEV(DPOSDDEP[[#This Row],[DATE DE POSITIONNEMENT]],DPOSDDEP[[#This Row],[DATE DE DEPART]])*2)</f>
        <v>0</v>
      </c>
      <c r="H465" s="11">
        <f>VLOOKUP(DPOSDDEP[[#This Row],[PAYS]],Tableau8[],2,FALSE)</f>
        <v>0</v>
      </c>
    </row>
    <row r="466" spans="1:8">
      <c r="A466" s="1" t="s">
        <v>122</v>
      </c>
      <c r="B466" s="12"/>
      <c r="C466" s="5">
        <f>VLOOKUP(DPOSDDEP[[#This Row],[PAYS]],Tableau8[],2,FALSE)</f>
        <v>0</v>
      </c>
      <c r="D466" s="12"/>
      <c r="F466" s="19" t="s">
        <v>516</v>
      </c>
      <c r="G466" s="5">
        <f>IF(DPOSDDEP[[#This Row],[DATE DE POSITIONNEMENT]]="",0,AVEDEV(DPOSDDEP[[#This Row],[DATE DE POSITIONNEMENT]],DPOSDDEP[[#This Row],[DATE DE DEPART]])*2)</f>
        <v>0</v>
      </c>
      <c r="H466" s="11">
        <f>VLOOKUP(DPOSDDEP[[#This Row],[PAYS]],Tableau8[],2,FALSE)</f>
        <v>0</v>
      </c>
    </row>
    <row r="467" spans="1:8">
      <c r="A467" s="1" t="s">
        <v>122</v>
      </c>
      <c r="B467" s="12"/>
      <c r="C467" s="5">
        <f>VLOOKUP(DPOSDDEP[[#This Row],[PAYS]],Tableau8[],2,FALSE)</f>
        <v>0</v>
      </c>
      <c r="D467" s="12"/>
      <c r="F467" s="19" t="s">
        <v>518</v>
      </c>
      <c r="G467" s="5">
        <f>IF(DPOSDDEP[[#This Row],[DATE DE POSITIONNEMENT]]="",0,AVEDEV(DPOSDDEP[[#This Row],[DATE DE POSITIONNEMENT]],DPOSDDEP[[#This Row],[DATE DE DEPART]])*2)</f>
        <v>0</v>
      </c>
      <c r="H467" s="11">
        <f>VLOOKUP(DPOSDDEP[[#This Row],[PAYS]],Tableau8[],2,FALSE)</f>
        <v>0</v>
      </c>
    </row>
    <row r="468" spans="1:8">
      <c r="A468" s="1" t="s">
        <v>82</v>
      </c>
      <c r="B468" s="12"/>
      <c r="C468" s="5">
        <f>VLOOKUP(DPOSDDEP[[#This Row],[PAYS]],Tableau8[],2,FALSE)</f>
        <v>0</v>
      </c>
      <c r="D468" s="2">
        <v>43370</v>
      </c>
      <c r="E468" s="2"/>
      <c r="F468" s="19" t="s">
        <v>107</v>
      </c>
      <c r="G468" s="5">
        <f>IF(DPOSDDEP[[#This Row],[DATE DE POSITIONNEMENT]]="",0,AVEDEV(DPOSDDEP[[#This Row],[DATE DE POSITIONNEMENT]],DPOSDDEP[[#This Row],[DATE DE DEPART]])*2)</f>
        <v>0</v>
      </c>
      <c r="H468" s="11">
        <f>VLOOKUP(DPOSDDEP[[#This Row],[PAYS]],Tableau8[],2,FALSE)</f>
        <v>0</v>
      </c>
    </row>
    <row r="469" spans="1:8">
      <c r="A469" s="1" t="s">
        <v>82</v>
      </c>
      <c r="B469" s="12"/>
      <c r="C469" s="5">
        <f>VLOOKUP(DPOSDDEP[[#This Row],[PAYS]],Tableau8[],2,FALSE)</f>
        <v>0</v>
      </c>
      <c r="D469" s="12"/>
      <c r="F469" s="19" t="s">
        <v>584</v>
      </c>
      <c r="G469" s="5">
        <f>IF(DPOSDDEP[[#This Row],[DATE DE POSITIONNEMENT]]="",0,AVEDEV(DPOSDDEP[[#This Row],[DATE DE POSITIONNEMENT]],DPOSDDEP[[#This Row],[DATE DE DEPART]])*2)</f>
        <v>0</v>
      </c>
      <c r="H469" s="11">
        <f>VLOOKUP(DPOSDDEP[[#This Row],[PAYS]],Tableau8[],2,FALSE)</f>
        <v>0</v>
      </c>
    </row>
    <row r="470" spans="1:8">
      <c r="A470" s="1" t="s">
        <v>82</v>
      </c>
      <c r="B470" s="12"/>
      <c r="C470" s="5">
        <f>VLOOKUP(DPOSDDEP[[#This Row],[PAYS]],Tableau8[],2,FALSE)</f>
        <v>0</v>
      </c>
      <c r="D470" s="12"/>
      <c r="F470" s="19" t="s">
        <v>585</v>
      </c>
      <c r="G470" s="5">
        <f>IF(DPOSDDEP[[#This Row],[DATE DE POSITIONNEMENT]]="",0,AVEDEV(DPOSDDEP[[#This Row],[DATE DE POSITIONNEMENT]],DPOSDDEP[[#This Row],[DATE DE DEPART]])*2)</f>
        <v>0</v>
      </c>
      <c r="H470" s="11">
        <f>VLOOKUP(DPOSDDEP[[#This Row],[PAYS]],Tableau8[],2,FALSE)</f>
        <v>0</v>
      </c>
    </row>
    <row r="471" spans="1:8">
      <c r="A471" s="1" t="s">
        <v>82</v>
      </c>
      <c r="B471" s="12"/>
      <c r="C471" s="5">
        <f>VLOOKUP(DPOSDDEP[[#This Row],[PAYS]],Tableau8[],2,FALSE)</f>
        <v>0</v>
      </c>
      <c r="D471" s="12"/>
      <c r="F471" s="19" t="s">
        <v>586</v>
      </c>
      <c r="G471" s="5">
        <f>IF(DPOSDDEP[[#This Row],[DATE DE POSITIONNEMENT]]="",0,AVEDEV(DPOSDDEP[[#This Row],[DATE DE POSITIONNEMENT]],DPOSDDEP[[#This Row],[DATE DE DEPART]])*2)</f>
        <v>0</v>
      </c>
      <c r="H471" s="11">
        <f>VLOOKUP(DPOSDDEP[[#This Row],[PAYS]],Tableau8[],2,FALSE)</f>
        <v>0</v>
      </c>
    </row>
    <row r="472" spans="1:8">
      <c r="A472" s="1" t="s">
        <v>172</v>
      </c>
      <c r="B472" s="12"/>
      <c r="C472" s="5">
        <f>VLOOKUP(DPOSDDEP[[#This Row],[PAYS]],Tableau8[],2,FALSE)</f>
        <v>33</v>
      </c>
      <c r="D472" s="2">
        <v>43395</v>
      </c>
      <c r="E472" s="2"/>
      <c r="F472" s="19" t="s">
        <v>175</v>
      </c>
      <c r="G472" s="5">
        <f>IF(DPOSDDEP[[#This Row],[DATE DE POSITIONNEMENT]]="",0,AVEDEV(DPOSDDEP[[#This Row],[DATE DE POSITIONNEMENT]],DPOSDDEP[[#This Row],[DATE DE DEPART]])*2)</f>
        <v>0</v>
      </c>
      <c r="H472" s="11">
        <f>VLOOKUP(DPOSDDEP[[#This Row],[PAYS]],Tableau8[],2,FALSE)</f>
        <v>33</v>
      </c>
    </row>
    <row r="473" spans="1:8">
      <c r="A473" s="1" t="s">
        <v>172</v>
      </c>
      <c r="B473" s="12"/>
      <c r="C473" s="5">
        <f>VLOOKUP(DPOSDDEP[[#This Row],[PAYS]],Tableau8[],2,FALSE)</f>
        <v>33</v>
      </c>
      <c r="D473" s="2">
        <v>43395</v>
      </c>
      <c r="E473" s="2"/>
      <c r="F473" s="19" t="s">
        <v>177</v>
      </c>
      <c r="G473" s="5">
        <f>IF(DPOSDDEP[[#This Row],[DATE DE POSITIONNEMENT]]="",0,AVEDEV(DPOSDDEP[[#This Row],[DATE DE POSITIONNEMENT]],DPOSDDEP[[#This Row],[DATE DE DEPART]])*2)</f>
        <v>0</v>
      </c>
      <c r="H473" s="11">
        <f>VLOOKUP(DPOSDDEP[[#This Row],[PAYS]],Tableau8[],2,FALSE)</f>
        <v>33</v>
      </c>
    </row>
    <row r="474" spans="1:8">
      <c r="A474" s="1" t="s">
        <v>172</v>
      </c>
      <c r="B474" s="12"/>
      <c r="C474" s="5">
        <f>VLOOKUP(DPOSDDEP[[#This Row],[PAYS]],Tableau8[],2,FALSE)</f>
        <v>33</v>
      </c>
      <c r="D474" s="2">
        <v>43475</v>
      </c>
      <c r="E474" s="2"/>
      <c r="F474" s="19" t="s">
        <v>430</v>
      </c>
      <c r="G474" s="5">
        <f>IF(DPOSDDEP[[#This Row],[DATE DE POSITIONNEMENT]]="",0,AVEDEV(DPOSDDEP[[#This Row],[DATE DE POSITIONNEMENT]],DPOSDDEP[[#This Row],[DATE DE DEPART]])*2)</f>
        <v>0</v>
      </c>
      <c r="H474" s="11">
        <f>VLOOKUP(DPOSDDEP[[#This Row],[PAYS]],Tableau8[],2,FALSE)</f>
        <v>33</v>
      </c>
    </row>
    <row r="475" spans="1:8">
      <c r="A475" s="1" t="s">
        <v>170</v>
      </c>
      <c r="B475" s="12"/>
      <c r="C475" s="5">
        <f>VLOOKUP(DPOSDDEP[[#This Row],[PAYS]],Tableau8[],2,FALSE)</f>
        <v>0</v>
      </c>
      <c r="D475" s="2">
        <v>43395</v>
      </c>
      <c r="E475" s="2"/>
      <c r="F475" s="19" t="s">
        <v>174</v>
      </c>
      <c r="G475" s="5">
        <f>IF(DPOSDDEP[[#This Row],[DATE DE POSITIONNEMENT]]="",0,AVEDEV(DPOSDDEP[[#This Row],[DATE DE POSITIONNEMENT]],DPOSDDEP[[#This Row],[DATE DE DEPART]])*2)</f>
        <v>0</v>
      </c>
      <c r="H475" s="11">
        <f>VLOOKUP(DPOSDDEP[[#This Row],[PAYS]],Tableau8[],2,FALSE)</f>
        <v>0</v>
      </c>
    </row>
    <row r="476" spans="1:8">
      <c r="A476" s="1" t="s">
        <v>170</v>
      </c>
      <c r="B476" s="12"/>
      <c r="C476" s="5">
        <f>VLOOKUP(DPOSDDEP[[#This Row],[PAYS]],Tableau8[],2,FALSE)</f>
        <v>0</v>
      </c>
      <c r="D476" s="12"/>
      <c r="F476" s="19" t="s">
        <v>535</v>
      </c>
      <c r="G476" s="5">
        <f>IF(DPOSDDEP[[#This Row],[DATE DE POSITIONNEMENT]]="",0,AVEDEV(DPOSDDEP[[#This Row],[DATE DE POSITIONNEMENT]],DPOSDDEP[[#This Row],[DATE DE DEPART]])*2)</f>
        <v>0</v>
      </c>
      <c r="H476" s="11">
        <f>VLOOKUP(DPOSDDEP[[#This Row],[PAYS]],Tableau8[],2,FALSE)</f>
        <v>0</v>
      </c>
    </row>
    <row r="477" spans="1:8">
      <c r="A477" s="1" t="s">
        <v>89</v>
      </c>
      <c r="B477" s="12"/>
      <c r="C477" s="5">
        <f>VLOOKUP(DPOSDDEP[[#This Row],[PAYS]],Tableau8[],2,FALSE)</f>
        <v>0</v>
      </c>
      <c r="D477" s="2">
        <v>43367</v>
      </c>
      <c r="E477" s="2"/>
      <c r="F477" s="19" t="s">
        <v>90</v>
      </c>
      <c r="G477" s="5">
        <f>IF(DPOSDDEP[[#This Row],[DATE DE POSITIONNEMENT]]="",0,AVEDEV(DPOSDDEP[[#This Row],[DATE DE POSITIONNEMENT]],DPOSDDEP[[#This Row],[DATE DE DEPART]])*2)</f>
        <v>0</v>
      </c>
      <c r="H477" s="11">
        <f>VLOOKUP(DPOSDDEP[[#This Row],[PAYS]],Tableau8[],2,FALSE)</f>
        <v>0</v>
      </c>
    </row>
    <row r="478" spans="1:8">
      <c r="A478" s="1" t="s">
        <v>413</v>
      </c>
      <c r="B478" s="12"/>
      <c r="C478" s="5">
        <f>VLOOKUP(DPOSDDEP[[#This Row],[PAYS]],Tableau8[],2,FALSE)</f>
        <v>0</v>
      </c>
      <c r="D478" s="2">
        <v>43475</v>
      </c>
      <c r="E478" s="2"/>
      <c r="F478" s="19" t="s">
        <v>429</v>
      </c>
      <c r="G478" s="5">
        <f>IF(DPOSDDEP[[#This Row],[DATE DE POSITIONNEMENT]]="",0,AVEDEV(DPOSDDEP[[#This Row],[DATE DE POSITIONNEMENT]],DPOSDDEP[[#This Row],[DATE DE DEPART]])*2)</f>
        <v>0</v>
      </c>
      <c r="H478" s="11">
        <f>VLOOKUP(DPOSDDEP[[#This Row],[PAYS]],Tableau8[],2,FALSE)</f>
        <v>0</v>
      </c>
    </row>
    <row r="479" spans="1:8">
      <c r="A479" s="1" t="s">
        <v>11</v>
      </c>
      <c r="B479" s="12"/>
      <c r="C479" s="5">
        <f>VLOOKUP(DPOSDDEP[[#This Row],[PAYS]],Tableau8[],2,FALSE)</f>
        <v>10</v>
      </c>
      <c r="D479" s="2">
        <v>43349</v>
      </c>
      <c r="E479" s="2"/>
      <c r="F479" s="19" t="s">
        <v>13</v>
      </c>
      <c r="G479" s="5">
        <f>IF(DPOSDDEP[[#This Row],[DATE DE POSITIONNEMENT]]="",0,AVEDEV(DPOSDDEP[[#This Row],[DATE DE POSITIONNEMENT]],DPOSDDEP[[#This Row],[DATE DE DEPART]])*2)</f>
        <v>0</v>
      </c>
      <c r="H479" s="11">
        <f>VLOOKUP(DPOSDDEP[[#This Row],[PAYS]],Tableau8[],2,FALSE)</f>
        <v>10</v>
      </c>
    </row>
    <row r="480" spans="1:8">
      <c r="A480" s="1" t="s">
        <v>11</v>
      </c>
      <c r="B480" s="12"/>
      <c r="C480" s="5">
        <f>VLOOKUP(DPOSDDEP[[#This Row],[PAYS]],Tableau8[],2,FALSE)</f>
        <v>10</v>
      </c>
      <c r="D480" s="2">
        <v>43424</v>
      </c>
      <c r="E480" s="2"/>
      <c r="F480" s="19" t="s">
        <v>117</v>
      </c>
      <c r="G480" s="5">
        <f>IF(DPOSDDEP[[#This Row],[DATE DE POSITIONNEMENT]]="",0,AVEDEV(DPOSDDEP[[#This Row],[DATE DE POSITIONNEMENT]],DPOSDDEP[[#This Row],[DATE DE DEPART]])*2)</f>
        <v>0</v>
      </c>
      <c r="H480" s="11">
        <f>VLOOKUP(DPOSDDEP[[#This Row],[PAYS]],Tableau8[],2,FALSE)</f>
        <v>10</v>
      </c>
    </row>
    <row r="481" spans="1:8">
      <c r="A481" s="1" t="s">
        <v>91</v>
      </c>
      <c r="B481" s="12"/>
      <c r="C481" s="5">
        <f>VLOOKUP(DPOSDDEP[[#This Row],[PAYS]],Tableau8[],2,FALSE)</f>
        <v>33</v>
      </c>
      <c r="D481" s="2">
        <v>43367</v>
      </c>
      <c r="E481" s="2"/>
      <c r="F481" s="19" t="s">
        <v>93</v>
      </c>
      <c r="G481" s="5">
        <f>IF(DPOSDDEP[[#This Row],[DATE DE POSITIONNEMENT]]="",0,AVEDEV(DPOSDDEP[[#This Row],[DATE DE POSITIONNEMENT]],DPOSDDEP[[#This Row],[DATE DE DEPART]])*2)</f>
        <v>0</v>
      </c>
      <c r="H481" s="11">
        <f>VLOOKUP(DPOSDDEP[[#This Row],[PAYS]],Tableau8[],2,FALSE)</f>
        <v>33</v>
      </c>
    </row>
    <row r="482" spans="1:8">
      <c r="A482" s="1" t="s">
        <v>135</v>
      </c>
      <c r="B482" s="12"/>
      <c r="C482" s="5">
        <f>VLOOKUP(DPOSDDEP[[#This Row],[PAYS]],Tableau8[],2,FALSE)</f>
        <v>33</v>
      </c>
      <c r="D482" s="2">
        <v>43374</v>
      </c>
      <c r="E482" s="2"/>
      <c r="F482" s="19" t="s">
        <v>137</v>
      </c>
      <c r="G482" s="5">
        <f>IF(DPOSDDEP[[#This Row],[DATE DE POSITIONNEMENT]]="",0,AVEDEV(DPOSDDEP[[#This Row],[DATE DE POSITIONNEMENT]],DPOSDDEP[[#This Row],[DATE DE DEPART]])*2)</f>
        <v>0</v>
      </c>
      <c r="H482" s="11">
        <f>VLOOKUP(DPOSDDEP[[#This Row],[PAYS]],Tableau8[],2,FALSE)</f>
        <v>33</v>
      </c>
    </row>
    <row r="483" spans="1:8">
      <c r="A483" s="1" t="s">
        <v>226</v>
      </c>
      <c r="B483" s="12"/>
      <c r="C483" s="5">
        <f>VLOOKUP(DPOSDDEP[[#This Row],[PAYS]],Tableau8[],2,FALSE)</f>
        <v>28</v>
      </c>
      <c r="D483" s="2">
        <v>43420</v>
      </c>
      <c r="E483" s="2"/>
      <c r="F483" s="19" t="s">
        <v>264</v>
      </c>
      <c r="G483" s="5">
        <f>IF(DPOSDDEP[[#This Row],[DATE DE POSITIONNEMENT]]="",0,AVEDEV(DPOSDDEP[[#This Row],[DATE DE POSITIONNEMENT]],DPOSDDEP[[#This Row],[DATE DE DEPART]])*2)</f>
        <v>0</v>
      </c>
      <c r="H483" s="11">
        <f>VLOOKUP(DPOSDDEP[[#This Row],[PAYS]],Tableau8[],2,FALSE)</f>
        <v>28</v>
      </c>
    </row>
    <row r="484" spans="1:8">
      <c r="A484" s="1" t="s">
        <v>226</v>
      </c>
      <c r="B484" s="12"/>
      <c r="C484" s="5">
        <f>VLOOKUP(DPOSDDEP[[#This Row],[PAYS]],Tableau8[],2,FALSE)</f>
        <v>28</v>
      </c>
      <c r="D484" s="12"/>
      <c r="F484" s="19" t="s">
        <v>589</v>
      </c>
      <c r="G484" s="5">
        <f>IF(DPOSDDEP[[#This Row],[DATE DE POSITIONNEMENT]]="",0,AVEDEV(DPOSDDEP[[#This Row],[DATE DE POSITIONNEMENT]],DPOSDDEP[[#This Row],[DATE DE DEPART]])*2)</f>
        <v>0</v>
      </c>
      <c r="H484" s="11">
        <f>VLOOKUP(DPOSDDEP[[#This Row],[PAYS]],Tableau8[],2,FALSE)</f>
        <v>28</v>
      </c>
    </row>
    <row r="485" spans="1:8">
      <c r="A485" s="1" t="s">
        <v>313</v>
      </c>
      <c r="B485" s="12"/>
      <c r="C485" s="5">
        <f>VLOOKUP(DPOSDDEP[[#This Row],[PAYS]],Tableau8[],2,FALSE)</f>
        <v>0</v>
      </c>
      <c r="D485" s="2">
        <v>43433</v>
      </c>
      <c r="E485" s="2"/>
      <c r="F485" s="19" t="s">
        <v>320</v>
      </c>
      <c r="G485" s="5">
        <f>IF(DPOSDDEP[[#This Row],[DATE DE POSITIONNEMENT]]="",0,AVEDEV(DPOSDDEP[[#This Row],[DATE DE POSITIONNEMENT]],DPOSDDEP[[#This Row],[DATE DE DEPART]])*2)</f>
        <v>0</v>
      </c>
      <c r="H485" s="11">
        <f>VLOOKUP(DPOSDDEP[[#This Row],[PAYS]],Tableau8[],2,FALSE)</f>
        <v>0</v>
      </c>
    </row>
    <row r="486" spans="1:8">
      <c r="A486" s="1" t="s">
        <v>313</v>
      </c>
      <c r="B486" s="12"/>
      <c r="C486" s="5">
        <f>VLOOKUP(DPOSDDEP[[#This Row],[PAYS]],Tableau8[],2,FALSE)</f>
        <v>0</v>
      </c>
      <c r="D486" s="2">
        <v>43433</v>
      </c>
      <c r="E486" s="2"/>
      <c r="F486" s="19" t="s">
        <v>321</v>
      </c>
      <c r="G486" s="5">
        <f>IF(DPOSDDEP[[#This Row],[DATE DE POSITIONNEMENT]]="",0,AVEDEV(DPOSDDEP[[#This Row],[DATE DE POSITIONNEMENT]],DPOSDDEP[[#This Row],[DATE DE DEPART]])*2)</f>
        <v>0</v>
      </c>
      <c r="H486" s="11">
        <f>VLOOKUP(DPOSDDEP[[#This Row],[PAYS]],Tableau8[],2,FALSE)</f>
        <v>0</v>
      </c>
    </row>
    <row r="487" spans="1:8">
      <c r="A487" s="1" t="s">
        <v>4</v>
      </c>
      <c r="B487" s="12"/>
      <c r="C487" s="5">
        <f>VLOOKUP(DPOSDDEP[[#This Row],[PAYS]],Tableau8[],2,FALSE)</f>
        <v>0</v>
      </c>
      <c r="F487" s="19" t="s">
        <v>590</v>
      </c>
      <c r="G487" s="5">
        <f>IF(DPOSDDEP[[#This Row],[DATE DE POSITIONNEMENT]]="",0,AVEDEV(DPOSDDEP[[#This Row],[DATE DE POSITIONNEMENT]],DPOSDDEP[[#This Row],[DATE DE DEPART]])*2)</f>
        <v>0</v>
      </c>
      <c r="H487" s="11">
        <f>VLOOKUP(DPOSDDEP[[#This Row],[PAYS]],Tableau8[],2,FALSE)</f>
        <v>0</v>
      </c>
    </row>
    <row r="488" spans="1:8">
      <c r="A488" s="1" t="s">
        <v>36</v>
      </c>
      <c r="B488" s="12"/>
      <c r="C488" s="5">
        <f>VLOOKUP(DPOSDDEP[[#This Row],[PAYS]],Tableau8[],2,FALSE)</f>
        <v>0</v>
      </c>
      <c r="D488" s="2">
        <v>43357</v>
      </c>
      <c r="E488" s="2"/>
      <c r="F488" s="19" t="s">
        <v>39</v>
      </c>
      <c r="G488" s="5">
        <f>IF(DPOSDDEP[[#This Row],[DATE DE POSITIONNEMENT]]="",0,AVEDEV(DPOSDDEP[[#This Row],[DATE DE POSITIONNEMENT]],DPOSDDEP[[#This Row],[DATE DE DEPART]])*2)</f>
        <v>0</v>
      </c>
      <c r="H488" s="11">
        <f>VLOOKUP(DPOSDDEP[[#This Row],[PAYS]],Tableau8[],2,FALSE)</f>
        <v>0</v>
      </c>
    </row>
    <row r="489" spans="1:8">
      <c r="A489" s="1" t="s">
        <v>15</v>
      </c>
      <c r="B489" s="12"/>
      <c r="C489" s="5">
        <f>VLOOKUP(DPOSDDEP[[#This Row],[PAYS]],Tableau8[],2,FALSE)</f>
        <v>33</v>
      </c>
      <c r="D489" s="2">
        <v>43367</v>
      </c>
      <c r="E489" s="2"/>
      <c r="F489" s="19" t="s">
        <v>87</v>
      </c>
      <c r="G489" s="5">
        <f>IF(DPOSDDEP[[#This Row],[DATE DE POSITIONNEMENT]]="",0,AVEDEV(DPOSDDEP[[#This Row],[DATE DE POSITIONNEMENT]],DPOSDDEP[[#This Row],[DATE DE DEPART]])*2)</f>
        <v>0</v>
      </c>
      <c r="H489" s="11">
        <f>VLOOKUP(DPOSDDEP[[#This Row],[PAYS]],Tableau8[],2,FALSE)</f>
        <v>33</v>
      </c>
    </row>
    <row r="490" spans="1:8">
      <c r="A490" s="1" t="s">
        <v>15</v>
      </c>
      <c r="C490" s="5">
        <f>VLOOKUP(DPOSDDEP[[#This Row],[PAYS]],Tableau8[],2,FALSE)</f>
        <v>33</v>
      </c>
      <c r="D490" s="2">
        <v>43381</v>
      </c>
      <c r="E490" s="2"/>
      <c r="F490" s="19" t="s">
        <v>144</v>
      </c>
      <c r="G490" s="5">
        <f>IF(DPOSDDEP[[#This Row],[DATE DE POSITIONNEMENT]]="",0,AVEDEV(DPOSDDEP[[#This Row],[DATE DE POSITIONNEMENT]],DPOSDDEP[[#This Row],[DATE DE DEPART]])*2)</f>
        <v>0</v>
      </c>
      <c r="H490" s="11">
        <f>VLOOKUP(DPOSDDEP[[#This Row],[PAYS]],Tableau8[],2,FALSE)</f>
        <v>33</v>
      </c>
    </row>
    <row r="491" spans="1:8">
      <c r="A491" s="1" t="s">
        <v>15</v>
      </c>
      <c r="B491" s="12"/>
      <c r="C491" s="5">
        <f>VLOOKUP(DPOSDDEP[[#This Row],[PAYS]],Tableau8[],2,FALSE)</f>
        <v>33</v>
      </c>
      <c r="D491" s="2">
        <v>43455</v>
      </c>
      <c r="E491" s="2"/>
      <c r="F491" s="19" t="s">
        <v>398</v>
      </c>
      <c r="G491" s="5">
        <f>IF(DPOSDDEP[[#This Row],[DATE DE POSITIONNEMENT]]="",0,AVEDEV(DPOSDDEP[[#This Row],[DATE DE POSITIONNEMENT]],DPOSDDEP[[#This Row],[DATE DE DEPART]])*2)</f>
        <v>0</v>
      </c>
      <c r="H491" s="11">
        <f>VLOOKUP(DPOSDDEP[[#This Row],[PAYS]],Tableau8[],2,FALSE)</f>
        <v>33</v>
      </c>
    </row>
    <row r="492" spans="1:8">
      <c r="A492" s="1" t="s">
        <v>567</v>
      </c>
      <c r="B492" s="12"/>
      <c r="C492" s="5">
        <f>VLOOKUP(DPOSDDEP[[#This Row],[PAYS]],Tableau8[],2,FALSE)</f>
        <v>10</v>
      </c>
      <c r="F492" s="19" t="s">
        <v>593</v>
      </c>
      <c r="G492" s="5">
        <f>IF(DPOSDDEP[[#This Row],[DATE DE POSITIONNEMENT]]="",0,AVEDEV(DPOSDDEP[[#This Row],[DATE DE POSITIONNEMENT]],DPOSDDEP[[#This Row],[DATE DE DEPART]])*2)</f>
        <v>0</v>
      </c>
      <c r="H492" s="11">
        <f>VLOOKUP(DPOSDDEP[[#This Row],[PAYS]],Tableau8[],2,FALSE)</f>
        <v>10</v>
      </c>
    </row>
    <row r="493" spans="1:8">
      <c r="A493" s="1" t="s">
        <v>228</v>
      </c>
      <c r="B493" s="12"/>
      <c r="C493" s="5">
        <f>VLOOKUP(DPOSDDEP[[#This Row],[PAYS]],Tableau8[],2,FALSE)</f>
        <v>0</v>
      </c>
      <c r="D493" s="2">
        <v>43412</v>
      </c>
      <c r="E493" s="2"/>
      <c r="F493" s="19" t="s">
        <v>117</v>
      </c>
      <c r="G493" s="5">
        <f>IF(DPOSDDEP[[#This Row],[DATE DE POSITIONNEMENT]]="",0,AVEDEV(DPOSDDEP[[#This Row],[DATE DE POSITIONNEMENT]],DPOSDDEP[[#This Row],[DATE DE DEPART]])*2)</f>
        <v>0</v>
      </c>
      <c r="H493" s="11">
        <f>VLOOKUP(DPOSDDEP[[#This Row],[PAYS]],Tableau8[],2,FALSE)</f>
        <v>0</v>
      </c>
    </row>
    <row r="494" spans="1:8">
      <c r="A494" s="1" t="s">
        <v>0</v>
      </c>
      <c r="B494" s="12"/>
      <c r="C494" s="5">
        <f>VLOOKUP(DPOSDDEP[[#This Row],[PAYS]],Tableau8[],2,FALSE)</f>
        <v>0</v>
      </c>
      <c r="D494" s="2">
        <v>43322</v>
      </c>
      <c r="E494" s="2"/>
      <c r="F494" s="19" t="s">
        <v>1</v>
      </c>
      <c r="G494" s="5">
        <f>IF(DPOSDDEP[[#This Row],[DATE DE POSITIONNEMENT]]="",0,AVEDEV(DPOSDDEP[[#This Row],[DATE DE POSITIONNEMENT]],DPOSDDEP[[#This Row],[DATE DE DEPART]])*2)</f>
        <v>0</v>
      </c>
      <c r="H494" s="11">
        <f>VLOOKUP(DPOSDDEP[[#This Row],[PAYS]],Tableau8[],2,FALSE)</f>
        <v>0</v>
      </c>
    </row>
    <row r="495" spans="1:8">
      <c r="A495" s="1" t="s">
        <v>0</v>
      </c>
      <c r="B495" s="12"/>
      <c r="C495" s="5">
        <f>VLOOKUP(DPOSDDEP[[#This Row],[PAYS]],Tableau8[],2,FALSE)</f>
        <v>0</v>
      </c>
      <c r="D495" s="2">
        <v>43417</v>
      </c>
      <c r="E495" s="2"/>
      <c r="F495" s="19" t="s">
        <v>240</v>
      </c>
      <c r="G495" s="5">
        <f>IF(DPOSDDEP[[#This Row],[DATE DE POSITIONNEMENT]]="",0,AVEDEV(DPOSDDEP[[#This Row],[DATE DE POSITIONNEMENT]],DPOSDDEP[[#This Row],[DATE DE DEPART]])*2)</f>
        <v>0</v>
      </c>
      <c r="H495" s="11">
        <f>VLOOKUP(DPOSDDEP[[#This Row],[PAYS]],Tableau8[],2,FALSE)</f>
        <v>0</v>
      </c>
    </row>
    <row r="496" spans="1:8">
      <c r="A496" s="1" t="s">
        <v>0</v>
      </c>
      <c r="C496" s="5">
        <f>VLOOKUP(DPOSDDEP[[#This Row],[PAYS]],Tableau8[],2,FALSE)</f>
        <v>0</v>
      </c>
      <c r="D496" s="2">
        <v>43468</v>
      </c>
      <c r="E496" s="2"/>
      <c r="F496" s="19" t="s">
        <v>404</v>
      </c>
      <c r="G496" s="5">
        <f>IF(DPOSDDEP[[#This Row],[DATE DE POSITIONNEMENT]]="",0,AVEDEV(DPOSDDEP[[#This Row],[DATE DE POSITIONNEMENT]],DPOSDDEP[[#This Row],[DATE DE DEPART]])*2)</f>
        <v>0</v>
      </c>
      <c r="H496" s="11">
        <f>VLOOKUP(DPOSDDEP[[#This Row],[PAYS]],Tableau8[],2,FALSE)</f>
        <v>0</v>
      </c>
    </row>
    <row r="497" spans="1:8">
      <c r="A497" s="1" t="s">
        <v>0</v>
      </c>
      <c r="C497" s="5">
        <f>VLOOKUP(DPOSDDEP[[#This Row],[PAYS]],Tableau8[],2,FALSE)</f>
        <v>0</v>
      </c>
      <c r="F497" s="19" t="s">
        <v>598</v>
      </c>
      <c r="G497" s="5">
        <f>IF(DPOSDDEP[[#This Row],[DATE DE POSITIONNEMENT]]="",0,AVEDEV(DPOSDDEP[[#This Row],[DATE DE POSITIONNEMENT]],DPOSDDEP[[#This Row],[DATE DE DEPART]])*2)</f>
        <v>0</v>
      </c>
      <c r="H497" s="11">
        <f>VLOOKUP(DPOSDDEP[[#This Row],[PAYS]],Tableau8[],2,FALSE)</f>
        <v>0</v>
      </c>
    </row>
    <row r="498" spans="1:8">
      <c r="A498" s="1" t="s">
        <v>0</v>
      </c>
      <c r="C498" s="5">
        <f>VLOOKUP(DPOSDDEP[[#This Row],[PAYS]],Tableau8[],2,FALSE)</f>
        <v>0</v>
      </c>
      <c r="D498" s="12"/>
      <c r="F498" s="19" t="s">
        <v>599</v>
      </c>
      <c r="G498" s="5">
        <f>IF(DPOSDDEP[[#This Row],[DATE DE POSITIONNEMENT]]="",0,AVEDEV(DPOSDDEP[[#This Row],[DATE DE POSITIONNEMENT]],DPOSDDEP[[#This Row],[DATE DE DEPART]])*2)</f>
        <v>0</v>
      </c>
      <c r="H498" s="11">
        <f>VLOOKUP(DPOSDDEP[[#This Row],[PAYS]],Tableau8[],2,FALSE)</f>
        <v>0</v>
      </c>
    </row>
    <row r="499" spans="1:8">
      <c r="A499" s="1" t="s">
        <v>21</v>
      </c>
      <c r="B499" s="12"/>
      <c r="C499" s="5">
        <f>VLOOKUP(DPOSDDEP[[#This Row],[PAYS]],Tableau8[],2,FALSE)</f>
        <v>20</v>
      </c>
      <c r="D499" s="2">
        <v>43356</v>
      </c>
      <c r="E499" s="2"/>
      <c r="F499" s="19" t="s">
        <v>24</v>
      </c>
      <c r="G499" s="5">
        <f>IF(DPOSDDEP[[#This Row],[DATE DE POSITIONNEMENT]]="",0,AVEDEV(DPOSDDEP[[#This Row],[DATE DE POSITIONNEMENT]],DPOSDDEP[[#This Row],[DATE DE DEPART]])*2)</f>
        <v>0</v>
      </c>
      <c r="H499" s="11">
        <f>VLOOKUP(DPOSDDEP[[#This Row],[PAYS]],Tableau8[],2,FALSE)</f>
        <v>20</v>
      </c>
    </row>
    <row r="500" spans="1:8">
      <c r="A500" s="1" t="s">
        <v>21</v>
      </c>
      <c r="C500" s="5">
        <f>VLOOKUP(DPOSDDEP[[#This Row],[PAYS]],Tableau8[],2,FALSE)</f>
        <v>20</v>
      </c>
      <c r="D500" s="2">
        <v>43377</v>
      </c>
      <c r="E500" s="2"/>
      <c r="F500" s="19" t="s">
        <v>139</v>
      </c>
      <c r="G500" s="5">
        <f>IF(DPOSDDEP[[#This Row],[DATE DE POSITIONNEMENT]]="",0,AVEDEV(DPOSDDEP[[#This Row],[DATE DE POSITIONNEMENT]],DPOSDDEP[[#This Row],[DATE DE DEPART]])*2)</f>
        <v>0</v>
      </c>
      <c r="H500" s="11">
        <f>VLOOKUP(DPOSDDEP[[#This Row],[PAYS]],Tableau8[],2,FALSE)</f>
        <v>20</v>
      </c>
    </row>
    <row r="501" spans="1:8">
      <c r="A501" s="1" t="s">
        <v>21</v>
      </c>
      <c r="C501" s="5">
        <f>VLOOKUP(DPOSDDEP[[#This Row],[PAYS]],Tableau8[],2,FALSE)</f>
        <v>20</v>
      </c>
      <c r="D501" s="2">
        <v>43377</v>
      </c>
      <c r="E501" s="2"/>
      <c r="F501" s="19" t="s">
        <v>140</v>
      </c>
      <c r="G501" s="5">
        <f>IF(DPOSDDEP[[#This Row],[DATE DE POSITIONNEMENT]]="",0,AVEDEV(DPOSDDEP[[#This Row],[DATE DE POSITIONNEMENT]],DPOSDDEP[[#This Row],[DATE DE DEPART]])*2)</f>
        <v>0</v>
      </c>
      <c r="H501" s="11">
        <f>VLOOKUP(DPOSDDEP[[#This Row],[PAYS]],Tableau8[],2,FALSE)</f>
        <v>20</v>
      </c>
    </row>
    <row r="502" spans="1:8">
      <c r="A502" s="1" t="s">
        <v>21</v>
      </c>
      <c r="C502" s="5">
        <f>VLOOKUP(DPOSDDEP[[#This Row],[PAYS]],Tableau8[],2,FALSE)</f>
        <v>20</v>
      </c>
      <c r="D502" s="2">
        <v>43398</v>
      </c>
      <c r="E502" s="2"/>
      <c r="F502" s="19" t="s">
        <v>185</v>
      </c>
      <c r="G502" s="5">
        <f>IF(DPOSDDEP[[#This Row],[DATE DE POSITIONNEMENT]]="",0,AVEDEV(DPOSDDEP[[#This Row],[DATE DE POSITIONNEMENT]],DPOSDDEP[[#This Row],[DATE DE DEPART]])*2)</f>
        <v>0</v>
      </c>
      <c r="H502" s="11">
        <f>VLOOKUP(DPOSDDEP[[#This Row],[PAYS]],Tableau8[],2,FALSE)</f>
        <v>20</v>
      </c>
    </row>
    <row r="503" spans="1:8">
      <c r="A503" s="1" t="s">
        <v>21</v>
      </c>
      <c r="C503" s="5">
        <f>VLOOKUP(DPOSDDEP[[#This Row],[PAYS]],Tableau8[],2,FALSE)</f>
        <v>20</v>
      </c>
      <c r="D503" s="2">
        <v>43399</v>
      </c>
      <c r="E503" s="2"/>
      <c r="F503" s="19" t="s">
        <v>189</v>
      </c>
      <c r="G503" s="5">
        <f>IF(DPOSDDEP[[#This Row],[DATE DE POSITIONNEMENT]]="",0,AVEDEV(DPOSDDEP[[#This Row],[DATE DE POSITIONNEMENT]],DPOSDDEP[[#This Row],[DATE DE DEPART]])*2)</f>
        <v>0</v>
      </c>
      <c r="H503" s="11">
        <f>VLOOKUP(DPOSDDEP[[#This Row],[PAYS]],Tableau8[],2,FALSE)</f>
        <v>20</v>
      </c>
    </row>
    <row r="504" spans="1:8">
      <c r="A504" s="1" t="s">
        <v>21</v>
      </c>
      <c r="C504" s="5">
        <f>VLOOKUP(DPOSDDEP[[#This Row],[PAYS]],Tableau8[],2,FALSE)</f>
        <v>20</v>
      </c>
      <c r="D504" s="2">
        <v>43363</v>
      </c>
      <c r="E504" s="2"/>
      <c r="F504" s="19" t="s">
        <v>67</v>
      </c>
      <c r="G504" s="5">
        <f>IF(DPOSDDEP[[#This Row],[DATE DE POSITIONNEMENT]]="",0,AVEDEV(DPOSDDEP[[#This Row],[DATE DE POSITIONNEMENT]],DPOSDDEP[[#This Row],[DATE DE DEPART]])*2)</f>
        <v>0</v>
      </c>
      <c r="H504" s="11">
        <f>VLOOKUP(DPOSDDEP[[#This Row],[PAYS]],Tableau8[],2,FALSE)</f>
        <v>20</v>
      </c>
    </row>
    <row r="505" spans="1:8">
      <c r="A505" s="1" t="s">
        <v>21</v>
      </c>
      <c r="C505" s="5">
        <f>VLOOKUP(DPOSDDEP[[#This Row],[PAYS]],Tableau8[],2,FALSE)</f>
        <v>20</v>
      </c>
      <c r="D505" s="2">
        <v>43368</v>
      </c>
      <c r="E505" s="2"/>
      <c r="F505" s="19" t="s">
        <v>94</v>
      </c>
      <c r="G505" s="5">
        <f>IF(DPOSDDEP[[#This Row],[DATE DE POSITIONNEMENT]]="",0,AVEDEV(DPOSDDEP[[#This Row],[DATE DE POSITIONNEMENT]],DPOSDDEP[[#This Row],[DATE DE DEPART]])*2)</f>
        <v>0</v>
      </c>
      <c r="H505" s="11">
        <f>VLOOKUP(DPOSDDEP[[#This Row],[PAYS]],Tableau8[],2,FALSE)</f>
        <v>20</v>
      </c>
    </row>
    <row r="506" spans="1:8">
      <c r="A506" s="1" t="s">
        <v>21</v>
      </c>
      <c r="C506" s="5">
        <f>VLOOKUP(DPOSDDEP[[#This Row],[PAYS]],Tableau8[],2,FALSE)</f>
        <v>20</v>
      </c>
      <c r="D506" s="2">
        <v>43367</v>
      </c>
      <c r="E506" s="2"/>
      <c r="F506" s="19" t="s">
        <v>88</v>
      </c>
      <c r="G506" s="5">
        <f>IF(DPOSDDEP[[#This Row],[DATE DE POSITIONNEMENT]]="",0,AVEDEV(DPOSDDEP[[#This Row],[DATE DE POSITIONNEMENT]],DPOSDDEP[[#This Row],[DATE DE DEPART]])*2)</f>
        <v>0</v>
      </c>
      <c r="H506" s="11">
        <f>VLOOKUP(DPOSDDEP[[#This Row],[PAYS]],Tableau8[],2,FALSE)</f>
        <v>20</v>
      </c>
    </row>
    <row r="507" spans="1:8">
      <c r="A507" s="1" t="s">
        <v>21</v>
      </c>
      <c r="C507" s="5">
        <f>VLOOKUP(DPOSDDEP[[#This Row],[PAYS]],Tableau8[],2,FALSE)</f>
        <v>20</v>
      </c>
      <c r="D507" s="2">
        <v>43356</v>
      </c>
      <c r="E507" s="2"/>
      <c r="F507" s="19" t="s">
        <v>29</v>
      </c>
      <c r="G507" s="5">
        <f>IF(DPOSDDEP[[#This Row],[DATE DE POSITIONNEMENT]]="",0,AVEDEV(DPOSDDEP[[#This Row],[DATE DE POSITIONNEMENT]],DPOSDDEP[[#This Row],[DATE DE DEPART]])*2)</f>
        <v>0</v>
      </c>
      <c r="H507" s="11">
        <f>VLOOKUP(DPOSDDEP[[#This Row],[PAYS]],Tableau8[],2,FALSE)</f>
        <v>20</v>
      </c>
    </row>
    <row r="508" spans="1:8">
      <c r="A508" s="1" t="s">
        <v>21</v>
      </c>
      <c r="C508" s="5">
        <f>VLOOKUP(DPOSDDEP[[#This Row],[PAYS]],Tableau8[],2,FALSE)</f>
        <v>20</v>
      </c>
      <c r="D508" s="2">
        <v>43399</v>
      </c>
      <c r="E508" s="2"/>
      <c r="F508" s="19" t="s">
        <v>194</v>
      </c>
      <c r="G508" s="5">
        <f>IF(DPOSDDEP[[#This Row],[DATE DE POSITIONNEMENT]]="",0,AVEDEV(DPOSDDEP[[#This Row],[DATE DE POSITIONNEMENT]],DPOSDDEP[[#This Row],[DATE DE DEPART]])*2)</f>
        <v>0</v>
      </c>
      <c r="H508" s="11">
        <f>VLOOKUP(DPOSDDEP[[#This Row],[PAYS]],Tableau8[],2,FALSE)</f>
        <v>20</v>
      </c>
    </row>
    <row r="509" spans="1:8">
      <c r="A509" s="1" t="s">
        <v>21</v>
      </c>
      <c r="C509" s="5">
        <f>VLOOKUP(DPOSDDEP[[#This Row],[PAYS]],Tableau8[],2,FALSE)</f>
        <v>20</v>
      </c>
      <c r="D509" s="2">
        <v>43396</v>
      </c>
      <c r="E509" s="2"/>
      <c r="F509" s="19" t="s">
        <v>179</v>
      </c>
      <c r="G509" s="5">
        <f>IF(DPOSDDEP[[#This Row],[DATE DE POSITIONNEMENT]]="",0,AVEDEV(DPOSDDEP[[#This Row],[DATE DE POSITIONNEMENT]],DPOSDDEP[[#This Row],[DATE DE DEPART]])*2)</f>
        <v>0</v>
      </c>
      <c r="H509" s="11">
        <f>VLOOKUP(DPOSDDEP[[#This Row],[PAYS]],Tableau8[],2,FALSE)</f>
        <v>20</v>
      </c>
    </row>
    <row r="510" spans="1:8">
      <c r="A510" s="1" t="s">
        <v>21</v>
      </c>
      <c r="C510" s="5">
        <f>VLOOKUP(DPOSDDEP[[#This Row],[PAYS]],Tableau8[],2,FALSE)</f>
        <v>20</v>
      </c>
      <c r="D510" s="2">
        <v>43446</v>
      </c>
      <c r="E510" s="2"/>
      <c r="F510" s="19" t="s">
        <v>354</v>
      </c>
      <c r="G510" s="5">
        <f>IF(DPOSDDEP[[#This Row],[DATE DE POSITIONNEMENT]]="",0,AVEDEV(DPOSDDEP[[#This Row],[DATE DE POSITIONNEMENT]],DPOSDDEP[[#This Row],[DATE DE DEPART]])*2)</f>
        <v>0</v>
      </c>
      <c r="H510" s="11">
        <f>VLOOKUP(DPOSDDEP[[#This Row],[PAYS]],Tableau8[],2,FALSE)</f>
        <v>20</v>
      </c>
    </row>
    <row r="511" spans="1:8">
      <c r="A511" s="1" t="s">
        <v>21</v>
      </c>
      <c r="C511" s="5">
        <f>VLOOKUP(DPOSDDEP[[#This Row],[PAYS]],Tableau8[],2,FALSE)</f>
        <v>20</v>
      </c>
      <c r="D511" s="2">
        <v>43447</v>
      </c>
      <c r="E511" s="2"/>
      <c r="F511" s="19" t="s">
        <v>356</v>
      </c>
      <c r="G511" s="5">
        <f>IF(DPOSDDEP[[#This Row],[DATE DE POSITIONNEMENT]]="",0,AVEDEV(DPOSDDEP[[#This Row],[DATE DE POSITIONNEMENT]],DPOSDDEP[[#This Row],[DATE DE DEPART]])*2)</f>
        <v>0</v>
      </c>
      <c r="H511" s="11">
        <f>VLOOKUP(DPOSDDEP[[#This Row],[PAYS]],Tableau8[],2,FALSE)</f>
        <v>20</v>
      </c>
    </row>
    <row r="512" spans="1:8">
      <c r="A512" s="1" t="s">
        <v>21</v>
      </c>
      <c r="C512" s="5">
        <f>VLOOKUP(DPOSDDEP[[#This Row],[PAYS]],Tableau8[],2,FALSE)</f>
        <v>20</v>
      </c>
      <c r="D512" s="2">
        <v>43398</v>
      </c>
      <c r="E512" s="2"/>
      <c r="F512" s="19" t="s">
        <v>186</v>
      </c>
      <c r="G512" s="5">
        <f>IF(DPOSDDEP[[#This Row],[DATE DE POSITIONNEMENT]]="",0,AVEDEV(DPOSDDEP[[#This Row],[DATE DE POSITIONNEMENT]],DPOSDDEP[[#This Row],[DATE DE DEPART]])*2)</f>
        <v>0</v>
      </c>
      <c r="H512" s="11">
        <f>VLOOKUP(DPOSDDEP[[#This Row],[PAYS]],Tableau8[],2,FALSE)</f>
        <v>20</v>
      </c>
    </row>
    <row r="513" spans="1:8">
      <c r="A513" s="1" t="s">
        <v>21</v>
      </c>
      <c r="C513" s="5">
        <f>VLOOKUP(DPOSDDEP[[#This Row],[PAYS]],Tableau8[],2,FALSE)</f>
        <v>20</v>
      </c>
      <c r="D513" s="2">
        <v>43452</v>
      </c>
      <c r="E513" s="2"/>
      <c r="F513" s="19" t="s">
        <v>374</v>
      </c>
      <c r="G513" s="5">
        <f>IF(DPOSDDEP[[#This Row],[DATE DE POSITIONNEMENT]]="",0,AVEDEV(DPOSDDEP[[#This Row],[DATE DE POSITIONNEMENT]],DPOSDDEP[[#This Row],[DATE DE DEPART]])*2)</f>
        <v>0</v>
      </c>
      <c r="H513" s="11">
        <f>VLOOKUP(DPOSDDEP[[#This Row],[PAYS]],Tableau8[],2,FALSE)</f>
        <v>20</v>
      </c>
    </row>
    <row r="514" spans="1:8">
      <c r="A514" s="1" t="s">
        <v>21</v>
      </c>
      <c r="C514" s="5">
        <f>VLOOKUP(DPOSDDEP[[#This Row],[PAYS]],Tableau8[],2,FALSE)</f>
        <v>20</v>
      </c>
      <c r="F514" s="19" t="s">
        <v>442</v>
      </c>
      <c r="G514" s="5">
        <f>IF(DPOSDDEP[[#This Row],[DATE DE POSITIONNEMENT]]="",0,AVEDEV(DPOSDDEP[[#This Row],[DATE DE POSITIONNEMENT]],DPOSDDEP[[#This Row],[DATE DE DEPART]])*2)</f>
        <v>0</v>
      </c>
      <c r="H514" s="11">
        <f>VLOOKUP(DPOSDDEP[[#This Row],[PAYS]],Tableau8[],2,FALSE)</f>
        <v>20</v>
      </c>
    </row>
    <row r="515" spans="1:8">
      <c r="A515" s="1" t="s">
        <v>21</v>
      </c>
      <c r="C515" s="5">
        <f>VLOOKUP(DPOSDDEP[[#This Row],[PAYS]],Tableau8[],2,FALSE)</f>
        <v>20</v>
      </c>
      <c r="F515" s="19" t="s">
        <v>443</v>
      </c>
      <c r="G515" s="5">
        <f>IF(DPOSDDEP[[#This Row],[DATE DE POSITIONNEMENT]]="",0,AVEDEV(DPOSDDEP[[#This Row],[DATE DE POSITIONNEMENT]],DPOSDDEP[[#This Row],[DATE DE DEPART]])*2)</f>
        <v>0</v>
      </c>
      <c r="H515" s="11">
        <f>VLOOKUP(DPOSDDEP[[#This Row],[PAYS]],Tableau8[],2,FALSE)</f>
        <v>20</v>
      </c>
    </row>
    <row r="516" spans="1:8">
      <c r="A516" s="1" t="s">
        <v>21</v>
      </c>
      <c r="C516" s="5">
        <f>VLOOKUP(DPOSDDEP[[#This Row],[PAYS]],Tableau8[],2,FALSE)</f>
        <v>20</v>
      </c>
      <c r="F516" s="19" t="s">
        <v>454</v>
      </c>
      <c r="G516" s="5">
        <f>IF(DPOSDDEP[[#This Row],[DATE DE POSITIONNEMENT]]="",0,AVEDEV(DPOSDDEP[[#This Row],[DATE DE POSITIONNEMENT]],DPOSDDEP[[#This Row],[DATE DE DEPART]])*2)</f>
        <v>0</v>
      </c>
      <c r="H516" s="11">
        <f>VLOOKUP(DPOSDDEP[[#This Row],[PAYS]],Tableau8[],2,FALSE)</f>
        <v>20</v>
      </c>
    </row>
    <row r="517" spans="1:8">
      <c r="A517" s="1" t="s">
        <v>21</v>
      </c>
      <c r="C517" s="5">
        <f>VLOOKUP(DPOSDDEP[[#This Row],[PAYS]],Tableau8[],2,FALSE)</f>
        <v>20</v>
      </c>
      <c r="F517" s="19" t="s">
        <v>455</v>
      </c>
      <c r="G517" s="5">
        <f>IF(DPOSDDEP[[#This Row],[DATE DE POSITIONNEMENT]]="",0,AVEDEV(DPOSDDEP[[#This Row],[DATE DE POSITIONNEMENT]],DPOSDDEP[[#This Row],[DATE DE DEPART]])*2)</f>
        <v>0</v>
      </c>
      <c r="H517" s="11">
        <f>VLOOKUP(DPOSDDEP[[#This Row],[PAYS]],Tableau8[],2,FALSE)</f>
        <v>20</v>
      </c>
    </row>
    <row r="518" spans="1:8">
      <c r="A518" s="1" t="s">
        <v>21</v>
      </c>
      <c r="C518" s="5">
        <f>VLOOKUP(DPOSDDEP[[#This Row],[PAYS]],Tableau8[],2,FALSE)</f>
        <v>20</v>
      </c>
      <c r="D518" s="2">
        <v>43445</v>
      </c>
      <c r="E518" s="2"/>
      <c r="F518" s="19" t="s">
        <v>352</v>
      </c>
      <c r="G518" s="5">
        <f>IF(DPOSDDEP[[#This Row],[DATE DE POSITIONNEMENT]]="",0,AVEDEV(DPOSDDEP[[#This Row],[DATE DE POSITIONNEMENT]],DPOSDDEP[[#This Row],[DATE DE DEPART]])*2)</f>
        <v>0</v>
      </c>
      <c r="H518" s="11">
        <f>VLOOKUP(DPOSDDEP[[#This Row],[PAYS]],Tableau8[],2,FALSE)</f>
        <v>20</v>
      </c>
    </row>
    <row r="519" spans="1:8">
      <c r="A519" s="1" t="s">
        <v>21</v>
      </c>
      <c r="C519" s="5">
        <f>VLOOKUP(DPOSDDEP[[#This Row],[PAYS]],Tableau8[],2,FALSE)</f>
        <v>20</v>
      </c>
      <c r="F519" s="19" t="s">
        <v>522</v>
      </c>
      <c r="G519" s="5">
        <f>IF(DPOSDDEP[[#This Row],[DATE DE POSITIONNEMENT]]="",0,AVEDEV(DPOSDDEP[[#This Row],[DATE DE POSITIONNEMENT]],DPOSDDEP[[#This Row],[DATE DE DEPART]])*2)</f>
        <v>0</v>
      </c>
      <c r="H519" s="11">
        <f>VLOOKUP(DPOSDDEP[[#This Row],[PAYS]],Tableau8[],2,FALSE)</f>
        <v>20</v>
      </c>
    </row>
    <row r="520" spans="1:8">
      <c r="A520" s="1" t="s">
        <v>21</v>
      </c>
      <c r="C520" s="5">
        <f>VLOOKUP(DPOSDDEP[[#This Row],[PAYS]],Tableau8[],2,FALSE)</f>
        <v>20</v>
      </c>
      <c r="F520" s="19" t="s">
        <v>543</v>
      </c>
      <c r="G520" s="5">
        <f>IF(DPOSDDEP[[#This Row],[DATE DE POSITIONNEMENT]]="",0,AVEDEV(DPOSDDEP[[#This Row],[DATE DE POSITIONNEMENT]],DPOSDDEP[[#This Row],[DATE DE DEPART]])*2)</f>
        <v>0</v>
      </c>
      <c r="H520" s="11">
        <f>VLOOKUP(DPOSDDEP[[#This Row],[PAYS]],Tableau8[],2,FALSE)</f>
        <v>20</v>
      </c>
    </row>
    <row r="521" spans="1:8">
      <c r="A521" s="1" t="s">
        <v>21</v>
      </c>
      <c r="C521" s="5">
        <f>VLOOKUP(DPOSDDEP[[#This Row],[PAYS]],Tableau8[],2,FALSE)</f>
        <v>20</v>
      </c>
      <c r="F521" s="19" t="s">
        <v>544</v>
      </c>
      <c r="G521" s="5">
        <f>IF(DPOSDDEP[[#This Row],[DATE DE POSITIONNEMENT]]="",0,AVEDEV(DPOSDDEP[[#This Row],[DATE DE POSITIONNEMENT]],DPOSDDEP[[#This Row],[DATE DE DEPART]])*2)</f>
        <v>0</v>
      </c>
      <c r="H521" s="11">
        <f>VLOOKUP(DPOSDDEP[[#This Row],[PAYS]],Tableau8[],2,FALSE)</f>
        <v>20</v>
      </c>
    </row>
    <row r="522" spans="1:8">
      <c r="A522" s="1" t="s">
        <v>21</v>
      </c>
      <c r="C522" s="5">
        <f>VLOOKUP(DPOSDDEP[[#This Row],[PAYS]],Tableau8[],2,FALSE)</f>
        <v>20</v>
      </c>
      <c r="F522" s="19" t="s">
        <v>545</v>
      </c>
      <c r="G522" s="5">
        <f>IF(DPOSDDEP[[#This Row],[DATE DE POSITIONNEMENT]]="",0,AVEDEV(DPOSDDEP[[#This Row],[DATE DE POSITIONNEMENT]],DPOSDDEP[[#This Row],[DATE DE DEPART]])*2)</f>
        <v>0</v>
      </c>
      <c r="H522" s="11">
        <f>VLOOKUP(DPOSDDEP[[#This Row],[PAYS]],Tableau8[],2,FALSE)</f>
        <v>20</v>
      </c>
    </row>
    <row r="523" spans="1:8">
      <c r="A523" s="1" t="s">
        <v>21</v>
      </c>
      <c r="C523" s="5">
        <f>VLOOKUP(DPOSDDEP[[#This Row],[PAYS]],Tableau8[],2,FALSE)</f>
        <v>20</v>
      </c>
      <c r="F523" s="19" t="s">
        <v>546</v>
      </c>
      <c r="G523" s="5">
        <f>IF(DPOSDDEP[[#This Row],[DATE DE POSITIONNEMENT]]="",0,AVEDEV(DPOSDDEP[[#This Row],[DATE DE POSITIONNEMENT]],DPOSDDEP[[#This Row],[DATE DE DEPART]])*2)</f>
        <v>0</v>
      </c>
      <c r="H523" s="11">
        <f>VLOOKUP(DPOSDDEP[[#This Row],[PAYS]],Tableau8[],2,FALSE)</f>
        <v>20</v>
      </c>
    </row>
    <row r="524" spans="1:8">
      <c r="A524" s="1" t="s">
        <v>21</v>
      </c>
      <c r="C524" s="5">
        <f>VLOOKUP(DPOSDDEP[[#This Row],[PAYS]],Tableau8[],2,FALSE)</f>
        <v>20</v>
      </c>
      <c r="F524" s="19" t="s">
        <v>547</v>
      </c>
      <c r="G524" s="5">
        <f>IF(DPOSDDEP[[#This Row],[DATE DE POSITIONNEMENT]]="",0,AVEDEV(DPOSDDEP[[#This Row],[DATE DE POSITIONNEMENT]],DPOSDDEP[[#This Row],[DATE DE DEPART]])*2)</f>
        <v>0</v>
      </c>
      <c r="H524" s="11">
        <f>VLOOKUP(DPOSDDEP[[#This Row],[PAYS]],Tableau8[],2,FALSE)</f>
        <v>20</v>
      </c>
    </row>
    <row r="525" spans="1:8">
      <c r="A525" s="1" t="s">
        <v>21</v>
      </c>
      <c r="C525" s="5">
        <f>VLOOKUP(DPOSDDEP[[#This Row],[PAYS]],Tableau8[],2,FALSE)</f>
        <v>20</v>
      </c>
      <c r="F525" s="19" t="s">
        <v>548</v>
      </c>
      <c r="G525" s="5">
        <f>IF(DPOSDDEP[[#This Row],[DATE DE POSITIONNEMENT]]="",0,AVEDEV(DPOSDDEP[[#This Row],[DATE DE POSITIONNEMENT]],DPOSDDEP[[#This Row],[DATE DE DEPART]])*2)</f>
        <v>0</v>
      </c>
      <c r="H525" s="11">
        <f>VLOOKUP(DPOSDDEP[[#This Row],[PAYS]],Tableau8[],2,FALSE)</f>
        <v>20</v>
      </c>
    </row>
  </sheetData>
  <sheetProtection algorithmName="SHA-512" hashValue="79+ohh8/Tvx1Yl9k4VINpT5V+m/ARCBpHu+0gcnen4MjVy4rPaf4q7QWcg/jEBK+yTpCsHY6dMaammOhnsMsgw==" saltValue="aHNCXO93Nvq5320wwgR+2g==" spinCount="100000" sheet="1" formatCells="0" formatColumns="0" formatRows="0" insertColumns="0" insertRows="0" insertHyperlinks="0" deleteColumns="0" deleteRows="0" selectLockedCells="1" sort="0" autoFilter="0" pivotTables="0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8"/>
  <sheetViews>
    <sheetView workbookViewId="0">
      <selection activeCell="K25" sqref="K25"/>
    </sheetView>
  </sheetViews>
  <sheetFormatPr baseColWidth="10" defaultRowHeight="15"/>
  <cols>
    <col min="1" max="1" width="22.85546875" style="1" bestFit="1" customWidth="1"/>
    <col min="2" max="2" width="11.140625" style="1" bestFit="1" customWidth="1"/>
    <col min="3" max="3" width="17.140625" style="1" bestFit="1" customWidth="1"/>
    <col min="4" max="4" width="12.28515625" style="1" bestFit="1" customWidth="1"/>
    <col min="5" max="5" width="15.140625" style="1" bestFit="1" customWidth="1"/>
    <col min="6" max="6" width="14.5703125" style="1" bestFit="1" customWidth="1"/>
    <col min="7" max="7" width="13.140625" style="1" bestFit="1" customWidth="1"/>
    <col min="8" max="16384" width="11.42578125" style="1"/>
  </cols>
  <sheetData>
    <row r="1" spans="1:11" ht="15.75" thickBot="1">
      <c r="A1" s="1" t="s">
        <v>560</v>
      </c>
      <c r="B1" s="1" t="s">
        <v>558</v>
      </c>
      <c r="C1" s="1" t="s">
        <v>561</v>
      </c>
      <c r="D1" s="1" t="s">
        <v>562</v>
      </c>
      <c r="E1" s="1" t="s">
        <v>563</v>
      </c>
      <c r="F1" s="1" t="s">
        <v>564</v>
      </c>
      <c r="G1" s="1" t="s">
        <v>565</v>
      </c>
    </row>
    <row r="2" spans="1:11">
      <c r="A2" s="3" t="s">
        <v>8</v>
      </c>
      <c r="B2" s="1">
        <f>VLOOKUP(A2,DPREVDDEP[#All],2,FALSE)</f>
        <v>41</v>
      </c>
      <c r="C2" s="1">
        <v>1</v>
      </c>
      <c r="D2" s="1">
        <f>ABC[[#This Row],[ECART]]+IF(D1="CUMUL",0,D1)</f>
        <v>41</v>
      </c>
      <c r="E2" s="10">
        <f>ABC[[#This Row],[CUMUL]]/ABC[[#Totals],[ECART]]</f>
        <v>0.41836734693877553</v>
      </c>
      <c r="F2" s="7">
        <f>ABC[[#This Row],[CLASSEMENT]]/ABC[[#Totals],[CLASSEMENT]]*100</f>
        <v>6.25</v>
      </c>
      <c r="G2" s="1" t="str">
        <f t="shared" ref="G2:G17" si="0">IF($F$2:$F$17&lt;=20,"A",IF($F$2:$F$17&lt;=60,"B",IF($F$2:$F$17&lt;=100,"C","")))</f>
        <v>A</v>
      </c>
      <c r="I2" s="13" t="s">
        <v>566</v>
      </c>
      <c r="J2" s="14"/>
      <c r="K2" s="17">
        <f>IF($B$18=0,"",((($F$2*$E$18/(5000))-1)))</f>
        <v>0.70918367346938793</v>
      </c>
    </row>
    <row r="3" spans="1:11" ht="15.75" thickBot="1">
      <c r="A3" s="3" t="s">
        <v>281</v>
      </c>
      <c r="B3" s="1">
        <f>VLOOKUP(A3,DPREVDDEP[#All],2,FALSE)</f>
        <v>22</v>
      </c>
      <c r="C3" s="1">
        <v>2</v>
      </c>
      <c r="D3" s="1">
        <f>ABC[[#This Row],[ECART]]+IF(D2="CUMUL",0,D2)</f>
        <v>63</v>
      </c>
      <c r="E3" s="10">
        <f>ABC[[#This Row],[CUMUL]]/ABC[[#Totals],[ECART]]</f>
        <v>0.6428571428571429</v>
      </c>
      <c r="F3" s="7">
        <f>ABC[[#This Row],[CLASSEMENT]]/ABC[[#Totals],[CLASSEMENT]]*100</f>
        <v>12.5</v>
      </c>
      <c r="G3" s="1" t="str">
        <f t="shared" si="0"/>
        <v>A</v>
      </c>
      <c r="I3" s="15"/>
      <c r="J3" s="16"/>
      <c r="K3" s="18" t="str">
        <f>IF($P$14=0,"",((($P$14*$L$4/(5000))-1)))</f>
        <v/>
      </c>
    </row>
    <row r="4" spans="1:11">
      <c r="A4" s="3" t="s">
        <v>125</v>
      </c>
      <c r="B4" s="1">
        <f>VLOOKUP(A4,DPREVDDEP[#All],2,FALSE)</f>
        <v>8</v>
      </c>
      <c r="C4" s="1">
        <v>3</v>
      </c>
      <c r="D4" s="1">
        <f>ABC[[#This Row],[ECART]]+IF(D3="CUMUL",0,D3)</f>
        <v>71</v>
      </c>
      <c r="E4" s="10">
        <f>ABC[[#This Row],[CUMUL]]/ABC[[#Totals],[ECART]]</f>
        <v>0.72448979591836737</v>
      </c>
      <c r="F4" s="7">
        <f>ABC[[#This Row],[CLASSEMENT]]/ABC[[#Totals],[CLASSEMENT]]*100</f>
        <v>18.75</v>
      </c>
      <c r="G4" s="1" t="str">
        <f t="shared" si="0"/>
        <v>A</v>
      </c>
    </row>
    <row r="5" spans="1:11">
      <c r="A5" s="3" t="s">
        <v>0</v>
      </c>
      <c r="B5" s="1">
        <f>VLOOKUP(A5,DPREVDDEP[#All],2,FALSE)</f>
        <v>6</v>
      </c>
      <c r="C5" s="1">
        <v>4</v>
      </c>
      <c r="D5" s="1">
        <f>ABC[[#This Row],[ECART]]+IF(D4="CUMUL",0,D4)</f>
        <v>77</v>
      </c>
      <c r="E5" s="10">
        <f>ABC[[#This Row],[CUMUL]]/ABC[[#Totals],[ECART]]</f>
        <v>0.7857142857142857</v>
      </c>
      <c r="F5" s="7">
        <f>ABC[[#This Row],[CLASSEMENT]]/ABC[[#Totals],[CLASSEMENT]]*100</f>
        <v>25</v>
      </c>
      <c r="G5" s="1" t="str">
        <f t="shared" si="0"/>
        <v>B</v>
      </c>
    </row>
    <row r="6" spans="1:11">
      <c r="A6" s="3" t="s">
        <v>43</v>
      </c>
      <c r="B6" s="1">
        <f>VLOOKUP(A6,DPREVDDEP[#All],2,FALSE)</f>
        <v>3</v>
      </c>
      <c r="C6" s="1">
        <v>5</v>
      </c>
      <c r="D6" s="1">
        <f>ABC[[#This Row],[ECART]]+IF(D5="CUMUL",0,D5)</f>
        <v>80</v>
      </c>
      <c r="E6" s="10">
        <f>ABC[[#This Row],[CUMUL]]/ABC[[#Totals],[ECART]]</f>
        <v>0.81632653061224492</v>
      </c>
      <c r="F6" s="7">
        <f>ABC[[#This Row],[CLASSEMENT]]/ABC[[#Totals],[CLASSEMENT]]*100</f>
        <v>31.25</v>
      </c>
      <c r="G6" s="1" t="str">
        <f t="shared" si="0"/>
        <v>B</v>
      </c>
    </row>
    <row r="7" spans="1:11">
      <c r="A7" s="3" t="s">
        <v>91</v>
      </c>
      <c r="B7" s="1">
        <f>VLOOKUP(A7,DPREVDDEP[#All],2,FALSE)</f>
        <v>3</v>
      </c>
      <c r="C7" s="1">
        <v>6</v>
      </c>
      <c r="D7" s="1">
        <f>ABC[[#This Row],[ECART]]+IF(D6="CUMUL",0,D6)</f>
        <v>83</v>
      </c>
      <c r="E7" s="10">
        <f>ABC[[#This Row],[CUMUL]]/ABC[[#Totals],[ECART]]</f>
        <v>0.84693877551020413</v>
      </c>
      <c r="F7" s="7">
        <f>ABC[[#This Row],[CLASSEMENT]]/ABC[[#Totals],[CLASSEMENT]]*100</f>
        <v>37.5</v>
      </c>
      <c r="G7" s="1" t="str">
        <f t="shared" si="0"/>
        <v>B</v>
      </c>
    </row>
    <row r="8" spans="1:11">
      <c r="A8" s="3" t="s">
        <v>61</v>
      </c>
      <c r="B8" s="1">
        <f>VLOOKUP(A8,DPREVDDEP[#All],2,FALSE)</f>
        <v>2</v>
      </c>
      <c r="C8" s="1">
        <v>7</v>
      </c>
      <c r="D8" s="1">
        <f>ABC[[#This Row],[ECART]]+IF(D7="CUMUL",0,D7)</f>
        <v>85</v>
      </c>
      <c r="E8" s="10">
        <f>ABC[[#This Row],[CUMUL]]/ABC[[#Totals],[ECART]]</f>
        <v>0.86734693877551017</v>
      </c>
      <c r="F8" s="7">
        <f>ABC[[#This Row],[CLASSEMENT]]/ABC[[#Totals],[CLASSEMENT]]*100</f>
        <v>43.75</v>
      </c>
      <c r="G8" s="1" t="str">
        <f t="shared" si="0"/>
        <v>B</v>
      </c>
    </row>
    <row r="9" spans="1:11">
      <c r="A9" s="3" t="s">
        <v>122</v>
      </c>
      <c r="B9" s="1">
        <f>VLOOKUP(A9,DPREVDDEP[#All],2,FALSE)</f>
        <v>2</v>
      </c>
      <c r="C9" s="1">
        <v>8</v>
      </c>
      <c r="D9" s="1">
        <f>ABC[[#This Row],[ECART]]+IF(D8="CUMUL",0,D8)</f>
        <v>87</v>
      </c>
      <c r="E9" s="10">
        <f>ABC[[#This Row],[CUMUL]]/ABC[[#Totals],[ECART]]</f>
        <v>0.88775510204081631</v>
      </c>
      <c r="F9" s="7">
        <f>ABC[[#This Row],[CLASSEMENT]]/ABC[[#Totals],[CLASSEMENT]]*100</f>
        <v>50</v>
      </c>
      <c r="G9" s="1" t="str">
        <f t="shared" si="0"/>
        <v>B</v>
      </c>
    </row>
    <row r="10" spans="1:11">
      <c r="A10" s="3" t="s">
        <v>49</v>
      </c>
      <c r="B10" s="1">
        <f>VLOOKUP(A10,DPREVDDEP[#All],2,FALSE)</f>
        <v>2</v>
      </c>
      <c r="C10" s="1">
        <v>9</v>
      </c>
      <c r="D10" s="1">
        <f>ABC[[#This Row],[ECART]]+IF(D9="CUMUL",0,D9)</f>
        <v>89</v>
      </c>
      <c r="E10" s="10">
        <f>ABC[[#This Row],[CUMUL]]/ABC[[#Totals],[ECART]]</f>
        <v>0.90816326530612246</v>
      </c>
      <c r="F10" s="7">
        <f>ABC[[#This Row],[CLASSEMENT]]/ABC[[#Totals],[CLASSEMENT]]*100</f>
        <v>56.25</v>
      </c>
      <c r="G10" s="1" t="str">
        <f t="shared" si="0"/>
        <v>B</v>
      </c>
    </row>
    <row r="11" spans="1:11">
      <c r="A11" s="3" t="s">
        <v>11</v>
      </c>
      <c r="B11" s="1">
        <f>VLOOKUP(A11,DPREVDDEP[#All],2,FALSE)</f>
        <v>2</v>
      </c>
      <c r="C11" s="1">
        <v>10</v>
      </c>
      <c r="D11" s="1">
        <f>ABC[[#This Row],[ECART]]+IF(D10="CUMUL",0,D10)</f>
        <v>91</v>
      </c>
      <c r="E11" s="10">
        <f>ABC[[#This Row],[CUMUL]]/ABC[[#Totals],[ECART]]</f>
        <v>0.9285714285714286</v>
      </c>
      <c r="F11" s="7">
        <f>ABC[[#This Row],[CLASSEMENT]]/ABC[[#Totals],[CLASSEMENT]]*100</f>
        <v>62.5</v>
      </c>
      <c r="G11" s="1" t="str">
        <f t="shared" si="0"/>
        <v>C</v>
      </c>
    </row>
    <row r="12" spans="1:11">
      <c r="A12" s="3" t="s">
        <v>17</v>
      </c>
      <c r="B12" s="1">
        <f>VLOOKUP(A12,DPREVDDEP[#All],2,FALSE)</f>
        <v>2</v>
      </c>
      <c r="C12" s="1">
        <v>11</v>
      </c>
      <c r="D12" s="1">
        <f>ABC[[#This Row],[ECART]]+IF(D11="CUMUL",0,D11)</f>
        <v>93</v>
      </c>
      <c r="E12" s="10">
        <f>ABC[[#This Row],[CUMUL]]/ABC[[#Totals],[ECART]]</f>
        <v>0.94897959183673475</v>
      </c>
      <c r="F12" s="7">
        <f>ABC[[#This Row],[CLASSEMENT]]/ABC[[#Totals],[CLASSEMENT]]*100</f>
        <v>68.75</v>
      </c>
      <c r="G12" s="1" t="str">
        <f t="shared" si="0"/>
        <v>C</v>
      </c>
    </row>
    <row r="13" spans="1:11">
      <c r="A13" s="3" t="s">
        <v>59</v>
      </c>
      <c r="B13" s="1">
        <f>VLOOKUP(A13,DPREVDDEP[#All],2,FALSE)</f>
        <v>1</v>
      </c>
      <c r="C13" s="1">
        <v>12</v>
      </c>
      <c r="D13" s="1">
        <f>ABC[[#This Row],[ECART]]+IF(D12="CUMUL",0,D12)</f>
        <v>94</v>
      </c>
      <c r="E13" s="10">
        <f>ABC[[#This Row],[CUMUL]]/ABC[[#Totals],[ECART]]</f>
        <v>0.95918367346938771</v>
      </c>
      <c r="F13" s="7">
        <f>ABC[[#This Row],[CLASSEMENT]]/ABC[[#Totals],[CLASSEMENT]]*100</f>
        <v>75</v>
      </c>
      <c r="G13" s="1" t="str">
        <f t="shared" si="0"/>
        <v>C</v>
      </c>
    </row>
    <row r="14" spans="1:11">
      <c r="A14" s="3" t="s">
        <v>218</v>
      </c>
      <c r="B14" s="1">
        <f>VLOOKUP(A14,DPREVDDEP[#All],2,FALSE)</f>
        <v>1</v>
      </c>
      <c r="C14" s="1">
        <v>13</v>
      </c>
      <c r="D14" s="1">
        <f>ABC[[#This Row],[ECART]]+IF(D13="CUMUL",0,D13)</f>
        <v>95</v>
      </c>
      <c r="E14" s="10">
        <f>ABC[[#This Row],[CUMUL]]/ABC[[#Totals],[ECART]]</f>
        <v>0.96938775510204078</v>
      </c>
      <c r="F14" s="7">
        <f>ABC[[#This Row],[CLASSEMENT]]/ABC[[#Totals],[CLASSEMENT]]*100</f>
        <v>81.25</v>
      </c>
      <c r="G14" s="1" t="str">
        <f t="shared" si="0"/>
        <v>C</v>
      </c>
    </row>
    <row r="15" spans="1:11">
      <c r="A15" s="3" t="s">
        <v>2</v>
      </c>
      <c r="B15" s="1">
        <f>VLOOKUP(A15,DPREVDDEP[#All],2,FALSE)</f>
        <v>1</v>
      </c>
      <c r="C15" s="1">
        <v>14</v>
      </c>
      <c r="D15" s="1">
        <f>ABC[[#This Row],[ECART]]+IF(D14="CUMUL",0,D14)</f>
        <v>96</v>
      </c>
      <c r="E15" s="10">
        <f>ABC[[#This Row],[CUMUL]]/ABC[[#Totals],[ECART]]</f>
        <v>0.97959183673469385</v>
      </c>
      <c r="F15" s="7">
        <f>ABC[[#This Row],[CLASSEMENT]]/ABC[[#Totals],[CLASSEMENT]]*100</f>
        <v>87.5</v>
      </c>
      <c r="G15" s="1" t="str">
        <f t="shared" si="0"/>
        <v>C</v>
      </c>
    </row>
    <row r="16" spans="1:11">
      <c r="A16" s="3" t="s">
        <v>224</v>
      </c>
      <c r="B16" s="1">
        <f>VLOOKUP(A16,DPREVDDEP[#All],2,FALSE)</f>
        <v>1</v>
      </c>
      <c r="C16" s="1">
        <v>15</v>
      </c>
      <c r="D16" s="1">
        <f>ABC[[#This Row],[ECART]]+IF(D15="CUMUL",0,D15)</f>
        <v>97</v>
      </c>
      <c r="E16" s="10">
        <f>ABC[[#This Row],[CUMUL]]/ABC[[#Totals],[ECART]]</f>
        <v>0.98979591836734693</v>
      </c>
      <c r="F16" s="7">
        <f>ABC[[#This Row],[CLASSEMENT]]/ABC[[#Totals],[CLASSEMENT]]*100</f>
        <v>93.75</v>
      </c>
      <c r="G16" s="1" t="str">
        <f t="shared" si="0"/>
        <v>C</v>
      </c>
    </row>
    <row r="17" spans="1:7">
      <c r="A17" s="3" t="s">
        <v>15</v>
      </c>
      <c r="B17" s="1">
        <f>VLOOKUP(A17,DPREVDDEP[#All],2,FALSE)</f>
        <v>1</v>
      </c>
      <c r="C17" s="1">
        <v>16</v>
      </c>
      <c r="D17" s="1">
        <f>ABC[[#This Row],[ECART]]+IF(D16="CUMUL",0,D16)</f>
        <v>98</v>
      </c>
      <c r="E17" s="10">
        <f>ABC[[#This Row],[CUMUL]]/ABC[[#Totals],[ECART]]</f>
        <v>1</v>
      </c>
      <c r="F17" s="7">
        <f>ABC[[#This Row],[CLASSEMENT]]/ABC[[#Totals],[CLASSEMENT]]*100</f>
        <v>100</v>
      </c>
      <c r="G17" s="1" t="str">
        <f t="shared" si="0"/>
        <v>C</v>
      </c>
    </row>
    <row r="18" spans="1:7">
      <c r="B18" s="1">
        <f>SUBTOTAL(109,ABC[ECART])</f>
        <v>98</v>
      </c>
      <c r="C18" s="1">
        <f>COUNT(ABC[CLASSEMENT])</f>
        <v>16</v>
      </c>
      <c r="D18" s="5"/>
      <c r="E18" s="8">
        <f>SUM(ABC[CUMUL %])*100</f>
        <v>1367.3469387755104</v>
      </c>
      <c r="F18" s="1">
        <f>SUBTOTAL(109,ABC[%])</f>
        <v>850</v>
      </c>
    </row>
  </sheetData>
  <mergeCells count="2">
    <mergeCell ref="I2:J3"/>
    <mergeCell ref="K2:K3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14</vt:i4>
      </vt:variant>
    </vt:vector>
  </HeadingPairs>
  <TitlesOfParts>
    <vt:vector size="21" baseType="lpstr">
      <vt:lpstr>Nombre de palette-commande</vt:lpstr>
      <vt:lpstr>CONSTAT</vt:lpstr>
      <vt:lpstr>Rapport DPOS-DPREV</vt:lpstr>
      <vt:lpstr>Rapport DPREV-DDEP</vt:lpstr>
      <vt:lpstr>Rapport DDEP-DFAC</vt:lpstr>
      <vt:lpstr>Rapport DPOS-DDEP</vt:lpstr>
      <vt:lpstr>ABC</vt:lpstr>
      <vt:lpstr>CMDB</vt:lpstr>
      <vt:lpstr>CUMUL</vt:lpstr>
      <vt:lpstr>DDEPB</vt:lpstr>
      <vt:lpstr>DFACB</vt:lpstr>
      <vt:lpstr>DPOSB</vt:lpstr>
      <vt:lpstr>DPOSIB</vt:lpstr>
      <vt:lpstr>DPREVB</vt:lpstr>
      <vt:lpstr>ECARTDDEPDFAC</vt:lpstr>
      <vt:lpstr>ECARTDPOSIPREV</vt:lpstr>
      <vt:lpstr>ECARTDPREVDDEP</vt:lpstr>
      <vt:lpstr>NBPCMD</vt:lpstr>
      <vt:lpstr>PAYS</vt:lpstr>
      <vt:lpstr>PAYSB</vt:lpstr>
      <vt:lpstr>PAYSNBPAL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2019-01-28T18:50:49Z</dcterms:modified>
</cp:coreProperties>
</file>