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quent\Downloads\"/>
    </mc:Choice>
  </mc:AlternateContent>
  <bookViews>
    <workbookView xWindow="0" yWindow="0" windowWidth="28800" windowHeight="12885"/>
  </bookViews>
  <sheets>
    <sheet name="CALCULATEUR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L10" i="1"/>
  <c r="K10" i="1"/>
  <c r="J10" i="1"/>
  <c r="J4" i="1"/>
  <c r="I4" i="1"/>
  <c r="K4" i="1"/>
  <c r="M4" i="1" s="1"/>
  <c r="K5" i="1"/>
  <c r="K6" i="1"/>
  <c r="K7" i="1"/>
  <c r="K8" i="1"/>
  <c r="K9" i="1"/>
  <c r="I5" i="1"/>
  <c r="I6" i="1"/>
  <c r="I7" i="1"/>
  <c r="I8" i="1"/>
  <c r="I9" i="1"/>
  <c r="H4" i="1"/>
  <c r="L4" i="1" l="1"/>
  <c r="H5" i="1" l="1"/>
  <c r="M5" i="1" s="1"/>
  <c r="J5" i="1" l="1"/>
  <c r="L5" i="1" l="1"/>
  <c r="H6" i="1" l="1"/>
  <c r="J6" i="1" s="1"/>
  <c r="M6" i="1" l="1"/>
  <c r="L6" i="1" l="1"/>
  <c r="H7" i="1"/>
  <c r="J7" i="1" s="1"/>
  <c r="L7" i="1" l="1"/>
  <c r="M7" i="1"/>
  <c r="H8" i="1" s="1"/>
  <c r="J8" i="1" l="1"/>
  <c r="M8" i="1" l="1"/>
  <c r="L8" i="1"/>
  <c r="H9" i="1"/>
  <c r="J9" i="1" l="1"/>
  <c r="M9" i="1" l="1"/>
  <c r="L9" i="1"/>
</calcChain>
</file>

<file path=xl/sharedStrings.xml><?xml version="1.0" encoding="utf-8"?>
<sst xmlns="http://schemas.openxmlformats.org/spreadsheetml/2006/main" count="10" uniqueCount="10">
  <si>
    <t>Année</t>
  </si>
  <si>
    <t>Montant</t>
  </si>
  <si>
    <t>Intérêt en %</t>
  </si>
  <si>
    <t>Intérêt en €</t>
  </si>
  <si>
    <t>Amortissement</t>
  </si>
  <si>
    <t>Annuité</t>
  </si>
  <si>
    <t>Montant fin d'année</t>
  </si>
  <si>
    <t>Montant du crédit</t>
  </si>
  <si>
    <t>Intérêt</t>
  </si>
  <si>
    <t>Nombre d'année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</si>
</sst>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0.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2">
    <cellStyle name="Normal" xfId="0" builtinId="0"/>
    <cellStyle name="Pourcentage" xfId="1" builtinId="5"/>
  </cellStyles>
  <dxfs count="16"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%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65" formatCode="0.0%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857250</xdr:colOff>
      <xdr:row>11</xdr:row>
      <xdr:rowOff>19050</xdr:rowOff>
    </xdr:from>
    <xdr:to>
      <xdr:col>7</xdr:col>
      <xdr:colOff>19050</xdr:colOff>
      <xdr:row>21</xdr:row>
      <xdr:rowOff>123825</xdr:rowOff>
    </xdr:to>
    <xdr:sp macro="" textlink="">
      <xdr:nvSpPr>
        <xdr:cNvPr id="2" name="ZoneTexte 1"/>
        <xdr:cNvSpPr txBox="1"/>
      </xdr:nvSpPr>
      <xdr:spPr>
        <a:xfrm>
          <a:off x="3114675" y="2114550"/>
          <a:ext cx="262890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que mes lignes</a:t>
          </a:r>
          <a:r>
            <a:rPr lang="fr-FR" sz="1100" baseline="0"/>
            <a:t> de tabeau correspondent aux nombre d'année que je rempli en c10</a:t>
          </a:r>
        </a:p>
        <a:p>
          <a:endParaRPr lang="fr-FR" sz="1100"/>
        </a:p>
      </xdr:txBody>
    </xdr:sp>
    <xdr:clientData/>
  </xdr:twoCellAnchor>
  <xdr:twoCellAnchor>
    <xdr:from>
      <xdr:col>3</xdr:col>
      <xdr:colOff>76200</xdr:colOff>
      <xdr:row>12</xdr:row>
      <xdr:rowOff>95250</xdr:rowOff>
    </xdr:from>
    <xdr:to>
      <xdr:col>3</xdr:col>
      <xdr:colOff>819150</xdr:colOff>
      <xdr:row>15</xdr:row>
      <xdr:rowOff>9525</xdr:rowOff>
    </xdr:to>
    <xdr:cxnSp macro="">
      <xdr:nvCxnSpPr>
        <xdr:cNvPr id="4" name="Connecteur droit avec flèche 3"/>
        <xdr:cNvCxnSpPr/>
      </xdr:nvCxnSpPr>
      <xdr:spPr>
        <a:xfrm flipH="1" flipV="1">
          <a:off x="2333625" y="2381250"/>
          <a:ext cx="742950" cy="485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1000125</xdr:colOff>
      <xdr:row>7</xdr:row>
      <xdr:rowOff>152400</xdr:rowOff>
    </xdr:from>
    <xdr:to>
      <xdr:col>5</xdr:col>
      <xdr:colOff>447675</xdr:colOff>
      <xdr:row>10</xdr:row>
      <xdr:rowOff>161926</xdr:rowOff>
    </xdr:to>
    <xdr:cxnSp macro="">
      <xdr:nvCxnSpPr>
        <xdr:cNvPr id="5" name="Connecteur droit avec flèche 4"/>
        <xdr:cNvCxnSpPr/>
      </xdr:nvCxnSpPr>
      <xdr:spPr>
        <a:xfrm flipV="1">
          <a:off x="4152900" y="1485900"/>
          <a:ext cx="571500" cy="5810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619125</xdr:colOff>
      <xdr:row>3</xdr:row>
      <xdr:rowOff>142875</xdr:rowOff>
    </xdr:from>
    <xdr:to>
      <xdr:col>5</xdr:col>
      <xdr:colOff>628650</xdr:colOff>
      <xdr:row>8</xdr:row>
      <xdr:rowOff>161925</xdr:rowOff>
    </xdr:to>
    <xdr:cxnSp macro="">
      <xdr:nvCxnSpPr>
        <xdr:cNvPr id="8" name="Connecteur droit avec flèche 7"/>
        <xdr:cNvCxnSpPr/>
      </xdr:nvCxnSpPr>
      <xdr:spPr>
        <a:xfrm flipH="1">
          <a:off x="4895850" y="714375"/>
          <a:ext cx="9525" cy="9715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G3:M10" totalsRowCount="1" headerRowDxfId="15" dataDxfId="14">
  <autoFilter ref="G3:M10"/>
  <tableColumns count="7">
    <tableColumn id="1" name="Année" totalsRowFunction="custom" dataDxfId="13" totalsRowDxfId="6">
      <totalsRowFormula>COUNT(Tableau1[Année])</totalsRowFormula>
    </tableColumn>
    <tableColumn id="2" name="Montant" dataDxfId="12" totalsRowDxfId="5">
      <calculatedColumnFormula>IF(H3="Montant",$C$2,M3)</calculatedColumnFormula>
    </tableColumn>
    <tableColumn id="3" name="Intérêt en %" dataDxfId="11" totalsRowDxfId="4" dataCellStyle="Pourcentage">
      <calculatedColumnFormula>$C$6</calculatedColumnFormula>
    </tableColumn>
    <tableColumn id="4" name="Intérêt en €" totalsRowFunction="sum" dataDxfId="10" totalsRowDxfId="3">
      <calculatedColumnFormula>Tableau1[Montant]*Tableau1[Intérêt en %]</calculatedColumnFormula>
    </tableColumn>
    <tableColumn id="5" name="Amortissement" totalsRowFunction="sum" dataDxfId="7" totalsRowDxfId="2">
      <calculatedColumnFormula>$C$2/COUNT(Tableau1[Année])</calculatedColumnFormula>
    </tableColumn>
    <tableColumn id="6" name="Annuité" totalsRowFunction="sum" dataDxfId="8" totalsRowDxfId="1">
      <calculatedColumnFormula>Tableau1[[#This Row],[Amortissement]]+Tableau1[[#This Row],[Intérêt en €]]</calculatedColumnFormula>
    </tableColumn>
    <tableColumn id="7" name="Montant fin d'année" dataDxfId="9" totalsRowDxfId="0">
      <calculatedColumnFormula>Tableau1[[#This Row],[Montant]]-Tableau1[[#This Row],[Amortissement]]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3"/>
  <sheetViews>
    <sheetView tabSelected="1" workbookViewId="0">
      <selection activeCell="I16" sqref="I16"/>
    </sheetView>
  </sheetViews>
  <sheetFormatPr baseColWidth="10" defaultRowHeight="15" x14ac:dyDescent="0.25"/>
  <cols>
    <col min="1" max="1" width="9" style="1" customWidth="1"/>
    <col min="2" max="2" width="10.85546875" style="1" customWidth="1"/>
    <col min="3" max="3" width="14" style="1" customWidth="1"/>
    <col min="4" max="4" width="13.42578125" style="1" customWidth="1"/>
    <col min="5" max="5" width="16.85546875" style="1" customWidth="1"/>
    <col min="6" max="6" width="10.28515625" style="1" customWidth="1"/>
    <col min="7" max="7" width="11.42578125" style="1" bestFit="1" customWidth="1"/>
    <col min="8" max="8" width="13.28515625" style="1" bestFit="1" customWidth="1"/>
    <col min="9" max="9" width="16.42578125" style="1" bestFit="1" customWidth="1"/>
    <col min="10" max="10" width="15.85546875" style="1" bestFit="1" customWidth="1"/>
    <col min="11" max="11" width="19.28515625" style="1" bestFit="1" customWidth="1"/>
    <col min="12" max="12" width="12.7109375" style="1" bestFit="1" customWidth="1"/>
    <col min="13" max="13" width="24" style="1" bestFit="1" customWidth="1"/>
    <col min="14" max="16384" width="11.42578125" style="1"/>
  </cols>
  <sheetData>
    <row r="2" spans="1:13" x14ac:dyDescent="0.25">
      <c r="A2" s="2" t="s">
        <v>7</v>
      </c>
      <c r="B2" s="2"/>
      <c r="C2" s="2">
        <v>180000</v>
      </c>
    </row>
    <row r="3" spans="1:13" x14ac:dyDescent="0.25">
      <c r="A3" s="2"/>
      <c r="B3" s="2"/>
      <c r="C3" s="2"/>
      <c r="G3" s="1" t="s">
        <v>0</v>
      </c>
      <c r="H3" s="1" t="s">
        <v>1</v>
      </c>
      <c r="I3" s="1" t="s">
        <v>2</v>
      </c>
      <c r="J3" s="1" t="s">
        <v>3</v>
      </c>
      <c r="K3" s="1" t="s">
        <v>4</v>
      </c>
      <c r="L3" s="1" t="s">
        <v>5</v>
      </c>
      <c r="M3" s="1" t="s">
        <v>6</v>
      </c>
    </row>
    <row r="4" spans="1:13" x14ac:dyDescent="0.25">
      <c r="A4" s="2"/>
      <c r="B4" s="2"/>
      <c r="C4" s="2"/>
      <c r="G4" s="5">
        <v>1</v>
      </c>
      <c r="H4" s="1">
        <f t="shared" ref="H4:H9" si="0">IF(H3="Montant",$C$2,M3)</f>
        <v>180000</v>
      </c>
      <c r="I4" s="4">
        <f>$C$6</f>
        <v>2.5000000000000001E-2</v>
      </c>
      <c r="J4" s="6">
        <f>Tableau1[Montant]*Tableau1[Intérêt en %]</f>
        <v>4500</v>
      </c>
      <c r="K4" s="6">
        <f>$C$2/COUNT(Tableau1[Année])</f>
        <v>30000</v>
      </c>
      <c r="L4" s="6">
        <f>Tableau1[[#This Row],[Amortissement]]+Tableau1[[#This Row],[Intérêt en €]]</f>
        <v>34500</v>
      </c>
      <c r="M4" s="6">
        <f>Tableau1[[#This Row],[Montant]]-Tableau1[[#This Row],[Amortissement]]</f>
        <v>150000</v>
      </c>
    </row>
    <row r="5" spans="1:13" x14ac:dyDescent="0.25">
      <c r="A5" s="2"/>
      <c r="B5" s="2"/>
      <c r="C5" s="2"/>
      <c r="G5" s="5">
        <v>2</v>
      </c>
      <c r="H5" s="1">
        <f t="shared" si="0"/>
        <v>150000</v>
      </c>
      <c r="I5" s="4">
        <f t="shared" ref="I4:I9" si="1">$C$6</f>
        <v>2.5000000000000001E-2</v>
      </c>
      <c r="J5" s="6">
        <f>Tableau1[Montant]*Tableau1[Intérêt en %]</f>
        <v>3750</v>
      </c>
      <c r="K5" s="6">
        <f>$C$2/COUNT(Tableau1[Année])</f>
        <v>30000</v>
      </c>
      <c r="L5" s="6">
        <f>Tableau1[[#This Row],[Amortissement]]+Tableau1[[#This Row],[Intérêt en €]]</f>
        <v>33750</v>
      </c>
      <c r="M5" s="6">
        <f>Tableau1[[#This Row],[Montant]]-Tableau1[[#This Row],[Amortissement]]</f>
        <v>120000</v>
      </c>
    </row>
    <row r="6" spans="1:13" x14ac:dyDescent="0.25">
      <c r="A6" s="2" t="s">
        <v>8</v>
      </c>
      <c r="B6" s="2"/>
      <c r="C6" s="3">
        <v>2.5000000000000001E-2</v>
      </c>
      <c r="G6" s="5">
        <v>3</v>
      </c>
      <c r="H6" s="1">
        <f t="shared" si="0"/>
        <v>120000</v>
      </c>
      <c r="I6" s="4">
        <f t="shared" si="1"/>
        <v>2.5000000000000001E-2</v>
      </c>
      <c r="J6" s="6">
        <f>Tableau1[Montant]*Tableau1[Intérêt en %]</f>
        <v>3000</v>
      </c>
      <c r="K6" s="6">
        <f>$C$2/COUNT(Tableau1[Année])</f>
        <v>30000</v>
      </c>
      <c r="L6" s="6">
        <f>Tableau1[[#This Row],[Amortissement]]+Tableau1[[#This Row],[Intérêt en €]]</f>
        <v>33000</v>
      </c>
      <c r="M6" s="6">
        <f>Tableau1[[#This Row],[Montant]]-Tableau1[[#This Row],[Amortissement]]</f>
        <v>90000</v>
      </c>
    </row>
    <row r="7" spans="1:13" x14ac:dyDescent="0.25">
      <c r="A7" s="2"/>
      <c r="B7" s="2"/>
      <c r="C7" s="2"/>
      <c r="G7" s="5">
        <v>4</v>
      </c>
      <c r="H7" s="1">
        <f t="shared" si="0"/>
        <v>90000</v>
      </c>
      <c r="I7" s="4">
        <f t="shared" si="1"/>
        <v>2.5000000000000001E-2</v>
      </c>
      <c r="J7" s="6">
        <f>Tableau1[Montant]*Tableau1[Intérêt en %]</f>
        <v>2250</v>
      </c>
      <c r="K7" s="6">
        <f>$C$2/COUNT(Tableau1[Année])</f>
        <v>30000</v>
      </c>
      <c r="L7" s="6">
        <f>Tableau1[[#This Row],[Amortissement]]+Tableau1[[#This Row],[Intérêt en €]]</f>
        <v>32250</v>
      </c>
      <c r="M7" s="6">
        <f>Tableau1[[#This Row],[Montant]]-Tableau1[[#This Row],[Amortissement]]</f>
        <v>60000</v>
      </c>
    </row>
    <row r="8" spans="1:13" x14ac:dyDescent="0.25">
      <c r="A8" s="2"/>
      <c r="B8" s="2"/>
      <c r="C8" s="2"/>
      <c r="G8" s="5">
        <v>5</v>
      </c>
      <c r="H8" s="1">
        <f t="shared" si="0"/>
        <v>60000</v>
      </c>
      <c r="I8" s="4">
        <f t="shared" si="1"/>
        <v>2.5000000000000001E-2</v>
      </c>
      <c r="J8" s="6">
        <f>Tableau1[Montant]*Tableau1[Intérêt en %]</f>
        <v>1500</v>
      </c>
      <c r="K8" s="6">
        <f>$C$2/COUNT(Tableau1[Année])</f>
        <v>30000</v>
      </c>
      <c r="L8" s="6">
        <f>Tableau1[[#This Row],[Amortissement]]+Tableau1[[#This Row],[Intérêt en €]]</f>
        <v>31500</v>
      </c>
      <c r="M8" s="6">
        <f>Tableau1[[#This Row],[Montant]]-Tableau1[[#This Row],[Amortissement]]</f>
        <v>30000</v>
      </c>
    </row>
    <row r="9" spans="1:13" x14ac:dyDescent="0.25">
      <c r="A9" s="2"/>
      <c r="B9" s="2"/>
      <c r="C9" s="2"/>
      <c r="G9" s="5">
        <v>6</v>
      </c>
      <c r="H9" s="1">
        <f t="shared" si="0"/>
        <v>30000</v>
      </c>
      <c r="I9" s="4">
        <f t="shared" si="1"/>
        <v>2.5000000000000001E-2</v>
      </c>
      <c r="J9" s="6">
        <f>Tableau1[Montant]*Tableau1[Intérêt en %]</f>
        <v>750</v>
      </c>
      <c r="K9" s="6">
        <f>$C$2/COUNT(Tableau1[Année])</f>
        <v>30000</v>
      </c>
      <c r="L9" s="6">
        <f>Tableau1[[#This Row],[Amortissement]]+Tableau1[[#This Row],[Intérêt en €]]</f>
        <v>30750</v>
      </c>
      <c r="M9" s="6">
        <f>Tableau1[[#This Row],[Montant]]-Tableau1[[#This Row],[Amortissement]]</f>
        <v>0</v>
      </c>
    </row>
    <row r="10" spans="1:13" x14ac:dyDescent="0.25">
      <c r="A10" s="2" t="s">
        <v>9</v>
      </c>
      <c r="B10" s="2"/>
      <c r="C10" s="7">
        <v>6</v>
      </c>
      <c r="G10" s="5">
        <f>COUNT(Tableau1[Année])</f>
        <v>6</v>
      </c>
      <c r="H10" s="5"/>
      <c r="I10" s="4"/>
      <c r="J10" s="6">
        <f>SUBTOTAL(109,Tableau1[Intérêt en €])</f>
        <v>15750</v>
      </c>
      <c r="K10" s="6">
        <f>SUBTOTAL(109,Tableau1[Amortissement])</f>
        <v>180000</v>
      </c>
      <c r="L10" s="6">
        <f>SUBTOTAL(109,Tableau1[Annuité])</f>
        <v>195750</v>
      </c>
      <c r="M10" s="6"/>
    </row>
    <row r="11" spans="1:13" x14ac:dyDescent="0.25">
      <c r="A11" s="2"/>
      <c r="B11" s="2"/>
      <c r="C11" s="7"/>
    </row>
    <row r="12" spans="1:13" x14ac:dyDescent="0.25">
      <c r="A12" s="2"/>
      <c r="B12" s="2"/>
      <c r="C12" s="7"/>
    </row>
    <row r="13" spans="1:13" x14ac:dyDescent="0.25">
      <c r="A13" s="2"/>
      <c r="B13" s="2"/>
      <c r="C13" s="7"/>
    </row>
  </sheetData>
  <mergeCells count="6">
    <mergeCell ref="A2:B5"/>
    <mergeCell ref="A6:B9"/>
    <mergeCell ref="A10:B13"/>
    <mergeCell ref="C6:C9"/>
    <mergeCell ref="C2:C5"/>
    <mergeCell ref="C10:C13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Quentin Margot</cp:lastModifiedBy>
  <dcterms:created xsi:type="dcterms:W3CDTF">2019-02-15T13:12:27Z</dcterms:created>
  <dcterms:modified xsi:type="dcterms:W3CDTF">2019-02-15T13:59:41Z</dcterms:modified>
</cp:coreProperties>
</file>